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N:\УЭ\ОТДЕЛ АНАЛИТИКИ\МУНИЦИПАЛЬНЫЕ и ГОС. ПРОГРАММЫ\Годовой отчет о ходе реализации и оценке эффективности МП за 2025 год\1. Сводный годовой доклад об оценке эффект. МП\"/>
    </mc:Choice>
  </mc:AlternateContent>
  <bookViews>
    <workbookView xWindow="0" yWindow="0" windowWidth="28800" windowHeight="11400"/>
  </bookViews>
  <sheets>
    <sheet name="Лист1" sheetId="1" r:id="rId1"/>
  </sheets>
  <definedNames>
    <definedName name="Z_66ACBFE7_EE10_4423_B5F6_33627B936D9B_.wvu.PrintArea" localSheetId="0" hidden="1">Лист1!$A$1:$G$511</definedName>
    <definedName name="Z_FD26BE42_DACA_4A94_A764_A15C680700CA_.wvu.PrintArea" localSheetId="0" hidden="1">Лист1!$A$1:$M$526</definedName>
    <definedName name="_xlnm.Print_Area" localSheetId="0">Лист1!$A$1:$G$526</definedName>
  </definedNames>
  <calcPr calcId="162913"/>
  <customWorkbookViews>
    <customWorkbookView name="Малофеева Ольга Александровна - Личное представление" guid="{0D9F9985-693B-42BA-9B9F-C650E3BDE270}" mergeInterval="0" personalView="1" maximized="1" xWindow="-8" yWindow="-8" windowWidth="1936" windowHeight="1048" activeSheetId="1"/>
    <customWorkbookView name="Игошкина Марина Юрьевна - Личное представление" guid="{2BB46FFA-7A54-4367-9EA4-08F720987157}" mergeInterval="0" personalView="1" maximized="1" xWindow="-8" yWindow="-8" windowWidth="1936" windowHeight="1056" activeSheetId="1"/>
    <customWorkbookView name="Епифанова Елена Валерьевна - Личное представление" guid="{CF87BCBF-F1E0-4DBD-9513-1184CAE6D4EB}" mergeInterval="0" personalView="1" maximized="1" xWindow="-8" yWindow="-8" windowWidth="1936" windowHeight="1056" activeSheetId="1"/>
    <customWorkbookView name="Степаненко Наталья Алексеевна - Личное представление" guid="{C80B1132-210E-4524-B318-182E9BC904A7}" mergeInterval="0" personalView="1" xWindow="1280" windowWidth="1280" windowHeight="1392" activeSheetId="1"/>
    <customWorkbookView name="Колесник Елена Николаевна - Личное представление" guid="{C23D02B4-8C84-405C-A1FB-A2F91B8E3873}" mergeInterval="0" personalView="1" maximized="1" xWindow="-4" yWindow="-4" windowWidth="1928" windowHeight="1048" activeSheetId="1"/>
    <customWorkbookView name="Васильева Мария Сергеевна - Личное представление" guid="{FD26BE42-DACA-4A94-A764-A15C680700CA}" mergeInterval="0" personalView="1" maximized="1" xWindow="-8" yWindow="-8" windowWidth="1936" windowHeight="1056" activeSheetId="1"/>
    <customWorkbookView name="Подворчан Оксана - Личное представление" guid="{2D663CC7-B024-4541-BC52-C279F25F9D30}" mergeInterval="0" personalView="1" maximized="1" xWindow="-4" yWindow="-4" windowWidth="1928" windowHeight="1038" activeSheetId="1"/>
    <customWorkbookView name="Тумачкова Екатерина Владимировна - Личное представление" guid="{D6CA0A51-6847-4AF6-8124-B67E1A6A1569}" mergeInterval="0" personalView="1" maximized="1" xWindow="-8" yWindow="-8" windowWidth="1936" windowHeight="1048" activeSheetId="1"/>
    <customWorkbookView name="Тихонова Лариса Анатольевна - Личное представление" guid="{8A841B91-5DD2-40C2-837A-975F6E550F04}" mergeInterval="0" personalView="1" maximized="1" xWindow="-8" yWindow="-8" windowWidth="1936" windowHeight="1056" activeSheetId="1"/>
    <customWorkbookView name="Мартынова Снежана Владимировна - Личное представление" guid="{9CF99466-EB59-4F81-9852-AC91EDFC4F81}" mergeInterval="0" personalView="1" maximized="1" xWindow="-8" yWindow="-8" windowWidth="1936" windowHeight="1056" activeSheetId="1"/>
    <customWorkbookView name="Шамерзоева Татьяна Федоровна - Личное представление" guid="{545D32CD-2027-4201-909F-4D5B56E23786}" mergeInterval="0" personalView="1" maximized="1" xWindow="-8" yWindow="-8" windowWidth="2576" windowHeight="1416" activeSheetId="1"/>
    <customWorkbookView name="Минич Наталья Анатольевна - Личное представление" guid="{4B2CAC57-F111-49FF-9234-87906C4A0509}" mergeInterval="0" personalView="1" maximized="1" xWindow="-8" yWindow="-8" windowWidth="1936" windowHeight="1048" activeSheetId="1"/>
    <customWorkbookView name="Рогов Дмитрий Владимирович - Личное представление" guid="{6A5B9407-8770-413C-9C7C-0146866F617E}" mergeInterval="0" personalView="1" maximized="1" xWindow="-8" yWindow="-8" windowWidth="1936" windowHeight="1048" activeSheetId="1"/>
    <customWorkbookView name="Осинцева Татьяна Николаевна - Личное представление" guid="{040B0C98-48BD-4730-A1CE-FBC4748E2068}" mergeInterval="0" personalView="1" maximized="1" xWindow="-8" yWindow="-8" windowWidth="1936" windowHeight="1056" activeSheetId="1"/>
    <customWorkbookView name="Цыганкова Ирина Анатольевна - Личное представление" guid="{4A3EE19F-96F1-42D1-A257-9A6113D8708C}" mergeInterval="0" personalView="1" maximized="1" xWindow="-8" yWindow="-8" windowWidth="2576" windowHeight="1408" activeSheetId="1"/>
    <customWorkbookView name="Лукманова Эльвира Наильевна - Личное представление" guid="{3E3C5BC7-DB3A-4AF4-9997-CF1073795F2D}" mergeInterval="0" personalView="1" maximized="1" xWindow="-8" yWindow="-8" windowWidth="1936" windowHeight="1056" activeSheetId="1" showComments="commIndAndComment"/>
    <customWorkbookView name="Зайцева Татьяна Валерьевна - Личное представление" guid="{104B5BC7-A1F9-45E3-A92E-948AA857BCBF}" mergeInterval="0" personalView="1" maximized="1" xWindow="-8" yWindow="-8" windowWidth="1936" windowHeight="1048" activeSheetId="1"/>
    <customWorkbookView name="Рутковская Анна Николаевна - Личное представление" guid="{46BC4711-9BBD-4D92-BBE1-4C463A8C4140}" mergeInterval="0" personalView="1" maximized="1" xWindow="-8" yWindow="-8" windowWidth="1936" windowHeight="1056" activeSheetId="1"/>
    <customWorkbookView name="Шмыров Юрий Сергеевич - Личное представление" guid="{7BE5E984-D46C-4A6D-A8D5-4FFFA9952E85}" mergeInterval="0" personalView="1" maximized="1" xWindow="-8" yWindow="-8" windowWidth="1936" windowHeight="1056" activeSheetId="1"/>
    <customWorkbookView name="Бондарева Оксана Петровна - Личное представление" guid="{66ACBFE7-EE10-4423-B5F6-33627B936D9B}" mergeInterval="0" personalView="1" maximized="1" xWindow="-8" yWindow="-8" windowWidth="1936" windowHeight="1056" activeSheetId="1"/>
    <customWorkbookView name="Цёвка Елена Александровна - Личное представление" guid="{EFDD543A-3939-405B-A96D-6F7DD9B358D3}" mergeInterval="0" personalView="1" maximized="1" xWindow="-8" yWindow="-8" windowWidth="1936" windowHeight="1048"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0" i="1" l="1"/>
  <c r="F309" i="1"/>
  <c r="F306" i="1"/>
  <c r="F304" i="1"/>
  <c r="F302" i="1"/>
  <c r="F300" i="1"/>
  <c r="F299" i="1"/>
  <c r="F292" i="1"/>
  <c r="F293" i="1"/>
  <c r="F294" i="1"/>
  <c r="F295" i="1"/>
  <c r="F291" i="1"/>
  <c r="F288" i="1"/>
  <c r="F287" i="1"/>
  <c r="H7" i="1" l="1"/>
  <c r="F48" i="1" l="1"/>
  <c r="F470" i="1" l="1"/>
  <c r="F469" i="1"/>
  <c r="F468" i="1"/>
  <c r="F467" i="1"/>
  <c r="F466" i="1"/>
  <c r="F465" i="1"/>
  <c r="F464" i="1"/>
  <c r="F462" i="1"/>
  <c r="F461" i="1"/>
  <c r="F460" i="1"/>
  <c r="F459" i="1"/>
  <c r="F457" i="1"/>
  <c r="F455" i="1"/>
  <c r="F454" i="1"/>
  <c r="F453" i="1"/>
  <c r="F451" i="1"/>
  <c r="F450" i="1"/>
  <c r="F449" i="1"/>
  <c r="F448" i="1"/>
  <c r="F447" i="1"/>
  <c r="F403" i="1" l="1"/>
  <c r="F415" i="1" l="1"/>
  <c r="F414" i="1"/>
  <c r="F413" i="1"/>
  <c r="F436" i="1" l="1"/>
  <c r="F431" i="1"/>
  <c r="F432" i="1"/>
  <c r="F433" i="1"/>
  <c r="F434" i="1"/>
  <c r="F430" i="1"/>
  <c r="F418" i="1"/>
  <c r="F419" i="1"/>
  <c r="F417" i="1"/>
  <c r="F410" i="1"/>
  <c r="F411" i="1"/>
  <c r="F409" i="1"/>
  <c r="F407" i="1"/>
  <c r="F404" i="1"/>
  <c r="F402" i="1"/>
  <c r="H402" i="1" l="1"/>
  <c r="H311" i="1"/>
  <c r="G173" i="1" l="1"/>
  <c r="F253" i="1" l="1"/>
  <c r="F252" i="1"/>
  <c r="F251" i="1"/>
  <c r="F250" i="1"/>
  <c r="F249" i="1"/>
  <c r="F248" i="1"/>
  <c r="F247" i="1"/>
  <c r="F246" i="1"/>
  <c r="F243" i="1"/>
  <c r="F242" i="1"/>
  <c r="F241" i="1"/>
  <c r="F240" i="1"/>
  <c r="F239" i="1"/>
  <c r="F238" i="1"/>
  <c r="F237" i="1"/>
  <c r="H228" i="1" l="1"/>
  <c r="F199" i="1" l="1"/>
  <c r="F492" i="1" l="1"/>
  <c r="F526" i="1"/>
  <c r="F525" i="1"/>
  <c r="F523" i="1"/>
  <c r="F517" i="1"/>
  <c r="F524" i="1"/>
  <c r="F522" i="1"/>
  <c r="F519" i="1"/>
  <c r="F518" i="1"/>
  <c r="F516" i="1"/>
  <c r="I514" i="1" l="1"/>
  <c r="F509" i="1"/>
  <c r="F213" i="1"/>
  <c r="F191" i="1" l="1"/>
  <c r="F190" i="1"/>
  <c r="F189" i="1"/>
  <c r="F188" i="1"/>
  <c r="F186" i="1"/>
  <c r="F185" i="1"/>
  <c r="F184" i="1"/>
  <c r="F183" i="1"/>
  <c r="F181" i="1"/>
  <c r="F174" i="1"/>
  <c r="F173" i="1"/>
  <c r="F172" i="1"/>
  <c r="F171" i="1"/>
  <c r="F170" i="1"/>
  <c r="F169" i="1"/>
  <c r="F168" i="1"/>
  <c r="F167" i="1"/>
  <c r="F166" i="1"/>
  <c r="F162" i="1"/>
  <c r="F161" i="1"/>
  <c r="F160" i="1"/>
  <c r="F196" i="1"/>
  <c r="F195" i="1"/>
  <c r="F180" i="1"/>
  <c r="F179" i="1"/>
  <c r="F178" i="1"/>
  <c r="F157" i="1"/>
  <c r="F156" i="1"/>
  <c r="F155" i="1"/>
  <c r="F233" i="1" l="1"/>
  <c r="F230" i="1"/>
  <c r="F124" i="1" l="1"/>
  <c r="F128" i="1"/>
  <c r="F131" i="1"/>
  <c r="F133" i="1"/>
  <c r="F95" i="1"/>
  <c r="F94" i="1"/>
  <c r="F93" i="1"/>
  <c r="F90" i="1"/>
  <c r="F89" i="1"/>
  <c r="F88" i="1"/>
  <c r="F86" i="1"/>
  <c r="F85" i="1"/>
  <c r="F84" i="1"/>
  <c r="F65" i="1"/>
  <c r="F62" i="1"/>
  <c r="F60" i="1"/>
  <c r="F59" i="1"/>
  <c r="F58" i="1"/>
  <c r="F53" i="1"/>
  <c r="F51" i="1"/>
  <c r="F50" i="1"/>
  <c r="F49" i="1"/>
  <c r="F46" i="1"/>
  <c r="F37" i="1"/>
  <c r="F38" i="1"/>
  <c r="F36" i="1"/>
  <c r="F31" i="1"/>
  <c r="F32" i="1"/>
  <c r="F33" i="1"/>
  <c r="F34" i="1"/>
  <c r="F30" i="1" l="1"/>
  <c r="F27" i="1"/>
  <c r="F26" i="1"/>
  <c r="F25" i="1"/>
  <c r="F23" i="1"/>
  <c r="F22" i="1"/>
  <c r="F21" i="1"/>
  <c r="F8" i="1"/>
  <c r="F147" i="1"/>
  <c r="F148" i="1"/>
  <c r="F149" i="1"/>
  <c r="F150" i="1"/>
  <c r="F146" i="1"/>
  <c r="F143" i="1" l="1"/>
  <c r="F138" i="1"/>
  <c r="F139" i="1"/>
  <c r="F140" i="1"/>
  <c r="F141" i="1"/>
  <c r="F137" i="1"/>
  <c r="H135" i="1" l="1"/>
  <c r="F80" i="1" l="1"/>
  <c r="F72" i="1"/>
  <c r="F73" i="1"/>
  <c r="F74" i="1"/>
  <c r="F75" i="1"/>
  <c r="F76" i="1"/>
  <c r="F77" i="1"/>
  <c r="F78" i="1"/>
  <c r="F71" i="1"/>
  <c r="F123" i="1" l="1"/>
  <c r="F122" i="1"/>
  <c r="F119" i="1"/>
  <c r="F118" i="1"/>
  <c r="F117" i="1"/>
  <c r="F116" i="1"/>
  <c r="F115" i="1"/>
  <c r="F112" i="1"/>
  <c r="F111" i="1"/>
  <c r="F110" i="1"/>
  <c r="F109" i="1"/>
  <c r="F108" i="1"/>
  <c r="F107" i="1"/>
  <c r="F105" i="1"/>
  <c r="F103" i="1"/>
  <c r="F102" i="1"/>
  <c r="F101" i="1"/>
  <c r="F100" i="1"/>
  <c r="F99" i="1"/>
  <c r="F98" i="1"/>
  <c r="F511" i="1"/>
  <c r="F510" i="1"/>
  <c r="F507" i="1"/>
  <c r="F505" i="1"/>
  <c r="F504" i="1"/>
  <c r="F502" i="1"/>
  <c r="F500" i="1"/>
  <c r="F499" i="1"/>
  <c r="F497" i="1"/>
  <c r="F495" i="1"/>
  <c r="F490" i="1"/>
  <c r="F487" i="1"/>
  <c r="F484" i="1"/>
  <c r="F483" i="1"/>
  <c r="F481" i="1"/>
  <c r="F480" i="1"/>
  <c r="F478" i="1"/>
  <c r="F443" i="1"/>
  <c r="F441" i="1"/>
  <c r="F395" i="1"/>
  <c r="F394" i="1"/>
  <c r="F393" i="1"/>
  <c r="F388" i="1"/>
  <c r="F387" i="1"/>
  <c r="F386" i="1"/>
  <c r="F385" i="1"/>
  <c r="F384" i="1"/>
  <c r="F382" i="1"/>
  <c r="F381" i="1"/>
  <c r="F380" i="1"/>
  <c r="F379" i="1"/>
  <c r="H378" i="1"/>
  <c r="F374" i="1"/>
  <c r="F372" i="1"/>
  <c r="F371" i="1"/>
  <c r="F369" i="1"/>
  <c r="F367" i="1"/>
  <c r="F365" i="1"/>
  <c r="F364" i="1"/>
  <c r="F363" i="1"/>
  <c r="F361" i="1"/>
  <c r="F360" i="1"/>
  <c r="F359" i="1"/>
  <c r="F358" i="1"/>
  <c r="H235" i="1"/>
  <c r="H244" i="1"/>
  <c r="H231" i="1"/>
  <c r="H255" i="1"/>
  <c r="F226" i="1"/>
  <c r="F225" i="1"/>
  <c r="F224" i="1"/>
  <c r="F222" i="1"/>
  <c r="F220" i="1"/>
  <c r="F219" i="1"/>
  <c r="F217" i="1"/>
  <c r="F216" i="1"/>
  <c r="F214" i="1"/>
  <c r="F209" i="1"/>
  <c r="F208" i="1"/>
  <c r="F207" i="1"/>
  <c r="F206" i="1"/>
  <c r="F205" i="1"/>
  <c r="F204" i="1"/>
  <c r="F203" i="1"/>
  <c r="F202" i="1"/>
  <c r="F200" i="1"/>
  <c r="F67" i="1"/>
  <c r="F66" i="1"/>
  <c r="F55" i="1"/>
  <c r="F54" i="1"/>
  <c r="F45" i="1"/>
  <c r="F44" i="1"/>
  <c r="F43" i="1"/>
  <c r="F42" i="1"/>
  <c r="F39" i="1"/>
  <c r="F28" i="1"/>
  <c r="F18" i="1"/>
  <c r="F16" i="1"/>
  <c r="F14" i="1"/>
  <c r="F12" i="1"/>
  <c r="F11" i="1"/>
  <c r="F10" i="1"/>
  <c r="H216" i="1" l="1"/>
  <c r="H199" i="1"/>
  <c r="H476" i="1"/>
  <c r="H213" i="1"/>
  <c r="H357" i="1"/>
</calcChain>
</file>

<file path=xl/sharedStrings.xml><?xml version="1.0" encoding="utf-8"?>
<sst xmlns="http://schemas.openxmlformats.org/spreadsheetml/2006/main" count="1326" uniqueCount="752">
  <si>
    <t>ПРИЛОЖЕНИЕ 3</t>
  </si>
  <si>
    <t>Контрольные точки муниципальных программ за 2025 год</t>
  </si>
  <si>
    <t>№ п/п</t>
  </si>
  <si>
    <t>Наименование контрольной точки</t>
  </si>
  <si>
    <t>Значение контрольной точки на 2025 год</t>
  </si>
  <si>
    <t>план</t>
  </si>
  <si>
    <t>факт</t>
  </si>
  <si>
    <t>%</t>
  </si>
  <si>
    <t>1. Муниципальная программа "Развитие образования в городе Когалыме"</t>
  </si>
  <si>
    <t>Региональный проект «Педагоги и наставники»</t>
  </si>
  <si>
    <t>2</t>
  </si>
  <si>
    <t>3</t>
  </si>
  <si>
    <t>4</t>
  </si>
  <si>
    <t xml:space="preserve">Проект Администрации города Когалыма «Баскетбол для всех-движение вверх!» </t>
  </si>
  <si>
    <t>5</t>
  </si>
  <si>
    <t>Проект Администрации города Когалыма  «Ресурсное пространство для детей с особыми образовательными потребностями (РАСту в семье)»</t>
  </si>
  <si>
    <t>6</t>
  </si>
  <si>
    <t>7</t>
  </si>
  <si>
    <t>Комплекс процессных мероприятий «Содействие развитию дошкольного и общего образования»</t>
  </si>
  <si>
    <t>Мероприятие (результат) «Доведено муниципальное задание на выполнение муниципальных услуг (работ) подведомственным учреждениям, обеспечена текущая деятельность подведомственных 
образовательных организаций» 1</t>
  </si>
  <si>
    <t>8</t>
  </si>
  <si>
    <t xml:space="preserve">Контрольная точка «Услуга оказана (работы выполнены)» </t>
  </si>
  <si>
    <t>9</t>
  </si>
  <si>
    <t>10</t>
  </si>
  <si>
    <t xml:space="preserve">Контрольная точка «Соглашение о порядке и условиях предоставления субсидии на выполнение муниципального задания на оказание муниципальных услуг (выполнение работ) заключено на 2026 год» </t>
  </si>
  <si>
    <t xml:space="preserve">Мероприятие (результат) «Доведено муниципальное задание на выполнение муниципальных услуг (работ) подведомственным учреждениям, обеспечена текущая деятельность подведомственных образовательных организаций» 2. </t>
  </si>
  <si>
    <t>11</t>
  </si>
  <si>
    <t>12</t>
  </si>
  <si>
    <t>13</t>
  </si>
  <si>
    <t>14</t>
  </si>
  <si>
    <t xml:space="preserve">Мероприятие (результат) «Предоставлено денежное поощрение победителям и призерам конкурсов профессионального мастерства» 3. </t>
  </si>
  <si>
    <t>15</t>
  </si>
  <si>
    <t xml:space="preserve">Контрольная точка «НПА о проведении муниципальных конкуров профессионального мастерства» </t>
  </si>
  <si>
    <t>16</t>
  </si>
  <si>
    <t>Контрольная точка «Подведены итоги муниципального конкурса «Сердце отдаю детям»</t>
  </si>
  <si>
    <t>17</t>
  </si>
  <si>
    <t xml:space="preserve">Контрольная точка «Подведены итоги муниципального конкурса «Педагог года» </t>
  </si>
  <si>
    <t>18</t>
  </si>
  <si>
    <t>Контрольная точка «Подведены итоги муниципального конкурса «От сердца к сердцу»</t>
  </si>
  <si>
    <t>19</t>
  </si>
  <si>
    <t xml:space="preserve">Контрольная точка «Подведены итоги муниципального конкурса Педагогический дебют» </t>
  </si>
  <si>
    <t>Мероприятие (результат) «Организовано бесплатное горячее питание обучающихся, получающих начальное общее образование в муниципальных образовательных организациях» 4</t>
  </si>
  <si>
    <t>20</t>
  </si>
  <si>
    <t>21</t>
  </si>
  <si>
    <t>22</t>
  </si>
  <si>
    <t>23</t>
  </si>
  <si>
    <t>Комплекс процессных мероприятий «Содействие развитию летнего отдыха и оздоровления»</t>
  </si>
  <si>
    <t xml:space="preserve">Мероприятие (результат) «Организованы лагеря с дневным пребыванием детей, лагерей труда и отдыха на базе муниципальных учреждений и организаций» 1. </t>
  </si>
  <si>
    <t>24</t>
  </si>
  <si>
    <t xml:space="preserve">Контрольная точка «Организованы лагеря с дневным пребыванием для детей на базе образовательных организаций города Когалыма, подведомственных 
Управлению образования в каникулярное время (весенний период)» </t>
  </si>
  <si>
    <t>25</t>
  </si>
  <si>
    <t xml:space="preserve">Контрольная точка «Заключены договоры на предоставление услуги по организации горячего питания в лагерях с дневным пребыванием для детей на базе образовательных организаций автономного округа, подведомственных Управлению образования каникулярное время (весенний период)» </t>
  </si>
  <si>
    <t>26</t>
  </si>
  <si>
    <t>27</t>
  </si>
  <si>
    <t xml:space="preserve">Контрольная точка «Заключены договоры на предоставление услуги по организации горячего питания в лагерях с дневным пребыванием для детей на базе образовательных организаций автономного округа, подведомственных Управлению образования в каникулярное время (летний период)» </t>
  </si>
  <si>
    <t>28</t>
  </si>
  <si>
    <t xml:space="preserve">Мероприятие (результат) «Доведено муниципальное задание на выполнение муниципальных услуг (работ) подведомственным учреждениям» 2. </t>
  </si>
  <si>
    <t>29</t>
  </si>
  <si>
    <t>30</t>
  </si>
  <si>
    <t>31</t>
  </si>
  <si>
    <t xml:space="preserve">Контрольная точка «Муниципальное задание на оказание муниципальных услуг (выполнение работ) утверждено на 2026 год» </t>
  </si>
  <si>
    <t>32</t>
  </si>
  <si>
    <t xml:space="preserve">Мероприятие (результат) «Проведен муниципальный этап конкурса «Лучшая программа организация отдыха детей и их оздоровления в городе Когалым» 3. </t>
  </si>
  <si>
    <t>33</t>
  </si>
  <si>
    <t>34</t>
  </si>
  <si>
    <t xml:space="preserve">Контрольная точка «Определены победители муниципального конкурса «Лучшая программа организация отдыха детей и их оздоровления в городе 
Когалым» </t>
  </si>
  <si>
    <t>35</t>
  </si>
  <si>
    <t>Комплекс процессных мероприятий «Содействие развитию дополнительного образования детей, воспитания»</t>
  </si>
  <si>
    <t xml:space="preserve">Мероприятие (результат) «Доведено муниципальное задание на выполнение муниципальных услуг (работ) подведомственным учреждениям, обеспечена текущая деятельность 
подведомственных образовательных организаций» 1. </t>
  </si>
  <si>
    <t>36</t>
  </si>
  <si>
    <t>37</t>
  </si>
  <si>
    <t xml:space="preserve">Контрольная точка «Муниципальное задание на оказание муниципальных услуг (выполнение работ) утверждено на 2026 год»  </t>
  </si>
  <si>
    <t>38</t>
  </si>
  <si>
    <t xml:space="preserve">Мероприятие (результат) «Организованы и проведены общественно-значимые мероприятия социально ориентированными некоммерческими организациями» 2. </t>
  </si>
  <si>
    <t>39</t>
  </si>
  <si>
    <t>Мероприятие (результат) «Обеспечена комплексная безопасность образовательных организаций» 1.</t>
  </si>
  <si>
    <t>40</t>
  </si>
  <si>
    <t xml:space="preserve">Контрольная точка «Доведена субсидия на иные цели» </t>
  </si>
  <si>
    <t>41</t>
  </si>
  <si>
    <t xml:space="preserve">Контрольная точка  «Осуществлен мониторинг подготовки образовательных организаций к новому учебному году» </t>
  </si>
  <si>
    <t>42</t>
  </si>
  <si>
    <t>Контрольная точка «Услуга оказана (работы выполнены)»</t>
  </si>
  <si>
    <t>-</t>
  </si>
  <si>
    <t>2. Муниципальная программа "Экономическое развитие города Когалыма"</t>
  </si>
  <si>
    <t>3. Муниципальная программа "Культурное пространство города Когалыма"</t>
  </si>
  <si>
    <t>4. Муниципальная программа "Развитие физической культуры и спорта в городе Когалыме"</t>
  </si>
  <si>
    <t>5. Муниципальная программа "Формирование комфортной городской среды в городе Когалыме"</t>
  </si>
  <si>
    <t>6. Муниципальная программа "Развитие агропромышленного комплекса в городе Когалыме"</t>
  </si>
  <si>
    <t>1</t>
  </si>
  <si>
    <t>Контрольная точка 1.2. Согласование и утверждение постановления Администрации города Когалыма об утверждении списка получателей субсидии, заключение соглашения о предоставлении субсидии, перечисление денежных средств получателю субсидии (возмещение затрат за декабрь 2024 г., январь-март 2025 г.)</t>
  </si>
  <si>
    <t>7. Муниципальная программа "Содействие занятости населения города Когалыма"</t>
  </si>
  <si>
    <t xml:space="preserve">Комплекс процессных мероприятий "Содействие трудоустройству
граждан, в том числе граждан с инвалидностью"
</t>
  </si>
  <si>
    <t>Мероприятие (результат) "Оказано содействие в организации оплачиваемых общественных работ для не занятых трудовой деятельностью и безработных граждан" 1</t>
  </si>
  <si>
    <t xml:space="preserve">Контрольная точка. Заключен договор о совместной деятельности по организации временного трудоустройства граждан, состоящих на регистрационном учёте в Территориальном Центре занятости населения по городу Когалым Когалымского управления.
</t>
  </si>
  <si>
    <t xml:space="preserve">Контрольная точка. Трудоустроены безработные граждане на временные рабочие места
</t>
  </si>
  <si>
    <t>Мероприятие (результат) "Организовано временное трудоустройство несовершеннолетних граждан в возрасте от 14 до 18 лет в свободное от учёбы время" 2</t>
  </si>
  <si>
    <t xml:space="preserve">Контрольная точка. Заключен договор о совместной деятельности по организации временного трудоустройства граждан, состоящих на регистрационном учёте в Территориальном Центре занятости населения по городу Когалым Когалымского управления
</t>
  </si>
  <si>
    <t xml:space="preserve">Контрольная точка. Трудоустроены несовершеннолетние граждане в возрасте от 14 до 18 лет в свободное от учёбы время на временные рабочие места
</t>
  </si>
  <si>
    <t xml:space="preserve">Мероприятие (результат) "Организовано временное трудоустройство несовершеннолетних граждан в возрасте от 14 до 18 лет в течение учебного года" 3
</t>
  </si>
  <si>
    <t>Контрольная точка. Заключен договор о совместной деятельности по организации временного трудоустройства граждан, состоящих на регистрационном учёте в Территориальном Центре занятости населения по городу Когалым Когалымского управления</t>
  </si>
  <si>
    <t>Контрольная точка. Трудоустроены несовершеннолетние граждане в возрасте от 14 до 18 лет в течение учебного года</t>
  </si>
  <si>
    <t>Мероприятие (результат) "Привлечены прочие специалисты для организации работ трудовых бригад несовершеннолетних граждан" 4</t>
  </si>
  <si>
    <t>Контрольная точка. Трудоустроены прочие специалисты для организации работ трудовых бригад несовершеннолетних граждан на временные рабочие места</t>
  </si>
  <si>
    <t>Мероприятие (результат) "Организовано трудоустройство незанятых инвалидов трудоспособного возраста, в том числе инвалидов молодого возраста, на оборудованные (оснащённые) рабочие места в муниципальные учреждения города Когалыма" 5</t>
  </si>
  <si>
    <t>Контрольная точка. Заключение с Территориальным Центром занятости населения по городу Когалым Когалымского управления договора о совместной деятельности по организации мероприятия постоянного трудоустройства гражданина с инвалидностью.</t>
  </si>
  <si>
    <t>Контрольная точка. Заключен трудовой договор с гражданином</t>
  </si>
  <si>
    <t>Контрольная точка. Приобретено оборудование (оснащено) рабочее место для гражданина с инвалидностью</t>
  </si>
  <si>
    <t>8. Муниципальная программа "Экологическая безопасность города Когалыма"</t>
  </si>
  <si>
    <t>9. Муниципальная программа "Содержание объектов городского хозяйства в городе Когалыме "</t>
  </si>
  <si>
    <t>Мероприятие (результат) «Оказана поддержка и содействие некоммерческим организациям, религиозным и общественным организациям по вопросам укрепления межнационального и межконфессионального согласия, в том числе и для реализации  проектов , обеспечения социальной и культурной адаптации иностранных граждан и их детей, профилактики экстремизма и терроризма на территории города Когалыма» 1</t>
  </si>
  <si>
    <t>Мероприятие (результат) «Реализованы меры, направленные на социальную и культурную адаптацию иностранных граждан, в том числе оказано содействие в толерантном воспитании, мультикультурном образовании и социокультурной адаптации детей, в том числе детей иностранных граждан, усовершенствованы меры, обеспечивающие уважительное отношение к культуре и традициям принимающего сообщества и уважительное отношение ко всем национальностям, этносам и религиям» 2</t>
  </si>
  <si>
    <t>Мероприятие (результат) «Реализованы мероприятия, направленные на укрепление общероссийской гражданской идентичности. Оказано содействие этнокультурному и духовному развитию народов России» 3</t>
  </si>
  <si>
    <t>2.1.</t>
  </si>
  <si>
    <t>Мероприятие (результат) «Организованы мероприятия по профилактике экстремизма и терроризма» 1</t>
  </si>
  <si>
    <t>Мероприятие (результат) «Проведены информационные кампании, направленные на укрепление общероссийского гражданского единства и гармонизацию межнациональных отношений, профилактику экстремизма и терроризма» 2</t>
  </si>
  <si>
    <t>Мероприятие (результат) «Организован мониторинг экстремистских настроений в молодежной среде» 3</t>
  </si>
  <si>
    <t>11. Муниципальная программа "Развитие транспортной системы города Когалыма"</t>
  </si>
  <si>
    <t>12. Муниципальная программа "Развитие жилищно-коммунального комплекса в городе Когалыме"</t>
  </si>
  <si>
    <t>Мероприятие (результат) «Обеспечено снижение рисков и смягчение последствий чрезвычайных ситуаций природного и техногенного характера на территории города Когалыма» 2</t>
  </si>
  <si>
    <t>Мероприятие (результат) «Обеспечена бесперебойная и устойчивая работа муниципальной автоматизированной системы централизованного оповещения населения города Когалыма» 3</t>
  </si>
  <si>
    <t>Мероприятие (результат) «Организованы и проведены мероприятия, направленные на приобретение материально-технической базы для курсов гражданской обороны» 4</t>
  </si>
  <si>
    <t>Мероприятие (результат) «Организована противопожарная пропаганда и проведено обучение мерам пожарной безопасности населения города Когалыма» 5</t>
  </si>
  <si>
    <t>Мероприятие (результат) «Выполнены работы по корректировке проектно-сметной документации на строительство объекта «Пожарного депо в городе Когалыме» 6</t>
  </si>
  <si>
    <t>Комплекс процессных мероприятий «Обеспечение деятельности органов местного самоуправления города Когалыма»</t>
  </si>
  <si>
    <t>КПМ не предполагает контрольные точки.</t>
  </si>
  <si>
    <t>2.2.</t>
  </si>
  <si>
    <t xml:space="preserve">Комплекс процессных мероприятий «Обеспечение деятельности муниципальных казенных учреждений города Когалыма» </t>
  </si>
  <si>
    <t>14. Муниципальная программа «Развитие муниципальной службы в городе Когалыме»</t>
  </si>
  <si>
    <t>15. Муниципальная программа "Управление муниципальным имуществом города Когалыма"</t>
  </si>
  <si>
    <t>16. Муниципальная программа "Развитие жилищной сферы в городе Когалыме"</t>
  </si>
  <si>
    <t>17. Муниципальная программа "Профилактика правонарушений и обеспечение отдельных прав граждан в городе Когалыме"</t>
  </si>
  <si>
    <t>18. Муниципальная программа "Управление муниципальными финансами в городе Когалыме"</t>
  </si>
  <si>
    <t>КПМ не предполагает наличие контрольных точек.</t>
  </si>
  <si>
    <t xml:space="preserve">Комплекс процессных мероприятий 
«Обеспечение поддержки гражданских инициатив» </t>
  </si>
  <si>
    <t xml:space="preserve">Мероприятие (результат) «Организован и проведен конкурс социально значимых проектов среди социально ориентированных некоммерческих организаций города Когалыма»1 </t>
  </si>
  <si>
    <t xml:space="preserve">Контрольная точка 1. 
Организован прием заявок на конкурс социально значимых проектов 
среди социально ориентированных некоммерческих организаций города 
Когалыма  </t>
  </si>
  <si>
    <t xml:space="preserve">Мероприятие (результат) «Организован и проведен конкурс на предоставление субсидии некоммерческой организации, не являющейся государственным (муниципальным) 
 учреждением, в целях финансового обеспечения затрат на выполнение функций ресурсного центра поддержки НКО» 2 </t>
  </si>
  <si>
    <t>Контрольная точка 1.  
Организован прием заявок участников отбора на предоставление субсидии 
некоммерческой организации, не являющейся государственным 
(муниципальным) учреждением, в целях финансового обеспечения затрат 
на выполнение функций ресурсного центра поддержки НКО</t>
  </si>
  <si>
    <t xml:space="preserve">Контрольная точка 2.  
Подписано соглашение (договор)  </t>
  </si>
  <si>
    <t xml:space="preserve">Контрольная точка 1. 
Организован прием заявок на предоставление субсидии с целью 
финансового обеспечения затрат ТОС и НКО на реализацию проекта, 
направленного на осуществление собственных инициатив и развитие 
местных сообществ и/ или гражданского общества </t>
  </si>
  <si>
    <t>Контрольная точка 2.  
Подписано соглашение (договор) о предоставлении субсидии</t>
  </si>
  <si>
    <t xml:space="preserve">Мероприятие (результат) «Оказание поддержки гражданам, удостоенным звания «Почётный гражданин города Когалыма» 1 </t>
  </si>
  <si>
    <t>Контрольная точка 1. 
Утверждено распоряжение Администрации города Когалыма о 
предоставлении мер поддержки гражданам, удостоенным звания 
«Почетный гражданин города Когалыма» в 2025 году</t>
  </si>
  <si>
    <t>Мероприятие (результат) «Освещена деятельность структурных подразделений Администрации города Когалыма в телевизионных эфирах» 1</t>
  </si>
  <si>
    <t xml:space="preserve">Контрольная точка 
1. Заключение контракта на оказание информационных 
услуг освещающих деятельность органов местного 
самоуправления города Когалыма </t>
  </si>
  <si>
    <t>Мероприятие (результат) «Обеспечена деятельности муниципального казенного учреждения «Редакция газеты «Когалымский вестник» 2</t>
  </si>
  <si>
    <t>Контрольная точка  
1. Печать выпусков общественно- политического 
издания «Когалымский вестник»</t>
  </si>
  <si>
    <t>Мероприятие (результат) «Молодежь вовлечена в мероприятия, проекты, направленные на разностороннее развитие, самореализацию и рост созидательной активности молодёжи»</t>
  </si>
  <si>
    <t xml:space="preserve">Контрольная точка 1. 
Реализованы мероприятия, проекты, направленные на 
разностороннее развитие, самореализацию и рост 
созидательной активности молодёжи </t>
  </si>
  <si>
    <t xml:space="preserve">Мероприятие (результат) «Организован и проведен конкурс молодёжных инициатив города Когалыма» </t>
  </si>
  <si>
    <t xml:space="preserve">Контрольная точка 1. 
Организован приём заявок на конкурс молодёжных 
инициатив города Когалыма </t>
  </si>
  <si>
    <t xml:space="preserve">Контрольная точка 2. 
Подписаны соглашения о предоставлении гранта (в форме 
субсидии) с победителями конкурса </t>
  </si>
  <si>
    <t xml:space="preserve">Мероприятие (результат) «Молодежь вовлечена в добровольческие мероприятия, проекты» </t>
  </si>
  <si>
    <t xml:space="preserve">Мероприятие (результат) «Организован и проведен конкурс на предоставление субсидии некоммерческим организациям, не являющимся государственными (муниципальными), на выполнение функций 
ресурсного центра поддержки и развития добровольчества в городе Когалыме» </t>
  </si>
  <si>
    <t xml:space="preserve">Контрольная точка 2. 
Подписано соглашение о предоставлении субсидий с 
получателем субсидий </t>
  </si>
  <si>
    <t xml:space="preserve">Мероприятие (результат) «Обеспечена деятельность учреждения сферы работы с молодёжью и развитие его материально-технической базы»  </t>
  </si>
  <si>
    <t xml:space="preserve">Контрольная точка 1. 
Реализована деятельность МАУ «МКЦ «Феникс» </t>
  </si>
  <si>
    <t xml:space="preserve">Мероприятие (результат) «Организован и проведен конкурс на предоставление субсидии в связи с выполнением муниципальной работы «Организация досуга детей, подростков и молодёжи» (содержание – 
иная досуговая деятельность) </t>
  </si>
  <si>
    <r>
      <rPr>
        <u/>
        <sz val="13"/>
        <rFont val="Times New Roman"/>
        <family val="1"/>
        <charset val="204"/>
      </rPr>
      <t>Контрольная точка 1</t>
    </r>
    <r>
      <rPr>
        <sz val="13"/>
        <rFont val="Times New Roman"/>
        <family val="1"/>
        <charset val="204"/>
      </rPr>
      <t xml:space="preserve">
Оказана консультационная и методическая помощь по вопросам реализации проектов и участия в мероприятиях в сфере межнациональных (межэтнических) отношений</t>
    </r>
  </si>
  <si>
    <r>
      <rPr>
        <u/>
        <sz val="13"/>
        <rFont val="Times New Roman"/>
        <family val="1"/>
        <charset val="204"/>
      </rPr>
      <t>Контрольная точка 2</t>
    </r>
    <r>
      <rPr>
        <sz val="13"/>
        <rFont val="Times New Roman"/>
        <family val="1"/>
        <charset val="204"/>
      </rPr>
      <t xml:space="preserve">
Организованы и проведены мероприятия просветительского характера для представителей общественных объединений, религиозных организаций по вопросам укрепления межнационального и межконфессионального согласия, обеспечения социальной и культурной адаптации иностранных граждан, профилактики экстремизма и терроризма на территории города Когалыма </t>
    </r>
  </si>
  <si>
    <r>
      <rPr>
        <u/>
        <sz val="13"/>
        <rFont val="Times New Roman"/>
        <family val="1"/>
        <charset val="204"/>
      </rPr>
      <t>Контрольная точка 3</t>
    </r>
    <r>
      <rPr>
        <sz val="13"/>
        <rFont val="Times New Roman"/>
        <family val="1"/>
        <charset val="204"/>
      </rPr>
      <t xml:space="preserve">
Проведены мероприятия, направленные на оказание просветительской, консультационной, методической и информационной поддержки религиозным организациям, зарегистрированным на территории города Когалыма</t>
    </r>
  </si>
  <si>
    <r>
      <rPr>
        <u/>
        <sz val="13"/>
        <rFont val="Times New Roman"/>
        <family val="1"/>
        <charset val="204"/>
      </rPr>
      <t>Контрольная точка 1</t>
    </r>
    <r>
      <rPr>
        <sz val="13"/>
        <rFont val="Times New Roman"/>
        <family val="1"/>
        <charset val="204"/>
      </rPr>
      <t xml:space="preserve">
Проведены мероприятия «уроки вежливости» обеспечивающие уважительное отношение иностранных граждан к культуре и традициям принимающего сообщества</t>
    </r>
  </si>
  <si>
    <r>
      <rPr>
        <u/>
        <sz val="13"/>
        <rFont val="Times New Roman"/>
        <family val="1"/>
        <charset val="204"/>
      </rPr>
      <t>Контрольная точка 2</t>
    </r>
    <r>
      <rPr>
        <sz val="13"/>
        <rFont val="Times New Roman"/>
        <family val="1"/>
        <charset val="204"/>
      </rPr>
      <t xml:space="preserve">
Проведены просветительские мероприятия, беседы, лекции направленные на популяризацию и поддержку русского языка, как государственного языка Российской Федерации и языка межнационального общения для иностранных граждан и их детей</t>
    </r>
  </si>
  <si>
    <r>
      <rPr>
        <u/>
        <sz val="13"/>
        <rFont val="Times New Roman"/>
        <family val="1"/>
        <charset val="204"/>
      </rPr>
      <t>Контрольная точка 3</t>
    </r>
    <r>
      <rPr>
        <sz val="13"/>
        <rFont val="Times New Roman"/>
        <family val="1"/>
        <charset val="204"/>
      </rPr>
      <t xml:space="preserve">
Повышена квалификация муниципальных служащих, задействованных и ответственных за реализацию мероприятий государственной национальной политики Российской Федерации, профилактику экстремизма на территории муниципального образования, социальную и культурную адаптацию иностранных граждан</t>
    </r>
  </si>
  <si>
    <r>
      <rPr>
        <u/>
        <sz val="13"/>
        <rFont val="Times New Roman"/>
        <family val="1"/>
        <charset val="204"/>
      </rPr>
      <t>Контрольная точка 2</t>
    </r>
    <r>
      <rPr>
        <sz val="13"/>
        <rFont val="Times New Roman"/>
        <family val="1"/>
        <charset val="204"/>
      </rPr>
      <t xml:space="preserve">
Проведены мероприятия, приуроченные к Международному дню толерантности, Международному дню родного языка (концерты, фестивали, конкурсы рисунков, конкурсы плакатов, спортивные мероприятия и др.). Проведены выставки, конкурсы, акции, форумы, ярмарки, конференции, форумы общероссийского и регионального значения, направленные на изучение и популяризацию родных языков и традиционной культуры народов Российской Федерации, укрепление межнационального мира и согласия, в том числе при принятии участия г. Когалыма в Форуме национального Единства</t>
    </r>
  </si>
  <si>
    <r>
      <rPr>
        <u/>
        <sz val="13"/>
        <rFont val="Times New Roman"/>
        <family val="1"/>
        <charset val="204"/>
      </rPr>
      <t>Контрольная точка 3</t>
    </r>
    <r>
      <rPr>
        <sz val="13"/>
        <rFont val="Times New Roman"/>
        <family val="1"/>
        <charset val="204"/>
      </rPr>
      <t xml:space="preserve">
Изданы и распространены информационные материалы, тематические словари, разговорники для иностранных граждан</t>
    </r>
  </si>
  <si>
    <r>
      <rPr>
        <u/>
        <sz val="13"/>
        <rFont val="Times New Roman"/>
        <family val="1"/>
        <charset val="204"/>
      </rPr>
      <t>Контрольная точка 4</t>
    </r>
    <r>
      <rPr>
        <sz val="13"/>
        <rFont val="Times New Roman"/>
        <family val="1"/>
        <charset val="204"/>
      </rPr>
      <t xml:space="preserve">
Привлечены средства массовой информации к формированию положительного образа иностранного гражданина, популяризации легального труда иностранных граждан, направленные на укрепление общероссийского гражданского единства, гармонизацию межнациональных и межконфессиональных отношений, профилактику экстремизма</t>
    </r>
  </si>
  <si>
    <r>
      <rPr>
        <u/>
        <sz val="13"/>
        <rFont val="Times New Roman"/>
        <family val="1"/>
        <charset val="204"/>
      </rPr>
      <t>Контрольная точка 5</t>
    </r>
    <r>
      <rPr>
        <sz val="13"/>
        <rFont val="Times New Roman"/>
        <family val="1"/>
        <charset val="204"/>
      </rPr>
      <t xml:space="preserve">
Привлечены молодежь, лидеры молодежных объединений, к участию в деятельности по обеспечению межнационального и межконфессионального согласия, профилактике экстремизма, продвижению лучших практик по реализации проектов в сфере государственной национальной политики</t>
    </r>
  </si>
  <si>
    <r>
      <rPr>
        <u/>
        <sz val="13"/>
        <rFont val="Times New Roman"/>
        <family val="1"/>
        <charset val="204"/>
      </rPr>
      <t>Контрольная точка 1</t>
    </r>
    <r>
      <rPr>
        <sz val="13"/>
        <rFont val="Times New Roman"/>
        <family val="1"/>
        <charset val="204"/>
      </rPr>
      <t xml:space="preserve">
Проведены общественные мероприятия, и мероприятия в муниципальных образовательных организациях, посвященные Дню солидарности в борьбе с терроризмом</t>
    </r>
  </si>
  <si>
    <r>
      <rPr>
        <u/>
        <sz val="13"/>
        <rFont val="Times New Roman"/>
        <family val="1"/>
        <charset val="204"/>
      </rPr>
      <t>Контрольная точка 2</t>
    </r>
    <r>
      <rPr>
        <sz val="13"/>
        <rFont val="Times New Roman"/>
        <family val="1"/>
        <charset val="204"/>
      </rPr>
      <t xml:space="preserve">
Проведены мероприятия в рамках проекта «Живое слово», направленные на профилактику экстремизма в молодежной среде</t>
    </r>
  </si>
  <si>
    <r>
      <rPr>
        <u/>
        <sz val="13"/>
        <rFont val="Times New Roman"/>
        <family val="1"/>
        <charset val="204"/>
      </rPr>
      <t>Контрольная точка 1</t>
    </r>
    <r>
      <rPr>
        <sz val="13"/>
        <rFont val="Times New Roman"/>
        <family val="1"/>
        <charset val="204"/>
      </rPr>
      <t xml:space="preserve">
Осуществлено информационное обеспечение реализации государственной национальной политики, профилактики экстремизма и терроризма. Обеспечен эффективный мониторинг состояния межнациональных, межконфессиональных отношений и раннего предупреждения конфликтных ситуаций, выявлены факты распространения идеологии экстремизма и терроризма, организованы и проведены воспитательные и просветительские работы в учреждениях образования, культуры и спорта </t>
    </r>
  </si>
  <si>
    <r>
      <rPr>
        <u/>
        <sz val="13"/>
        <rFont val="Times New Roman"/>
        <family val="1"/>
        <charset val="204"/>
      </rPr>
      <t>Контрольная точка 2</t>
    </r>
    <r>
      <rPr>
        <sz val="13"/>
        <rFont val="Times New Roman"/>
        <family val="1"/>
        <charset val="204"/>
      </rPr>
      <t xml:space="preserve">
Созданы и распространены в образовательных организациях тематические конкурсы (плакат, рисунок, флеш-моб и т.д.), направленные на укрепление общероссийского гражданского единства, гармонизацию межнациональных и межконфессиональных отношений, профилактику экстремизма</t>
    </r>
  </si>
  <si>
    <r>
      <rPr>
        <u/>
        <sz val="13"/>
        <rFont val="Times New Roman"/>
        <family val="1"/>
        <charset val="204"/>
      </rPr>
      <t>Контрольная точка 1</t>
    </r>
    <r>
      <rPr>
        <sz val="13"/>
        <rFont val="Times New Roman"/>
        <family val="1"/>
        <charset val="204"/>
      </rPr>
      <t xml:space="preserve">
Организована деятельность ячейки молодежного общественного движения «Кибердружина» для осуществления мониторинга сети Интернет на предмет выявления экстремизма, а также материалов с признаками терроризма</t>
    </r>
  </si>
  <si>
    <r>
      <rPr>
        <u/>
        <sz val="13"/>
        <rFont val="Times New Roman"/>
        <family val="1"/>
        <charset val="204"/>
      </rPr>
      <t>Контрольная точка 2</t>
    </r>
    <r>
      <rPr>
        <sz val="13"/>
        <rFont val="Times New Roman"/>
        <family val="1"/>
        <charset val="204"/>
      </rPr>
      <t xml:space="preserve">
Повышен профессиональный уровень работников образовательных организаций, учреждений культуры, спорта, социальной и молодежной политики в сфере профилактики экстремизма, внедрены и использованы новые методики, направленные на профилактику экстремизма и терроризма </t>
    </r>
  </si>
  <si>
    <r>
      <rPr>
        <u/>
        <sz val="13"/>
        <rFont val="Times New Roman"/>
        <family val="1"/>
        <charset val="204"/>
      </rPr>
      <t>Контрольная точка 1</t>
    </r>
    <r>
      <rPr>
        <sz val="13"/>
        <rFont val="Times New Roman"/>
        <family val="1"/>
        <charset val="204"/>
      </rPr>
      <t xml:space="preserve">
Обследованы места массового пребывания людей на территории города Когалыма</t>
    </r>
  </si>
  <si>
    <r>
      <rPr>
        <u/>
        <sz val="13"/>
        <rFont val="Times New Roman"/>
        <family val="1"/>
        <charset val="204"/>
      </rPr>
      <t>Контрольная точка 2</t>
    </r>
    <r>
      <rPr>
        <sz val="13"/>
        <rFont val="Times New Roman"/>
        <family val="1"/>
        <charset val="204"/>
      </rPr>
      <t xml:space="preserve">
Составлен акт обследования и категорирования объекта </t>
    </r>
  </si>
  <si>
    <r>
      <rPr>
        <u/>
        <sz val="13"/>
        <rFont val="Times New Roman"/>
        <family val="1"/>
        <charset val="204"/>
      </rPr>
      <t>Контрольная точка 1</t>
    </r>
    <r>
      <rPr>
        <sz val="13"/>
        <rFont val="Times New Roman"/>
        <family val="1"/>
        <charset val="204"/>
      </rPr>
      <t xml:space="preserve">
Создан пункт общественного спасательного поста</t>
    </r>
  </si>
  <si>
    <r>
      <rPr>
        <u/>
        <sz val="13"/>
        <rFont val="Times New Roman"/>
        <family val="1"/>
        <charset val="204"/>
      </rPr>
      <t>Контрольная точка 2</t>
    </r>
    <r>
      <rPr>
        <sz val="13"/>
        <rFont val="Times New Roman"/>
        <family val="1"/>
        <charset val="204"/>
      </rPr>
      <t xml:space="preserve">
Осуществлена трансляция видеороликов (безопасность на воде в зимнее и летнее время года)</t>
    </r>
  </si>
  <si>
    <r>
      <rPr>
        <u/>
        <sz val="13"/>
        <rFont val="Times New Roman"/>
        <family val="1"/>
        <charset val="204"/>
      </rPr>
      <t>Контрольная точка 3</t>
    </r>
    <r>
      <rPr>
        <sz val="13"/>
        <rFont val="Times New Roman"/>
        <family val="1"/>
        <charset val="204"/>
      </rPr>
      <t xml:space="preserve">
Изготовлены и установлены информационные знаки «Купаться запрещено»</t>
    </r>
  </si>
  <si>
    <r>
      <rPr>
        <u/>
        <sz val="13"/>
        <rFont val="Times New Roman"/>
        <family val="1"/>
        <charset val="204"/>
      </rPr>
      <t>Контрольная точка 4</t>
    </r>
    <r>
      <rPr>
        <sz val="13"/>
        <rFont val="Times New Roman"/>
        <family val="1"/>
        <charset val="204"/>
      </rPr>
      <t xml:space="preserve">
Оказаны услуги по лабораторному исследованию воды и почвы</t>
    </r>
  </si>
  <si>
    <r>
      <rPr>
        <u/>
        <sz val="13"/>
        <rFont val="Times New Roman"/>
        <family val="1"/>
        <charset val="204"/>
      </rPr>
      <t>Контрольная точка 1</t>
    </r>
    <r>
      <rPr>
        <sz val="13"/>
        <rFont val="Times New Roman"/>
        <family val="1"/>
        <charset val="204"/>
      </rPr>
      <t xml:space="preserve">
Проведены лабораторные испытания противогазов ГП-7</t>
    </r>
  </si>
  <si>
    <r>
      <rPr>
        <u/>
        <sz val="13"/>
        <rFont val="Times New Roman"/>
        <family val="1"/>
        <charset val="204"/>
      </rPr>
      <t>Контрольная точка 2</t>
    </r>
    <r>
      <rPr>
        <sz val="13"/>
        <rFont val="Times New Roman"/>
        <family val="1"/>
        <charset val="204"/>
      </rPr>
      <t xml:space="preserve">
Оказаны услуги по разработке плана действий (ЧС) города Когалыма</t>
    </r>
  </si>
  <si>
    <r>
      <rPr>
        <u/>
        <sz val="13"/>
        <rFont val="Times New Roman"/>
        <family val="1"/>
        <charset val="204"/>
      </rPr>
      <t>Контрольная точка 3</t>
    </r>
    <r>
      <rPr>
        <sz val="13"/>
        <rFont val="Times New Roman"/>
        <family val="1"/>
        <charset val="204"/>
      </rPr>
      <t xml:space="preserve">
Приобретены средства для организации пожаротушения</t>
    </r>
  </si>
  <si>
    <r>
      <rPr>
        <u/>
        <sz val="13"/>
        <rFont val="Times New Roman"/>
        <family val="1"/>
        <charset val="204"/>
      </rPr>
      <t>Контрольная точка 1</t>
    </r>
    <r>
      <rPr>
        <sz val="13"/>
        <rFont val="Times New Roman"/>
        <family val="1"/>
        <charset val="204"/>
      </rPr>
      <t xml:space="preserve">
Обеспечено содержание и техническое обслуживание муниципальной автоматизированной системы централизованного оповещения населения города Когалыма</t>
    </r>
  </si>
  <si>
    <r>
      <rPr>
        <u/>
        <sz val="13"/>
        <rFont val="Times New Roman"/>
        <family val="1"/>
        <charset val="204"/>
      </rPr>
      <t>Контрольная точка 1</t>
    </r>
    <r>
      <rPr>
        <sz val="13"/>
        <rFont val="Times New Roman"/>
        <family val="1"/>
        <charset val="204"/>
      </rPr>
      <t xml:space="preserve">
Организованы и проведены мероприятия, направленные на приобретение материально-технической базы для курсов гражданской обороны</t>
    </r>
  </si>
  <si>
    <r>
      <rPr>
        <u/>
        <sz val="13"/>
        <rFont val="Times New Roman"/>
        <family val="1"/>
        <charset val="204"/>
      </rPr>
      <t>Контрольная точка 2</t>
    </r>
    <r>
      <rPr>
        <sz val="13"/>
        <rFont val="Times New Roman"/>
        <family val="1"/>
        <charset val="204"/>
      </rPr>
      <t xml:space="preserve">
Изготовлены и установлены информационные знаки «берегите лес»</t>
    </r>
  </si>
  <si>
    <r>
      <rPr>
        <u/>
        <sz val="13"/>
        <rFont val="Times New Roman"/>
        <family val="1"/>
        <charset val="204"/>
      </rPr>
      <t>Контрольная точка 1</t>
    </r>
    <r>
      <rPr>
        <sz val="13"/>
        <rFont val="Times New Roman"/>
        <family val="1"/>
        <charset val="204"/>
      </rPr>
      <t xml:space="preserve">
Выполнены работы по корректировке проектно-сметной документации на строительство объекта «Пожарного депо в городе Когалыме»</t>
    </r>
  </si>
  <si>
    <r>
      <rPr>
        <u/>
        <sz val="13"/>
        <rFont val="Times New Roman"/>
        <family val="1"/>
        <charset val="204"/>
      </rPr>
      <t>Контрольная точка 1</t>
    </r>
    <r>
      <rPr>
        <sz val="13"/>
        <rFont val="Times New Roman"/>
        <family val="1"/>
        <charset val="204"/>
      </rPr>
      <t xml:space="preserve">
«Утверждён план повышения квалификации муниципальных служащих по программам дополнительного профессионального образования» </t>
    </r>
  </si>
  <si>
    <r>
      <rPr>
        <u/>
        <sz val="13"/>
        <rFont val="Times New Roman"/>
        <family val="1"/>
        <charset val="204"/>
      </rPr>
      <t>Контрольная точка 2</t>
    </r>
    <r>
      <rPr>
        <sz val="13"/>
        <rFont val="Times New Roman"/>
        <family val="1"/>
        <charset val="204"/>
      </rPr>
      <t xml:space="preserve">
«Размещен аукцион в электронной форме на право заключить муниципальный контракт на оказание услуг по организации и проведению курсов повышения квалификации» </t>
    </r>
  </si>
  <si>
    <r>
      <rPr>
        <u/>
        <sz val="13"/>
        <rFont val="Times New Roman"/>
        <family val="1"/>
        <charset val="204"/>
      </rPr>
      <t>Контрольная точка 3</t>
    </r>
    <r>
      <rPr>
        <sz val="13"/>
        <rFont val="Times New Roman"/>
        <family val="1"/>
        <charset val="204"/>
      </rPr>
      <t xml:space="preserve">
«Заключен муниципальный контракт на оказание услуг по организации и проведению курсов повышения квалификации»</t>
    </r>
  </si>
  <si>
    <r>
      <rPr>
        <u/>
        <sz val="13"/>
        <rFont val="Times New Roman"/>
        <family val="1"/>
        <charset val="204"/>
      </rPr>
      <t>Контрольная точка 4</t>
    </r>
    <r>
      <rPr>
        <sz val="13"/>
        <rFont val="Times New Roman"/>
        <family val="1"/>
        <charset val="204"/>
      </rPr>
      <t xml:space="preserve">
«Проведено обучение муниципальных служащих по программам дополнительного профессионального образования»</t>
    </r>
  </si>
  <si>
    <r>
      <rPr>
        <u/>
        <sz val="13"/>
        <rFont val="Times New Roman"/>
        <family val="1"/>
        <charset val="204"/>
      </rPr>
      <t>Контрольная точка 1</t>
    </r>
    <r>
      <rPr>
        <sz val="13"/>
        <rFont val="Times New Roman"/>
        <family val="1"/>
        <charset val="204"/>
      </rPr>
      <t xml:space="preserve">
Реализованы мероприятия по материально-техническому обеспечению органов местного самоуправления города Когалыма</t>
    </r>
  </si>
  <si>
    <r>
      <rPr>
        <u/>
        <sz val="13"/>
        <rFont val="Times New Roman"/>
        <family val="1"/>
        <charset val="204"/>
      </rPr>
      <t>Контрольная точка 2</t>
    </r>
    <r>
      <rPr>
        <sz val="13"/>
        <rFont val="Times New Roman"/>
        <family val="1"/>
        <charset val="204"/>
      </rPr>
      <t xml:space="preserve">
Реализованы мероприятия на осуществление представительских мероприятий (расходов) органов местного самоуправления города Когалыма</t>
    </r>
  </si>
  <si>
    <r>
      <rPr>
        <u/>
        <sz val="13"/>
        <rFont val="Times New Roman"/>
        <family val="1"/>
        <charset val="204"/>
      </rPr>
      <t>Контрольная точка 3</t>
    </r>
    <r>
      <rPr>
        <sz val="13"/>
        <rFont val="Times New Roman"/>
        <family val="1"/>
        <charset val="204"/>
      </rPr>
      <t xml:space="preserve">
Реализованы мероприятия по обеспечению предоставления муниципальным служащим гарантий, установленных действующим законодательством о муниципальной службе</t>
    </r>
  </si>
  <si>
    <r>
      <rPr>
        <u/>
        <sz val="13"/>
        <rFont val="Times New Roman"/>
        <family val="1"/>
        <charset val="204"/>
      </rPr>
      <t>Контрольная точка 4</t>
    </r>
    <r>
      <rPr>
        <sz val="13"/>
        <rFont val="Times New Roman"/>
        <family val="1"/>
        <charset val="204"/>
      </rPr>
      <t xml:space="preserve">
Обеспечено участие муниципальных служащих Администрации города Когалыма в мероприятиях за пределами города Когалыма (расходы, связанные с командировками)</t>
    </r>
  </si>
  <si>
    <r>
      <rPr>
        <u/>
        <sz val="13"/>
        <rFont val="Times New Roman"/>
        <family val="1"/>
        <charset val="204"/>
      </rPr>
      <t>Контрольная точка 5</t>
    </r>
    <r>
      <rPr>
        <sz val="13"/>
        <rFont val="Times New Roman"/>
        <family val="1"/>
        <charset val="204"/>
      </rPr>
      <t xml:space="preserve">
Исполнены мероприятия по информационной безопасности на объектах информатизации и информационных систем в органах местного самоуправления города Когалыма»</t>
    </r>
  </si>
  <si>
    <r>
      <rPr>
        <u/>
        <sz val="13"/>
        <rFont val="Times New Roman"/>
        <family val="1"/>
        <charset val="204"/>
      </rPr>
      <t>Контрольная точка 1</t>
    </r>
    <r>
      <rPr>
        <sz val="13"/>
        <rFont val="Times New Roman"/>
        <family val="1"/>
        <charset val="204"/>
      </rPr>
      <t xml:space="preserve">
«Заключен контракт на оказание услуг или выполнение работ в отношении муниципального имущества»
</t>
    </r>
  </si>
  <si>
    <r>
      <rPr>
        <u/>
        <sz val="13"/>
        <rFont val="Times New Roman"/>
        <family val="1"/>
        <charset val="204"/>
      </rPr>
      <t>Контрольная точка 2</t>
    </r>
    <r>
      <rPr>
        <sz val="13"/>
        <rFont val="Times New Roman"/>
        <family val="1"/>
        <charset val="204"/>
      </rPr>
      <t xml:space="preserve">
«Осуществлена приемка оказанных услуг или выполненных работ в отношении муниципального имущества» 
</t>
    </r>
  </si>
  <si>
    <r>
      <rPr>
        <u/>
        <sz val="13"/>
        <rFont val="Times New Roman"/>
        <family val="1"/>
        <charset val="204"/>
      </rPr>
      <t>Контрольная точка 3</t>
    </r>
    <r>
      <rPr>
        <sz val="13"/>
        <rFont val="Times New Roman"/>
        <family val="1"/>
        <charset val="204"/>
      </rPr>
      <t xml:space="preserve">
«Оплачены обязательства по муниципальному контракту на оказание услуг или выполнение работ в отношении муниципального имущества» 
</t>
    </r>
  </si>
  <si>
    <r>
      <rPr>
        <u/>
        <sz val="13"/>
        <rFont val="Times New Roman"/>
        <family val="1"/>
        <charset val="204"/>
      </rPr>
      <t>Контрольная точка 1</t>
    </r>
    <r>
      <rPr>
        <sz val="13"/>
        <rFont val="Times New Roman"/>
        <family val="1"/>
        <charset val="204"/>
      </rPr>
      <t xml:space="preserve">
Осуществлено материальное обеспечение деятельности народных дружин, материальное стимулирование, личное страхование народных дружинников, участвующих в охране общественного порядка
</t>
    </r>
  </si>
  <si>
    <r>
      <rPr>
        <u/>
        <sz val="13"/>
        <rFont val="Times New Roman"/>
        <family val="1"/>
        <charset val="204"/>
      </rPr>
      <t>Контрольная точка 1</t>
    </r>
    <r>
      <rPr>
        <sz val="13"/>
        <rFont val="Times New Roman"/>
        <family val="1"/>
        <charset val="204"/>
      </rPr>
      <t xml:space="preserve">
Организованы работы по техническому обеспечению систем видеонаблюдения в общественных местах</t>
    </r>
  </si>
  <si>
    <r>
      <rPr>
        <u/>
        <sz val="13"/>
        <rFont val="Times New Roman"/>
        <family val="1"/>
        <charset val="204"/>
      </rPr>
      <t>Контрольная точка 1</t>
    </r>
    <r>
      <rPr>
        <sz val="13"/>
        <rFont val="Times New Roman"/>
        <family val="1"/>
        <charset val="204"/>
      </rPr>
      <t xml:space="preserve">
Проведены городские конкурсы «Государство. Право. Я.», «Юный помощник полиции», «День правовой помощи детям»</t>
    </r>
    <r>
      <rPr>
        <sz val="13"/>
        <color rgb="FFFF0000"/>
        <rFont val="Times New Roman"/>
        <family val="1"/>
        <charset val="204"/>
      </rPr>
      <t xml:space="preserve">
</t>
    </r>
  </si>
  <si>
    <r>
      <rPr>
        <u/>
        <sz val="13"/>
        <rFont val="Times New Roman"/>
        <family val="1"/>
        <charset val="204"/>
      </rPr>
      <t>Контрольная точка 2</t>
    </r>
    <r>
      <rPr>
        <sz val="13"/>
        <rFont val="Times New Roman"/>
        <family val="1"/>
        <charset val="204"/>
      </rPr>
      <t xml:space="preserve">
Организованы семинары, тренинги, совещания, конференции специалистов, представителей общественных организаций, волонтеров, занимающихся профилактикой правонарушений</t>
    </r>
  </si>
  <si>
    <r>
      <rPr>
        <u/>
        <sz val="13"/>
        <rFont val="Times New Roman"/>
        <family val="1"/>
        <charset val="204"/>
      </rPr>
      <t>Контрольная точка 3</t>
    </r>
    <r>
      <rPr>
        <sz val="13"/>
        <rFont val="Times New Roman"/>
        <family val="1"/>
        <charset val="204"/>
      </rPr>
      <t xml:space="preserve">
Заключен муниципальный контракт на оказание услуг по трансляции видеороликов по профилактике правонарушений</t>
    </r>
  </si>
  <si>
    <r>
      <rPr>
        <u/>
        <sz val="13"/>
        <rFont val="Times New Roman"/>
        <family val="1"/>
        <charset val="204"/>
      </rPr>
      <t>Контрольная точка 4</t>
    </r>
    <r>
      <rPr>
        <sz val="13"/>
        <rFont val="Times New Roman"/>
        <family val="1"/>
        <charset val="204"/>
      </rPr>
      <t xml:space="preserve">
Проведена трансляция видеороликов по профилактике правонарушений
</t>
    </r>
  </si>
  <si>
    <r>
      <rPr>
        <u/>
        <sz val="13"/>
        <rFont val="Times New Roman"/>
        <family val="1"/>
        <charset val="204"/>
      </rPr>
      <t>Контрольная точка 1</t>
    </r>
    <r>
      <rPr>
        <sz val="13"/>
        <rFont val="Times New Roman"/>
        <family val="1"/>
        <charset val="204"/>
      </rPr>
      <t xml:space="preserve">
Приобретены световозвращающие приспособления для распространения среди воспитанников и обучающихся образовательных организаций
</t>
    </r>
  </si>
  <si>
    <r>
      <rPr>
        <u/>
        <sz val="13"/>
        <rFont val="Times New Roman"/>
        <family val="1"/>
        <charset val="204"/>
      </rPr>
      <t>Контрольная точка 2</t>
    </r>
    <r>
      <rPr>
        <sz val="13"/>
        <rFont val="Times New Roman"/>
        <family val="1"/>
        <charset val="204"/>
      </rPr>
      <t xml:space="preserve">
Приобретено оборудование для обучения грамотному поведению детей на дороге, Обеспечено участие в окружном конкурсе «Безопасное колесо»</t>
    </r>
  </si>
  <si>
    <r>
      <rPr>
        <u/>
        <sz val="13"/>
        <rFont val="Times New Roman"/>
        <family val="1"/>
        <charset val="204"/>
      </rPr>
      <t>Контрольная точка 3</t>
    </r>
    <r>
      <rPr>
        <sz val="13"/>
        <rFont val="Times New Roman"/>
        <family val="1"/>
        <charset val="204"/>
      </rPr>
      <t xml:space="preserve">
Проведена программа среди детей и подростков «Азбука дорог»</t>
    </r>
  </si>
  <si>
    <r>
      <rPr>
        <u/>
        <sz val="13"/>
        <rFont val="Times New Roman"/>
        <family val="1"/>
        <charset val="204"/>
      </rPr>
      <t>Контрольная точка 1</t>
    </r>
    <r>
      <rPr>
        <sz val="13"/>
        <rFont val="Times New Roman"/>
        <family val="1"/>
        <charset val="204"/>
      </rPr>
      <t xml:space="preserve">
Организовано повышение квалификации представителей образовательных организаций, организующих мероприятия по профилактике наркомании в городе Когалыме</t>
    </r>
  </si>
  <si>
    <r>
      <rPr>
        <u/>
        <sz val="13"/>
        <rFont val="Times New Roman"/>
        <family val="1"/>
        <charset val="204"/>
      </rPr>
      <t>Контрольная точка 1</t>
    </r>
    <r>
      <rPr>
        <sz val="13"/>
        <rFont val="Times New Roman"/>
        <family val="1"/>
        <charset val="204"/>
      </rPr>
      <t xml:space="preserve">
Заключен контракт на оказание услуг по трансляции видеороликов антинаркотической направленности</t>
    </r>
  </si>
  <si>
    <r>
      <rPr>
        <u/>
        <sz val="13"/>
        <rFont val="Times New Roman"/>
        <family val="1"/>
        <charset val="204"/>
      </rPr>
      <t>Контрольная точка 2</t>
    </r>
    <r>
      <rPr>
        <sz val="13"/>
        <rFont val="Times New Roman"/>
        <family val="1"/>
        <charset val="204"/>
      </rPr>
      <t xml:space="preserve">
Организована трансляции видеороликов антинаркотической направленности</t>
    </r>
  </si>
  <si>
    <r>
      <rPr>
        <u/>
        <sz val="13"/>
        <rFont val="Times New Roman"/>
        <family val="1"/>
        <charset val="204"/>
      </rPr>
      <t>Контрольная точка 3</t>
    </r>
    <r>
      <rPr>
        <sz val="13"/>
        <rFont val="Times New Roman"/>
        <family val="1"/>
        <charset val="204"/>
      </rPr>
      <t xml:space="preserve">
Проведены антинаркотические информационные акции</t>
    </r>
  </si>
  <si>
    <r>
      <rPr>
        <u/>
        <sz val="13"/>
        <rFont val="Times New Roman"/>
        <family val="1"/>
        <charset val="204"/>
      </rPr>
      <t>Контрольная точка 4</t>
    </r>
    <r>
      <rPr>
        <sz val="13"/>
        <rFont val="Times New Roman"/>
        <family val="1"/>
        <charset val="204"/>
      </rPr>
      <t xml:space="preserve">
Распространена в средствах массовой информации реклама антинаркотической направленности</t>
    </r>
  </si>
  <si>
    <r>
      <rPr>
        <u/>
        <sz val="13"/>
        <rFont val="Times New Roman"/>
        <family val="1"/>
        <charset val="204"/>
      </rPr>
      <t>Контрольная точка 1</t>
    </r>
    <r>
      <rPr>
        <sz val="13"/>
        <rFont val="Times New Roman"/>
        <family val="1"/>
        <charset val="204"/>
      </rPr>
      <t xml:space="preserve">
Проведены мероприятия по агитации здорового образа жизни</t>
    </r>
  </si>
  <si>
    <r>
      <rPr>
        <u/>
        <sz val="13"/>
        <rFont val="Times New Roman"/>
        <family val="1"/>
        <charset val="204"/>
      </rPr>
      <t>Контрольная точка 2</t>
    </r>
    <r>
      <rPr>
        <sz val="13"/>
        <rFont val="Times New Roman"/>
        <family val="1"/>
        <charset val="204"/>
      </rPr>
      <t xml:space="preserve">
Реализовано мероприятие «Спорт-основа здорового образа жизни»</t>
    </r>
  </si>
  <si>
    <r>
      <rPr>
        <u/>
        <sz val="13"/>
        <rFont val="Times New Roman"/>
        <family val="1"/>
        <charset val="204"/>
      </rPr>
      <t>Контрольная точка 3</t>
    </r>
    <r>
      <rPr>
        <sz val="13"/>
        <rFont val="Times New Roman"/>
        <family val="1"/>
        <charset val="204"/>
      </rPr>
      <t xml:space="preserve">
Организован и проведен детско - юношеский марафон «Прекрасное слово - жизнь»</t>
    </r>
  </si>
  <si>
    <r>
      <rPr>
        <u/>
        <sz val="13"/>
        <rFont val="Times New Roman"/>
        <family val="1"/>
        <charset val="204"/>
      </rPr>
      <t>Контрольная точка 4</t>
    </r>
    <r>
      <rPr>
        <sz val="13"/>
        <rFont val="Times New Roman"/>
        <family val="1"/>
        <charset val="204"/>
      </rPr>
      <t xml:space="preserve">
Принято участие в окружных соревнованиях «Школа безопасности» среди обучающихся образовательных организаций Ханты – Мансийского автономного округа – Югры»</t>
    </r>
  </si>
  <si>
    <r>
      <rPr>
        <u/>
        <sz val="13"/>
        <rFont val="Times New Roman"/>
        <family val="1"/>
        <charset val="204"/>
      </rPr>
      <t>Контрольная точка 5</t>
    </r>
    <r>
      <rPr>
        <sz val="13"/>
        <rFont val="Times New Roman"/>
        <family val="1"/>
        <charset val="204"/>
      </rPr>
      <t xml:space="preserve">
Организовано мероприятие среди детей, подростков, молодёжи, направленное на профилактику здорового образа жизни, профилактику наркомании, в том числе, проведены массовые профилактические мероприятия, направленные на пропаганду здорового образа жизни (международный день борьбы с наркоманией и незаконным оборотом наркотиков, всемирный день без табачного дыма, международный день отказа от курения, всероссийский день трезвости, день зимних видов спорта в России, международный Олимпийский день и др.).</t>
    </r>
  </si>
  <si>
    <r>
      <rPr>
        <u/>
        <sz val="13"/>
        <rFont val="Times New Roman"/>
        <family val="1"/>
        <charset val="204"/>
      </rPr>
      <t>Контрольная точка 6</t>
    </r>
    <r>
      <rPr>
        <sz val="13"/>
        <rFont val="Times New Roman"/>
        <family val="1"/>
        <charset val="204"/>
      </rPr>
      <t xml:space="preserve">
Проведена акция «Шаг навстречу»</t>
    </r>
  </si>
  <si>
    <r>
      <rPr>
        <u/>
        <sz val="13"/>
        <rFont val="Times New Roman"/>
        <family val="1"/>
        <charset val="204"/>
      </rPr>
      <t>Контрольная точка 7</t>
    </r>
    <r>
      <rPr>
        <sz val="13"/>
        <rFont val="Times New Roman"/>
        <family val="1"/>
        <charset val="204"/>
      </rPr>
      <t xml:space="preserve">
Проведен цикл мероприятий «Альтернатива»</t>
    </r>
  </si>
  <si>
    <t xml:space="preserve">Региональный проект «Создание условий для обучения, отдыха и оздоровления детей и молодежи» </t>
  </si>
  <si>
    <t>1.1. Комплекс процессных мероприятий «Укрепление единства российской нации, формирование общероссийской гражданской идентичности, этнокультурное развитие народов России»</t>
  </si>
  <si>
    <t xml:space="preserve">2.1. Комплекс процессных мероприятий «Организация и проведение профилактических мер по профилактике экстремизма и терроризма в  подведомственных учреждениях и освещение в средствах массовой информации информационных поводов, направленных на укрепление общероссийского гражданского единства и гармонизацию межнациональных отношений» </t>
  </si>
  <si>
    <r>
      <t xml:space="preserve">3.1. Комплекс процессных мероприятий «Контроль за соблюдением условий антитеррористической безопасности мест массового пребывания людей, совершенствование антитеррористической защищенности объектов, находящихся в ведении муниципального образования»/ </t>
    </r>
    <r>
      <rPr>
        <b/>
        <i/>
        <sz val="13"/>
        <rFont val="Times New Roman"/>
        <family val="1"/>
        <charset val="204"/>
      </rPr>
      <t>Мероприятие (результат) «Организована антитеррористическая защищенность объектов, находящихся в муниципальной собственности» 1</t>
    </r>
  </si>
  <si>
    <r>
      <t>1.1. Комплекс процессных мероприятий «Дополнительное профессиональное образование муниципальных  служащих органов местного самоуправления  города Когалыма по приоритетным и иным направлениям деятельности»/</t>
    </r>
    <r>
      <rPr>
        <b/>
        <i/>
        <sz val="13"/>
        <rFont val="Times New Roman"/>
        <family val="1"/>
        <charset val="204"/>
      </rPr>
      <t xml:space="preserve"> Мероприятие (результат)  «Повышена квалификация руководителей и специалистов органов местного самоуправления города Когалыма по приоритетным и иным направлениям деятельности» 1</t>
    </r>
  </si>
  <si>
    <r>
      <t xml:space="preserve">2.1. Комплекс процессных мероприятий «Обеспечение мер, способствующих совершенствованию управления кадровым составом, повышению результативности и эффективности, а также престижа муниципальной службы в городе Когалыме, совершенствование антикоррупционных механизмов в системе муниципальной службы»/  </t>
    </r>
    <r>
      <rPr>
        <b/>
        <i/>
        <sz val="13"/>
        <rFont val="Times New Roman"/>
        <family val="1"/>
        <charset val="204"/>
      </rPr>
      <t>Мероприятие (результат) «Предоставлены гарантии муниципальным служащим и исполнены мероприятия по материально-техническому обеспечению органов местного самоуправления города Когалыма» 1</t>
    </r>
    <r>
      <rPr>
        <b/>
        <sz val="13"/>
        <rFont val="Times New Roman"/>
        <family val="1"/>
        <charset val="204"/>
      </rPr>
      <t xml:space="preserve"> </t>
    </r>
  </si>
  <si>
    <t xml:space="preserve">2.2. Комплекс процессных мероприятий «Осуществление переданных государственных полномочий в области регистрации актов гражданского состояния» </t>
  </si>
  <si>
    <t xml:space="preserve">3.1. Комплекс процессных мероприятий «Обеспечение деятельности органов местного самоуправления города Когалыма» </t>
  </si>
  <si>
    <r>
      <t xml:space="preserve">1.1. Комплекс процессных мероприятий «Предупреждение и ликвидация чрезвычайных ситуаций природного и техногенного характера, а также обеспечение безопасности людей на водных объектах в городе Когалыме»/ </t>
    </r>
    <r>
      <rPr>
        <b/>
        <i/>
        <sz val="13"/>
        <rFont val="Times New Roman"/>
        <family val="1"/>
        <charset val="204"/>
      </rPr>
      <t xml:space="preserve">Мероприятие (результат) «Обеспечена безопасность населения на водных объектах города Когалыма» 1 </t>
    </r>
  </si>
  <si>
    <r>
      <t>1.1. Комплекс процессных мероприятий «Организация работы по формированию состава и структуры муниципального имущества города Когалыма»/</t>
    </r>
    <r>
      <rPr>
        <b/>
        <i/>
        <sz val="13"/>
        <rFont val="Times New Roman"/>
        <family val="1"/>
        <charset val="204"/>
      </rPr>
      <t xml:space="preserve">Мероприятие (результат) «Организация работы по формированию состава и структуры муниципального имущества города Когалыма» 1, Мероприятие (результат) «Проведен ремонт, в том числе капитальный, муниципального имущества города Когалыма» 2  </t>
    </r>
  </si>
  <si>
    <t>2.1. Комплекс процессных мероприятий «Обеспечение деятельности органов местного самоуправления города Когалыма»</t>
  </si>
  <si>
    <t xml:space="preserve">3.1. Комплекс процессных мероприятий «Обеспечение деятельности муниципальных учреждений города Когалыма» </t>
  </si>
  <si>
    <r>
      <t xml:space="preserve">1.1.  Комплекс процессных мероприятий
«Создание условий для деятельности  народных дружин»/ </t>
    </r>
    <r>
      <rPr>
        <b/>
        <i/>
        <sz val="13"/>
        <rFont val="Times New Roman"/>
        <family val="1"/>
        <charset val="204"/>
      </rPr>
      <t>Мероприятие (результат) «Обеспечена деятельность  народных дружин» 1</t>
    </r>
  </si>
  <si>
    <r>
      <t xml:space="preserve">1.2. Комплекс процессных мероприятий
«Обеспечение функционирования и развития систем видеонаблюдения в сфере общественного порядка»/ </t>
    </r>
    <r>
      <rPr>
        <b/>
        <i/>
        <sz val="13"/>
        <rFont val="Times New Roman"/>
        <family val="1"/>
        <charset val="204"/>
      </rPr>
      <t>Мероприятие (результат) «Обеспечено функционирование и развитие систем видеонаблюдения в сфере общественного порядка» 1</t>
    </r>
    <r>
      <rPr>
        <b/>
        <sz val="13"/>
        <rFont val="Times New Roman"/>
        <family val="1"/>
        <charset val="204"/>
      </rPr>
      <t xml:space="preserve">
</t>
    </r>
  </si>
  <si>
    <r>
      <t>1.3. Комплекс процессных мероприятий «Реализация отдельных государственных полномочий, предусмотренных Законом Ханты - Мансийского автономного округа - Югры от 02.03. 2009 №5 - оз «Об административных комиссиях в Ханты - Мансийском автономном округе – Югре»/</t>
    </r>
    <r>
      <rPr>
        <b/>
        <i/>
        <sz val="13"/>
        <rFont val="Times New Roman"/>
        <family val="1"/>
        <charset val="204"/>
      </rPr>
      <t>Мероприятие (результат) «Обеспечена деятельность Административной комиссии»</t>
    </r>
  </si>
  <si>
    <r>
      <t xml:space="preserve">1.4. Комплекс процессных мероприятий «Осуществление государственных полномочий по составлению (изменению и дополнению) списков кандидатов в присяжные заседатели федеральных судов общей юрисдикции»/ </t>
    </r>
    <r>
      <rPr>
        <b/>
        <i/>
        <sz val="13"/>
        <rFont val="Times New Roman"/>
        <family val="1"/>
        <charset val="204"/>
      </rPr>
      <t>Мероприятие (результат) «Осуществлены государственные полномочия по составлению (изменению и дополнению) списков кандидатов в присяжные заседатели федеральных судов общей юрисдикции»</t>
    </r>
  </si>
  <si>
    <r>
      <t xml:space="preserve">1.5. Комплекс процессных мероприятий
«Информационное обеспечение профилактической работы, осуществление работы по организации правового просвещения граждан, формирование у населения правового сознания, уважения к закону»/ </t>
    </r>
    <r>
      <rPr>
        <b/>
        <i/>
        <sz val="13"/>
        <rFont val="Times New Roman"/>
        <family val="1"/>
        <charset val="204"/>
      </rPr>
      <t>Мероприятие (результат)  «Обеспечено проведение  информационной профилактической работы по правовому просвещению граждан, с целью  формирования  у населения правового сознания и уважения к закону» 1</t>
    </r>
    <r>
      <rPr>
        <b/>
        <sz val="13"/>
        <rFont val="Times New Roman"/>
        <family val="1"/>
        <charset val="204"/>
      </rPr>
      <t xml:space="preserve">
</t>
    </r>
  </si>
  <si>
    <r>
      <t xml:space="preserve">1.6. Комплекс процессных мероприятий
«Организация и проведение профилактических мероприятий в сфере безопасности дорожного движения»/ </t>
    </r>
    <r>
      <rPr>
        <b/>
        <i/>
        <sz val="13"/>
        <rFont val="Times New Roman"/>
        <family val="1"/>
        <charset val="204"/>
      </rPr>
      <t>Мероприятие (результат) «Организованы мероприятия в сфере профилактики безопасности дорожного движения» 1</t>
    </r>
    <r>
      <rPr>
        <b/>
        <sz val="13"/>
        <rFont val="Times New Roman"/>
        <family val="1"/>
        <charset val="204"/>
      </rPr>
      <t xml:space="preserve">
</t>
    </r>
  </si>
  <si>
    <r>
      <t xml:space="preserve">2.1. Комплекс процессных мероприятий
«Организация и проведение мероприятий с субъектами профилактики, в том числе с участием общественности»/ </t>
    </r>
    <r>
      <rPr>
        <b/>
        <i/>
        <sz val="13"/>
        <rFont val="Times New Roman"/>
        <family val="1"/>
        <charset val="204"/>
      </rPr>
      <t xml:space="preserve">Мероприятие (результат) «Обеспечено проведение мероприятий с субъектами профилактики, в том числе с участием общественности» 1
</t>
    </r>
  </si>
  <si>
    <r>
      <t xml:space="preserve">2.2. Комплекс процессных мероприятий
«Проведение информационной антинаркотической пропаганды»/ </t>
    </r>
    <r>
      <rPr>
        <b/>
        <i/>
        <sz val="13"/>
        <rFont val="Times New Roman"/>
        <family val="1"/>
        <charset val="204"/>
      </rPr>
      <t>Мероприятие (результат)  «Произведена трансляция в средствах массовой информации антинаркотической рекламы» 1</t>
    </r>
    <r>
      <rPr>
        <b/>
        <sz val="13"/>
        <rFont val="Times New Roman"/>
        <family val="1"/>
        <charset val="204"/>
      </rPr>
      <t xml:space="preserve">
</t>
    </r>
  </si>
  <si>
    <r>
      <t xml:space="preserve">2.3. Комплекс процессных мероприятий
«Формирование негативного отношения к незаконному обороту и потреблению наркотиков»/ </t>
    </r>
    <r>
      <rPr>
        <b/>
        <i/>
        <sz val="13"/>
        <rFont val="Times New Roman"/>
        <family val="1"/>
        <charset val="204"/>
      </rPr>
      <t>Мероприятие (результат) «Сформировано негативное отношение к незаконному обороту и потреблению наркотиков»1</t>
    </r>
    <r>
      <rPr>
        <b/>
        <sz val="13"/>
        <rFont val="Times New Roman"/>
        <family val="1"/>
        <charset val="204"/>
      </rPr>
      <t xml:space="preserve">
</t>
    </r>
  </si>
  <si>
    <t>1.1 Комплекс процессных мероприятий «Обеспечение деятельности органов местного самоуправления города Когалыма»</t>
  </si>
  <si>
    <t xml:space="preserve">2.4. Комплекс процессных мероприятий «Исполнение отдельных государственных полномочий по делам несовершеннолетних и защите их прав муниципальной комиссией по делам несовершеннолетних и защите их прав при Администрации города Когалыма»
</t>
  </si>
  <si>
    <t>2.5.  процессных мероприятий «Обеспечение деятельности органов местного самоуправления города Когалыма»</t>
  </si>
  <si>
    <t>Комплекс процессных мероприятий «Молодёжь города Когалыма»</t>
  </si>
  <si>
    <t xml:space="preserve">Комплекс процессных мероприятий «Поддержка граждан, внесших значительный вклад в развитие гражданского общества» </t>
  </si>
  <si>
    <t xml:space="preserve">Проект Администрации города Когалыма «Взгляд из центра событий или Новый взгляд на жизнь города)» </t>
  </si>
  <si>
    <t>Региональный проект «Сохранение культурного и исторического наследия»</t>
  </si>
  <si>
    <t xml:space="preserve">Услуга оказана  </t>
  </si>
  <si>
    <t xml:space="preserve">Услуга оказана </t>
  </si>
  <si>
    <t>Региональный проект «Семейные ценности и инфраструктура культуры»</t>
  </si>
  <si>
    <t xml:space="preserve">Мероприятие (результат) «Укреплены материально-технические базы учреждений культуры города Когалыма» 3 </t>
  </si>
  <si>
    <t xml:space="preserve">Мероприятие (результат) «Обеспечено осуществление деятельности автономного учреждения дополнительного образования в сфере культуры» 1 </t>
  </si>
  <si>
    <t xml:space="preserve">Мероприятие (результат) «Осуществлено продвижение внутреннего и въездного туризма» 1 </t>
  </si>
  <si>
    <t>«Мероприятие (результат) «Проведено мероприятие для устойчивого развития коренных малочисленных народов Севера» 1</t>
  </si>
  <si>
    <t xml:space="preserve">Мероприятие (результат) «Предоставлена субвенция на развитие архивного дела 2 </t>
  </si>
  <si>
    <t>1.1. Проведены мероприятия по комплектованию книжных фондов муниципальных образований</t>
  </si>
  <si>
    <t xml:space="preserve">2.1.Модернизированы библиотеки в муниципальных образованиях </t>
  </si>
  <si>
    <t xml:space="preserve">1.1. Оснащены образовательные организации в сфере культуры (детские школы искусств) музыкальными инструментами, оборудованием и учебными материалами </t>
  </si>
  <si>
    <t>Комплекс процессных мероприятий  «Организация и развитие культурной деятельности подведомственных учреждений в сфере культуры»</t>
  </si>
  <si>
    <t>Комплекс процессных мероприятий «Развитие дополнительного образования в сфере культуры»</t>
  </si>
  <si>
    <t>Комплекс процессных мероприятий «Развитие туризма»</t>
  </si>
  <si>
    <t>Комплекс процессных мероприятий «Создание условий для сохранения культурного и исторического наследия и развития архивного дела»</t>
  </si>
  <si>
    <t xml:space="preserve">Контрольная точка 1.2. Услуга оказана (работы выполнены) за отчетный период (2 квартал) муниципальными учреждениями культуры </t>
  </si>
  <si>
    <t xml:space="preserve">Контрольная точка 1.1. Услуга оказана (работы выполнены) за отчетный период (1 квартал) муниципальными учреждениями культуры </t>
  </si>
  <si>
    <t xml:space="preserve">Контрольная точка 1.3. Услуга оказана (работы выполнены) за отчетный период (3 квартал) муниципальными учреждениями культуры </t>
  </si>
  <si>
    <t xml:space="preserve">Контрольная точка 1.4. Услуга оказана (работы выполнены) за отчетный период (4 квартал) муниципальными учреждениями культуры </t>
  </si>
  <si>
    <t xml:space="preserve">Контрольная точка 1.5. Утверждено и заключено муниципальное задание на оказание муниципальных услуг (выполнение работ) на 2026 
год в сфере культуры </t>
  </si>
  <si>
    <t>Контрольная точка 1.6. Предоставлена субсидия на иные цели бюджетным и автономным учреждениям</t>
  </si>
  <si>
    <t>Контрольная точка 2.1. Предоставлены субсидии и грант автономным некоммерческим организациям</t>
  </si>
  <si>
    <t xml:space="preserve">Контрольная точка 3.1. Услуга оказана (работы выполнены) за отчетный период (1 квартал) 
муниципальными учреждениями культуры </t>
  </si>
  <si>
    <t xml:space="preserve">Контрольная точка 3.2. Услуга оказана (работы выполнены) за отчетный период (2 квартал) 
муниципальными учреждениями культуры </t>
  </si>
  <si>
    <t xml:space="preserve">Контрольная точка 3.3. Услуга оказана (работы выполнены) за отчетный период (3 квартал) 
муниципальными учреждениями культуры </t>
  </si>
  <si>
    <t xml:space="preserve">Контрольная точка 3.4. Услуга оказана (работы выполнены) за отчетный период (4 квартал) 
муниципальными учреждениями культуры </t>
  </si>
  <si>
    <t xml:space="preserve">Контрольная точка 3.6. Предоставлена субсидия на иные цели бюджетным и автономным учреждениям </t>
  </si>
  <si>
    <t xml:space="preserve">Контрольная точка 1.1. Услуга оказана (работы выполнены) за отчетный период (1 квартал) муниципальным учреждением культуры </t>
  </si>
  <si>
    <t xml:space="preserve">Контрольная точка 1.2. Услуга оказана (работы выполнены) за отчетный период (2 квартал) муниципальным учреждением культуры </t>
  </si>
  <si>
    <t xml:space="preserve">Контрольная точка 1.3. Услуга оказана (работы выполнены) за отчетный период (3 квартал) муниципальным учреждением культуры </t>
  </si>
  <si>
    <t xml:space="preserve">Контрольная точка 1.4. Услуга оказана (работы выполнены) за отчетный период (4 квартал) муниципальным учреждением культуры </t>
  </si>
  <si>
    <t xml:space="preserve">Контрольная точка 3.5. Утверждено и заключено муниципальное задание на оказание муниципальных услуг (выполнение работ) на 2026 
год в сфере культуры </t>
  </si>
  <si>
    <t xml:space="preserve">Контрольная точка 1.1. Приобретены товары, работа, услуги для развития туризма </t>
  </si>
  <si>
    <t xml:space="preserve">Контрольная точка 1.2. Предоставлена субсидия на иные цели автономным учреждениям </t>
  </si>
  <si>
    <t xml:space="preserve">Контрольная точка 1.3. Услуга оказана (работы выполнены) за отчетный период (годовая) муниципальными учреждениями культуры </t>
  </si>
  <si>
    <t>Контрольная точка 1.1. Услуга оказана (работы выполнены) за отчетный период (1 квартал) муниципальными учреждениями культуры</t>
  </si>
  <si>
    <t>Контрольная точка 1.5. Утверждено и заключено муниципальное задание на оказание муниципальных услуг (выполнение работ) на 2026 год в сфере 
культуры</t>
  </si>
  <si>
    <t xml:space="preserve">Контрольная точка 2.1. Предоставлена субвенция на развитие архивного дела </t>
  </si>
  <si>
    <t xml:space="preserve">Заключено соглашение о порядке и условиях предоставления субсидии на 
выполнение муниципального задания на оказание муниципальных услуг </t>
  </si>
  <si>
    <t xml:space="preserve">Предоставлен отчет о выполнении соглашения о порядке и условиях 
предоставления субсидии на выполнение муниципального задания на оказание 
муниципальных услуг </t>
  </si>
  <si>
    <t>Заключено соглашение о порядке и условиях предоставления субсидии на 
выполнение муниципального задания на оказание муниципальных услуг</t>
  </si>
  <si>
    <t>10. Муниципальная программа 
"Укрепление межнационального и межконфессионального согласия, профилактика экстремизма и терроризма в городе Когалыме"</t>
  </si>
  <si>
    <t>Комплекс процессных мероприятий "Реализация механизмов стратегического управления социально-экономическим развитием города Когалыма"</t>
  </si>
  <si>
    <t>1. Мониторинг социально-экономического развития города Когалыма, актуализация системы показателей, отражающих социально-экономическое положение города, формирование информационного материала в соответствии с потребностями органов местного самоуправления</t>
  </si>
  <si>
    <t xml:space="preserve">Контрольная точка 
«Сформирован отчет о ходе реализации Плана мероприятий по реализации Стратегии города Когалыма»
</t>
  </si>
  <si>
    <t>Контрольная точка 
«Разработан прогноз социально-экономического развития города Когалыма»</t>
  </si>
  <si>
    <t>2. Приобретена статистическая информация, подготовленная в соответствии с официальной методологией Росстата</t>
  </si>
  <si>
    <t xml:space="preserve">Средняя общеобразовательная школа в г. Когалыме (Общеобразовательная организация с универсальной безбарьерной средой)» (корректировка, привязка проекта «Средняя общеобразовательная школа в микрорайоне 32 г. Сургута» шифр 1541-ПИ.00.32) </t>
  </si>
  <si>
    <t xml:space="preserve">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t>
  </si>
  <si>
    <t xml:space="preserve">Обеспечены выплаты денежного вознаграждения за классное руководство, предоставляемые педагогическим работникам образовательных организаций, 
ежемесячно </t>
  </si>
  <si>
    <t xml:space="preserve">Создание обновленной уличной баскетбольной площадки на территории МАОУ «СОШ №1» г. Когалыма </t>
  </si>
  <si>
    <t xml:space="preserve">Создание медиацентра на базе МАОУ «Средняя школа №6» для вовлечения детей в практику глобального, регионального и локального развития общества, развития культуры межнационального общения, лидерских качеств, медиа-грамотности </t>
  </si>
  <si>
    <t xml:space="preserve">Контрольная точка «Подготовлен отчет об исполнении отдельных государственных полномочий и государственных гарантий в сфере образования, переданных органам местного самоуправления Ханты-Мансийского автономного округа – Югры, за 2 квартал текущего года» </t>
  </si>
  <si>
    <t xml:space="preserve">Контрольная точка «Подготовлен отчет об исполнении отдельных государственных полномочий и государственных гарантий в сфере образования, переданных органам местного самоуправления Ханты-Мансийского автономного округа – Югры, за 3 квартал текущего года» </t>
  </si>
  <si>
    <t xml:space="preserve">Контрольная точка «Доведены лимиты субвенций на исполнение отдельных государственных полномочий и государственных гарантий в сфере образования, переданных органам местного самоуправления Ханты-Мансийского автономного округа – Югры на 2026 год»  </t>
  </si>
  <si>
    <t xml:space="preserve">Контрольная точка «Подготовлен отчет об исполнении отдельных государственных полномочий и государственных гарантий в сфере образования, переданных органам местного самоуправления Ханты-Мансийского автономного округа – Югры, за 1 квартал текущего года» </t>
  </si>
  <si>
    <t xml:space="preserve">Контрольная точка  «Распределены бюджетные ассигнования на 
исполнение отдельных государственных полномочий и государственных гарантий в сфере образования, переданных органам местного самоуправления Ханты-Мансийского автономного округа – Югры на 2026 год» </t>
  </si>
  <si>
    <t xml:space="preserve">Контрольная точка «Организованы лагеря с дневным пребыванием для детей на базе образовательных организаций автономного округа, подведомственных Управлению образования в каникулярное время (летний период)» </t>
  </si>
  <si>
    <t>Контрольная точка «Сформирован отчет по организации лагерей с дневным пребыванием на базе подведомственных организаций»</t>
  </si>
  <si>
    <t xml:space="preserve">Контрольная точка «Проведена итоговая межведомственная комиссия по организации отдыха детей и их оздоровления в городе Когалыме» </t>
  </si>
  <si>
    <t xml:space="preserve">Контрольная точка «Проведен первый этап муниципального конкурса «Лучшая программа организация отдыха детей и их оздоровления в городе Когалым» (прием документов на участие в конкурсе)» </t>
  </si>
  <si>
    <t>Контрольная точка "Направлены бюджетные ассигнования на исполнение 
отдельных государственных полномочий и государственных гарантий в сфере образования, переданных органам местного самоуправления Ханты-Мансийского автономного округа – Югры на 2026 год"</t>
  </si>
  <si>
    <t xml:space="preserve">Контрольная точка «Подготовлен отчет о расходовании субсидии на проведение общественно значимых мероприятий социально ориентированными 
некоммерческими организациями» </t>
  </si>
  <si>
    <t xml:space="preserve">Контрольная точка 
«Сформированы итоги социально-экономического развития города Когалым» </t>
  </si>
  <si>
    <t>Контрольная точка 
«Сформированы итоги социально-экономического развития города Когалым»</t>
  </si>
  <si>
    <t>Контрольная точка 
«Проведена оценка эффективности муниципальных программ города Когалыма»</t>
  </si>
  <si>
    <t xml:space="preserve">Контрольная точка 
«Разработан прогноз социально-экономического развития города Когалыма» </t>
  </si>
  <si>
    <t>Контрольная точка 
Заключен муниципальный контракт об оказании услуг по предоставлению статистической информации</t>
  </si>
  <si>
    <t>Единица измерения</t>
  </si>
  <si>
    <t>единиц</t>
  </si>
  <si>
    <t>Итоги социально-экономического развития города Когалыма подготовлены в установленные сроки, размещены на сайте органов местного самоуправления в разделе "Экономика и бизнес"- "Итоги социально-экономического развития города Когалыма" 
https://admkogalym.ru/economics/development-results/, а также направлены в Департамент-экономического развития Ханты-Мансийского автономного округа - Югры.</t>
  </si>
  <si>
    <t xml:space="preserve">Отчет об исполнении мероприятий Плана по реализации Стратегии социально-экономического развития города Когалыма до 2036 года формируется ежегодно до 1 мая </t>
  </si>
  <si>
    <t>В соответствии с Порядком разработки и реализации муниципальных программ города Когалыма, утвержденным постановлением Администрации города Когалыма от 25.09.2024 №1762, сводный годовой доклад о ходе реализации и оценке эффективности муниципальных программ формируется ежегодно до 1 мая.</t>
  </si>
  <si>
    <t>Среднесрочный прогноз социально-экономического развития города Когалыма разработан в установленные сроки и направлен в адрес Департамента экономического развития Ханты-Мансийского автономного округа - Югры письмом от 01.07.2025 №1-Исх-4956.</t>
  </si>
  <si>
    <t>Среднесрочный прогноз социально-экономического развития города Когалыма разработан в установленные сроки, утвержден распоряжением Администрации города Когалыма от 31.10.2025 №186-р.</t>
  </si>
  <si>
    <t>Заключен муниципальный контракт №10 от 03.03.2025 об оказании услуг по предоставлению статистической информации.</t>
  </si>
  <si>
    <t>Комплекс процессных мероприятий «Поддержка сельскохозяйственного производства и деятельности по заготовке и переработке дикоросов»</t>
  </si>
  <si>
    <t xml:space="preserve">Контрольная точка 1.1. Получение документов, направленных участниками отбора для получения субсидии </t>
  </si>
  <si>
    <t xml:space="preserve">Контрольная точка 1.2. Согласование и утверждение постановления Администрации города Когалыма об утверждении списка получателей субсидии, заключение соглашения о предоставлении субсидии, перечисление денежных средств получателю субсидии  </t>
  </si>
  <si>
    <t>единица</t>
  </si>
  <si>
    <t xml:space="preserve">Комплекс процессных мероприятий «Поддержка развития сельскохозяйственного производства в виде предоставления субсидий в целях возмещения затрат, связанных с реализацией сельскохозяйственной продукции (в том числе в части расходов по аренде торговых мест)» 
</t>
  </si>
  <si>
    <t xml:space="preserve">Контрольная точка 1.1. Получение документов, направленных участниками отбора для получения субсидии (затраты за декабрь 2024, январь-март 2025) </t>
  </si>
  <si>
    <t xml:space="preserve">Контрольная точка 1.3. Получение документов, направленных участниками отбора для получения субсидии (затраты за апрель-июнь 2025 г.) </t>
  </si>
  <si>
    <t xml:space="preserve">Контрольная точка 1.4. Согласование и утверждение постановления Администрации города Когалыма об утверждении списка получателей субсидии, заключение соглашения о предоставлении субсидии, перечисление денежных средств получателю субсидии (возмещение затрат за апрель-июнь 2025 г.) </t>
  </si>
  <si>
    <t xml:space="preserve">Контрольная точка 1.5. Получение документов, направленных участниками отбора для получения субсидии (затраты за июль-сентябрь 2025 г.) </t>
  </si>
  <si>
    <t xml:space="preserve">Контрольная точка 1.6. Согласование и утверждение постановления Администрации города Когалыма об утверждении списка получателей субсидии, заключение соглашения о предоставлении субсидии, перечисление денежных средств получателю субсидии (возмещение затрат за июль-сентябрь 2025 г.) </t>
  </si>
  <si>
    <t xml:space="preserve">Контрольная точка 1.7. Получение документов, направленных участниками отбора для получения субсидии (затраты за октябрь-ноябрь 2025 г.) </t>
  </si>
  <si>
    <t xml:space="preserve">Контрольная точка 1.8. Согласование и утверждение постановления Администрации города Когалыма об утверждении списка получателей субсидии, заключение соглашения о предоставлении субсидии, перечисление 
денежных средств получателю субсидии (возмещение затрат за октябрь-ноябрь 2025 г.) </t>
  </si>
  <si>
    <t>Комплекс процессных мероприятий  «Развитие спорта высших достижений и системы подготовки спортивного резерва»</t>
  </si>
  <si>
    <t xml:space="preserve">Мероприятие (результат)  «Организация участия спортсменов города Когалыма в соревнованиях различного уровня окружного и всероссийского масштаба»1  </t>
  </si>
  <si>
    <t xml:space="preserve">Мероприятие (результат) «Обеспечение подготовки спортивного резерва и сборных команд города Когалыма по видам спорта»2 </t>
  </si>
  <si>
    <t>Комплекс процессных мероприятий «Укрепление общественного здоровья»</t>
  </si>
  <si>
    <t>Мероприятие (результат) «Организация и проведение физкультурно-оздоровительных мероприятий» 1</t>
  </si>
  <si>
    <t xml:space="preserve">Контрольная точка 1.1. Услуга оказана (работы выполнены) за отчетный период (1 квартал) муниципальным учреждением физической культуры и спорта </t>
  </si>
  <si>
    <t xml:space="preserve">Контрольная точка 1.2. Услуга оказана (работы выполнены) за отчетный период (2 квартал) муниципальным учреждением физической культуры и спорта </t>
  </si>
  <si>
    <t xml:space="preserve">Контрольная точка 1.3. Услуга оказана (работы выполнены) за отчетный период (3 квартал) муниципальным учреждением физической культуры и спорта </t>
  </si>
  <si>
    <t xml:space="preserve">Контрольная точка 1.4. Услуга оказана (работы выполнены) за отчетный период (4 квартал) муниципальным учреждением физической культуры и спорта </t>
  </si>
  <si>
    <t xml:space="preserve">Контрольная точка 1.5. Утверждено и заключено муниципальное задание на оказание муниципальных услуг (выполнение работ) на 2026 в сфере физической культуры и спорта </t>
  </si>
  <si>
    <t xml:space="preserve">Контрольная точка 1.1. Обеспечена подготовка спортивного резерва и сборных команд города Когалыма по видам спорта </t>
  </si>
  <si>
    <t xml:space="preserve">Контрольная точка 1.1. Услуга оказана (работы выполнены) 
за отчетный период (1 квартал) муниципальным учреждением физической культуры и спорта </t>
  </si>
  <si>
    <t>Контрольная точка 1.4. Услуга оказана (работы выполнены) за отчетный период (4 квартал) муниципальным учреждением физической культуры и спорта</t>
  </si>
  <si>
    <t>процент</t>
  </si>
  <si>
    <t>Комплекс процессных мероприятий "Комплексная безопасность образовательных организаций, подведомственных Управлению образования"</t>
  </si>
  <si>
    <t>Контрольная точка 1.5. Утверждено и заключено муниципальное задание на оказание муниципальных услуг (выполнение работ) на 2026 год в сфере культуры</t>
  </si>
  <si>
    <t xml:space="preserve">Мероприятие (результат) «Осуществлены функции и полномочия деятельности бюджетных и автономных учреждений культуры, подведомственных управлению культуры и спорта» 1 </t>
  </si>
  <si>
    <t>Мероприятие (результат) «Осуществлено участие немуниципальных организаций (коммерческих, некоммерческих) и индивидуальных предпринимателей, осуществляющих деятельность в сфере культуры» 2</t>
  </si>
  <si>
    <r>
      <rPr>
        <u/>
        <sz val="13"/>
        <rFont val="Times New Roman"/>
        <family val="1"/>
        <charset val="204"/>
      </rPr>
      <t>Контрольная точка 1</t>
    </r>
    <r>
      <rPr>
        <sz val="13"/>
        <rFont val="Times New Roman"/>
        <family val="1"/>
        <charset val="204"/>
      </rPr>
      <t xml:space="preserve">
Предоставление отчетности по исполнению отдельных полномочий в сфере обращения с твердыми коммунальными отходами</t>
    </r>
  </si>
  <si>
    <r>
      <rPr>
        <u/>
        <sz val="13"/>
        <rFont val="Times New Roman"/>
        <family val="1"/>
        <charset val="204"/>
      </rPr>
      <t>Контрольная точка 1</t>
    </r>
    <r>
      <rPr>
        <sz val="13"/>
        <rFont val="Times New Roman"/>
        <family val="1"/>
        <charset val="204"/>
      </rPr>
      <t xml:space="preserve">
Предупреждение образования мест несанкционированного складирования отходов</t>
    </r>
  </si>
  <si>
    <t>2. Комплекс процессных мероприятий "Предупреждение и ликвидация несанкционированных свалок на территории города Когалыма"</t>
  </si>
  <si>
    <t xml:space="preserve">Мероприятие (результат) «Организован и проведен отбор на предоставление субсидий территориальным общественным самоуправлениям города Когалыма на осуществление собственных инициатив по вопросам местного значения» 3 </t>
  </si>
  <si>
    <t>Мероприятие (результат) «Организация мероприятий по выявлению, предупреждению и ликвидации несанкционированных свалок» 1</t>
  </si>
  <si>
    <t>Мероприятие (результат) «Обеспечение регулирования деятельности по обращению с отходами производства и потребления в городе Когалыме» 1</t>
  </si>
  <si>
    <t>1. Комплекс процессных мероприятий "Обеспечение регулирования деятельности по обращению с отходами производства и потребления в городе Когалыме"</t>
  </si>
  <si>
    <t>1. Комплекс процессных мероприятий "Организация благоустройства территории города Когалыма и содержание объектов городского хозяйства города Когалыма"</t>
  </si>
  <si>
    <t>2. Комплекс процессных мероприятий "Обеспечение функций и полномочий, переданных Администрацией города Когалыма в сфере жилищно-коммунального хозяйства"</t>
  </si>
  <si>
    <t>Мероприятие (результат) «Организовано благоустройство территории города Когалыма и содержание объектов городского хозяйства города Когалыма» 1</t>
  </si>
  <si>
    <r>
      <rPr>
        <u/>
        <sz val="13"/>
        <rFont val="Times New Roman"/>
        <family val="1"/>
        <charset val="204"/>
      </rPr>
      <t>Контрольная точка 1</t>
    </r>
    <r>
      <rPr>
        <sz val="13"/>
        <rFont val="Times New Roman"/>
        <family val="1"/>
        <charset val="204"/>
      </rPr>
      <t xml:space="preserve">
Подготовка документации для проведения процедуры определения поставщика (исполнителя)</t>
    </r>
  </si>
  <si>
    <r>
      <rPr>
        <u/>
        <sz val="13"/>
        <rFont val="Times New Roman"/>
        <family val="1"/>
        <charset val="204"/>
      </rPr>
      <t>Контрольная точка 2</t>
    </r>
    <r>
      <rPr>
        <sz val="13"/>
        <rFont val="Times New Roman"/>
        <family val="1"/>
        <charset val="204"/>
      </rPr>
      <t xml:space="preserve">
Заключение муниципальных контрактов</t>
    </r>
  </si>
  <si>
    <r>
      <rPr>
        <u/>
        <sz val="13"/>
        <rFont val="Times New Roman"/>
        <family val="1"/>
        <charset val="204"/>
      </rPr>
      <t>Контрольная точка 4</t>
    </r>
    <r>
      <rPr>
        <sz val="13"/>
        <rFont val="Times New Roman"/>
        <family val="1"/>
        <charset val="204"/>
      </rPr>
      <t xml:space="preserve">
Выполнение муниципальной работы «Уборка территории и аналогичная деятельность»</t>
    </r>
  </si>
  <si>
    <r>
      <rPr>
        <u/>
        <sz val="13"/>
        <rFont val="Times New Roman"/>
        <family val="1"/>
        <charset val="204"/>
      </rPr>
      <t>Контрольная точка 3</t>
    </r>
    <r>
      <rPr>
        <sz val="13"/>
        <rFont val="Times New Roman"/>
        <family val="1"/>
        <charset val="204"/>
      </rPr>
      <t xml:space="preserve">
Услуга оказана (работы выполнены)</t>
    </r>
  </si>
  <si>
    <r>
      <rPr>
        <u/>
        <sz val="13"/>
        <rFont val="Times New Roman"/>
        <family val="1"/>
        <charset val="204"/>
      </rPr>
      <t>Контрольная точка 5</t>
    </r>
    <r>
      <rPr>
        <sz val="13"/>
        <rFont val="Times New Roman"/>
        <family val="1"/>
        <charset val="204"/>
      </rPr>
      <t xml:space="preserve">
Подготовка документации для проведения процедуры определения поставщика (исполнителя) по сборке, содержанию и разборке зимних горок</t>
    </r>
  </si>
  <si>
    <r>
      <rPr>
        <u/>
        <sz val="13"/>
        <rFont val="Times New Roman"/>
        <family val="1"/>
        <charset val="204"/>
      </rPr>
      <t>Контрольная точка 6</t>
    </r>
    <r>
      <rPr>
        <sz val="13"/>
        <rFont val="Times New Roman"/>
        <family val="1"/>
        <charset val="204"/>
      </rPr>
      <t xml:space="preserve">
Заключение муниципального контракта</t>
    </r>
  </si>
  <si>
    <t>Мероприятие (результат) «Организована реализация переданных полномочий в сфере жилищно-коммунального и городского хозяйства в городе Когалыме» 1</t>
  </si>
  <si>
    <r>
      <rPr>
        <u/>
        <sz val="13"/>
        <rFont val="Times New Roman"/>
        <family val="1"/>
        <charset val="204"/>
      </rPr>
      <t>Контрольная точка 7</t>
    </r>
    <r>
      <rPr>
        <sz val="13"/>
        <rFont val="Times New Roman"/>
        <family val="1"/>
        <charset val="204"/>
      </rPr>
      <t xml:space="preserve">
Услуга оказана </t>
    </r>
  </si>
  <si>
    <r>
      <rPr>
        <u/>
        <sz val="13"/>
        <rFont val="Times New Roman"/>
        <family val="1"/>
        <charset val="204"/>
      </rPr>
      <t>Контрольная точка 1</t>
    </r>
    <r>
      <rPr>
        <sz val="13"/>
        <rFont val="Times New Roman"/>
        <family val="1"/>
        <charset val="204"/>
      </rPr>
      <t xml:space="preserve">
Подготовка документации для проведения процедуры определения исполнителя на оказание услуг по проведению дезинсекции и дератизации на территории города Когалыма</t>
    </r>
  </si>
  <si>
    <r>
      <rPr>
        <u/>
        <sz val="13"/>
        <rFont val="Times New Roman"/>
        <family val="1"/>
        <charset val="204"/>
      </rPr>
      <t>Контрольная точка 2</t>
    </r>
    <r>
      <rPr>
        <sz val="13"/>
        <rFont val="Times New Roman"/>
        <family val="1"/>
        <charset val="204"/>
      </rPr>
      <t xml:space="preserve">
Заключение муниципального контракта на оказание услуг по проведению дезинсекции и дератизации на территории города Когалыма </t>
    </r>
  </si>
  <si>
    <r>
      <rPr>
        <u/>
        <sz val="13"/>
        <rFont val="Times New Roman"/>
        <family val="1"/>
        <charset val="204"/>
      </rPr>
      <t>Контрольная точка 4</t>
    </r>
    <r>
      <rPr>
        <sz val="13"/>
        <rFont val="Times New Roman"/>
        <family val="1"/>
        <charset val="204"/>
      </rPr>
      <t xml:space="preserve">
Произведена оплата оказанных услуг по проведению дезинсекции и дератизации на территории города Когалыма</t>
    </r>
  </si>
  <si>
    <r>
      <rPr>
        <u/>
        <sz val="13"/>
        <rFont val="Times New Roman"/>
        <family val="1"/>
        <charset val="204"/>
      </rPr>
      <t>Контрольная точка 5</t>
    </r>
    <r>
      <rPr>
        <sz val="13"/>
        <rFont val="Times New Roman"/>
        <family val="1"/>
        <charset val="204"/>
      </rPr>
      <t xml:space="preserve">
 Произведена приемка оказанных услуг по организации мероприятий при осуществлении деятельности по обращению с животными без владельцев</t>
    </r>
  </si>
  <si>
    <r>
      <rPr>
        <u/>
        <sz val="13"/>
        <rFont val="Times New Roman"/>
        <family val="1"/>
        <charset val="204"/>
      </rPr>
      <t>Контрольная точка 6</t>
    </r>
    <r>
      <rPr>
        <sz val="13"/>
        <rFont val="Times New Roman"/>
        <family val="1"/>
        <charset val="204"/>
      </rPr>
      <t xml:space="preserve">
Произведена оплата оказанных услуг по организации мероприятий при осуществлении деятельности по обращению с животными без владельцев</t>
    </r>
  </si>
  <si>
    <r>
      <rPr>
        <u/>
        <sz val="13"/>
        <rFont val="Times New Roman"/>
        <family val="1"/>
        <charset val="204"/>
      </rPr>
      <t>Контрольная точка 7</t>
    </r>
    <r>
      <rPr>
        <sz val="13"/>
        <rFont val="Times New Roman"/>
        <family val="1"/>
        <charset val="204"/>
      </rPr>
      <t xml:space="preserve">
Подготовка документации для проведения процедуры определения исполнителя на оказание услуг по организации мероприятий при осуществлении деятельности по обращению с животными без владельцев в 2026 году</t>
    </r>
  </si>
  <si>
    <r>
      <rPr>
        <u/>
        <sz val="13"/>
        <rFont val="Times New Roman"/>
        <family val="1"/>
        <charset val="204"/>
      </rPr>
      <t>Контрольная точка 8</t>
    </r>
    <r>
      <rPr>
        <sz val="13"/>
        <rFont val="Times New Roman"/>
        <family val="1"/>
        <charset val="204"/>
      </rPr>
      <t xml:space="preserve">
Заключены муниципальные контракты на оказание услуг по организации мероприятий при осуществлении деятельности по обращению с животными без владельцев в 2026 году</t>
    </r>
  </si>
  <si>
    <t xml:space="preserve">1.1. Комплекс процессных мероприятий «Организация пассажирских перевозок автомобильным транспортом общего пользования по городским маршрутам» </t>
  </si>
  <si>
    <t>РП 2.1 Региональный проект «Строительство (реконструкция) автомобильных дорог общего пользования местного значения»</t>
  </si>
  <si>
    <t xml:space="preserve">2.1. Комплекс процессных мероприятий «Организация дорожной деятельности в отношении автомобильных дорог местного значения в границах города Когалыма» </t>
  </si>
  <si>
    <t xml:space="preserve">3.1. Комплекс процессных мероприятий «Внедрение автоматизированных и роботизированных технологий организации дорожного движения и контроля за соблюдением правил дорожного движения» </t>
  </si>
  <si>
    <t>Мероприятие (результат) «Обеспечение выполнения работ по перевозке пассажиров по городским маршрутам» 1</t>
  </si>
  <si>
    <r>
      <rPr>
        <u/>
        <sz val="13"/>
        <rFont val="Times New Roman"/>
        <family val="1"/>
        <charset val="204"/>
      </rPr>
      <t>Контрольная точка 1</t>
    </r>
    <r>
      <rPr>
        <sz val="13"/>
        <rFont val="Times New Roman"/>
        <family val="1"/>
        <charset val="204"/>
      </rPr>
      <t xml:space="preserve">
Заключение муниципального контракта на выполнение работ (услуг)</t>
    </r>
  </si>
  <si>
    <r>
      <rPr>
        <u/>
        <sz val="13"/>
        <rFont val="Times New Roman"/>
        <family val="1"/>
        <charset val="204"/>
      </rPr>
      <t>Контрольная точка 2</t>
    </r>
    <r>
      <rPr>
        <sz val="13"/>
        <rFont val="Times New Roman"/>
        <family val="1"/>
        <charset val="204"/>
      </rPr>
      <t xml:space="preserve">
Приемка выполненных работ (услуг)</t>
    </r>
  </si>
  <si>
    <t>Мероприятие (результат) «Проведены мероприятия по строительству (реконструкции), ремонту, в том числе капитальному, автомобильных дорог местного значения» 1</t>
  </si>
  <si>
    <r>
      <rPr>
        <u/>
        <sz val="13"/>
        <rFont val="Times New Roman"/>
        <family val="1"/>
        <charset val="204"/>
      </rPr>
      <t>Контрольная точка 1</t>
    </r>
    <r>
      <rPr>
        <sz val="13"/>
        <rFont val="Times New Roman"/>
        <family val="1"/>
        <charset val="204"/>
      </rPr>
      <t xml:space="preserve">
Проведены мероприятия по строительству (реконструкции), ремонту, в том числе капитальному, автомобильных дорог местного значения</t>
    </r>
  </si>
  <si>
    <r>
      <rPr>
        <u/>
        <sz val="13"/>
        <rFont val="Times New Roman"/>
        <family val="1"/>
        <charset val="204"/>
      </rPr>
      <t>Контрольная точка 2</t>
    </r>
    <r>
      <rPr>
        <sz val="13"/>
        <rFont val="Times New Roman"/>
        <family val="1"/>
        <charset val="204"/>
      </rPr>
      <t xml:space="preserve">
Проведены мероприятия по строительству (реконструкции), ремонту, в том числе капитальному, автомобильных дорог местного значения в 2025 году</t>
    </r>
  </si>
  <si>
    <r>
      <rPr>
        <u/>
        <sz val="13"/>
        <rFont val="Times New Roman"/>
        <family val="1"/>
        <charset val="204"/>
      </rPr>
      <t>Контрольная точка 3</t>
    </r>
    <r>
      <rPr>
        <sz val="13"/>
        <rFont val="Times New Roman"/>
        <family val="1"/>
        <charset val="204"/>
      </rPr>
      <t xml:space="preserve">
Заключен муниципальный контракт на выполнение работ (услуг)</t>
    </r>
  </si>
  <si>
    <r>
      <rPr>
        <u/>
        <sz val="13"/>
        <rFont val="Times New Roman"/>
        <family val="1"/>
        <charset val="204"/>
      </rPr>
      <t>Контрольная точка 4</t>
    </r>
    <r>
      <rPr>
        <sz val="13"/>
        <rFont val="Times New Roman"/>
        <family val="1"/>
        <charset val="204"/>
      </rPr>
      <t xml:space="preserve">
Приемка выполненных работ (услуг) проведена</t>
    </r>
  </si>
  <si>
    <r>
      <rPr>
        <u/>
        <sz val="13"/>
        <rFont val="Times New Roman"/>
        <family val="1"/>
        <charset val="204"/>
      </rPr>
      <t>Контрольная точка 5</t>
    </r>
    <r>
      <rPr>
        <sz val="13"/>
        <rFont val="Times New Roman"/>
        <family val="1"/>
        <charset val="204"/>
      </rPr>
      <t xml:space="preserve">
Оплата выполненных работ (услуг) произведена</t>
    </r>
  </si>
  <si>
    <t>Мероприятие (результат) «Обеспечение функционирования сети автомобильных дорог общего пользования местного значения» 1</t>
  </si>
  <si>
    <r>
      <rPr>
        <u/>
        <sz val="13"/>
        <rFont val="Times New Roman"/>
        <family val="1"/>
        <charset val="204"/>
      </rPr>
      <t>Контрольная точка 1</t>
    </r>
    <r>
      <rPr>
        <sz val="13"/>
        <rFont val="Times New Roman"/>
        <family val="1"/>
        <charset val="204"/>
      </rPr>
      <t xml:space="preserve">
Выполнение муниципального задания МБУ «КСАТ»</t>
    </r>
  </si>
  <si>
    <r>
      <rPr>
        <u/>
        <sz val="13"/>
        <rFont val="Times New Roman"/>
        <family val="1"/>
        <charset val="204"/>
      </rPr>
      <t>Контрольная точка 2</t>
    </r>
    <r>
      <rPr>
        <sz val="13"/>
        <rFont val="Times New Roman"/>
        <family val="1"/>
        <charset val="204"/>
      </rPr>
      <t xml:space="preserve">
Приемка выполненных работ по ремонту, в том числе капитальному, автомобильных дорог местного значения</t>
    </r>
  </si>
  <si>
    <t>Протяженность сети автомобильных дорог общего пользования местного значения</t>
  </si>
  <si>
    <t>Обеспечение стабильности работы светофорных объектов</t>
  </si>
  <si>
    <r>
      <rPr>
        <u/>
        <sz val="13"/>
        <rFont val="Times New Roman"/>
        <family val="1"/>
        <charset val="204"/>
      </rPr>
      <t>Контрольная точка 3</t>
    </r>
    <r>
      <rPr>
        <sz val="13"/>
        <rFont val="Times New Roman"/>
        <family val="1"/>
        <charset val="204"/>
      </rPr>
      <t xml:space="preserve">
Приемка выполненных работ (услуг)</t>
    </r>
  </si>
  <si>
    <t>Строительство, реконструкция, капитальный ремонт, ремонт сетей наружного освещения автомобильных дорог общего пользования местного значения</t>
  </si>
  <si>
    <r>
      <rPr>
        <u/>
        <sz val="13"/>
        <rFont val="Times New Roman"/>
        <family val="1"/>
        <charset val="204"/>
      </rPr>
      <t>Контрольная точка 4</t>
    </r>
    <r>
      <rPr>
        <sz val="13"/>
        <rFont val="Times New Roman"/>
        <family val="1"/>
        <charset val="204"/>
      </rPr>
      <t xml:space="preserve">
Приемка выполненных работ (услуг)</t>
    </r>
  </si>
  <si>
    <r>
      <rPr>
        <u/>
        <sz val="13"/>
        <rFont val="Times New Roman"/>
        <family val="1"/>
        <charset val="204"/>
      </rPr>
      <t>Контрольная точка 5</t>
    </r>
    <r>
      <rPr>
        <sz val="13"/>
        <rFont val="Times New Roman"/>
        <family val="1"/>
        <charset val="204"/>
      </rPr>
      <t xml:space="preserve">
Приемка выполненных работ (услуг)</t>
    </r>
  </si>
  <si>
    <t>Обустройство объектов дорожной инфраструктуры</t>
  </si>
  <si>
    <t>Мероприятие (результат) «Обеспечение бесперебойного функционирования системы фотовидеофиксации» 1</t>
  </si>
  <si>
    <t>13. Муниципальная программа "Безопасность жизнедеятельности населения города Когалыма"</t>
  </si>
  <si>
    <t>РП 1.1.  Региональный проект «Создание (реконструкция) коммунальных объектов»</t>
  </si>
  <si>
    <t>РП 1.2. Региональный проект «Модернизация коммунальной инфраструктуры»</t>
  </si>
  <si>
    <t>1.1. Комплекс процессных мероприятий «Создание условий для обеспечения качественными коммунальными услугами»</t>
  </si>
  <si>
    <t>2.1. Комплекс процессных мероприятий «Содействие проведению капитального ремонта многоквартирных домов»</t>
  </si>
  <si>
    <t>3.1. Комплекс процессных мероприятий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t>
  </si>
  <si>
    <t>Мероприятие (результат) «Котельная по улице Сибирская и магистральные сети теплоснабжения в городе Когалыме (2025-2026 годы)» 1</t>
  </si>
  <si>
    <r>
      <rPr>
        <u/>
        <sz val="13"/>
        <rFont val="Times New Roman"/>
        <family val="1"/>
        <charset val="204"/>
      </rPr>
      <t>Контрольная точка 1</t>
    </r>
    <r>
      <rPr>
        <sz val="13"/>
        <rFont val="Times New Roman"/>
        <family val="1"/>
        <charset val="204"/>
      </rPr>
      <t xml:space="preserve">
Подготовлена конкурсная документация в целях размещения электронного конкурса</t>
    </r>
  </si>
  <si>
    <r>
      <rPr>
        <u/>
        <sz val="13"/>
        <rFont val="Times New Roman"/>
        <family val="1"/>
        <charset val="204"/>
      </rPr>
      <t>Контрольная точка 2</t>
    </r>
    <r>
      <rPr>
        <sz val="13"/>
        <rFont val="Times New Roman"/>
        <family val="1"/>
        <charset val="204"/>
      </rPr>
      <t xml:space="preserve">
Заключен муниципальный  контракт на строительство Объекта</t>
    </r>
  </si>
  <si>
    <r>
      <rPr>
        <u/>
        <sz val="13"/>
        <rFont val="Times New Roman"/>
        <family val="1"/>
        <charset val="204"/>
      </rPr>
      <t>Контрольная точка 1</t>
    </r>
    <r>
      <rPr>
        <sz val="13"/>
        <rFont val="Times New Roman"/>
        <family val="1"/>
        <charset val="204"/>
      </rPr>
      <t xml:space="preserve">
Завершена приемка выполненных работ</t>
    </r>
  </si>
  <si>
    <r>
      <rPr>
        <u/>
        <sz val="13"/>
        <rFont val="Times New Roman"/>
        <family val="1"/>
        <charset val="204"/>
      </rPr>
      <t>Контрольная точка 2</t>
    </r>
    <r>
      <rPr>
        <sz val="13"/>
        <rFont val="Times New Roman"/>
        <family val="1"/>
        <charset val="204"/>
      </rPr>
      <t xml:space="preserve">
Оплата за фактически выполненные и принятые работы в соответствии с условиями контракта проведена</t>
    </r>
  </si>
  <si>
    <t xml:space="preserve">«Котельная по улице Сибирская и магистральной сети теплоснабжения в городе Когалыме к зданию (2026)» </t>
  </si>
  <si>
    <t xml:space="preserve">«Котельная по улице Сибирская и магистральной сети теплоснабжения в городе Когалыме к зданию (2025)» </t>
  </si>
  <si>
    <t>Мероприятие (результат) «Модернизация коммунальной инфраструктуры» 1</t>
  </si>
  <si>
    <t>Контрольные точки по региональному проекту "Модернизация коммунальной инфраструктуры" не определены</t>
  </si>
  <si>
    <t>Мероприятие (результат) «Разработка топливно-энергетического баланса города Когалыма за 2024 год и актуализация прогнозного баланса до 2035 года» 1</t>
  </si>
  <si>
    <t>Мероприятие (результат) «Строительство, реконструкция и капитальный ремонт  объектов инженерной инфраструктуры на территории города Когалыма (в том числе ПИР, техническая экспертиза, техническое обследование)» 2</t>
  </si>
  <si>
    <t>Мероприятие (результат) «Техническая инвентаризация объектов электросетевого хозяйства, расположенных на территории города Когалыма» 3</t>
  </si>
  <si>
    <t>Мероприятие (результат) «Изготовление табличек для награждения по результатам проведения III Всероссийского Конкурса лучших практик управления многоквартирными домами «Лучший дом. Лучший двор» 4</t>
  </si>
  <si>
    <r>
      <rPr>
        <u/>
        <sz val="13"/>
        <rFont val="Times New Roman"/>
        <family val="1"/>
        <charset val="204"/>
      </rPr>
      <t>Контрольная точка 1</t>
    </r>
    <r>
      <rPr>
        <sz val="13"/>
        <rFont val="Times New Roman"/>
        <family val="1"/>
        <charset val="204"/>
      </rPr>
      <t xml:space="preserve">
Подготовка аукционной документации для проведения процедуры определения подрядчика (исполнителя</t>
    </r>
  </si>
  <si>
    <r>
      <rPr>
        <u/>
        <sz val="13"/>
        <rFont val="Times New Roman"/>
        <family val="1"/>
        <charset val="204"/>
      </rPr>
      <t>Контрольная точка 2</t>
    </r>
    <r>
      <rPr>
        <sz val="13"/>
        <rFont val="Times New Roman"/>
        <family val="1"/>
        <charset val="204"/>
      </rPr>
      <t xml:space="preserve">
Заключение муниципального контракта </t>
    </r>
  </si>
  <si>
    <r>
      <rPr>
        <u/>
        <sz val="13"/>
        <rFont val="Times New Roman"/>
        <family val="1"/>
        <charset val="204"/>
      </rPr>
      <t>Контрольная точка 4</t>
    </r>
    <r>
      <rPr>
        <sz val="13"/>
        <rFont val="Times New Roman"/>
        <family val="1"/>
        <charset val="204"/>
      </rPr>
      <t xml:space="preserve">
Произведена оплата оказанных услуг</t>
    </r>
  </si>
  <si>
    <r>
      <rPr>
        <u/>
        <sz val="13"/>
        <rFont val="Times New Roman"/>
        <family val="1"/>
        <charset val="204"/>
      </rPr>
      <t>Контрольная точка 3</t>
    </r>
    <r>
      <rPr>
        <sz val="13"/>
        <rFont val="Times New Roman"/>
        <family val="1"/>
        <charset val="204"/>
      </rPr>
      <t xml:space="preserve">
Произведена приемка оказанных услуг</t>
    </r>
  </si>
  <si>
    <r>
      <rPr>
        <u/>
        <sz val="13"/>
        <rFont val="Times New Roman"/>
        <family val="1"/>
        <charset val="204"/>
      </rPr>
      <t>Контрольная точка 3</t>
    </r>
    <r>
      <rPr>
        <sz val="13"/>
        <rFont val="Times New Roman"/>
        <family val="1"/>
        <charset val="204"/>
      </rPr>
      <t xml:space="preserve">
Завершена приемка выполненных работ</t>
    </r>
  </si>
  <si>
    <r>
      <rPr>
        <u/>
        <sz val="13"/>
        <rFont val="Times New Roman"/>
        <family val="1"/>
        <charset val="204"/>
      </rPr>
      <t>Контрольная точка 4</t>
    </r>
    <r>
      <rPr>
        <sz val="13"/>
        <rFont val="Times New Roman"/>
        <family val="1"/>
        <charset val="204"/>
      </rPr>
      <t xml:space="preserve">
Оплата за фактически выполненные и принятые работы в соответствии с условиями  контракта проведена</t>
    </r>
  </si>
  <si>
    <r>
      <rPr>
        <u/>
        <sz val="13"/>
        <rFont val="Times New Roman"/>
        <family val="1"/>
        <charset val="204"/>
      </rPr>
      <t>Контрольная точка 1</t>
    </r>
    <r>
      <rPr>
        <sz val="13"/>
        <rFont val="Times New Roman"/>
        <family val="1"/>
        <charset val="204"/>
      </rPr>
      <t xml:space="preserve">
Подготовка документации для проведения процедуры определения подрядчика (исполнителя)</t>
    </r>
  </si>
  <si>
    <r>
      <rPr>
        <u/>
        <sz val="13"/>
        <rFont val="Times New Roman"/>
        <family val="1"/>
        <charset val="204"/>
      </rPr>
      <t>Контрольная точка 4</t>
    </r>
    <r>
      <rPr>
        <sz val="13"/>
        <rFont val="Times New Roman"/>
        <family val="1"/>
        <charset val="204"/>
      </rPr>
      <t xml:space="preserve">
Произведена оплата выполненных работ, по муниципальному контракту</t>
    </r>
  </si>
  <si>
    <r>
      <rPr>
        <u/>
        <sz val="13"/>
        <rFont val="Times New Roman"/>
        <family val="1"/>
        <charset val="204"/>
      </rPr>
      <t>Контрольная точка 3</t>
    </r>
    <r>
      <rPr>
        <sz val="13"/>
        <rFont val="Times New Roman"/>
        <family val="1"/>
        <charset val="204"/>
      </rPr>
      <t xml:space="preserve">
Произведена приемка выполненных работ</t>
    </r>
  </si>
  <si>
    <r>
      <rPr>
        <u/>
        <sz val="13"/>
        <rFont val="Times New Roman"/>
        <family val="1"/>
        <charset val="204"/>
      </rPr>
      <t>Контрольная точка 1</t>
    </r>
    <r>
      <rPr>
        <sz val="13"/>
        <rFont val="Times New Roman"/>
        <family val="1"/>
        <charset val="204"/>
      </rPr>
      <t xml:space="preserve">
Выделение денежных средств в размере</t>
    </r>
  </si>
  <si>
    <t>Мероприятие (результат) «Субсидия на оказание дополнительной помощи при возникновении неотложной необходимости в проведении капитального ремонта общего имущества в многоквартирном доме» 1</t>
  </si>
  <si>
    <r>
      <rPr>
        <u/>
        <sz val="13"/>
        <rFont val="Times New Roman"/>
        <family val="1"/>
        <charset val="204"/>
      </rPr>
      <t>Контрольная точка 2</t>
    </r>
    <r>
      <rPr>
        <sz val="13"/>
        <rFont val="Times New Roman"/>
        <family val="1"/>
        <charset val="204"/>
      </rPr>
      <t xml:space="preserve">
Заключение соглашения</t>
    </r>
  </si>
  <si>
    <r>
      <rPr>
        <u/>
        <sz val="13"/>
        <rFont val="Times New Roman"/>
        <family val="1"/>
        <charset val="204"/>
      </rPr>
      <t>Контрольная точка 1</t>
    </r>
    <r>
      <rPr>
        <sz val="13"/>
        <rFont val="Times New Roman"/>
        <family val="1"/>
        <charset val="204"/>
      </rPr>
      <t xml:space="preserve">
Соглашение о предоставлении субсидии за счет средств бюджета города Когалыма дополнительной помощи при возникновении неотложной необходимости в проведении капитального ремонта общего имущества в многоквартирных домах (далее – соглашение)</t>
    </r>
  </si>
  <si>
    <r>
      <rPr>
        <u/>
        <sz val="13"/>
        <rFont val="Times New Roman"/>
        <family val="1"/>
        <charset val="204"/>
      </rPr>
      <t>Контрольная точка 3</t>
    </r>
    <r>
      <rPr>
        <sz val="13"/>
        <rFont val="Times New Roman"/>
        <family val="1"/>
        <charset val="204"/>
      </rPr>
      <t xml:space="preserve">
Выполнение работ по капитальному ремонту многоквартирных домов</t>
    </r>
  </si>
  <si>
    <r>
      <rPr>
        <u/>
        <sz val="13"/>
        <rFont val="Times New Roman"/>
        <family val="1"/>
        <charset val="204"/>
      </rPr>
      <t>Контрольная точка 4</t>
    </r>
    <r>
      <rPr>
        <sz val="13"/>
        <rFont val="Times New Roman"/>
        <family val="1"/>
        <charset val="204"/>
      </rPr>
      <t xml:space="preserve">
Предоставление субсидии,  на основании предоставленных документов, связанные с выполнением работ по капитальному ремонту многоквартирных домов</t>
    </r>
  </si>
  <si>
    <r>
      <rPr>
        <u/>
        <sz val="13"/>
        <rFont val="Times New Roman"/>
        <family val="1"/>
        <charset val="204"/>
      </rPr>
      <t>Контрольная точка 2</t>
    </r>
    <r>
      <rPr>
        <sz val="13"/>
        <rFont val="Times New Roman"/>
        <family val="1"/>
        <charset val="204"/>
      </rPr>
      <t xml:space="preserve">
Заключение муниципального контракта</t>
    </r>
  </si>
  <si>
    <t>Мероприятие (результат) «Предоставление субсидий на реализацию полномочий в сфере жилищно-коммунального комплекса» 1</t>
  </si>
  <si>
    <r>
      <rPr>
        <u/>
        <sz val="13"/>
        <rFont val="Times New Roman"/>
        <family val="1"/>
        <charset val="204"/>
      </rPr>
      <t>Контрольная точка 1</t>
    </r>
    <r>
      <rPr>
        <sz val="13"/>
        <rFont val="Times New Roman"/>
        <family val="1"/>
        <charset val="204"/>
      </rPr>
      <t xml:space="preserve">
Заключение концессионного соглашения на выполнение мероприятий по реконструкции, модернизации объектов коммунальной инфраструктуры города Когалыма, в том числе на возмещение понесенных затрат концессионера при выполнении мероприятий, предусмотренных концессионным соглашением (далее - соглашение)</t>
    </r>
  </si>
  <si>
    <r>
      <rPr>
        <u/>
        <sz val="13"/>
        <rFont val="Times New Roman"/>
        <family val="1"/>
        <charset val="204"/>
      </rPr>
      <t>Контрольная точка 2</t>
    </r>
    <r>
      <rPr>
        <sz val="13"/>
        <rFont val="Times New Roman"/>
        <family val="1"/>
        <charset val="204"/>
      </rPr>
      <t xml:space="preserve">
Выполнение мероприятий 
в соответствии с соглашением
</t>
    </r>
  </si>
  <si>
    <r>
      <rPr>
        <u/>
        <sz val="13"/>
        <rFont val="Times New Roman"/>
        <family val="1"/>
        <charset val="204"/>
      </rPr>
      <t>Контрольная точка 3</t>
    </r>
    <r>
      <rPr>
        <sz val="13"/>
        <rFont val="Times New Roman"/>
        <family val="1"/>
        <charset val="204"/>
      </rPr>
      <t xml:space="preserve">
Подача заявки на предоставление субсидии по соглашению</t>
    </r>
  </si>
  <si>
    <t xml:space="preserve">РП1.1 Региональный проект «Формирование комфортной городской среды» </t>
  </si>
  <si>
    <t xml:space="preserve">ПК1.1 Муниципальный проект «Сквер вблизи СК «Олимп»
</t>
  </si>
  <si>
    <t xml:space="preserve">1.1. Комплекс процессных мероприятий «Благоустройство городских территорий в городе Когалыме» 
</t>
  </si>
  <si>
    <t xml:space="preserve">1.2.Комплекс процессных мероприятий «Участие объектов благоустройства в конкурсных мероприятиях»
</t>
  </si>
  <si>
    <t>Мероприятие (результат) "Реализованы мероприятия по благоустройству общественных территорий (набережные, центральные площади, парки и др.) и иные мероприятия, предусмотренные государственными (муниципальными) программами формирования современной городской среды" 2</t>
  </si>
  <si>
    <t>Мероприятие (результат) "Благоустройство парка «Первопроходцев» в городском округе Когалым" 1</t>
  </si>
  <si>
    <t>Парк «Первопроходцев» в городском округе Когалым (2025 год)</t>
  </si>
  <si>
    <r>
      <rPr>
        <u/>
        <sz val="13"/>
        <rFont val="Times New Roman"/>
        <family val="1"/>
        <charset val="204"/>
      </rPr>
      <t>Контрольная точка 1</t>
    </r>
    <r>
      <rPr>
        <sz val="13"/>
        <rFont val="Times New Roman"/>
        <family val="1"/>
        <charset val="204"/>
      </rPr>
      <t xml:space="preserve">
Заключено соглашение о доведении внебюджетных источников финансирования</t>
    </r>
  </si>
  <si>
    <r>
      <rPr>
        <u/>
        <sz val="13"/>
        <rFont val="Times New Roman"/>
        <family val="1"/>
        <charset val="204"/>
      </rPr>
      <t>Контрольная точка 2</t>
    </r>
    <r>
      <rPr>
        <sz val="13"/>
        <rFont val="Times New Roman"/>
        <family val="1"/>
        <charset val="204"/>
      </rPr>
      <t xml:space="preserve">
Заключен  муниципальный контракт на выполнение работ</t>
    </r>
  </si>
  <si>
    <t>Реализованы мероприятия по благоустройству общественных территорий (набережные, центральные площади, парки и др.) и иные мероприятия, предусмотренные государственными (муниципальными) программами формирования современной городской среды: объект благоустройства «Экотропа в городе Когалыме» (2025 год)</t>
  </si>
  <si>
    <r>
      <rPr>
        <u/>
        <sz val="13"/>
        <rFont val="Times New Roman"/>
        <family val="1"/>
        <charset val="204"/>
      </rPr>
      <t>Контрольная точка 1</t>
    </r>
    <r>
      <rPr>
        <sz val="13"/>
        <rFont val="Times New Roman"/>
        <family val="1"/>
        <charset val="204"/>
      </rPr>
      <t xml:space="preserve">
Заключено  соглашение о доведении внебюджетных источников финансирования</t>
    </r>
  </si>
  <si>
    <r>
      <rPr>
        <u/>
        <sz val="13"/>
        <rFont val="Times New Roman"/>
        <family val="1"/>
        <charset val="204"/>
      </rPr>
      <t>Контрольная точка 2</t>
    </r>
    <r>
      <rPr>
        <sz val="13"/>
        <rFont val="Times New Roman"/>
        <family val="1"/>
        <charset val="204"/>
      </rPr>
      <t xml:space="preserve">
Заключен муниципальный  контракт на выполнение работ</t>
    </r>
  </si>
  <si>
    <r>
      <rPr>
        <u/>
        <sz val="13"/>
        <rFont val="Times New Roman"/>
        <family val="1"/>
        <charset val="204"/>
      </rPr>
      <t>Контрольная точка 3</t>
    </r>
    <r>
      <rPr>
        <sz val="13"/>
        <rFont val="Times New Roman"/>
        <family val="1"/>
        <charset val="204"/>
      </rPr>
      <t xml:space="preserve">
Произведена приемка выполненных работ </t>
    </r>
  </si>
  <si>
    <t>Мероприятие (результат) "Благоустроена общественная территория «Сквер вблизи СК «Олимп»"1</t>
  </si>
  <si>
    <r>
      <rPr>
        <i/>
        <sz val="13"/>
        <rFont val="Times New Roman"/>
        <family val="1"/>
        <charset val="204"/>
      </rPr>
      <t>Благоустроена общественная территория «Сквер вблизи СК «Олимп» (2025)</t>
    </r>
    <r>
      <rPr>
        <b/>
        <i/>
        <sz val="13"/>
        <rFont val="Times New Roman"/>
        <family val="1"/>
        <charset val="204"/>
      </rPr>
      <t xml:space="preserve">
</t>
    </r>
  </si>
  <si>
    <t xml:space="preserve">1.1.1.Заключение соглашения о доведении источников финансирования
</t>
  </si>
  <si>
    <r>
      <rPr>
        <u/>
        <sz val="13"/>
        <rFont val="Times New Roman"/>
        <family val="1"/>
        <charset val="204"/>
      </rPr>
      <t>Контрольная точка 1</t>
    </r>
    <r>
      <rPr>
        <sz val="13"/>
        <rFont val="Times New Roman"/>
        <family val="1"/>
        <charset val="204"/>
      </rPr>
      <t xml:space="preserve">
Заключено соглашение о доведении источников финансирования
</t>
    </r>
  </si>
  <si>
    <t>1.1.2.Заключение муниципального контракта на выполнение работ</t>
  </si>
  <si>
    <r>
      <rPr>
        <u/>
        <sz val="13"/>
        <rFont val="Times New Roman"/>
        <family val="1"/>
        <charset val="204"/>
      </rPr>
      <t>Контрольная точка 2</t>
    </r>
    <r>
      <rPr>
        <sz val="13"/>
        <rFont val="Times New Roman"/>
        <family val="1"/>
        <charset val="204"/>
      </rPr>
      <t xml:space="preserve">
Заключен муниципальный контракт на выполнение работ</t>
    </r>
  </si>
  <si>
    <t>1.1.3.Осуществление строительно-монтажных работ</t>
  </si>
  <si>
    <r>
      <rPr>
        <u/>
        <sz val="13"/>
        <rFont val="Times New Roman"/>
        <family val="1"/>
        <charset val="204"/>
      </rPr>
      <t>Контрольная точка 3</t>
    </r>
    <r>
      <rPr>
        <sz val="13"/>
        <rFont val="Times New Roman"/>
        <family val="1"/>
        <charset val="204"/>
      </rPr>
      <t xml:space="preserve">
Завершены строительно-монтажные работы</t>
    </r>
  </si>
  <si>
    <t>1.1.4.Осуществление приемки поставленных товаров, выполненных работ, оказанных услуг</t>
  </si>
  <si>
    <r>
      <rPr>
        <u/>
        <sz val="13"/>
        <rFont val="Times New Roman"/>
        <family val="1"/>
        <charset val="204"/>
      </rPr>
      <t>Контрольная точка 4</t>
    </r>
    <r>
      <rPr>
        <sz val="13"/>
        <rFont val="Times New Roman"/>
        <family val="1"/>
        <charset val="204"/>
      </rPr>
      <t xml:space="preserve">
Произведена приемка поставленных товаров, выполненных работ, оказанных услуг.</t>
    </r>
  </si>
  <si>
    <r>
      <rPr>
        <u/>
        <sz val="13"/>
        <rFont val="Times New Roman"/>
        <family val="1"/>
        <charset val="204"/>
      </rPr>
      <t>Контрольная точка 5</t>
    </r>
    <r>
      <rPr>
        <sz val="13"/>
        <rFont val="Times New Roman"/>
        <family val="1"/>
        <charset val="204"/>
      </rPr>
      <t xml:space="preserve">
Произведена оплата выполненных работ</t>
    </r>
  </si>
  <si>
    <t>Мероприятие (результат) «Выполнение работ по благоустройству городских территорий» 1</t>
  </si>
  <si>
    <t>Оформление улиц города Когалыма к Юбилею (установка памятников, скамеек и малых архитектурных форм)</t>
  </si>
  <si>
    <r>
      <rPr>
        <u/>
        <sz val="13"/>
        <rFont val="Times New Roman"/>
        <family val="1"/>
        <charset val="204"/>
      </rPr>
      <t>Контрольная точка 1</t>
    </r>
    <r>
      <rPr>
        <sz val="13"/>
        <rFont val="Times New Roman"/>
        <family val="1"/>
        <charset val="204"/>
      </rPr>
      <t xml:space="preserve">
 Закупка включена в план закупок
</t>
    </r>
  </si>
  <si>
    <r>
      <rPr>
        <u/>
        <sz val="13"/>
        <rFont val="Times New Roman"/>
        <family val="1"/>
        <charset val="204"/>
      </rPr>
      <t>Контрольная точка 2</t>
    </r>
    <r>
      <rPr>
        <sz val="13"/>
        <rFont val="Times New Roman"/>
        <family val="1"/>
        <charset val="204"/>
      </rPr>
      <t xml:space="preserve">
Сведения о муниципальном контракте внесены в реестр контрактов, заключенных заказчиками по результатам закупок.</t>
    </r>
  </si>
  <si>
    <r>
      <rPr>
        <u/>
        <sz val="13"/>
        <rFont val="Times New Roman"/>
        <family val="1"/>
        <charset val="204"/>
      </rPr>
      <t>Контрольная точка 3</t>
    </r>
    <r>
      <rPr>
        <sz val="13"/>
        <rFont val="Times New Roman"/>
        <family val="1"/>
        <charset val="204"/>
      </rPr>
      <t xml:space="preserve">
Произведена приемка поставленных товаров, выполненных работ, оказанных услуг</t>
    </r>
  </si>
  <si>
    <r>
      <rPr>
        <u/>
        <sz val="13"/>
        <rFont val="Times New Roman"/>
        <family val="1"/>
        <charset val="204"/>
      </rPr>
      <t>Контрольная точка 4</t>
    </r>
    <r>
      <rPr>
        <sz val="13"/>
        <rFont val="Times New Roman"/>
        <family val="1"/>
        <charset val="204"/>
      </rPr>
      <t xml:space="preserve">
Произведена оплата товаров, выполненных работ, оказанных услуг по муниципальному контракту</t>
    </r>
  </si>
  <si>
    <t>Выполнение работ по благоустройству автомобильного проезда от пр. Солнечный, д.15 до торгового центра, с обустройством тротуара и
строительством электрических сетей наружного освещения</t>
  </si>
  <si>
    <t>Выполнение работ по благоустройству общественных территорий</t>
  </si>
  <si>
    <t>Мероприятие (результат) «Участие общественных территорий города Когалыма во Всероссийском конкурсе лучших проектов создания комфортной городской среды в категории «Малые города» 1</t>
  </si>
  <si>
    <t>Участие во Всероссийском конкурсе лучших проектов создания комфортной городской среды в категории «Малые города»</t>
  </si>
  <si>
    <r>
      <rPr>
        <u/>
        <sz val="13"/>
        <rFont val="Times New Roman"/>
        <family val="1"/>
        <charset val="204"/>
      </rPr>
      <t>Контрольная точка 1</t>
    </r>
    <r>
      <rPr>
        <sz val="13"/>
        <rFont val="Times New Roman"/>
        <family val="1"/>
        <charset val="204"/>
      </rPr>
      <t xml:space="preserve">
Разработана заявка на участие во Всероссийском конкурсе лучших проектов создания комфортной городской среды</t>
    </r>
  </si>
  <si>
    <t>РП1.1.Региональный проект «Содействие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жилищно-коммунальных услуг»</t>
  </si>
  <si>
    <t xml:space="preserve">2.1. Комплекс процессных мероприятий «Развитие градостроительного регулирования в сфере жилищного строительства» </t>
  </si>
  <si>
    <t xml:space="preserve">3.1. Комплекс процессных мероприятий «Оказание мер государственной поддержки на приобретение жилых помещений отдельным категориям граждан» </t>
  </si>
  <si>
    <t xml:space="preserve">4.1. Комплекс процессных мероприятий «Обеспечение деятельности органов местного самоуправления города Когалыма» </t>
  </si>
  <si>
    <t xml:space="preserve">4.2. Комплекс процессных мероприятий «Обеспечение деятельности муниципальных казенных учреждений города Когалыма» </t>
  </si>
  <si>
    <t>Мероприятие (результат) "Количество семей, улучшивших жилищные условия" 1</t>
  </si>
  <si>
    <t>Мероприятия по обеспечению жильем молодых семей города Когалыма в 2025 году</t>
  </si>
  <si>
    <r>
      <rPr>
        <u/>
        <sz val="13"/>
        <rFont val="Times New Roman"/>
        <family val="1"/>
        <charset val="204"/>
      </rPr>
      <t>1.1.Контрольная точка 1</t>
    </r>
    <r>
      <rPr>
        <sz val="13"/>
        <rFont val="Times New Roman"/>
        <family val="1"/>
        <charset val="204"/>
      </rPr>
      <t xml:space="preserve">
Заключено Соглашение о предоставлении субсидии из бюджета субъекта Российской Федерации местному бюджету с Департаментом строительства Ханты-Мансийского автономного округа – Югры</t>
    </r>
  </si>
  <si>
    <r>
      <rPr>
        <u/>
        <sz val="13"/>
        <rFont val="Times New Roman"/>
        <family val="1"/>
        <charset val="204"/>
      </rPr>
      <t>1.2.Контрольная точка 1</t>
    </r>
    <r>
      <rPr>
        <sz val="13"/>
        <rFont val="Times New Roman"/>
        <family val="1"/>
        <charset val="204"/>
      </rPr>
      <t xml:space="preserve">
Выданы свидетельства о праве на получение социальных выплат на приобретение жилого помещения или создание объекта индивидуального жилищного строительства</t>
    </r>
  </si>
  <si>
    <r>
      <rPr>
        <u/>
        <sz val="13"/>
        <rFont val="Times New Roman"/>
        <family val="1"/>
        <charset val="204"/>
      </rPr>
      <t>1.3.Контрольная точка 1</t>
    </r>
    <r>
      <rPr>
        <sz val="13"/>
        <rFont val="Times New Roman"/>
        <family val="1"/>
        <charset val="204"/>
      </rPr>
      <t xml:space="preserve">
Перечислена социальная выплата</t>
    </r>
  </si>
  <si>
    <t>Мероприятие (результат) «Разработка (актуализация) документации в области градостроительной деятельности» 1</t>
  </si>
  <si>
    <t>Мероприятие (результат) «Приобретены жилые помещения и осуществлены выплаты гражданам, в чьей собственности находятся жилые помещения, входящие в аварийный жилищный фонд» 2</t>
  </si>
  <si>
    <t>Мероприятие (результат) «Освобождение земельных участков, планируемых для жилищного строительства и комплекса мероприятий по формированию земельных участков для индивидуального жилищного строительства» 3</t>
  </si>
  <si>
    <t>Мероприятие (результат) «Предоставлены субсидии участникам специальной военной операции, членам их семей, стоящим на учете в качестве нуждающихся в жилых помещениях, предоставляемых по договорам социального найма, на приобретение (строительство) жилых помещений в собственность» 4</t>
  </si>
  <si>
    <r>
      <rPr>
        <u/>
        <sz val="13"/>
        <rFont val="Times New Roman"/>
        <family val="1"/>
        <charset val="204"/>
      </rPr>
      <t>Контрольная точка 1</t>
    </r>
    <r>
      <rPr>
        <sz val="13"/>
        <rFont val="Times New Roman"/>
        <family val="1"/>
        <charset val="204"/>
      </rPr>
      <t xml:space="preserve">
Разработанная (актуализированная) документация в области градостроительной деятельности</t>
    </r>
  </si>
  <si>
    <r>
      <rPr>
        <u/>
        <sz val="13"/>
        <rFont val="Times New Roman"/>
        <family val="1"/>
        <charset val="204"/>
      </rPr>
      <t>Контрольная точка 1</t>
    </r>
    <r>
      <rPr>
        <sz val="13"/>
        <rFont val="Times New Roman"/>
        <family val="1"/>
        <charset val="204"/>
      </rPr>
      <t xml:space="preserve">
Подписан акт приема-передачи</t>
    </r>
  </si>
  <si>
    <r>
      <rPr>
        <u/>
        <sz val="13"/>
        <rFont val="Times New Roman"/>
        <family val="1"/>
        <charset val="204"/>
      </rPr>
      <t>Контрольная точка 2</t>
    </r>
    <r>
      <rPr>
        <sz val="13"/>
        <rFont val="Times New Roman"/>
        <family val="1"/>
        <charset val="204"/>
      </rPr>
      <t xml:space="preserve">
Заключен муниципальный контракт/соглашение</t>
    </r>
  </si>
  <si>
    <r>
      <rPr>
        <u/>
        <sz val="13"/>
        <rFont val="Times New Roman"/>
        <family val="1"/>
        <charset val="204"/>
      </rPr>
      <t>Контрольная точка 3</t>
    </r>
    <r>
      <rPr>
        <sz val="13"/>
        <rFont val="Times New Roman"/>
        <family val="1"/>
        <charset val="204"/>
      </rPr>
      <t xml:space="preserve">
Произведена оплата</t>
    </r>
  </si>
  <si>
    <r>
      <rPr>
        <u/>
        <sz val="13"/>
        <rFont val="Times New Roman"/>
        <family val="1"/>
        <charset val="204"/>
      </rPr>
      <t>Контрольная точка 1</t>
    </r>
    <r>
      <rPr>
        <sz val="13"/>
        <rFont val="Times New Roman"/>
        <family val="1"/>
        <charset val="204"/>
      </rPr>
      <t xml:space="preserve">
Заключен МК</t>
    </r>
  </si>
  <si>
    <r>
      <rPr>
        <u/>
        <sz val="13"/>
        <rFont val="Times New Roman"/>
        <family val="1"/>
        <charset val="204"/>
      </rPr>
      <t>Контрольная точка 2</t>
    </r>
    <r>
      <rPr>
        <sz val="13"/>
        <rFont val="Times New Roman"/>
        <family val="1"/>
        <charset val="204"/>
      </rPr>
      <t xml:space="preserve">
Подписан акт приема-передачи</t>
    </r>
  </si>
  <si>
    <r>
      <rPr>
        <u/>
        <sz val="13"/>
        <rFont val="Times New Roman"/>
        <family val="1"/>
        <charset val="204"/>
      </rPr>
      <t>Контрольная точка 1</t>
    </r>
    <r>
      <rPr>
        <sz val="13"/>
        <rFont val="Times New Roman"/>
        <family val="1"/>
        <charset val="204"/>
      </rPr>
      <t xml:space="preserve">
Заключено соглашение (дополнительное соглашение), определяющее объем бюджетных ассигнований в целях предоставления субсидий участникам СВО</t>
    </r>
  </si>
  <si>
    <r>
      <rPr>
        <u/>
        <sz val="13"/>
        <rFont val="Times New Roman"/>
        <family val="1"/>
        <charset val="204"/>
      </rPr>
      <t>Контрольная точка 2</t>
    </r>
    <r>
      <rPr>
        <sz val="13"/>
        <rFont val="Times New Roman"/>
        <family val="1"/>
        <charset val="204"/>
      </rPr>
      <t xml:space="preserve">
Выданы гарантийные письма </t>
    </r>
  </si>
  <si>
    <r>
      <rPr>
        <u/>
        <sz val="13"/>
        <rFont val="Times New Roman"/>
        <family val="1"/>
        <charset val="204"/>
      </rPr>
      <t>Контрольная точка 3</t>
    </r>
    <r>
      <rPr>
        <sz val="13"/>
        <rFont val="Times New Roman"/>
        <family val="1"/>
        <charset val="204"/>
      </rPr>
      <t xml:space="preserve">
Перечислена субсидия</t>
    </r>
  </si>
  <si>
    <t>Мероприятие (результат) «Улучшены жилищные условия ветеранов боевых действий, вставших на учет в качестве нуждающихся в жилых помещениях до 1 января 2005 года» 1</t>
  </si>
  <si>
    <t>Мероприятие (результат) «Улучшены жилищные условия инвалидов и семей, имеющих детей-инвалидов, вставших на учет в качестве нуждающихся в жилых помещениях до 1 января 2005 года» 2</t>
  </si>
  <si>
    <t>Мероприятие (результат) «Улучшены жилищные условия  ветеранов Великой Отечественной войны» 3</t>
  </si>
  <si>
    <t>Мероприятие (результат) «Реализованы полномочия по обеспечению жилыми помещениями отдельных категорий граждан» 4</t>
  </si>
  <si>
    <r>
      <rPr>
        <u/>
        <sz val="13"/>
        <rFont val="Times New Roman"/>
        <family val="1"/>
        <charset val="204"/>
      </rPr>
      <t>Контрольная точка 1</t>
    </r>
    <r>
      <rPr>
        <sz val="13"/>
        <rFont val="Times New Roman"/>
        <family val="1"/>
        <charset val="204"/>
      </rPr>
      <t xml:space="preserve">
Направлен перечень граждан, изъявивших желание получить субсидию в планируемом году в Департамент строительства и архитектуры Ханты-Мансийского автономного округа - Югры</t>
    </r>
  </si>
  <si>
    <r>
      <rPr>
        <u/>
        <sz val="13"/>
        <rFont val="Times New Roman"/>
        <family val="1"/>
        <charset val="204"/>
      </rPr>
      <t>Контрольная точка 2</t>
    </r>
    <r>
      <rPr>
        <sz val="13"/>
        <rFont val="Times New Roman"/>
        <family val="1"/>
        <charset val="204"/>
      </rPr>
      <t xml:space="preserve">
Выдано гарантийное письмо</t>
    </r>
  </si>
  <si>
    <r>
      <rPr>
        <u/>
        <sz val="13"/>
        <rFont val="Times New Roman"/>
        <family val="1"/>
        <charset val="204"/>
      </rPr>
      <t>Контрольная точка 1</t>
    </r>
    <r>
      <rPr>
        <sz val="13"/>
        <rFont val="Times New Roman"/>
        <family val="1"/>
        <charset val="204"/>
      </rPr>
      <t xml:space="preserve">
Направлен список участников мероприятия в Департамент строительства и архитектуры Ханты-Мансийского автономного округа - Югры</t>
    </r>
  </si>
  <si>
    <r>
      <rPr>
        <u/>
        <sz val="13"/>
        <rFont val="Times New Roman"/>
        <family val="1"/>
        <charset val="204"/>
      </rPr>
      <t>Контрольная точка 2</t>
    </r>
    <r>
      <rPr>
        <sz val="13"/>
        <rFont val="Times New Roman"/>
        <family val="1"/>
        <charset val="204"/>
      </rPr>
      <t xml:space="preserve">
Доведены лимиты денежных средств до муниципального образования на реализацию мероприятия</t>
    </r>
  </si>
  <si>
    <r>
      <rPr>
        <u/>
        <sz val="13"/>
        <rFont val="Times New Roman"/>
        <family val="1"/>
        <charset val="204"/>
      </rPr>
      <t>Контрольная точка 3</t>
    </r>
    <r>
      <rPr>
        <sz val="13"/>
        <rFont val="Times New Roman"/>
        <family val="1"/>
        <charset val="204"/>
      </rPr>
      <t xml:space="preserve">
Выдано гарантийное письмо</t>
    </r>
  </si>
  <si>
    <r>
      <rPr>
        <u/>
        <sz val="13"/>
        <rFont val="Times New Roman"/>
        <family val="1"/>
        <charset val="204"/>
      </rPr>
      <t>Контрольная точка 4</t>
    </r>
    <r>
      <rPr>
        <sz val="13"/>
        <rFont val="Times New Roman"/>
        <family val="1"/>
        <charset val="204"/>
      </rPr>
      <t xml:space="preserve">
Перечислена субсидия</t>
    </r>
  </si>
  <si>
    <r>
      <rPr>
        <u/>
        <sz val="13"/>
        <rFont val="Times New Roman"/>
        <family val="1"/>
        <charset val="204"/>
      </rPr>
      <t>Контрольная точка 5</t>
    </r>
    <r>
      <rPr>
        <sz val="13"/>
        <rFont val="Times New Roman"/>
        <family val="1"/>
        <charset val="204"/>
      </rPr>
      <t xml:space="preserve">
Перечислена субсидия</t>
    </r>
  </si>
  <si>
    <r>
      <rPr>
        <u/>
        <sz val="13"/>
        <rFont val="Times New Roman"/>
        <family val="1"/>
        <charset val="204"/>
      </rPr>
      <t>Контрольная точка 1</t>
    </r>
    <r>
      <rPr>
        <sz val="13"/>
        <rFont val="Times New Roman"/>
        <family val="1"/>
        <charset val="204"/>
      </rPr>
      <t xml:space="preserve">
Приобретены материальные средства для реализации полномочий по обеспечению жилыми помещениями отдельных категорий граждан, определенных федеральным законодательством</t>
    </r>
  </si>
  <si>
    <t>20. Муниципальная программа "Развитие малого и среднего предпринимательства и инвестиционной деятельности в городе Когалыме"</t>
  </si>
  <si>
    <t xml:space="preserve">РП1.1. Региональный проект «Малое и среднее предпринимательство и поддержка индивидуальной предпринимательской инициативы (Ханты-Мансийский автономный округ - Югра)» </t>
  </si>
  <si>
    <t>Предоставление финансовой поддержки (субсидий) субъектам малого и среднего предпринимательства, самозанятым гражданам и на развитие
социального предпринимательства
 в 2025 году»</t>
  </si>
  <si>
    <t>Контрольная точка 1.1.1. 
Получение документов, направленных участниками для получения субсидии</t>
  </si>
  <si>
    <t>Контрольная точка 1.1.1 (К.1). 
Документы  участников на предоставление субсидии получены</t>
  </si>
  <si>
    <t>Контрольная точка 1.1.2.  
Согласование и утверждение постановления Администрации города Когалыма об утверждении списка получателей субсидии, заключение соглашений о предоставлении субсидии, перечисление денежных средств получателям субсидий</t>
  </si>
  <si>
    <t>Контрольная точка 1.1.2 (К1.).  
Соглашения о предоставлении субсидии заключены, денежные средства получателям субсидий перечислены</t>
  </si>
  <si>
    <t>Мероприятие (результат) «Предоставление грантовой поддержи субъектам малого и среднего предпринимательства:
- на развитие предпринимательства;
- на развитие молодежного предпринимательства;
- на развитие социального предпринимательства;
- на развитие креативного предпринимательства
» 2</t>
  </si>
  <si>
    <t>Контрольная точка 1.2.1. 
Получение документов, направленных участниками на предоставление грантов</t>
  </si>
  <si>
    <t>Выданы удостоверения о повышении квалификации муниципальным служащим органом местного самоуправления города Когалыма.</t>
  </si>
  <si>
    <t>07 марта 2025 размещен аукцион в электронной форме на право заключить муниципальный контракт на оказание услуг по организации и проведению курсов повышения квалификации.</t>
  </si>
  <si>
    <t>План представительских мероприятий (расходов) органов местного самоуправления города Когалыма на 2025 год исполнен в полном объеме.</t>
  </si>
  <si>
    <t>25.12.2025 предоставлен отчет главе города Когалыма об исполнении мероприятий по обеспечению предоставления муниципальным служащим гарантий, установленных действующим законодательством о муниципальной службе.</t>
  </si>
  <si>
    <t>25.12.2025 предоставлен отчет главе города Когалыма по обеспечению участия муниципальных служащих Администрации города Когалыма в мероприятиях за пределами города Когалыма (расходы, связанные с командировками).</t>
  </si>
  <si>
    <t>25.12.2025 предоставлен отчет главе города Когалыма главе города Когалыма об исполнении мероприятий по информационной безопасности на объектах информатизации и информационных систем в органах местного самоуправления города Когалыма.</t>
  </si>
  <si>
    <t>Контрольная точка 1.2.1. (К.1.) 
Получение документов, направленных участниками на предоставление грантов</t>
  </si>
  <si>
    <t xml:space="preserve">Контрольная точка 1.2.2.  
Согласование и утверждение постановления Администрации города Когалыма об утверждении списка получателей 
грантов в форме субсидий, заключение соглашений о предоставлении грантов в форме субсидий, перечисление денежных средств получателям грантов в форме субсидий
</t>
  </si>
  <si>
    <t xml:space="preserve">Контрольная точка 1.2.2. (К.1.)  
Согласование и утверждение постановления Администрации города Когалыма об утверждении списка получателей 
грантов в форме субсидий, заключение соглашений о предоставлении грантов в форме субсидий, перечисление денежных средств получателям грантов в форме субсидий
</t>
  </si>
  <si>
    <t>выполнена- в соответствии с распоряжением Администрации города Когалыма от 24.10.2025 № 175-р предоставлены гранты в форме субсидий из бюджета города Когалыма 
победителям отбора – получателям грантов рамках конкурса молодёжных инициатив города Когалыма на реализацию проектов» (Васневу Дмитрию Вячеславовичу, победителю 
конкурсного отбора первой степени –в размере 300 000 (триста тысяч) рублей 00 копеек на реализацию проекта «ФиджиталСпортАрктика ФСА»;Колеватых Светлане Николаевне, победителю 
конкурсного отбора первой степени – в размере 300 000 (триста тысяч) рублей 00 копеек на реализацию проекта «Дети и Наука»).</t>
  </si>
  <si>
    <t xml:space="preserve">выполнена - организован прием заявок на конкурс молодёжных инициатив города Когалыма. Прием заявок осуществлялся с 05.09.2025 до 08.10.2025.          </t>
  </si>
  <si>
    <t>выполнена -в связи с переходом проведения конкурсных процедур в Государственной интегрированной информационной системе управления общественными финансами «Электронный бюджет» в 2025 году конкурсный отбор был проведён октябре 2025 года.</t>
  </si>
  <si>
    <t>выполнена  - организован прием заявок и документов на участие в отборе по предоставлению субсидии в системе ГИИС "Электронный бюджет"</t>
  </si>
  <si>
    <t>выполнена - деятельность  МАУ «МКЦ «Феникс» реализована в полном объеме</t>
  </si>
  <si>
    <t>Между МКУ "УОДОМС" и Территориальным центром занятости населения по г. Когалыму Когалымского управления заключен договор о совместной деятельности по организации оплачиваемых работ для незанятых и безработных граждан от 25.12.2024 №1.</t>
  </si>
  <si>
    <t>Между МАДОУ "Колокольчик" и Территориальным центром занятости населения по г. Когалыму Когалымского управления заключен договор о совместной деятельности по организации мероприятия постоянного трудоустройства гражданина с инвалидностью от 26.05.2025 №КОГ28ОРМ.</t>
  </si>
  <si>
    <t>Между МАУ "МКЦ "Феникс" и Территориальным центром занятости населения по г. Когалыму Когалымского управления заключен договор о совместной деятельности по организации временного трудоустройства несовершеннолетних граждан в возрасте от 14 до 18 лет в течение учебного года от 24.12.2024 №2.</t>
  </si>
  <si>
    <t>Между МАУ "МКЦ "Феникс" и Территориальным центром занятости населения по г. Когалыму Когалымского управления заключен договор о совместной деятельности по организации временного трудоустройства несовершеннолетних граждан в возрасте от 14 до 18 лет в свободное от учёбы время от 24.12.2024 №3.</t>
  </si>
  <si>
    <t>Список получателей субсидии утвержден постановлением Администрации города Когалыма от 10.07.2025 №1523, соглашение заключено 14.07.2025 №1, денежные средства перечислены получателю</t>
  </si>
  <si>
    <t>Список получателей субсидии утвержден постановлением Администрации города Когалыма от 10.07.2025 №1524, соглашение заключено 14.07.2025 №2, денежные средства перечислены получателю</t>
  </si>
  <si>
    <t>Отбор на получение субсидий (возмещение затрат за апрель-июнь 2025) признан несостоявшимся по причине отсутствия поданных заявок. Заявки не поданы в виду отсутствия реализации произведенной продукции</t>
  </si>
  <si>
    <t>Список получателей субсидии утвержден постановлением Администрации города Когалыма от 01.11.2025 №2409, заключено дополнительное соглашение № 1 к договору от 14.07.2025 №2, денежные средства перечислены получателю</t>
  </si>
  <si>
    <t>Список получателей субсидии утвержден постановлением Администрации города Когалыма от 22.12.2025 №2908, соглашение заключено 24.12.2025 №56, денежные средства перечислены получателю</t>
  </si>
  <si>
    <t>Для трудоустроенного гражданина оснащено 1 рабочее место (приобретён снегоуборщик и инвентарь).</t>
  </si>
  <si>
    <t>человек</t>
  </si>
  <si>
    <t>Документы для получения субсидий от участников получены</t>
  </si>
  <si>
    <t>Соглашения с получателями субсидий заключены, денежные средства перечислены.</t>
  </si>
  <si>
    <t>Документы от участников на предоставление грантов получены</t>
  </si>
  <si>
    <t>Списки получателей грантов утверждены постановлением Администрации города Когалыма от 19.11.2025 №2544. Количество получателей грантовой поддержки составило 5 ед.</t>
  </si>
  <si>
    <t xml:space="preserve">Списки получателей субсидий утверждены:
1. Постановлением Администрации города Когалыма от 01.09.2025 №1915;
2. Постановлением Администрации города Когалыма от 06.11.2025 №2431;
3. Постановлением Администрации города Когалыма 20.11.2025 №2551;
4. Постановлением Администрации города Когалыма 10.12.2025 №2765
Финансовая поддержка предоставлена 44 получателю (с учетом вида поддержки 55 ед.). </t>
  </si>
  <si>
    <t xml:space="preserve">выполнена -подписаны соглашения с победителями отбора.                                                                                                                                                                                                                                                                            Заключены следующие соглашения о предоставлении из бюджета города Когалыма субсидии, предусмотренной муниципальной программой «Развитие гражданского общества города Когалыма»:
1) с индивидуальным предпринимателем Колеватых С.Н. на организацию мероприятий на 7 досуговых площадках города Когалыма в период с 15.06.2026 по 15.07.2026 по программе «Лето в Когалыме» (сумма – 147 000,00 рублей) – от 10.11.2025 № 45;
2) с индивидуальным предпринимателем Колеватых С.Н. на организацию мероприятий на 7 досуговых площадках города Когалыма в период с 19.07.2026 по 18.08.2026 по программе «Краски России» (сумма – 147 000,00 рублей) – от 10.11.2025 № 46.
Выполнение муниципальной работы запланировано в 2026 году.
</t>
  </si>
  <si>
    <t>выполнена - утверждено распоряжение. В 2025 году выплаты осуществлялись в соответствии с распоряжением Администрации города Когалыма от 28.07.2025 №127-р.</t>
  </si>
  <si>
    <t>выполнена  - организован прием заявок и документов на Конкурс в системе ГИИС "Электронный бюджет"</t>
  </si>
  <si>
    <t>выполнена-в 2025 году  выпущено 51 печатное  общественно- политического издания «Когалымский вестник»</t>
  </si>
  <si>
    <t xml:space="preserve">в 2025 году не достигнута - выполнение муниципальной работы запланировано в 2026 году.
Исполнителем муниципальной работы «Организация досуга детей, подростков и молодёжи» (содержание – иная досуговая деятельность) будет индивидуальный предприниматель Колеватых С.Н.:
- по программе «Лето в Когалыме» – в период с 15.06.2026 по 15.07.2026;
- по программе «Краски России» – в период с 19.07.2026 по 18.08.2026.
</t>
  </si>
  <si>
    <t>Соглашение о предоставлении субсидии из бюджета ХМАО-Югры местному бюджету №71883000-1-2025-010 от 23.01.2025</t>
  </si>
  <si>
    <t>Соглашение о предоставлении субсидии местному бюджету из бюджета ХМАО-Югры № 1 от 28.01.2025</t>
  </si>
  <si>
    <t xml:space="preserve">отчеты:
- о расходах по форме согласно приложению 3 к Соглашению;
- о достижении значений показателей результативности по форме согласно приложению 4 к Соглашению
</t>
  </si>
  <si>
    <t>Соглашении о предоставлении субсидии местному бюджету из бюджета Ханты-Мансийского автономного округа – Югры №71883000-1-2025-009 от 23.01.2025</t>
  </si>
  <si>
    <t>Постановление Администрации города Когалыма от 19.12.2025 №2878 "Об утверждении муниципального задания Муниципальному автономному учреждению «Культурно-досуговый комплекс «АРТ-Праздник» на выполнение работ на 2026 год и плановый период 2027 и 2028 годов"
Постановление Администрации города Когалыма от 19.12.2025 №2877 "Об утверждении муниципального задания Муниципальному автономному учреждению «Музейно-выставочный центр» на оказание муниципальных услуг (выполнение работ) на 2026 год и плановый период 2027 и 2028 годов"
Постановление Администрации города Когалыма от 19.12.2025 №2880 "Об утверждении муниципального задания Муниципальному бюджетному учреждению «Централизованная библиотечная система» на оказание муниципальных услуг (выполнение работ) 
на 2026 год и плановый период 2027 и 2028 годов"</t>
  </si>
  <si>
    <t>Постановление Администрации города Когалыма от 19.12.2025 №2879 "Об утверждении муниципального задания Муниципальному автономному учреждению дополнительного образования 
«Детская школа искусств» города Когалыма на оказание муниципальных услуг (выполнение работ) на 2026 год и плановый период 2027 и 2028 годов"</t>
  </si>
  <si>
    <t>Постановление Администрации города Когалыма от 19.12.2025 №2878 "Об утверждении муниципального задания Муниципальному автономному учреждению «Культурно-досуговый комплекс «АРТ-Праздник» на выполнение работ на 2026 год и плановый период 2027 и 2028 годов"
Постановление Администрации города Когалыма от 19.12.2025 №2877 "Об утверждении муниципального задания Муниципальному автономному учреждению «Музейно-выставочный центр» на оказание муниципальных услуг (выполнение работ) на 2026 год и плановый период 2027 и 2028 годов"</t>
  </si>
  <si>
    <r>
      <rPr>
        <b/>
        <sz val="13"/>
        <rFont val="Times New Roman"/>
        <family val="1"/>
        <charset val="204"/>
      </rPr>
      <t>1.Организация и проведение культурно-массовых мероприятий:</t>
    </r>
    <r>
      <rPr>
        <sz val="13"/>
        <rFont val="Times New Roman"/>
        <family val="1"/>
        <charset val="204"/>
      </rPr>
      <t xml:space="preserve">
Всего 760,20 тыс. рублей 
1. АНО «Когалымский Дед Мороз» - 380,10 тыс. рублей.
2. ИП Семенишиной Юлии Александровне - 253,40 рублей.
3 АНО «ЦД «Алые паруса Югра» - 126 700 рублей.
</t>
    </r>
    <r>
      <rPr>
        <b/>
        <sz val="13"/>
        <rFont val="Times New Roman"/>
        <family val="1"/>
        <charset val="204"/>
      </rPr>
      <t xml:space="preserve">2. Организация деятельности клубных формирований и формирований самодеятельного народного творчества
</t>
    </r>
    <r>
      <rPr>
        <sz val="13"/>
        <rFont val="Times New Roman"/>
        <family val="1"/>
        <charset val="204"/>
      </rPr>
      <t xml:space="preserve">Всего 1 764,00 тыс. рублей. 
1.  АНО «ЦД «Алые паруса Югра» -  882,00 тыс. рублей 
2.  АНО «Когалымский Дед Мороз» - 882,00 тыс. рублей 
</t>
    </r>
    <r>
      <rPr>
        <b/>
        <sz val="13"/>
        <rFont val="Times New Roman"/>
        <family val="1"/>
        <charset val="204"/>
      </rPr>
      <t xml:space="preserve">3.Создание спектаклей
</t>
    </r>
    <r>
      <rPr>
        <sz val="13"/>
        <rFont val="Times New Roman"/>
        <family val="1"/>
        <charset val="204"/>
      </rPr>
      <t>1.</t>
    </r>
    <r>
      <rPr>
        <b/>
        <sz val="13"/>
        <rFont val="Times New Roman"/>
        <family val="1"/>
        <charset val="204"/>
      </rPr>
      <t xml:space="preserve"> </t>
    </r>
    <r>
      <rPr>
        <sz val="13"/>
        <rFont val="Times New Roman"/>
        <family val="1"/>
        <charset val="204"/>
      </rPr>
      <t xml:space="preserve">АНО «Когалымский Дед Мороз»  - 6345,1 тыс. рублей.
</t>
    </r>
    <r>
      <rPr>
        <b/>
        <sz val="13"/>
        <rFont val="Times New Roman"/>
        <family val="1"/>
        <charset val="204"/>
      </rPr>
      <t xml:space="preserve">4.Грант 
</t>
    </r>
    <r>
      <rPr>
        <sz val="13"/>
        <rFont val="Times New Roman"/>
        <family val="1"/>
        <charset val="204"/>
      </rPr>
      <t>1.  АНО "ЦД "Алые паруса Югра" -122,5 тыс. рублей.</t>
    </r>
  </si>
  <si>
    <t>Отчеты формируются в электронном бюджете (ежеквартально)</t>
  </si>
  <si>
    <t>Муниципальное  автономномное учреждение "Культурно-досуговый комплекс "АРТ-Праздник"
Муниципальное  автономномное учреждение "Музейно-выставочный центр"
(апрель 2025 года, "День оленевода")</t>
  </si>
  <si>
    <t>Муниципальное автономное учреждение дополнительного образования "Детская школа искусств" города Когалыма (Ежеквартальные отчеты о выполнении муниципального задания)</t>
  </si>
  <si>
    <t>1.Муниципальное  автономномное учреждение "Культурно-досуговый комплекс "АРТ-Праздник"
2. Муниципальное  автономномное учреждение "Музейно-выставочный центр"    
3. Муниципальное бюджетное учреждение  "Централизованная библиотечная система"
(Ежеквартальные отчеты о выполнении муниципального задания)</t>
  </si>
  <si>
    <t>19. Муниципальная программа "Развитие гражданского общества города Когалыма"</t>
  </si>
  <si>
    <t>Контрольная точка 1. 
Реализованы мероприятия по развитию духовно
нравственных и гражданско-патриотических качеств 
молодёжи и детей</t>
  </si>
  <si>
    <t>выполнена - отчет о выполнении муниципального задания</t>
  </si>
  <si>
    <t xml:space="preserve"> -</t>
  </si>
  <si>
    <t>комплекс</t>
  </si>
  <si>
    <t>платежные поручения исполнены</t>
  </si>
  <si>
    <t>исполнено</t>
  </si>
  <si>
    <t>Муниципальный контракт №25/2025 от 29.05.2025. Разработан топливно-энергетический баланс города Когалыма за 2024 год и актуализирован прогнозный баланс на период до 2035 года" (постановление Администрации города Когалыма от 30.09.2025 №2117).</t>
  </si>
  <si>
    <t>Комплекс процессных мероприятий «Обеспечение открытости деятельности органов местного самоуправления и освещение деятельности в телевизионных эфирах»</t>
  </si>
  <si>
    <t>Отчет за 1 квартал предоставлен</t>
  </si>
  <si>
    <t>Отчет за 2 квартал предоставлен</t>
  </si>
  <si>
    <t>Отчет за 3 квартал предоставлен</t>
  </si>
  <si>
    <t>Отчет за 4 квартал предоставлен</t>
  </si>
  <si>
    <t>Отчет о выполнении предоставлен</t>
  </si>
  <si>
    <t>Отчёт за 1 квартал предоставлен</t>
  </si>
  <si>
    <t>Отчёт за 2 квартал предоставлен</t>
  </si>
  <si>
    <t>Отчёт за 3 квартал предоставлен</t>
  </si>
  <si>
    <t>Отчёт за 4 квартал предоставлен</t>
  </si>
  <si>
    <t>Платежное поручение исполнено</t>
  </si>
  <si>
    <t>Платежные поручения исполнены</t>
  </si>
  <si>
    <t>Акт оказанных услуг от 01.09.2026</t>
  </si>
  <si>
    <t xml:space="preserve">Ежемесячные акты оказанных услуг  </t>
  </si>
  <si>
    <t xml:space="preserve">единиц </t>
  </si>
  <si>
    <t>Акт итоговой общественной приемки от 30.11.2025</t>
  </si>
  <si>
    <t>Акт итоговой общественной приемки от 02.10.2025</t>
  </si>
  <si>
    <t>План график закупок МКУ "УКС и ЖКК г.Когалыма"</t>
  </si>
  <si>
    <t>Акт приемки законченного строительства от 23.06.2025</t>
  </si>
  <si>
    <t>не берем в учет</t>
  </si>
  <si>
    <t>Акт приемки выполненных работ от 31.07.2025.                                     Акт приемки законченных работ от 22.09.2025</t>
  </si>
  <si>
    <t xml:space="preserve">едениц </t>
  </si>
  <si>
    <t>Документация подготовлена в срок, установленный постановлением Администрации города Когалыма от 20.12.2024 №2529 (в редакции от 26.12.2025 №2967)</t>
  </si>
  <si>
    <t xml:space="preserve">Муниципальный контракт №0187300013725000025 от 26.03.2025 на оказание услуг по акарицидной, дезинсекционной (ларвицидной) обработке, барьерной дератизации, а также сбору и утилизации трупов животных на территории города Когалыма </t>
  </si>
  <si>
    <t xml:space="preserve">Муниципальный контракт №0187300013725000228 от 18.11.2025
на оказание услуг по обращению с животными без владельцев
на территории города Когалыма </t>
  </si>
  <si>
    <t xml:space="preserve">Муниципальные контракты заключены в рамках муниципальной программы "Содержание объектов городского хозяйства в городе Когалыме " </t>
  </si>
  <si>
    <t>Соглашение о предоставлении субсидии местному бюджету из бюджета ХМАО – Югры №1-ФКГС/2025 от 07.02.2026.                               Соглашение о предоставлении иного межбюджетного трансферта местному бюджету из бюджета ХМАО – Югры №01-ФКГС/2025 от 27.06.2025</t>
  </si>
  <si>
    <t xml:space="preserve">Соглашение о предоставлении субсидии местному бюджету из бюджета ХМАО – Югры № 15-с от 11.06.2025
</t>
  </si>
  <si>
    <t>Отчетность предоставлена</t>
  </si>
  <si>
    <t>Заключено соглашение о предоставлении субсидии местному бюджету из бюджета Ханты-Мансийского автономного округа – Югры № 7-ЕС/2025 от 27.01.2025</t>
  </si>
  <si>
    <t>Признаны участниками мероприятия и выделены дополнительные денежные (Допсоглашение от 20.10.2025) средства на 12 граждан (семей)</t>
  </si>
  <si>
    <t>в 2025 году отсутствовали граждане, подавшие заявления об изъявлении желания на получение субсидии в 2026 году</t>
  </si>
  <si>
    <t>Приобретена бумага в рамках деятельности МКУ "УОДОМС"</t>
  </si>
  <si>
    <t>Работы выполнены и оплачены в полном объеме</t>
  </si>
  <si>
    <t xml:space="preserve">не берем в учет </t>
  </si>
  <si>
    <r>
      <rPr>
        <u/>
        <sz val="13"/>
        <rFont val="Times New Roman"/>
        <family val="1"/>
        <charset val="204"/>
      </rPr>
      <t>Контрольная точка 1</t>
    </r>
    <r>
      <rPr>
        <sz val="13"/>
        <rFont val="Times New Roman"/>
        <family val="1"/>
        <charset val="204"/>
      </rPr>
      <t xml:space="preserve">
Организованы торжественные мероприятия, приуроченные к памятным 
датам в истории народов России, государственным праздникам (День 
России, День народного единства, День Конституции Российской 
Федерации, День Государственного флага Российской Федерации и День 
образования Ханты-Мансийского автономного округа - Югры)</t>
    </r>
  </si>
  <si>
    <t>штук</t>
  </si>
  <si>
    <t>Муниципальный контракт №0187300013725000118
на выполнение работ по благоустройству объекта:
«Сквер вблизи СК «Олимп» заключен 02.07.2025</t>
  </si>
  <si>
    <t>Муниципальный контракт №0387300043825000003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заключен 04.04.2025</t>
  </si>
  <si>
    <t>Муниципальный контракт №0187300013725000124 на выполнение работ по обустройству сетей наружного освещения по проезду Солнечный, дом №15 заключен 23.06.2025;
дом №17 на территории города Когалыма, муниципальный контракт  №0187300013725000144; 
Муниципальный контракт на выполнение работ по благоустройству автомобильного проезда от проспекта Солнечный, дом 15 до торгового центра в 10 микрорайоне заключен 15.07.2025.</t>
  </si>
  <si>
    <t>Муниципальный контракт №0187300013725000012
на выполнение работ по благоустройству объекта
«Парк Первопроходцев в городе Когалыме» (2 этап) заключен 26.03.2025</t>
  </si>
  <si>
    <t>Строительство к зданию котельной по улице Сибирская магистральных сетей теплоснабжения в городе Когалыме (I этап)</t>
  </si>
  <si>
    <t>Строительство здания котельной по улице Сибирская и магистральной сети теплоснабжения в городе Когалыме к зданию (I этап)</t>
  </si>
  <si>
    <t xml:space="preserve">Муниципальный контракт №0187300013725000024
на выполнение работ по благоустройству объекта «Экотропа в городе Когалыме» заключен 24.03.2025
</t>
  </si>
  <si>
    <t>Выполнена - организовано повышение квалификации одного муниципального служащего Администрации города Когалыма на тему: «Направления и формы профилактики экстремизма на национальной и религиозной почве», в рамках учебной программы курса слушателем освоен модуль «Реализация мероприятий по социальной и культурной адаптации иностранных граждан». (УПОВ)</t>
  </si>
  <si>
    <t>Лимиты субвенций на исполнение отдельных государственных полномочий и государственных гарантий в сфере образования доведены подведомственным учреждениям на 2026 год</t>
  </si>
  <si>
    <t>Бюджетные ассигнования на исполнение отдельных государственных полномочий и государственных гарантий в сфере образования доведены подведомственным учреждениям на 2026 год</t>
  </si>
  <si>
    <t xml:space="preserve">Организованы лагеря с дневным пребыванием для детей на базе образовательных организаций города Когалыма, подведомственных 
Управлению образования в каникулярное время (весенний период) </t>
  </si>
  <si>
    <t xml:space="preserve">Организованы лагеря с дневным пребыванием для детей на базе образовательных организаций автономного округа, подведомственных Управлению образования в каникулярное время (летний период) </t>
  </si>
  <si>
    <t xml:space="preserve">Заключены договоры на предоставление услуги по организации горячего питания в лагерях с дневным пребыванием для детей на базе образовательных организаций автономного округа, подведомственных Управлению образования в каникулярное время (летний период) </t>
  </si>
  <si>
    <t xml:space="preserve">Соглашения о порядке и условиях предоставления субсидии на выполнение муниципального задания на оказание муниципальных услуг (выполнение работ) заключены на 2026 год с подведомственными учреждениями </t>
  </si>
  <si>
    <t>Заключен МК ЭС1902000064/25 от 13.12.2024 на оказание коммунальных услуг по поставке электрической энергии (камеры ИТКБ, камеры Одиссей, здание МКУ "ЕДДС"). Заключен МК №01873000137240002430001 от 25.10.2024 года на оказание услуг по техническому, эксплуатационному обслуживанию и ремонту оборудования интегрированного технического комплекса безопасности города Когалыма. Заключен МК №01873000137240001380001 от 08.07.2024 на оказание услуг связи.</t>
  </si>
  <si>
    <t>Организованы 3 встречи с молодёжью города Когалыма с представителями полиции. В рамках встречи специалисты рассказали  о признаках и последствиях употребления и распространения запрещённых психоактивных веществ.</t>
  </si>
  <si>
    <t>Заключены договора на поставку товаров №73/25 от 03.11.2025 и №72/25 от 07.11.2025 с ИП Петренко В.П. для проведения мероприятия "Школа безопасности".</t>
  </si>
  <si>
    <t>Проведены агитационные мероприятия  о здоровом образе жизни. Воспитанники МКЦ "Феникс" раздавали буклет жителям города Когалыма с призывом о ведении здорового образа жизни, правильном питании"</t>
  </si>
  <si>
    <t xml:space="preserve">Создание единого ресурсного пространства для проведения комплексной работы, оказания помощи и поддержки семьям с детьми с особыми образовательными потребностями </t>
  </si>
  <si>
    <t>В государственных и муниципальных общеобразовательных организациях и их структурных подразделениях реализованы мероприятия по обеспечению деятельности советников воспитанию и взаимодействию с детскими общественными объединениями</t>
  </si>
  <si>
    <t>Предоставлен отчет о выполнении соглашения о порядке и условиях 
предоставления субсидии на выполнение муниципального задания на оказание муниципальных услуг</t>
  </si>
  <si>
    <t xml:space="preserve">Предоставлен отчет о выполнении соглашения о порядке и условиях предоставления субсидии на выполнение муниципального задания на оказание муниципальных услуг </t>
  </si>
  <si>
    <t xml:space="preserve">Заключено соглашение о порядке и условиях предоставления субсидии на выполнение муниципального задания на оказание муниципальных услуг </t>
  </si>
  <si>
    <t xml:space="preserve">Заключено соглашение о доведении внебюджетных источников финансирования, муниципального контракта на выполнение работ выполнено в установленные сроки. </t>
  </si>
  <si>
    <t>Акт приёмки законченного строительством объекта №29 от 22.12.2025</t>
  </si>
  <si>
    <t>В рамках данного мероприятия трудоустроено 658 несовершеннолетних граждан на временные рабочие места с которыми заключены срочные трудовые договоры в должности: рабочий по благоустройству населенных пунктов - 643 чел, помощник библиотекаря - 15 чел. Фактическое значение показателя муниципальной программы больше планового значения муниципальной программы на 0,5% в связи с досрочным расторжением срочных трудовых договоров по инициативе несовершеннолетних граждан и заключением 3 дополнительно.</t>
  </si>
  <si>
    <t>Акты  выполненных работ, оказанных услуг</t>
  </si>
  <si>
    <t>Постановление Администрации города Когалыма от 24.12.2024 №2572 "Об утверждении муниципального задания МБУ "КСАТ" на выполнение работ на 2025 год и на плановый период 2026 и 2027 годов"</t>
  </si>
  <si>
    <t xml:space="preserve">Муниципальный контракт №0187300013725000125 от 27.06.2025 на оказание кадастровых услуг и услуг по технической инвентаризации объектов электросетевого хозяйства, расположенных на территории города Когалыма:
- оказание услуг по технической инвентаризации объектов электросетевого хозяйства, расположенных на территории города Когалыма, в количестве 733 шт., 
- постановку на государственный кадастровый учет и регистрацию права муниципальной собственности на объекты электросетевого хозяйства (действующие и вновь построенные, сведения о которых не внесены в ЕГРН),в количестве 136 шт. </t>
  </si>
  <si>
    <r>
      <rPr>
        <u/>
        <sz val="13"/>
        <rFont val="Times New Roman"/>
        <family val="1"/>
        <charset val="204"/>
      </rPr>
      <t>Контрольная точка 1</t>
    </r>
    <r>
      <rPr>
        <sz val="13"/>
        <rFont val="Times New Roman"/>
        <family val="1"/>
        <charset val="204"/>
      </rPr>
      <t xml:space="preserve">
Осуществлена трансляция видеороликов (по пожарной безопасности)</t>
    </r>
  </si>
  <si>
    <r>
      <rPr>
        <u/>
        <sz val="13"/>
        <rFont val="Times New Roman"/>
        <family val="1"/>
        <charset val="204"/>
      </rPr>
      <t>Контрольная точка 5</t>
    </r>
    <r>
      <rPr>
        <sz val="13"/>
        <rFont val="Times New Roman"/>
        <family val="1"/>
        <charset val="204"/>
      </rPr>
      <t xml:space="preserve">
Проведена профилактическая работа с несовершеннолетними по недопущению правонарушений. Проведена профилактическая работа с несовершеннолетними по недопущению правонарушений
</t>
    </r>
  </si>
  <si>
    <t>выполнена - подписано соглашение о предоставлении из бюджета города Когалыма субсидий некоммерческим организациям ,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и развития некоммерческих организаций в городе Когалыме  №64 от 26.12.2025 (АНО "Ресурсный центр поддержки НКО г. Когалыма )</t>
  </si>
  <si>
    <t>выполнена - подписано соглашение о предоставлении из бюджета города Когалыма субсидии территориальным общественным самоуправлениям города Когалым на осуществление собственных инициатив  по вопросам местного значения и некоммерческим организациям, осуществляющим деятельность по развитию местных сообществе /или гражданского общества от 26.12.2025 №58 (АНО развития местных сообществ "Когалым Приполярный" )</t>
  </si>
  <si>
    <t xml:space="preserve">выполнена - контракт на оказание информационных услуг освещающих деятельность органов местного самоуправления города Когалыма заключен (исполнитель: сектор  пресс-службы Администрации города Когалыма ).В 2025 году заключен муниципальный контракт № 1873000137250002250001. </t>
  </si>
  <si>
    <t xml:space="preserve">выполнена - в соответствии с отчетом о выполнении муниципального задания реализованы мероприятия, проекты по вовлечению молодёжи, молодых семей в добровольческую и общественную деятельность </t>
  </si>
  <si>
    <t>выполнена - подписано соглашение о предоставлении субсидии некоммерческим организациям, не являющимся государственными (муниципальными), на выполнение функций ресурсного центра поддержки и развития добровольчества в городе Когалыме  № 57 от 25.12.2025 (АНО Центр развития добровольчества (волонтерства) "Навигатор добра")</t>
  </si>
  <si>
    <t xml:space="preserve">Реализован проект  "Прекрасное слово, жизнь", пропагандирующий  здоровый образ жизни. Проект реализуется в МБУ "Централизованная библиотечная система". </t>
  </si>
  <si>
    <t>Степень достижения, причины не достижения запланированного результата за отчетный период, а также меры с помощью которых удалось улучшить результаты контрольных точек</t>
  </si>
  <si>
    <t>МК №0187300013725000043 от 18.04.2025 на выполнение работ по изготовлению и установке информационных табличек (знаков).
Были изготовлены и установлены информационные таблички (знаки) «Берегите природу» - 2 штуки.</t>
  </si>
  <si>
    <t>В соответствии с заключенным соглашением от 18.06.2025 № 20-с, на территории МАОУ «СОШ №1» г. Когалыма создана уличная баскетбольная площадка</t>
  </si>
  <si>
    <t>На базе МАДОУ "Сказка" создано единое ресурсное пространство для проведения комплексной работы, оказания помощи и поддержки семьям с детьми с особыми образовательными 
потребностями. Выделены целевые субсидии в соответствии с соглашением № 8 от 27.12.2024</t>
  </si>
  <si>
    <t>Соглашения о порядке и условиях предоставления субсидии на выполнение муниципального задания на оказание муниципальных услуг (выполнение работ) заключены на 2026 год с подведомственными учреждениями. Соглашение № 1-28 от 29.12.2025.</t>
  </si>
  <si>
    <t xml:space="preserve">В соответствии с заключенным соглашением от 22.01.2025               № 71883000-1-2025-007, по объекту Средняя общеобразовательная школа в г. Когалыме (Общеобразовательная организация с универсальной безбарьерной средой)» (корректировка, привязка проекта «Средняя общеобразовательная школа в микрорайоне 32 г. Сургута» шифр 1541-ПИ.00.32) готовность составляет 81%. Изменены сроки ввода в эксплуатацию - июнь 2026 г. 
</t>
  </si>
  <si>
    <t>В соответствии с заключенным соглашением от 17.01.2025               № 71883000-1-2025-005, в рамках регионального проекта «Педагоги и наставники» реализуются мероприятия по ежемесячному денежному вознаграждению советников директоров образовательных учреждений за их работу по воспитанию и взаимодействию с детскими общественными объединениями. В штатном расписании образовательных организаций города Когалыма предусмотрено 7 должностей советников директоров. С 08.04.2025 по 31.08.2025 года были заняты 6 из них, одно место оставалось вакантным. Управление образования перечислило субсидии на иные цели образовательным организациям для выплаты советникам директоров за период с января по декабрь 2025 года. Выплаты произведены своевременно всем 7 советникам.</t>
  </si>
  <si>
    <t>В соответствии с заключенным соглашением от 17.01.2025               № 71883000-1-2025-004, в рамках регионального проекта «Педагоги и наставники» реализуются мероприятия по обеспечению деятельности советников воспитанию и взаимодействию с детскими общественными объединениями. Выплаты в соответствии с заключенным соглашением получают 2 советника директора.  Выплаты произведены своевременно всем 2 советникам.</t>
  </si>
  <si>
    <t>В соответствии с заключенным соглашением от 17.01.2025               № 71883000-1-2025-003, в рамках регионального проекта "Педагоги и наставники" предусмотрены выплаты ежемесячного денежного вознаграждения за классное руководство. По состоянию на 6 августа 2025 года в общеобразовательных организациях города Когалыма было 325 классов-комплектов. За период с января по август включительно выплаты получили 325 классных руководителей. С сентября по декабрь выплаты получили 318 классных руководителей. Все выплаты осуществляются своевременно.</t>
  </si>
  <si>
    <t>На базе МАОУ «Средняя школа №6» создан медиацентр.  Выделены целевые субсидии в соответствии с соглашением № 25от 27.12.2024</t>
  </si>
  <si>
    <t xml:space="preserve">Заключены договоры на предоставление услуги по организации горячего питания в лагерях с дневным пребыванием для детей на базе образовательных организаций автономного округа, подведомственных Управлению образования в каникулярное время (весенний период) </t>
  </si>
  <si>
    <t>Соглашение о порядке и условиях предоставления субсидии на выполнение муниципального задания на оказание муниципальных услуг (выполнение работ) заключено на 2026 год с подведомственными учреждениями. Соглашение № 1-28 от 29.12.2025</t>
  </si>
  <si>
    <t xml:space="preserve">Доведены субсидии на иные цели подведомственным учреждениям в соответствии с заключенными соглашениями         № 1-13 от 29.12.2025 </t>
  </si>
  <si>
    <t>Документы получены от 1 участника- Глава КФХ Шимансикй В.М.</t>
  </si>
  <si>
    <t>Документы не получены (возмещение затрат за апрель-июнь 2025). Заявки не поданы ввиду отсутствия реализации произведенной продукции</t>
  </si>
  <si>
    <t>Документы получены от 1 участника - Глава КФХ Снопко И.Н.</t>
  </si>
  <si>
    <t xml:space="preserve">В рамках данного мероприятия трудоустроено 14 безработных граждан на временные рабочие места с которыми заключены срочные трудовые договоры в должности "машинистка".
</t>
  </si>
  <si>
    <t xml:space="preserve">В рамках данного мероприятия трудоустроено 140 несовершеннолетних граждан на временные рабочие места с которыми заключены срочные трудовые договоры в должности "помощник делопроизводителя". </t>
  </si>
  <si>
    <t xml:space="preserve">В МАУ "МКЦ "Феникс" трудоустроено 67 человек, с которыми заключены срочные трудовые договоры в должности "специалист по работе с молодёжью". </t>
  </si>
  <si>
    <t>Между МАДОУ "Колокольчик" и безработным гражданином с инвалидностью заключен трудовой договор на постоянное рабочее место в должности "дворник".</t>
  </si>
  <si>
    <t xml:space="preserve"> Муниципальный контракт  №0187300013724000258 от 08.11.2024  на поставку, монтаж и содержание зимних горок;                                Муниципальный контракт №0187300013724000259 от 08.11.2024   на оказание услуг по монтажу и содержанию зимних горок</t>
  </si>
  <si>
    <t xml:space="preserve">Выполнена - в рамках ТЗ Ресурсным центром проведена консультационная поддержка посредством очной формы, по телефону, в различных мессенджерах и социальных сетях более 150 консультационных мероприятий.
В рамках методической поддержки на базе Дома Дружбы организованы и проведены Школы актива с привлечением спикеров проектного офиса ПФКИ г. Ханты-Мансийска – 8 мероприятий (отчет по соглашению №64 от 26.12.25 с Ресурсным центром)
</t>
  </si>
  <si>
    <t>Выполнена - проведены круглые столы, рабочие встречи с руководителями национально-культурных обществ и религиозных организаций города Когалыма в «Доме Дружбы», обсуждают текущую деятельность НКО, планы работы, общественно-политическую ситуацию в городе</t>
  </si>
  <si>
    <t>Выполнена -  оказана консультацонная и юридическая поддержка более 8 раз АНО "Семейному клубу имени преподобного Сергия Радонежского города Когалыма" (инокиня Наталья) (отчет Ресурсного центра)</t>
  </si>
  <si>
    <t>Выполнена - проведены 12 очередных занятий «Урок вежливости» для иностранных граждан на базе Ресурсного центра в рамках ТЗ субсидии НКО, не являющейся государственным (муниципальным) учреждением, в целях финансового обеспечения затрат на выполнение функций ресурсного центра поддержки НКО (отчет по соглашению с Ресурсным центром)</t>
  </si>
  <si>
    <t>Выполнена - на базе Ресурсного центра в рамках ТЗ проведено более 111 обучающих (занятий в группе) уроков русского языка для групп детей-школьников (детей-билингов) иностранных граждан, более 113 индивидуальных занятий с детьми - иностранными гражданами. Более 72 обучающих занятий по РКИ (русский как иностранный) для взрослых групп, более 85 индивидуальных занятий с иностранными гражданами (отчет по соглашению с Ресурсным центром)</t>
  </si>
  <si>
    <t>Выполнена- проведены мероприятия в образовательных учреждениях культуры. (отчет Комплексный план мероприятий АГК от 30.05.2019 №1160)</t>
  </si>
  <si>
    <t>Выполнена - специалистами РЦ были разработаны и напечатаны брошюры для трудовых мигрантов на русском, таджикском, узбекском и киргизском языках. Распространено не менее 200 печатных экземпляров, электронные версии можно скачать на сайте и официальной группе ВКонтате Ресурсного центра.</t>
  </si>
  <si>
    <t>В социальной сети "Вконтакте" размещено 82 публикации; в газете "Когалымский Вестник" опубликована 41 статья; телекомпанией "Инфосервис+" освещено 34 информационных материала (отчет -Сектора пресс-службы)</t>
  </si>
  <si>
    <t>Выполнена - в рамках организации работы с молодежью на постоянной основе проводятся мероприятия с участием тренеров, их подопечных и лидеров молодежи по различным темам, в том числе: профилактика экстремизма, национальные культуры и спортивные традиции и т.д., также осуществляется мониторинг проблемности молодежи, межнационального климата</t>
  </si>
  <si>
    <r>
      <rPr>
        <u/>
        <sz val="13"/>
        <rFont val="Times New Roman"/>
        <family val="1"/>
        <charset val="204"/>
      </rPr>
      <t>Контрольная точка 6</t>
    </r>
    <r>
      <rPr>
        <sz val="13"/>
        <rFont val="Times New Roman"/>
        <family val="1"/>
        <charset val="204"/>
      </rPr>
      <t xml:space="preserve">
Осуществлена имущественная поддержка деятельности Дома Дружбы                г. Когалыма</t>
    </r>
  </si>
  <si>
    <t xml:space="preserve">Сумма расходов в размере 5 095,50 тыс. рублей включает:
- 12 выездов сотрудников туристско-информационного центра в служебные командировки, в том числе участие в туристических выставках, форумах;
- приобретение 400 комплектов сувенирной продукции с логотипом к юбилею города;
- приобретение 100 шоколадных наборов с логотипом города;
- изготовление и печать 1 000 книг к юбилею города; 
- изготовление 25 хантыйских национальных предметов одежды;
- организацию 2 мероприятий в сфере туризма;
- приобретение стендов, фирменных стоек, ролл-апов;
- типографские и полиграфические расходы;
- услуги фотографа.
</t>
  </si>
  <si>
    <t xml:space="preserve">Выполнена - использованы 309,8 тыс. рублей (сетевой график-УКиС).  12 июня на Центральной площади города состоялась концертная программа детских творческих коллективов. 4 ноября в МЦ «Метро» состоялась концертнаяя программа и Гражданский форум. Ко Дню Конституции и Деню образования ХМАО-Югры - торжественный вечер в ДК «Сибирь». В День флага - концертная программа в парке Победы  </t>
  </si>
  <si>
    <t>Выполнена - использовано 9 тыс.рублей (сетевой график МАУ МКЦ Феникс) 03.09.2025 организован памятный митинг, возложение цветов во взаимодействии со структурными подразделениями Администрации города, Думой города Когалыма, МАУ «Молодёжный комплексный центр «Феникс» совместно с представителями духовенства и национально-культурных автономий, представителями Ресурсного центра, ветеранами боевых действий и волонтерами</t>
  </si>
  <si>
    <t>Выполнена - для реализации уставных целей НКО оказывается имущественная помощь на базе помещений АНО «РЦ НКО Когалыма» и «Дома Дружбы». В распоряжении НКО: конференц-зал, оснащенный мебелью, проектором и экраном, интернет-связью; методический кабинет, оснащенный компьютерной и копировальной техникой; переговорная комната; репетиционный зал (кабинет); выставочный зал национальных культур</t>
  </si>
  <si>
    <t>Выполнена - использовано 148,7 тыс. рублей (сетевой график МАУ МКЦ Феникс) проведены 18 и 19 марта 2025 года. Состоялось 7 встреч с экспертом – Афанасьевым А.А., координатором комитета по информационной безопасности семьи Союза «Родительская палата», членом экспертного совета Патриаршей комиссии по вопросам семьи, защиты материнства и детства, руководителем интернет-проекта и сообщества родителей «На распутье.ру» и автором книг: «Дети интернета. Что они смотрят, и кто ими управляет» и «Основы выживания в сети, краткий курс для детей и родителей»</t>
  </si>
  <si>
    <t>Выполнена - осуществлен мониторинг сети «Интернет» с помощью системы АИС «Поиск» на наличие запрещенных экстремистских и террористических материалов. В отчетном периоде 2025 года в адрес ОМВД России по городу Когалыму было направлено 6 информационных писем и 5 писем в Прокуратуру города Когалыма с указанием более 180 ссылок на запрещенный материал, с целью проверки о возможной причастности лиц (жителей города Когалыма) и интернет сайтов к экстремистской деятельности. По результатам проверок, факты распространения идеологии экстремизма и терроризма не выявлены</t>
  </si>
  <si>
    <t xml:space="preserve">Выполнена - использовано 40,0 тыс. рублей общеобразовательными организациями города (сетевой график - УО). Организованы и проведены классные часы, беседы, викторины, игры, дополнительные профилактические мероприятия. </t>
  </si>
  <si>
    <t>Выполнена - использовано 6,7 тыс. рублей (сетевой график МАУ МКЦ Феникс) продолжает свою деятельность ячейка молодёжного общественного движения «Кибердружина», созданная с целью осуществления мониторинга сети Интернет на предмет выявления материалов с признаками экстремизма и терроризма. МАУ «МКЦ «Феникс» совместно с «Кибердружиной» и «Движением первых» разработали памятку «Что делать при угрозе скулшутинга?»</t>
  </si>
  <si>
    <t xml:space="preserve">Выполнена - 3 педагогических работника прошли курсы повышения квалификации по теме: «Антитеррористическая безопасность и профилактика насилия в образовательной организации: меры предупреждения и реагирования». Специалисты МАУ «МКЦ «Феникс» прошли обучения по теме: «Профилактика распространения идеологии неонацизма среди детей и молодежи» (5 чел.); образовательный семинар для руководителей и специалистов помогающих сообществ, работающих с подростками, молодежью и молодыми семьями в сфере профилактики на тему: «Инновационные подходы в профилактике деструктивного поведения подростков», г. Сургут (3 чел.). Семинар-практикум, организованный по инициативе Аппарата АТК – Югры в режиме ВКС из г. Нефтеюганска (1 чел.).  и из г. Нягань (1 чел.)
</t>
  </si>
  <si>
    <t>Выполнена - проведено 127 обследований 59 объектов, расположенных на территории города Когалыма (из них проведено обследований: объекты образования – 64; культуры -18; места массового пребывания людей - 14; торговые и торгово-развлекательные центры – 5; культа – 10; ТЭК-5, спорта – 9, гостиницы-2)</t>
  </si>
  <si>
    <t xml:space="preserve">Выполнена. Составлены акты обследования и категорирования объектосв </t>
  </si>
  <si>
    <t xml:space="preserve">По состоянию на 01.01.2026 оказание дополнительной помощи не понадобилось, в связи отсутствием неотложной необходимости в проведении капитального ремонта общего имущества в многоквартирном доме"
</t>
  </si>
  <si>
    <t xml:space="preserve">По состоянию на 01.01.2026 оказание дополнительной помощи не понадобилось, в связи отсутствием неотложной необходимости в проведении капитального ремонта общего имущества в многоквартирном доме"
</t>
  </si>
  <si>
    <t>Заключен МК №018730001372400025700001 от 08.11.2024 на оказание услуг по созданию общественного спасательного поста. 
Организован общественный спасательный пост на территории городского пляжа, который обеспечивал дежурство спасателей (матросов-спасателей) в период с 01.06.2025 по 31.08.2025.</t>
  </si>
  <si>
    <t>Заключен МК №0187300013725000048 от 15.04.2025 на оказание услуг по трансляции видеороликов социальной направленности.
Исполнитель осуществил трансляцию видеороликов социальной направленности в эфире телевизионного канала, вещающего на территории города Когалыма в период с 15.04.2025 по 23.12.2025. Темы роликов: «Телефон Единой дежурной 
диспетчерской службы г. Когалыма»; «Безопасное поведение на воде в летнее время»; «Не выходи на тонкий лед».</t>
  </si>
  <si>
    <t>Заключен МК №0187300013725000043 от 18.04.2025 на выполнение работ по изготовлению и установке информационных табличек (знаков). Изготовлены и установлены информационные таблички (знаки) «Купание запрещено» - 4 штуки.</t>
  </si>
  <si>
    <t>Заключен МК №0187300013725000047 от 15.04.2025 на оказание услуг по лабораторному исследованию воды и почвы.
Произведен отбор проб для проведения лабораторного исследования, проведены лабораторные исследования, выданы заключения по результатам каждого проведенного лабораторного исследования:
- Бактериологические исследования воды на холеру;
- Бактериологические исследования воды открытых водоемов в местах купания;
- Бактериологические исследования почвы по краткой схеме;
- Исследования воды открытых водоемов по химическим показателям;
-Санитарно-гигиенические исследования почвы;
- Паразитологические исследования воды природных водоемов;
- Паразитологические исследования почвы;
- Отбор одной объединенной пробы почвы;
- Отбор проб воды на бактериологические исследования;
- Отбор проб воды на химические исследования;
- Отбор проб воды на паразитологические исследования.</t>
  </si>
  <si>
    <t>Заключен МК №0187300013725000044 от 18.04.2025 на оказание услуг по лабораторным испытаниям противогазов ГП-7.
Осуществлены лабораторные испытания отобранных Заказчиком противогазов ГП-7 2013 года выпуска в колличестве 25 штук для установления (подтверждения) факта соответствия или несоответствия испытываемых образцов требованиям ГОСТов (технических условий), частичной или полной утраты их защитных и эксплуатационных свойств, с целью продления срока хранения средств индивидуальной защиты или их списания. 
По результатам испытаний оформлен Акт лабораторных испытаний.</t>
  </si>
  <si>
    <t>Заключен МК №0187300013725000087 от 18.05.2025 на оказание услуг по разработке Плана действий по предупреждению и ликвидации чрезвычайных ситуаций на территории города Когалыма.
Разработан и оформлен в виде книги План действий, состоящий из пояснительной записки и приложений. Пояснительная записка Плана действий состоит из двух разделов и включает в себя:
- Раздел 1. Краткая характеристика муниципального образования городского округа Когалым Ханты-Мансийского автономного округа – Югры и оценка возможной обстановки при возникновении ЧС на территории муниципального образования;
- Раздел 2. Мероприятия при угрозе возникновения и возникновении ЧС.</t>
  </si>
  <si>
    <t>Заключен МК №0187300013725000090 от 29.04.2025 на поставку  бытовых электрических отопительных приборов в колличестве 6 штук. 
Заключен МК №0187300013725000101 от 13.05.2025 на поставку шлифмашин в колличестве 3 штук.
Заключен МК №0187300013725000102 от 14.05.2025 на поставку домкратов гидравлических (бутылочных) в колличестве 2 штук.</t>
  </si>
  <si>
    <t>Заключен МК №24 от 23.09.2025 на поставку измерительных приборов.
Приобретены профессиональные дозиметры для измерения уровня радиоактивного фона, содержания нитратов, анализатор воды в количестве 3 штуки.</t>
  </si>
  <si>
    <t>Заключен МК №0187300013725000048 от 15.04.2025 на оказание услуг по трансляции видеороликов социальной направленности.
Исполнитель осуществил трансляцию видеороликов социальной направленности в эфире телевизионного канала, вещающего на территории города Когалыма в период с 15.04.2025 по 23.12.2025. Темы роликов: «Лес горит»; «Действия при пожаре в квартире»; «Пожарная безопасность в Новогодние праздники»; «Телефон Единой дежурной диспетчерской службы г. Когалыма».</t>
  </si>
  <si>
    <t>На реализацию мероприятия запланировано – 4 200,00 тысяч рублей, освоено – 0,00 тысяч рублей.
В соответствии с письмом от 11.07.2025 №06/1-5014, ООО "ЛУКОЙЛ-Западная Сибирь" заключен контракт №10/25 от 31.10.2025 на выполнение изыскательских работ и корректировку проектной документации по объекту "Пожарное депо в городе Когалыме":
- подрядчик: ООО "Дизайнпроектгрупп";
- цена контракта 4 200,00 тысяч рублей;
- сроки выполнения работ - 08.12.2025.
- работы выполнены, проводится экспертиза проектной стоимости. Оплата будет произведена по факту заключения экспертной организации в 2026 году.</t>
  </si>
  <si>
    <t>Утверждено распоряжение Администрации города Когалыма   №22-р от 03.02.2025 «Об утверждении плана повышения квалификации муниципальных служащих Администрации города Когалыма по программам дополнительного профессионального образования на 2025 год». Действие настоящего распоряжения распространяется на правоотношения, возникшие с 01.01.2025.</t>
  </si>
  <si>
    <t>Предоставлен отчет главе города Когалыма об исполнении мероприятий по материально-техническому обеспечению органов местного самоуправления города Когалыма.</t>
  </si>
  <si>
    <t>Оплата произведена в сроки, установленные муниципальными контрактами, платежные поручения исполнены</t>
  </si>
  <si>
    <t>Услуги и работы выполнены в полном объеме без нарушений в установленные сроки. 
Акт оказанных услуг от 02.12.2025 №123
Акт оказанных услуг от 02.12.2025 №124
Акт оказанных услуг от 09.12.2025 №2996-3
Акт оказанных услуг от 01.11.2025 
УПД от 30.11.2025 №193
УПД от 12.12.2025 №789
Акт от 31.10.2025 №208
УПД от 31.10.2025 №1024
УПД от 31.10.2025 №1025
УПД от 30.11.2025 №1011125190001563/19/00000 и др.</t>
  </si>
  <si>
    <t>По итогам заключения муниципальных контрактов разработана (актуализирована) документация по следующим объектам:
- на оказание услуг по подготовке изменений в проект планировки и межевания территории индивидуального жилищного строительства по улице Южная в городе Когалыме;
- на оказание услуг по подготовке изменений в проект планировки и межевания территории индивидуального жилищного строительства за рекой Кирилл;
- на оказание услуг по подготовке изменений в проект планировки 
и проект межевания территории участка 1-ого микрорайона в районе пересечения улиц Дружбы Народов и Молодежной в городе Когалыме;
- на выполнение работ по внесению изменений в проект планировки и проект межевания территории района Пионерный в городе Когалыме и проведению кадастровых работ.
Работы выполнены и оплачены в полном объеме.</t>
  </si>
  <si>
    <t>Дополнительно признаны участниками мероприятия и выделены  денежные средства средства на 12 граждан (семей). Допсоглашение от 20.10.2025</t>
  </si>
  <si>
    <t>Материальное обеспечение деятельности народных дружин, материальное стимулирование, личное страхование народных дружинников, участвующих в охране общественного порядка в 2025 году осуществлено в полном объёме.</t>
  </si>
  <si>
    <t>Приказ о проведении мероприятий Всероссийского дня правовой помощи детям в муниципальных организациях города Когалыма №11-пр-821 от 16.10.2025, приказ о проведении городского конкурса "Государство. Право. Я" № 11-Пр-942 от 24.11.2025 и приказ "Об итогах  проведения городского конкурса "Юный помощник полиции" №11-Пр-1010 от 08.12.2025.</t>
  </si>
  <si>
    <t>Заключены 96 муниципальных контрактов на оказание услуг или выполнение работ в отношении муниципального имущества, из них: 
- муниципальные контракты на оказание охранных услуг комплексов зданий, расположенных по адресам: город Когалым, улица Янтарная 10 и Югорская 3
№0187300013724000225 от 08.10.2024
№0187300013724000226 от 08.10.2024
- муниципальный контракт на оказание услуг по оценке рыночной стоимости электросетевого комплекса города Когалыма
№0187300013725000233 от 26.11.2025
- контракт на оказание услуг по технической инвентаризации объектов муниципальной собственности №37-КР-25 от 22.12.2025
- контракт на оказание услуг по техническому обслуживанию систем пожарной безопасности на объекте (ул.Янтарная,10) №25/07 от 09.01.2025
- контракт на техническое обслуживание и ремонт электрооборудования и электрических сетей наружного освещения объекта (ул.Югорская 3) №1 от 09.01.2025
- контракт на техническое обслуживание и ремонт электрооборудования и электрических сетей наружного освещения объекта (ул.Янтарная 10) №2 от 09.01.2025
- контракт на оказание услуг по техническому обслуживанию внутридомовых инженерных сетей комплекса зданий, расположенных по адресу: город Когалым, улица Югорская, 3 №15/Т/2025 от 28.02.2025
- контракт на оказание услуг по техническому обслуживанию внутридомовых инженерных сетей комплекса зданий, расположенных по адресу: город Когалым, улица Янтарная, 10 №16/Т/2025 от 28.02.2025
- контракт на поставку электрической энергии № ЭС1902000046/25 от 09.01.2025 и другие.</t>
  </si>
  <si>
    <t>Специалистами отдела межведомственного взаимодействия в сфере  обеспечения общественного порядка и безопасности Администрации города Когалыма проведены лекторские мероприятия в организациях города Когалыма в количестве 120 выходов.</t>
  </si>
  <si>
    <t>Заключен МК №01873000137240002480001 от 28.10.2024 на оказание услуг по трансляции видеороликов социальной направленности.</t>
  </si>
  <si>
    <t xml:space="preserve">Обучение по программе "Современные технологии профилактики зависимого поведения подростков и молодежи" проведены в следующих общеобразовательных организациях: СОШ №1; СОШ №3, СОШ №5, СОШ №6, СОШ №7, СОШ №8, СОШ №10. </t>
  </si>
  <si>
    <t xml:space="preserve">Приобретение светоотражающих элементов: СОШ №1 договор от 05.02.2025 №5; СОШ №3 договор от 29.01.2025 № 89389; СОШ №5 договор от 27.01.2025; СОШ №6 договор от 10.02.2025 № 15; СОШ №7 договор от 03.02.2025 №1; СОШ №8 договор от 07.02.2025; СОШ №10 договор от 05.02.2025.
      </t>
  </si>
  <si>
    <t>Приобретение оборудования для организации муниципального этапа Всероссийских соревнований "Безопасное колесо" СОШ №8 муниципальный контракт от 30.03.2025 № 3; 
- участие в окружном конкурсе "Безопасное колесо" СОШ №6 .
 - установка велопарковки, приобретение велозамков;                          - приобретение учебного оборудования "Азбука дорог" МАОУ "Золушка" договор от 02.04.2025 № 60</t>
  </si>
  <si>
    <t>Заключены договора на поставку костюмов с ООО "Мастерская праздника" №39 от 14.05.2025 - 4 костюма на сумму 84100 руб., №40 от 15.05.2025 - 3 костюма на сумму 80900 руб., костюмы поступили, произведена оплата. Мероприятие "Азбука дорог" проведена 20.06.2025 в школе №6.</t>
  </si>
  <si>
    <t xml:space="preserve">Курсы повышения квалификации  проведены - СОШ №1 договор  № 23.10-25; СОШ №5 договор №1; СОШ №6 договор № 27.10-25; СОШ №8 договор № 23.10-2025 от 23.10.2025 г.; СОШ №10 договор  № 17/2025 от 24.10.2025; обучение - СОШ №3 договор № 01/25 от 23.10.2025; СОШ № 7 договор № 263 от 27.10.2025; прочие приобретения - СОШ №1; СОШ № 10 договор №101.205 от 14.10.2025 (грамоты, благодарст. письма) договор 101.205 от 14.10.2025 (ручки, скрепки, канцелярские товары); СОШ № 7; СОШ № 8; СОШ № 5; СОШ № 6.                                                    </t>
  </si>
  <si>
    <t>Заключен МК №01873000137240002480001 от 28.10.2024  на оказание услуг по трансляции видеороликов социальной направленности (подготовлен 1 видеоролик).</t>
  </si>
  <si>
    <t>Заключен МК №01873000137240002480001 от 28.10.2024  на оказание услуг по трансляции видеороликов социальной направленности. Трансляция видеоролика обеспечена в течение года.</t>
  </si>
  <si>
    <t xml:space="preserve">В 2025 году в сети "Интернет" студентами Когалымского колледжа и образовательного центра  города Когалыма - филиала Пермского политехнического университета запущены видеоролики пропагандирующие отказ от наркотиков, призыв к ведению здорового образа жизни. </t>
  </si>
  <si>
    <t>Распространена информация о здоровом образе жизни 3 видеоролика, предоставленных Когалымским колледжем и Образовательным центром города Когалыма - филиалом Пермского национального исследовательского политехнического университета. 12 информационных статей опубликовано в газете "Когалымский вестник" и в группах "сети "Интернет".</t>
  </si>
  <si>
    <t>Заключен договор поставки №25ДС-98 от 17.06.2025 (поставщик - ИП Орлов Н.А.) на поставку (товара) поощрительных призов. В июне, июле, августе 2025 года в пришкольных лагерях проходят веселые старты. В отчетном периоде марафон проведен на 10 летних площадках города Когалыма. Финансовые средства потрачены на поощрительные призы.</t>
  </si>
  <si>
    <t>Заключены договора купли-продажи товара: №15/2025 от 28.02.2025  и №20/2025 от 01.04.2025 на мероприятие "Марш-броски" в рамках цикла мероприятий "В здоровом теле - здоровый дух" (приобретены рюкзаки на 60 л, продукты питания).</t>
  </si>
  <si>
    <t>Заключены договора  гражданско-правового характера №14/2025 от 25.11.2025, №12 от 11.11.2025 на оказание услуг в качестве приглашённого спикера.</t>
  </si>
  <si>
    <t>км</t>
  </si>
  <si>
    <t>кол-во маршрутов</t>
  </si>
  <si>
    <t xml:space="preserve">Постановление от 25.12.2025 №2937 "Об утверждении муниципального задания муниципальному автономному учреждению дополнительного образования "Спортивная школа "Дворец спорта" на выполнение муниципальных услуг (работ) на 2026 и плановый период 2027 и 2028 годов" </t>
  </si>
  <si>
    <t>км/трасса</t>
  </si>
  <si>
    <t>В целях увеличения оптической видимости в тёмное время суток для обеспечения безопасности дорожного движения на автомобильных дорогах города Когалыма в 2025 году выполнены работы по строительству сетей наружного освещения общей протяженностью 0,9 км на участке автомобильной дороги по улице Нефтяников до примыкания к улице Олимпийская.</t>
  </si>
  <si>
    <t>Проведены работы по оперативному, техническому обслуживанию и текущему ремонту 42 светофорных объектов города Когалыма.</t>
  </si>
  <si>
    <t>Заключен муниципальный контракт №01873000137250001040001 от 06.06.2025 на оказание услуг по организации и проведению курсов повышения квалификации заключен.</t>
  </si>
  <si>
    <t>На начало отчетного периода в МКУ "ЕДДС" на обслуживании находилось 18 комплексов фотовидеофиксации, из них 12 комплексов переданы в полномочия департамента дорожного хозяйства ХМАО-Югры, в связи с чем по итогам отчетного периода обслуживание выполнено по всем 6 оставшимся комплексам фотовидеофиксации.</t>
  </si>
  <si>
    <t xml:space="preserve">Акт о приемке выполненных работ №120000009 от 04.12.2025,
№120000010 от 04.12.2025, № 70000044 от 31.07.2025, № 80000009 от 15.08.2025, № 80000029 от 29.08.2025, №1 от 05.09.2025;  №2 от 05.09.2025.
</t>
  </si>
  <si>
    <t>Заключены муниципальные контракты № 0187300013724000293 от 31.12.2024, №0187300013724000294 от 31.12.2024 на выполнение работ, связанных с осуществлением регулярных перевозок пассажиров и багажа автомобильным транспортом на автобусных маршрутах города Когалыма.</t>
  </si>
  <si>
    <t>Исполнено</t>
  </si>
  <si>
    <t xml:space="preserve">Осуществлен ремонт участков автомобильных дорог:
1. Участок автомобильной дороги на пересечении улиц Береговая-Широкая, протяжённостью 0,14368 км; 
2. Участок автомобильной дороги улица Северная, протяжённостью – 0,655 км; 
3. Участок автомобильной дороги улица Сибирская (кольцевая транспортная развязка на пересечении улицы Степана Повха и улицы Сибирская), протяжённостью – 0,301 км; 
4. Участок автомобильной дороги Сургутское шоссе – 0,59737 км; 
5. Участок автомобильной дороги улица Ноябрьская – 0,64 км;
</t>
  </si>
  <si>
    <t xml:space="preserve">Заключены муниципальные контракты №0187200001725000430 от 21.05.2025, №0187200001725000100 от 11.06.2025, №0187200001725000099 от 06.06.2025, №0187200001725000141 от 25.07.2025, № 25Д0522 от 27.07.2025.
</t>
  </si>
  <si>
    <t xml:space="preserve">Проведены следующие работы на объектах дорожной инфраструктуры:
- по переносу кабелей светофорного объекта в подземную канализацию на пересечении ул. Мира - ул. Молодежная – 1 объект;
- по реконструкции светофорного объекта (установка выносных консолей с дополнительной секцией) на пересечении ул.Ленинградская – ул.Бакинская – ул.Сибирская – ул.Сопочинского – 1 объект;
- по обустройству действующих пешеходных переходов города Когалыма объектами дорожной инфраструктуры (светофорными объектами) – 2 объекта;
- по обустройству новых пешеходных переходов со светофорными объектами, на улично-дорожной сети города Когалыма – 2 объекта;
- по обустройству проекционных светодиодных элементов на нерегулируемых пешеходных переходах города Когалыма;
- по установке интеллектуальных систем повторения светофорного сигнала для регулируемых пешеходных переходов города Когалыма.
</t>
  </si>
  <si>
    <t>Постановление Администрации г.Когалыма от 24.12.2024 № 2572 "Об утверждении муниципального задания муниципальному бюджетному учреждению «Коммунспецавтотехника» на выполнение работ на 2025 год и на плановый период 2026 и 2027 годов".</t>
  </si>
  <si>
    <t>Контракт №62Д от 11.06.2025 на выполнение работ по корректировке проектно-изыскательских работ и строительству объекта «Магистральные инженерные сети ливневой канализации жилых комплексов «Философский камень», «Лукойл» и мкр.11 в городе Когалыме» - 1 этап;
Контракт №60Д от 07.05.2025 на выполнение проектно-изыскательских и строительно-монтажных работ по объекту: "Реконструкции сетей ливневой канализации, расположенных по адресу: город Когалым ул.Степана Повха, 1 микрорайон. ул.Янтарная. 13 микрорайон";
Муниципальный контракт №48/2025 от 01.08.2025 на выполнение работ по экспертизе промышленной безопасности объекта : "Газопровод Южный Ягун - Когалым"; 
Контракт№63Д от 11.07.2025 на выполнение работ по ремонту участка сетей наружного освещения автомобильной дороги по улице Дружбы Народов от кольцевой развязки на пересечении улиц Дружбы Народов - Степана Повха - Янтарная до кольцевой развязки на пересечении улицы Дружбы Народов и проспекта Шмидта; Контракт №14 от 31.07.2025 на выполнение работ по строительству сетей наружного освещения автомобильной дороги по улице Авиаторов - проспект Нефтяников до улицы Олимпийская в городе Когалыме 4 этап;
Контракт №96/2025 от 17.11.2025 на оказание услуг по подготовке технического плана "Сети наружного освещения автомобильной дороги по улице Авиаторов-проспект  Нефтяников до улицы Олимпийская в городе Когалыме".</t>
  </si>
  <si>
    <t>Муниципальный контракт №108/2025 от 15.12.2025 на оказание услуг по изготовлению полиграфической продукции.
Награждение участников конкурса "Лучший дом. Лучший двор" управляющие компании города Когалыма: ООО "Гарантия", ООО "Фаворит" по адресам: ул. Мира, д. 10, ул. Мира, д. 22В; ООО "УК "Управление Комфортом" по адресам: пр. Шмидта, д. 24, пр. Шмидта, д. 16. Награждение проводено Думой города Когалыма</t>
  </si>
  <si>
    <t>Заключены муниципальные контракты:
- №0187300013725000026 от 28.03.2025 на выполнение работ по сносу ветхих и непригодных для проживания домов на сумму 1 018,05 тыс. рублей;
- №13/2025 от 11.04.2025 на выполнение работ по сносу ветхого и непригодного для проживания дома, расположенного по адресу: город Когалым, улица Мостовая, дом №15 на сумму 577,23 тыс. рублей;
- №14/2025 от 11.04.2025 на выполнение работ по сносу ветхого и непригодного для проживания дома, расположенного по адресу: город Когалым, улица Мостовая, дом №38 на сумму 577,23  тыс. рублей;
- №0187300013725000192 от 01.09.2025 выполнение работ по сносу ветхого и непригодного для проживания дома, расположенного по адресу: город Когалым, улица Фестивальная, дом №13 на сумму 2 047,8  тыс. рублей;
- №93/2025 от 05.11.2025 на выполнение работ по сносу ветхого и непригодного для проживания дома, расположенного по адресу: город Когалым, улица Мостовая, дом №29 на сумму 513,87  тыс. рублей;
Показатель не достигнут в полном объеме в связи с ограниченными объемами БА (средства в рамках Единой субсидии перераспределены на иные мероприятия).</t>
  </si>
  <si>
    <t xml:space="preserve">Мероприятие (результат) «Предоставление финансовой поддержки (субсидий) субъектам малого и среднего предпринимательства, самозанятым гражданам и на развитие
социального предпринимательства»1 </t>
  </si>
  <si>
    <t xml:space="preserve">Предоставление грантовой поддержи субъектам малого и среднего предпринимательства: на развитие предпринимательства; на развитие молодежного предпринимательства; на развитие социального предпринимательства; на развитие креативного предпринимательства в 2025 году
</t>
  </si>
  <si>
    <t xml:space="preserve">Контрольная точка 1. 
Организованы и проведены процедуры конкурсного отбора получателей субсидий в связи с выполнением муниципальной работы «Организация досуга детей, подростков и молодёжи» (содержание – иная досуговая деятельность) </t>
  </si>
  <si>
    <t>Контрольная точка 2. 
Подписаны соглашения о предоставлении субсидий с получателями субсидий</t>
  </si>
  <si>
    <t>Контрольная точка 3. 
Реализованы программы выполнения муниципальной работы получателем (-ями) субсидий</t>
  </si>
  <si>
    <t xml:space="preserve">Контрольная точка 1. 
Реализованы мероприятия, проекты по вовлечению молодёжи, молодых семей в добровольческую и общественную деятельность </t>
  </si>
  <si>
    <t xml:space="preserve">Контрольная точка 1. 
Организованы и проведены процедуры конкурсного отбора получателей субсидий некоммерческим организациям, не являющимся государственными (муниципальными), на выполнение функций ресурсного центра поддержки и 
развития добровольчества в городе Когалыме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</si>
</sst>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 _₽"/>
  </numFmts>
  <fonts count="2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3"/>
      <color rgb="FFFF0000"/>
      <name val="Times New Roman"/>
      <family val="1"/>
      <charset val="204"/>
    </font>
    <font>
      <sz val="13"/>
      <name val="Times New Roman"/>
      <family val="1"/>
      <charset val="204"/>
    </font>
    <font>
      <b/>
      <sz val="13"/>
      <name val="Times New Roman"/>
      <family val="1"/>
      <charset val="204"/>
    </font>
    <font>
      <sz val="12"/>
      <color rgb="FFFF0000"/>
      <name val="Times New Roman"/>
      <family val="1"/>
      <charset val="204"/>
    </font>
    <font>
      <sz val="12"/>
      <color rgb="FFC00000"/>
      <name val="Times New Roman"/>
      <family val="1"/>
      <charset val="204"/>
    </font>
    <font>
      <i/>
      <sz val="13"/>
      <name val="Times New Roman"/>
      <family val="1"/>
      <charset val="204"/>
    </font>
    <font>
      <b/>
      <sz val="13"/>
      <color rgb="FFFF0000"/>
      <name val="Times New Roman"/>
      <family val="1"/>
      <charset val="204"/>
    </font>
    <font>
      <sz val="10"/>
      <name val="Arial"/>
      <family val="2"/>
      <charset val="204"/>
    </font>
    <font>
      <sz val="12"/>
      <name val="Times New Roman"/>
      <family val="1"/>
      <charset val="204"/>
    </font>
    <font>
      <sz val="11"/>
      <color rgb="FFFF0000"/>
      <name val="Times New Roman"/>
      <family val="1"/>
      <charset val="204"/>
    </font>
    <font>
      <b/>
      <i/>
      <sz val="13"/>
      <name val="Times New Roman"/>
      <family val="1"/>
      <charset val="204"/>
    </font>
    <font>
      <sz val="16"/>
      <color rgb="FFFF0000"/>
      <name val="Times New Roman"/>
      <family val="1"/>
      <charset val="204"/>
    </font>
    <font>
      <sz val="11"/>
      <name val="Times New Roman"/>
      <family val="1"/>
      <charset val="204"/>
    </font>
    <font>
      <sz val="11"/>
      <color rgb="FFC00000"/>
      <name val="Times New Roman"/>
      <family val="1"/>
      <charset val="204"/>
    </font>
    <font>
      <u/>
      <sz val="13"/>
      <name val="Times New Roman"/>
      <family val="1"/>
      <charset val="204"/>
    </font>
    <font>
      <sz val="11"/>
      <name val="Calibri"/>
      <family val="2"/>
      <scheme val="minor"/>
    </font>
    <font>
      <sz val="11"/>
      <color rgb="FFFF0000"/>
      <name val="Calibri"/>
      <family val="2"/>
      <scheme val="minor"/>
    </font>
    <font>
      <b/>
      <sz val="11"/>
      <name val="Times New Roman"/>
      <family val="1"/>
      <charset val="204"/>
    </font>
    <font>
      <b/>
      <sz val="11"/>
      <name val="Calibri"/>
      <family val="2"/>
      <scheme val="minor"/>
    </font>
    <font>
      <sz val="13"/>
      <color theme="1"/>
      <name val="Times New Roman"/>
      <family val="1"/>
      <charset val="204"/>
    </font>
    <font>
      <sz val="13"/>
      <name val="Times New Roman"/>
      <family val="1"/>
      <charset val="204"/>
    </font>
    <font>
      <sz val="11"/>
      <name val="Times New Roman"/>
      <family val="1"/>
      <charset val="204"/>
    </font>
    <font>
      <sz val="11"/>
      <color theme="1"/>
      <name val="Calibri"/>
      <family val="2"/>
      <scheme val="minor"/>
    </font>
    <font>
      <sz val="12"/>
      <name val="Times New Roman"/>
      <family val="1"/>
      <charset val="204"/>
    </font>
  </fonts>
  <fills count="10">
    <fill>
      <patternFill patternType="none"/>
    </fill>
    <fill>
      <patternFill patternType="gray125"/>
    </fill>
    <fill>
      <patternFill patternType="solid">
        <fgColor theme="9"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1">
    <xf numFmtId="0" fontId="0" fillId="0" borderId="0"/>
    <xf numFmtId="0" fontId="3" fillId="0" borderId="0"/>
    <xf numFmtId="0" fontId="11" fillId="0" borderId="0"/>
    <xf numFmtId="0" fontId="2" fillId="0" borderId="0"/>
    <xf numFmtId="0" fontId="2" fillId="0" borderId="0"/>
    <xf numFmtId="0" fontId="26" fillId="0" borderId="0"/>
    <xf numFmtId="0" fontId="26" fillId="0" borderId="0"/>
    <xf numFmtId="0" fontId="2" fillId="0" borderId="0"/>
    <xf numFmtId="0" fontId="1" fillId="0" borderId="0"/>
    <xf numFmtId="0" fontId="1" fillId="0" borderId="0"/>
    <xf numFmtId="0" fontId="1" fillId="0" borderId="0"/>
  </cellStyleXfs>
  <cellXfs count="225">
    <xf numFmtId="0" fontId="0" fillId="0" borderId="0" xfId="0"/>
    <xf numFmtId="0" fontId="4" fillId="0" borderId="0" xfId="0" applyFont="1"/>
    <xf numFmtId="0" fontId="4" fillId="0" borderId="0" xfId="0" applyFont="1" applyAlignment="1">
      <alignment vertical="top"/>
    </xf>
    <xf numFmtId="0" fontId="4" fillId="0" borderId="0" xfId="0" applyFont="1" applyAlignment="1">
      <alignment vertical="center"/>
    </xf>
    <xf numFmtId="0" fontId="4" fillId="0" borderId="0" xfId="0" applyFont="1" applyFill="1" applyAlignment="1">
      <alignment vertical="center"/>
    </xf>
    <xf numFmtId="0" fontId="5" fillId="0" borderId="0" xfId="0" applyFont="1" applyBorder="1" applyAlignment="1">
      <alignment horizontal="right" vertical="top" wrapText="1"/>
    </xf>
    <xf numFmtId="0" fontId="4" fillId="0" borderId="0" xfId="0" applyFont="1" applyAlignment="1">
      <alignment horizont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49" fontId="4" fillId="0" borderId="0" xfId="0" applyNumberFormat="1" applyFont="1" applyAlignment="1">
      <alignment horizontal="center"/>
    </xf>
    <xf numFmtId="0" fontId="6" fillId="0" borderId="1" xfId="0" applyFont="1" applyBorder="1" applyAlignment="1">
      <alignment horizontal="center" vertical="top" wrapText="1"/>
    </xf>
    <xf numFmtId="164" fontId="4" fillId="0" borderId="0" xfId="0" applyNumberFormat="1" applyFont="1" applyAlignment="1">
      <alignment horizontal="center"/>
    </xf>
    <xf numFmtId="164" fontId="7" fillId="0" borderId="0" xfId="0" applyNumberFormat="1" applyFont="1" applyFill="1" applyAlignment="1">
      <alignment horizontal="center" vertical="center" wrapText="1"/>
    </xf>
    <xf numFmtId="0" fontId="8"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top" wrapText="1"/>
    </xf>
    <xf numFmtId="1" fontId="5" fillId="0"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49" fontId="5" fillId="0" borderId="1" xfId="0" applyNumberFormat="1" applyFont="1" applyFill="1" applyBorder="1" applyAlignment="1">
      <alignment horizontal="justify" vertical="top" wrapText="1"/>
    </xf>
    <xf numFmtId="164" fontId="4" fillId="0" borderId="0" xfId="0" applyNumberFormat="1" applyFont="1" applyFill="1" applyAlignment="1">
      <alignment horizontal="center" vertical="center" wrapText="1"/>
    </xf>
    <xf numFmtId="0" fontId="4" fillId="0" borderId="0" xfId="0" applyFont="1" applyAlignment="1">
      <alignment horizontal="center" vertical="center" wrapText="1"/>
    </xf>
    <xf numFmtId="49" fontId="5" fillId="0" borderId="2" xfId="0" applyNumberFormat="1" applyFont="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4" fillId="0" borderId="1" xfId="0" applyFont="1" applyFill="1" applyBorder="1" applyAlignment="1">
      <alignment horizontal="justify" vertical="top" wrapText="1"/>
    </xf>
    <xf numFmtId="164" fontId="4" fillId="0" borderId="0" xfId="0" applyNumberFormat="1" applyFont="1" applyAlignment="1">
      <alignment horizontal="center" vertical="center" wrapText="1"/>
    </xf>
    <xf numFmtId="0" fontId="5" fillId="0" borderId="1" xfId="0" applyFont="1" applyBorder="1" applyAlignment="1">
      <alignment vertical="top"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left" vertical="top" wrapText="1"/>
    </xf>
    <xf numFmtId="0" fontId="4" fillId="5" borderId="0" xfId="0" applyFont="1" applyFill="1" applyAlignment="1">
      <alignment horizontal="center" vertical="center" wrapText="1"/>
    </xf>
    <xf numFmtId="0" fontId="4" fillId="0" borderId="1" xfId="0" applyFont="1" applyBorder="1" applyAlignment="1">
      <alignment horizontal="justify" vertical="top" wrapText="1"/>
    </xf>
    <xf numFmtId="2" fontId="4" fillId="0" borderId="0" xfId="0" applyNumberFormat="1" applyFont="1" applyAlignment="1">
      <alignment horizontal="center"/>
    </xf>
    <xf numFmtId="0" fontId="4" fillId="0" borderId="0" xfId="0" applyFont="1" applyFill="1"/>
    <xf numFmtId="0" fontId="4" fillId="0" borderId="0" xfId="0" applyFont="1" applyFill="1" applyAlignment="1">
      <alignment horizontal="center"/>
    </xf>
    <xf numFmtId="164" fontId="4" fillId="0" borderId="0" xfId="0" applyNumberFormat="1" applyFont="1"/>
    <xf numFmtId="0" fontId="5" fillId="0" borderId="1" xfId="0" applyFont="1" applyBorder="1" applyAlignment="1">
      <alignment horizontal="left" vertical="top" wrapText="1"/>
    </xf>
    <xf numFmtId="164" fontId="5" fillId="0" borderId="1" xfId="0" applyNumberFormat="1" applyFont="1" applyBorder="1" applyAlignment="1">
      <alignment horizontal="center" vertical="center" wrapText="1"/>
    </xf>
    <xf numFmtId="0" fontId="5" fillId="0" borderId="1" xfId="2" applyFont="1" applyFill="1" applyBorder="1" applyAlignment="1">
      <alignment horizontal="left" vertical="top" wrapText="1"/>
    </xf>
    <xf numFmtId="1" fontId="4" fillId="0" borderId="0" xfId="0" applyNumberFormat="1" applyFont="1" applyAlignment="1">
      <alignment horizontal="center"/>
    </xf>
    <xf numFmtId="0" fontId="5" fillId="5" borderId="1" xfId="0" applyFont="1" applyFill="1" applyBorder="1" applyAlignment="1">
      <alignment vertical="top" wrapText="1"/>
    </xf>
    <xf numFmtId="0" fontId="12" fillId="0" borderId="1" xfId="1" applyNumberFormat="1" applyFont="1" applyFill="1" applyBorder="1" applyAlignment="1">
      <alignment horizontal="center" vertical="center" wrapText="1"/>
    </xf>
    <xf numFmtId="0" fontId="13" fillId="0" borderId="0" xfId="0" applyFont="1" applyAlignment="1">
      <alignment horizontal="center"/>
    </xf>
    <xf numFmtId="0" fontId="13" fillId="0" borderId="0" xfId="0" applyFont="1"/>
    <xf numFmtId="0" fontId="5" fillId="0" borderId="1" xfId="0" applyFont="1" applyFill="1" applyBorder="1" applyAlignment="1">
      <alignment horizontal="left" vertical="top" wrapText="1"/>
    </xf>
    <xf numFmtId="0" fontId="4" fillId="0" borderId="1" xfId="2" applyNumberFormat="1" applyFont="1" applyFill="1" applyBorder="1" applyAlignment="1" applyProtection="1">
      <alignment horizontal="left" vertical="top"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2" applyNumberFormat="1" applyFont="1" applyFill="1" applyBorder="1" applyAlignment="1" applyProtection="1">
      <alignment horizontal="left" vertical="top" wrapText="1"/>
    </xf>
    <xf numFmtId="0" fontId="12" fillId="0" borderId="1" xfId="1" applyFont="1" applyFill="1" applyBorder="1" applyAlignment="1">
      <alignment horizontal="center" vertical="center" wrapText="1"/>
    </xf>
    <xf numFmtId="0" fontId="10" fillId="0" borderId="0" xfId="0" applyFont="1" applyFill="1" applyAlignment="1">
      <alignment horizontal="center"/>
    </xf>
    <xf numFmtId="164" fontId="15" fillId="0" borderId="0" xfId="0" applyNumberFormat="1" applyFont="1" applyAlignment="1">
      <alignment horizontal="center"/>
    </xf>
    <xf numFmtId="49" fontId="5" fillId="0" borderId="4" xfId="0" applyNumberFormat="1" applyFont="1" applyBorder="1" applyAlignment="1">
      <alignment horizontal="center" vertical="center" wrapText="1"/>
    </xf>
    <xf numFmtId="2" fontId="4" fillId="0" borderId="0" xfId="0" applyNumberFormat="1" applyFont="1" applyAlignment="1">
      <alignment horizontal="center" vertical="center" wrapText="1"/>
    </xf>
    <xf numFmtId="0" fontId="7" fillId="0" borderId="0" xfId="0" applyFont="1" applyAlignment="1">
      <alignment horizontal="center" vertical="center" wrapText="1"/>
    </xf>
    <xf numFmtId="0" fontId="12" fillId="0" borderId="4" xfId="0" applyFont="1" applyFill="1" applyBorder="1" applyAlignment="1">
      <alignment horizontal="center" vertical="center" wrapText="1"/>
    </xf>
    <xf numFmtId="1" fontId="5" fillId="0"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7" fillId="0" borderId="0" xfId="0" applyFont="1" applyAlignment="1">
      <alignment horizontal="center"/>
    </xf>
    <xf numFmtId="0" fontId="17" fillId="0" borderId="0" xfId="0" applyFont="1"/>
    <xf numFmtId="0" fontId="16" fillId="0" borderId="0" xfId="0" applyFont="1"/>
    <xf numFmtId="0" fontId="5" fillId="7" borderId="1" xfId="0" applyFont="1" applyFill="1" applyBorder="1" applyAlignment="1">
      <alignment horizontal="center" vertical="center" wrapText="1"/>
    </xf>
    <xf numFmtId="0" fontId="6" fillId="7" borderId="1" xfId="0" applyFont="1" applyFill="1" applyBorder="1" applyAlignment="1">
      <alignment horizontal="left" vertical="top" wrapText="1"/>
    </xf>
    <xf numFmtId="0" fontId="5" fillId="7" borderId="1" xfId="0" applyFont="1" applyFill="1" applyBorder="1" applyAlignment="1">
      <alignment horizontal="center" vertical="center"/>
    </xf>
    <xf numFmtId="1" fontId="5" fillId="7" borderId="1" xfId="0" applyNumberFormat="1" applyFont="1" applyFill="1" applyBorder="1" applyAlignment="1">
      <alignment horizontal="center" vertical="center" wrapText="1"/>
    </xf>
    <xf numFmtId="0" fontId="5" fillId="7" borderId="1" xfId="0" applyFont="1" applyFill="1" applyBorder="1" applyAlignment="1">
      <alignment horizontal="left" vertical="top" wrapText="1"/>
    </xf>
    <xf numFmtId="49" fontId="5" fillId="7" borderId="1" xfId="0" applyNumberFormat="1" applyFont="1" applyFill="1" applyBorder="1" applyAlignment="1">
      <alignment horizontal="center" vertical="center" wrapText="1"/>
    </xf>
    <xf numFmtId="0" fontId="6" fillId="7" borderId="1" xfId="0" applyFont="1" applyFill="1" applyBorder="1" applyAlignment="1">
      <alignment vertical="top" wrapText="1"/>
    </xf>
    <xf numFmtId="0" fontId="12" fillId="7" borderId="1" xfId="1" applyFont="1" applyFill="1" applyBorder="1" applyAlignment="1">
      <alignment horizontal="center" vertical="center" wrapText="1"/>
    </xf>
    <xf numFmtId="164" fontId="5" fillId="7" borderId="1" xfId="0" applyNumberFormat="1" applyFont="1" applyFill="1" applyBorder="1" applyAlignment="1">
      <alignment horizontal="center" vertical="center" wrapText="1"/>
    </xf>
    <xf numFmtId="0" fontId="5" fillId="7" borderId="1" xfId="0" applyFont="1" applyFill="1" applyBorder="1" applyAlignment="1">
      <alignment vertical="top" wrapText="1"/>
    </xf>
    <xf numFmtId="0" fontId="5" fillId="7" borderId="4" xfId="0" applyFont="1" applyFill="1" applyBorder="1" applyAlignment="1">
      <alignment horizontal="center" vertical="center" wrapText="1"/>
    </xf>
    <xf numFmtId="0" fontId="6" fillId="7" borderId="1" xfId="0" applyFont="1" applyFill="1" applyBorder="1" applyAlignment="1">
      <alignment horizontal="justify" vertical="top" wrapText="1"/>
    </xf>
    <xf numFmtId="49" fontId="5" fillId="7" borderId="4" xfId="0" applyNumberFormat="1" applyFont="1" applyFill="1" applyBorder="1" applyAlignment="1">
      <alignment horizontal="center" vertical="center" wrapText="1"/>
    </xf>
    <xf numFmtId="4" fontId="5" fillId="7" borderId="1" xfId="2" applyNumberFormat="1" applyFont="1" applyFill="1" applyBorder="1" applyAlignment="1">
      <alignment horizontal="center" vertical="center" wrapText="1"/>
    </xf>
    <xf numFmtId="2" fontId="5" fillId="7" borderId="1" xfId="0" applyNumberFormat="1" applyFont="1" applyFill="1" applyBorder="1" applyAlignment="1">
      <alignment horizontal="center" vertical="center" wrapText="1"/>
    </xf>
    <xf numFmtId="3" fontId="4" fillId="7" borderId="1" xfId="2" applyNumberFormat="1" applyFont="1" applyFill="1" applyBorder="1" applyAlignment="1">
      <alignment horizontal="center" vertical="center" wrapText="1"/>
    </xf>
    <xf numFmtId="1" fontId="4" fillId="7" borderId="1" xfId="0" applyNumberFormat="1" applyFont="1" applyFill="1" applyBorder="1" applyAlignment="1">
      <alignment horizontal="center" vertical="center" wrapText="1"/>
    </xf>
    <xf numFmtId="164" fontId="4" fillId="7" borderId="1" xfId="0" applyNumberFormat="1" applyFont="1" applyFill="1" applyBorder="1" applyAlignment="1">
      <alignment horizontal="center" vertical="center" wrapText="1"/>
    </xf>
    <xf numFmtId="3" fontId="5" fillId="7" borderId="1" xfId="2" applyNumberFormat="1" applyFont="1" applyFill="1" applyBorder="1" applyAlignment="1">
      <alignment horizontal="center" vertical="center" wrapText="1"/>
    </xf>
    <xf numFmtId="4" fontId="5" fillId="0" borderId="1" xfId="0" applyNumberFormat="1" applyFont="1" applyFill="1" applyBorder="1" applyAlignment="1">
      <alignment horizontal="left" vertical="top" wrapText="1"/>
    </xf>
    <xf numFmtId="0" fontId="5" fillId="0" borderId="1" xfId="0" applyFont="1" applyFill="1" applyBorder="1" applyAlignment="1">
      <alignment horizontal="justify" vertical="top" wrapText="1"/>
    </xf>
    <xf numFmtId="0" fontId="5" fillId="5" borderId="1" xfId="0" applyFont="1" applyFill="1" applyBorder="1" applyAlignment="1">
      <alignment horizontal="justify" vertical="top" wrapText="1"/>
    </xf>
    <xf numFmtId="0" fontId="19" fillId="0" borderId="0" xfId="0" applyFont="1"/>
    <xf numFmtId="0" fontId="5" fillId="0" borderId="1" xfId="0" applyFont="1" applyFill="1" applyBorder="1" applyAlignment="1">
      <alignment horizontal="justify" vertical="center" wrapText="1"/>
    </xf>
    <xf numFmtId="0" fontId="5" fillId="0" borderId="1" xfId="0" applyFont="1" applyBorder="1" applyAlignment="1">
      <alignment horizontal="justify" vertical="top" wrapText="1"/>
    </xf>
    <xf numFmtId="1"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xf>
    <xf numFmtId="4" fontId="5" fillId="0" borderId="1" xfId="0" applyNumberFormat="1" applyFont="1" applyFill="1" applyBorder="1" applyAlignment="1">
      <alignment horizontal="center" vertical="center" wrapText="1"/>
    </xf>
    <xf numFmtId="0" fontId="6" fillId="7" borderId="1" xfId="0" applyFont="1" applyFill="1" applyBorder="1" applyAlignment="1">
      <alignment horizontal="center" vertical="center" wrapText="1"/>
    </xf>
    <xf numFmtId="0" fontId="0" fillId="0" borderId="0" xfId="0" applyAlignment="1">
      <alignment horizontal="center" vertical="center"/>
    </xf>
    <xf numFmtId="0" fontId="16" fillId="0" borderId="1" xfId="0" applyFont="1" applyBorder="1" applyAlignment="1">
      <alignment vertical="top" wrapText="1"/>
    </xf>
    <xf numFmtId="0" fontId="20" fillId="0" borderId="0" xfId="0" applyFont="1"/>
    <xf numFmtId="0" fontId="5" fillId="8" borderId="5" xfId="0" applyFont="1" applyFill="1" applyBorder="1" applyAlignment="1">
      <alignment vertical="top" wrapText="1"/>
    </xf>
    <xf numFmtId="0" fontId="6" fillId="7" borderId="4" xfId="0" applyFont="1" applyFill="1" applyBorder="1" applyAlignment="1">
      <alignment horizontal="left" vertical="top"/>
    </xf>
    <xf numFmtId="0" fontId="6" fillId="7" borderId="6" xfId="0" applyFont="1" applyFill="1" applyBorder="1" applyAlignment="1">
      <alignment horizontal="left" vertical="top"/>
    </xf>
    <xf numFmtId="0" fontId="6" fillId="7" borderId="5" xfId="0" applyFont="1" applyFill="1" applyBorder="1" applyAlignment="1">
      <alignment horizontal="left" vertical="top"/>
    </xf>
    <xf numFmtId="0" fontId="9" fillId="8" borderId="4" xfId="0" applyFont="1" applyFill="1" applyBorder="1" applyAlignment="1">
      <alignment horizontal="left" vertical="top"/>
    </xf>
    <xf numFmtId="0" fontId="20" fillId="0" borderId="0" xfId="0" applyFont="1" applyAlignment="1">
      <alignment horizontal="center" vertical="center"/>
    </xf>
    <xf numFmtId="0" fontId="16" fillId="0" borderId="0" xfId="0" applyFont="1" applyAlignment="1">
      <alignment horizontal="center"/>
    </xf>
    <xf numFmtId="0" fontId="14" fillId="8" borderId="6" xfId="0" applyFont="1" applyFill="1" applyBorder="1" applyAlignment="1">
      <alignment horizontal="left" vertical="top"/>
    </xf>
    <xf numFmtId="0" fontId="14" fillId="8" borderId="5" xfId="0" applyFont="1" applyFill="1" applyBorder="1" applyAlignment="1">
      <alignment horizontal="left" vertical="top"/>
    </xf>
    <xf numFmtId="0" fontId="21" fillId="0" borderId="0" xfId="0" applyFont="1" applyAlignment="1">
      <alignment horizontal="center"/>
    </xf>
    <xf numFmtId="0" fontId="21" fillId="0" borderId="0" xfId="0" applyFont="1"/>
    <xf numFmtId="0" fontId="22" fillId="0" borderId="0" xfId="0" applyFont="1"/>
    <xf numFmtId="0" fontId="23" fillId="0" borderId="1" xfId="0" applyFont="1" applyFill="1" applyBorder="1" applyAlignment="1">
      <alignment horizontal="center" vertical="center" wrapText="1"/>
    </xf>
    <xf numFmtId="164" fontId="5" fillId="0" borderId="1" xfId="2"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5" borderId="1" xfId="0" applyFont="1" applyFill="1" applyBorder="1" applyAlignment="1">
      <alignment horizontal="center" vertical="center" wrapText="1"/>
    </xf>
    <xf numFmtId="49" fontId="5" fillId="5" borderId="1" xfId="0" applyNumberFormat="1" applyFont="1" applyFill="1" applyBorder="1" applyAlignment="1">
      <alignment vertical="top" wrapText="1"/>
    </xf>
    <xf numFmtId="0" fontId="5" fillId="0" borderId="6" xfId="0" applyFont="1" applyFill="1" applyBorder="1" applyAlignment="1">
      <alignment horizontal="center" vertical="center" wrapText="1"/>
    </xf>
    <xf numFmtId="49" fontId="5" fillId="0" borderId="1" xfId="0" applyNumberFormat="1" applyFont="1" applyFill="1" applyBorder="1" applyAlignment="1">
      <alignment horizontal="left" vertical="top" wrapText="1"/>
    </xf>
    <xf numFmtId="49" fontId="5" fillId="0" borderId="5" xfId="0" applyNumberFormat="1" applyFont="1" applyFill="1" applyBorder="1" applyAlignment="1">
      <alignment horizontal="left" vertical="top" wrapText="1"/>
    </xf>
    <xf numFmtId="0" fontId="24" fillId="0" borderId="1" xfId="0" applyFont="1" applyBorder="1" applyAlignment="1">
      <alignment horizontal="left" vertical="top" wrapText="1"/>
    </xf>
    <xf numFmtId="0" fontId="23" fillId="0" borderId="1" xfId="0" applyFont="1" applyBorder="1" applyAlignment="1">
      <alignment horizontal="center" vertical="center" wrapText="1"/>
    </xf>
    <xf numFmtId="1" fontId="23"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6" fillId="9" borderId="4" xfId="0" applyFont="1" applyFill="1" applyBorder="1" applyAlignment="1">
      <alignment vertical="center"/>
    </xf>
    <xf numFmtId="0" fontId="6" fillId="9" borderId="6" xfId="0" applyFont="1" applyFill="1" applyBorder="1" applyAlignment="1">
      <alignment vertical="center"/>
    </xf>
    <xf numFmtId="0" fontId="6" fillId="9" borderId="5" xfId="0" applyFont="1" applyFill="1" applyBorder="1" applyAlignment="1">
      <alignment vertical="center"/>
    </xf>
    <xf numFmtId="1" fontId="5" fillId="0" borderId="1" xfId="2" applyNumberFormat="1"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1" xfId="0" applyNumberFormat="1" applyFont="1" applyFill="1" applyBorder="1" applyAlignment="1">
      <alignment horizontal="center" vertical="center" wrapText="1"/>
    </xf>
    <xf numFmtId="0" fontId="25" fillId="5"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2" applyNumberFormat="1" applyFont="1" applyFill="1" applyBorder="1" applyAlignment="1" applyProtection="1">
      <alignment horizontal="left" vertical="top" wrapText="1"/>
    </xf>
    <xf numFmtId="164" fontId="24" fillId="0" borderId="1" xfId="0" applyNumberFormat="1" applyFont="1" applyFill="1" applyBorder="1" applyAlignment="1">
      <alignment horizontal="center" vertical="center" wrapText="1"/>
    </xf>
    <xf numFmtId="0" fontId="5" fillId="0" borderId="1" xfId="0" applyNumberFormat="1" applyFont="1" applyBorder="1" applyAlignment="1">
      <alignment horizontal="center" vertical="center" wrapText="1"/>
    </xf>
    <xf numFmtId="164" fontId="5" fillId="0" borderId="0" xfId="0" applyNumberFormat="1" applyFont="1" applyAlignment="1">
      <alignment horizontal="center"/>
    </xf>
    <xf numFmtId="0" fontId="5" fillId="0" borderId="1" xfId="2" applyNumberFormat="1" applyFont="1" applyFill="1" applyBorder="1" applyAlignment="1">
      <alignment horizontal="center" vertical="center" wrapText="1"/>
    </xf>
    <xf numFmtId="0" fontId="5" fillId="0" borderId="1" xfId="2" applyNumberFormat="1" applyFont="1" applyFill="1" applyBorder="1" applyAlignment="1" applyProtection="1">
      <alignment horizontal="left" vertical="center" wrapText="1"/>
    </xf>
    <xf numFmtId="0" fontId="5" fillId="0" borderId="1" xfId="0" applyFont="1" applyBorder="1"/>
    <xf numFmtId="4" fontId="5" fillId="0" borderId="1" xfId="2" applyNumberFormat="1" applyFont="1" applyFill="1" applyBorder="1" applyAlignment="1">
      <alignment horizontal="center" vertical="center" wrapText="1"/>
    </xf>
    <xf numFmtId="2" fontId="5" fillId="0" borderId="1" xfId="0" applyNumberFormat="1" applyFont="1" applyBorder="1" applyAlignment="1">
      <alignment horizontal="center" vertical="center" wrapText="1"/>
    </xf>
    <xf numFmtId="0" fontId="5" fillId="7" borderId="1" xfId="2" applyNumberFormat="1" applyFont="1" applyFill="1" applyBorder="1" applyAlignment="1" applyProtection="1">
      <alignment horizontal="left" vertical="top" wrapText="1"/>
    </xf>
    <xf numFmtId="3" fontId="23" fillId="0" borderId="1" xfId="2" applyNumberFormat="1" applyFont="1" applyFill="1" applyBorder="1" applyAlignment="1">
      <alignment horizontal="center" vertical="center" wrapText="1"/>
    </xf>
    <xf numFmtId="0" fontId="23" fillId="0" borderId="1" xfId="2" applyNumberFormat="1" applyFont="1" applyFill="1" applyBorder="1" applyAlignment="1" applyProtection="1">
      <alignment horizontal="left" vertical="top" wrapText="1"/>
    </xf>
    <xf numFmtId="3" fontId="5" fillId="0" borderId="1" xfId="2" applyNumberFormat="1" applyFont="1" applyFill="1" applyBorder="1" applyAlignment="1">
      <alignment horizontal="center" vertical="center" wrapText="1"/>
    </xf>
    <xf numFmtId="0" fontId="5" fillId="0" borderId="1" xfId="2" applyNumberFormat="1" applyFont="1" applyFill="1" applyBorder="1" applyAlignment="1" applyProtection="1">
      <alignment vertical="top" wrapText="1"/>
    </xf>
    <xf numFmtId="0" fontId="23" fillId="0" borderId="0" xfId="0" applyFont="1" applyAlignment="1">
      <alignment horizontal="left" vertical="top" wrapText="1"/>
    </xf>
    <xf numFmtId="0" fontId="5" fillId="5" borderId="1" xfId="2" applyNumberFormat="1" applyFont="1" applyFill="1" applyBorder="1" applyAlignment="1" applyProtection="1">
      <alignment horizontal="left" vertical="top" wrapText="1"/>
    </xf>
    <xf numFmtId="164" fontId="4" fillId="5" borderId="0" xfId="0" applyNumberFormat="1" applyFont="1" applyFill="1" applyAlignment="1">
      <alignment horizontal="center" vertical="center" wrapText="1"/>
    </xf>
    <xf numFmtId="165" fontId="4" fillId="5" borderId="0" xfId="0" applyNumberFormat="1" applyFont="1" applyFill="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1" xfId="0" applyNumberFormat="1" applyFont="1" applyBorder="1" applyAlignment="1">
      <alignment horizontal="justify" vertical="top" wrapText="1"/>
    </xf>
    <xf numFmtId="0" fontId="5" fillId="0" borderId="1" xfId="0" applyFont="1" applyBorder="1" applyAlignment="1">
      <alignment wrapText="1"/>
    </xf>
    <xf numFmtId="0" fontId="12" fillId="0" borderId="1" xfId="7" applyFont="1" applyFill="1" applyBorder="1" applyAlignment="1">
      <alignment horizontal="left" vertical="center" wrapText="1"/>
    </xf>
    <xf numFmtId="0" fontId="12" fillId="0" borderId="1" xfId="7" applyFont="1" applyFill="1" applyBorder="1" applyAlignment="1">
      <alignment horizontal="left" vertical="center" wrapText="1"/>
    </xf>
    <xf numFmtId="0" fontId="12" fillId="0" borderId="1" xfId="7" applyFont="1" applyFill="1" applyBorder="1" applyAlignment="1">
      <alignment horizontal="center" vertical="center" wrapText="1"/>
    </xf>
    <xf numFmtId="0" fontId="27" fillId="0" borderId="1" xfId="2" applyNumberFormat="1" applyFont="1" applyFill="1" applyBorder="1" applyAlignment="1" applyProtection="1">
      <alignment horizontal="left" vertical="center" wrapText="1"/>
    </xf>
    <xf numFmtId="0" fontId="12" fillId="0" borderId="1" xfId="10" applyFont="1" applyFill="1" applyBorder="1" applyAlignment="1">
      <alignment horizontal="left" vertical="center" wrapText="1"/>
    </xf>
    <xf numFmtId="0" fontId="12" fillId="0" borderId="1" xfId="2" applyNumberFormat="1" applyFont="1" applyFill="1" applyBorder="1" applyAlignment="1" applyProtection="1">
      <alignment horizontal="left" vertical="center" wrapText="1"/>
    </xf>
    <xf numFmtId="4" fontId="27" fillId="0" borderId="1" xfId="2" applyNumberFormat="1" applyFont="1" applyFill="1" applyBorder="1" applyAlignment="1">
      <alignment horizontal="center" vertical="center" wrapText="1"/>
    </xf>
    <xf numFmtId="4" fontId="27" fillId="0" borderId="1" xfId="0" applyNumberFormat="1" applyFont="1" applyFill="1" applyBorder="1" applyAlignment="1">
      <alignment horizontal="center" vertical="center" wrapText="1"/>
    </xf>
    <xf numFmtId="0" fontId="5" fillId="0" borderId="1" xfId="2" applyNumberFormat="1" applyFont="1" applyFill="1" applyBorder="1" applyAlignment="1" applyProtection="1">
      <alignment horizontal="justify" vertical="top" wrapText="1"/>
    </xf>
    <xf numFmtId="0" fontId="23" fillId="0" borderId="1" xfId="2" applyNumberFormat="1" applyFont="1" applyFill="1" applyBorder="1" applyAlignment="1" applyProtection="1">
      <alignment horizontal="justify" vertical="center" wrapText="1"/>
    </xf>
    <xf numFmtId="0" fontId="9" fillId="8" borderId="4" xfId="0" applyFont="1" applyFill="1" applyBorder="1" applyAlignment="1">
      <alignment horizontal="left" vertical="top" wrapText="1"/>
    </xf>
    <xf numFmtId="0" fontId="9" fillId="8" borderId="6" xfId="0" applyFont="1" applyFill="1" applyBorder="1" applyAlignment="1">
      <alignment horizontal="left" vertical="top" wrapText="1"/>
    </xf>
    <xf numFmtId="0" fontId="9" fillId="8" borderId="5" xfId="0" applyFont="1" applyFill="1" applyBorder="1" applyAlignment="1">
      <alignment horizontal="left" vertical="top" wrapText="1"/>
    </xf>
    <xf numFmtId="0" fontId="14" fillId="8" borderId="4" xfId="0" applyFont="1" applyFill="1" applyBorder="1" applyAlignment="1">
      <alignment horizontal="left" vertical="top" wrapText="1"/>
    </xf>
    <xf numFmtId="0" fontId="14" fillId="8" borderId="6" xfId="0" applyFont="1" applyFill="1" applyBorder="1" applyAlignment="1">
      <alignment horizontal="left" vertical="top" wrapText="1"/>
    </xf>
    <xf numFmtId="0" fontId="14" fillId="8" borderId="5" xfId="0" applyFont="1" applyFill="1" applyBorder="1" applyAlignment="1">
      <alignment horizontal="left" vertical="top" wrapText="1"/>
    </xf>
    <xf numFmtId="0" fontId="6" fillId="7" borderId="4" xfId="0" applyFont="1" applyFill="1" applyBorder="1" applyAlignment="1">
      <alignment horizontal="left" vertical="top" wrapText="1"/>
    </xf>
    <xf numFmtId="0" fontId="6" fillId="7" borderId="6" xfId="0" applyFont="1" applyFill="1" applyBorder="1" applyAlignment="1">
      <alignment horizontal="left" vertical="top" wrapText="1"/>
    </xf>
    <xf numFmtId="0" fontId="6" fillId="7" borderId="5" xfId="0" applyFont="1" applyFill="1" applyBorder="1" applyAlignment="1">
      <alignment horizontal="left" vertical="top" wrapText="1"/>
    </xf>
    <xf numFmtId="0" fontId="14" fillId="8" borderId="1" xfId="0" applyFont="1" applyFill="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3" borderId="4"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5"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4" xfId="0" applyFont="1" applyFill="1" applyBorder="1" applyAlignment="1">
      <alignment horizontal="left" wrapText="1"/>
    </xf>
    <xf numFmtId="0" fontId="9" fillId="6" borderId="6" xfId="0" applyFont="1" applyFill="1" applyBorder="1" applyAlignment="1">
      <alignment horizontal="left" wrapText="1"/>
    </xf>
    <xf numFmtId="0" fontId="9" fillId="6" borderId="5" xfId="0" applyFont="1" applyFill="1" applyBorder="1" applyAlignment="1">
      <alignment horizontal="left" wrapText="1"/>
    </xf>
    <xf numFmtId="4" fontId="9" fillId="8" borderId="4" xfId="0" applyNumberFormat="1" applyFont="1" applyFill="1" applyBorder="1" applyAlignment="1">
      <alignment horizontal="left" vertical="top" wrapText="1"/>
    </xf>
    <xf numFmtId="4" fontId="9" fillId="8" borderId="6" xfId="0" applyNumberFormat="1" applyFont="1" applyFill="1" applyBorder="1" applyAlignment="1">
      <alignment horizontal="left" vertical="top" wrapText="1"/>
    </xf>
    <xf numFmtId="4" fontId="9" fillId="8" borderId="5" xfId="0" applyNumberFormat="1" applyFont="1" applyFill="1" applyBorder="1" applyAlignment="1">
      <alignment horizontal="left" vertical="top" wrapText="1"/>
    </xf>
    <xf numFmtId="0" fontId="5" fillId="0" borderId="4" xfId="0" applyFont="1" applyFill="1" applyBorder="1" applyAlignment="1">
      <alignment horizontal="justify" vertical="center" wrapText="1"/>
    </xf>
    <xf numFmtId="0" fontId="5" fillId="0" borderId="6" xfId="0" applyFont="1" applyFill="1" applyBorder="1" applyAlignment="1">
      <alignment horizontal="justify" vertical="center" wrapText="1"/>
    </xf>
    <xf numFmtId="0" fontId="5" fillId="0" borderId="5"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5" fillId="0" borderId="7" xfId="0" applyFont="1" applyFill="1" applyBorder="1" applyAlignment="1">
      <alignment horizontal="justify" vertical="center" wrapText="1"/>
    </xf>
    <xf numFmtId="0" fontId="5" fillId="0" borderId="3" xfId="0" applyFont="1" applyFill="1" applyBorder="1" applyAlignment="1">
      <alignment horizontal="justify" vertical="center" wrapText="1"/>
    </xf>
    <xf numFmtId="4" fontId="6" fillId="7" borderId="4" xfId="0" applyNumberFormat="1" applyFont="1" applyFill="1" applyBorder="1" applyAlignment="1">
      <alignment horizontal="left" vertical="top" wrapText="1"/>
    </xf>
    <xf numFmtId="4" fontId="6" fillId="7" borderId="6" xfId="0" applyNumberFormat="1" applyFont="1" applyFill="1" applyBorder="1" applyAlignment="1">
      <alignment horizontal="left" vertical="top" wrapText="1"/>
    </xf>
    <xf numFmtId="4" fontId="6" fillId="7" borderId="5" xfId="0" applyNumberFormat="1" applyFont="1" applyFill="1" applyBorder="1" applyAlignment="1">
      <alignment horizontal="left" vertical="top"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9" borderId="1"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7" borderId="4" xfId="2" applyFont="1" applyFill="1" applyBorder="1" applyAlignment="1">
      <alignment horizontal="left" vertical="top" wrapText="1"/>
    </xf>
    <xf numFmtId="0" fontId="6" fillId="7" borderId="6" xfId="2" applyFont="1" applyFill="1" applyBorder="1" applyAlignment="1">
      <alignment horizontal="left" vertical="top" wrapText="1"/>
    </xf>
    <xf numFmtId="0" fontId="6" fillId="7" borderId="5" xfId="2" applyFont="1" applyFill="1" applyBorder="1" applyAlignment="1">
      <alignment horizontal="left" vertical="top" wrapText="1"/>
    </xf>
    <xf numFmtId="0" fontId="6" fillId="7" borderId="4" xfId="0" applyFont="1" applyFill="1" applyBorder="1" applyAlignment="1">
      <alignment horizontal="left" vertical="top"/>
    </xf>
    <xf numFmtId="0" fontId="6" fillId="7" borderId="6" xfId="0" applyFont="1" applyFill="1" applyBorder="1" applyAlignment="1">
      <alignment horizontal="left" vertical="top"/>
    </xf>
    <xf numFmtId="0" fontId="6" fillId="7" borderId="5" xfId="0" applyFont="1" applyFill="1" applyBorder="1" applyAlignment="1">
      <alignment horizontal="left" vertical="top"/>
    </xf>
    <xf numFmtId="0" fontId="6" fillId="9" borderId="6"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9" fillId="8" borderId="4" xfId="0" applyFont="1" applyFill="1" applyBorder="1" applyAlignment="1">
      <alignment horizontal="left" vertical="center" wrapText="1"/>
    </xf>
    <xf numFmtId="0" fontId="9" fillId="8" borderId="6" xfId="0" applyFont="1" applyFill="1" applyBorder="1" applyAlignment="1">
      <alignment horizontal="left" vertical="center" wrapText="1"/>
    </xf>
    <xf numFmtId="0" fontId="9" fillId="8" borderId="5" xfId="0" applyFont="1" applyFill="1" applyBorder="1" applyAlignment="1">
      <alignment horizontal="left" vertical="center" wrapText="1"/>
    </xf>
    <xf numFmtId="0" fontId="6" fillId="7" borderId="4" xfId="0" applyFont="1" applyFill="1" applyBorder="1" applyAlignment="1" applyProtection="1">
      <alignment horizontal="left" vertical="top" wrapText="1"/>
      <protection locked="0"/>
    </xf>
    <xf numFmtId="0" fontId="6" fillId="7" borderId="6" xfId="0" applyFont="1" applyFill="1" applyBorder="1" applyAlignment="1" applyProtection="1">
      <alignment horizontal="left" vertical="top" wrapText="1"/>
      <protection locked="0"/>
    </xf>
    <xf numFmtId="0" fontId="6" fillId="7" borderId="5" xfId="0" applyFont="1" applyFill="1" applyBorder="1" applyAlignment="1" applyProtection="1">
      <alignment horizontal="left" vertical="top" wrapText="1"/>
      <protection locked="0"/>
    </xf>
    <xf numFmtId="0" fontId="9" fillId="8" borderId="4" xfId="0" applyFont="1" applyFill="1" applyBorder="1" applyAlignment="1">
      <alignment horizontal="left" vertical="top"/>
    </xf>
    <xf numFmtId="0" fontId="9" fillId="8" borderId="6" xfId="0" applyFont="1" applyFill="1" applyBorder="1" applyAlignment="1">
      <alignment horizontal="left" vertical="top"/>
    </xf>
    <xf numFmtId="0" fontId="9" fillId="8" borderId="5" xfId="0" applyFont="1" applyFill="1" applyBorder="1" applyAlignment="1">
      <alignment horizontal="left" vertical="top"/>
    </xf>
  </cellXfs>
  <cellStyles count="11">
    <cellStyle name="Обычный" xfId="0" builtinId="0"/>
    <cellStyle name="Обычный 2" xfId="2"/>
    <cellStyle name="Обычный 2 2" xfId="5"/>
    <cellStyle name="Обычный 2 3" xfId="4"/>
    <cellStyle name="Обычный 2 4" xfId="9"/>
    <cellStyle name="Обычный 3" xfId="6"/>
    <cellStyle name="Обычный 4" xfId="3"/>
    <cellStyle name="Обычный 5" xfId="1"/>
    <cellStyle name="Обычный 5 2" xfId="7"/>
    <cellStyle name="Обычный 5 3" xfId="10"/>
    <cellStyle name="Обычный 6"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534"/>
  <sheetViews>
    <sheetView tabSelected="1" view="pageBreakPreview" zoomScale="75" zoomScaleNormal="75" zoomScaleSheetLayoutView="75" workbookViewId="0">
      <selection activeCell="G8" sqref="G8"/>
    </sheetView>
  </sheetViews>
  <sheetFormatPr defaultRowHeight="15" x14ac:dyDescent="0.25"/>
  <cols>
    <col min="2" max="2" width="85.85546875" customWidth="1"/>
    <col min="3" max="3" width="15.140625" style="95" customWidth="1"/>
    <col min="4" max="4" width="12.5703125" customWidth="1"/>
    <col min="5" max="5" width="12.140625" customWidth="1"/>
    <col min="6" max="6" width="12" customWidth="1"/>
    <col min="7" max="7" width="78.5703125" customWidth="1"/>
    <col min="8" max="8" width="18.5703125" customWidth="1"/>
  </cols>
  <sheetData>
    <row r="1" spans="1:9" ht="16.5" x14ac:dyDescent="0.25">
      <c r="A1" s="1"/>
      <c r="B1" s="2"/>
      <c r="C1" s="92"/>
      <c r="D1" s="3"/>
      <c r="E1" s="4"/>
      <c r="F1" s="4"/>
      <c r="G1" s="5" t="s">
        <v>0</v>
      </c>
      <c r="H1" s="6"/>
      <c r="I1" s="1"/>
    </row>
    <row r="2" spans="1:9" ht="16.5" x14ac:dyDescent="0.25">
      <c r="A2" s="1"/>
      <c r="B2" s="195" t="s">
        <v>1</v>
      </c>
      <c r="C2" s="195"/>
      <c r="D2" s="195"/>
      <c r="E2" s="195"/>
      <c r="F2" s="195"/>
      <c r="G2" s="195"/>
      <c r="H2" s="6"/>
      <c r="I2" s="1"/>
    </row>
    <row r="3" spans="1:9" ht="16.5" x14ac:dyDescent="0.25">
      <c r="A3" s="196" t="s">
        <v>2</v>
      </c>
      <c r="B3" s="197" t="s">
        <v>3</v>
      </c>
      <c r="C3" s="199" t="s">
        <v>316</v>
      </c>
      <c r="D3" s="196" t="s">
        <v>4</v>
      </c>
      <c r="E3" s="196"/>
      <c r="F3" s="196"/>
      <c r="G3" s="197" t="s">
        <v>650</v>
      </c>
      <c r="H3" s="6"/>
      <c r="I3" s="1"/>
    </row>
    <row r="4" spans="1:9" ht="40.5" customHeight="1" x14ac:dyDescent="0.25">
      <c r="A4" s="196"/>
      <c r="B4" s="197"/>
      <c r="C4" s="200"/>
      <c r="D4" s="7" t="s">
        <v>5</v>
      </c>
      <c r="E4" s="8" t="s">
        <v>6</v>
      </c>
      <c r="F4" s="8" t="s">
        <v>7</v>
      </c>
      <c r="G4" s="197"/>
      <c r="H4" s="9"/>
      <c r="I4" s="1"/>
    </row>
    <row r="5" spans="1:9" ht="16.5" x14ac:dyDescent="0.25">
      <c r="A5" s="7">
        <v>1</v>
      </c>
      <c r="B5" s="10">
        <v>2</v>
      </c>
      <c r="C5" s="90">
        <v>3</v>
      </c>
      <c r="D5" s="7">
        <v>4</v>
      </c>
      <c r="E5" s="8">
        <v>5</v>
      </c>
      <c r="F5" s="8">
        <v>6</v>
      </c>
      <c r="G5" s="10">
        <v>7</v>
      </c>
      <c r="H5" s="11"/>
      <c r="I5" s="6"/>
    </row>
    <row r="6" spans="1:9" ht="16.5" x14ac:dyDescent="0.25">
      <c r="A6" s="198" t="s">
        <v>8</v>
      </c>
      <c r="B6" s="198"/>
      <c r="C6" s="198"/>
      <c r="D6" s="198"/>
      <c r="E6" s="198"/>
      <c r="F6" s="198"/>
      <c r="G6" s="198"/>
      <c r="H6" s="6"/>
      <c r="I6" s="1"/>
    </row>
    <row r="7" spans="1:9" ht="16.5" x14ac:dyDescent="0.25">
      <c r="A7" s="174" t="s">
        <v>220</v>
      </c>
      <c r="B7" s="175"/>
      <c r="C7" s="175"/>
      <c r="D7" s="175"/>
      <c r="E7" s="175"/>
      <c r="F7" s="175"/>
      <c r="G7" s="176"/>
      <c r="H7" s="12">
        <f>41*100/42</f>
        <v>97.61904761904762</v>
      </c>
      <c r="I7" s="13"/>
    </row>
    <row r="8" spans="1:9" ht="132" customHeight="1" x14ac:dyDescent="0.25">
      <c r="A8" s="14">
        <v>1</v>
      </c>
      <c r="B8" s="15" t="s">
        <v>295</v>
      </c>
      <c r="C8" s="14" t="s">
        <v>317</v>
      </c>
      <c r="D8" s="16">
        <v>1</v>
      </c>
      <c r="E8" s="17">
        <v>0</v>
      </c>
      <c r="F8" s="18">
        <f>E8/D8*100</f>
        <v>0</v>
      </c>
      <c r="G8" s="19" t="s">
        <v>655</v>
      </c>
      <c r="H8" s="147"/>
      <c r="I8" s="20"/>
    </row>
    <row r="9" spans="1:9" ht="16.5" x14ac:dyDescent="0.25">
      <c r="A9" s="174" t="s">
        <v>9</v>
      </c>
      <c r="B9" s="175"/>
      <c r="C9" s="175"/>
      <c r="D9" s="175"/>
      <c r="E9" s="175"/>
      <c r="F9" s="175"/>
      <c r="G9" s="176"/>
      <c r="H9" s="32"/>
      <c r="I9" s="21"/>
    </row>
    <row r="10" spans="1:9" ht="228.75" customHeight="1" x14ac:dyDescent="0.25">
      <c r="A10" s="22" t="s">
        <v>10</v>
      </c>
      <c r="B10" s="15" t="s">
        <v>296</v>
      </c>
      <c r="C10" s="14" t="s">
        <v>317</v>
      </c>
      <c r="D10" s="16">
        <v>7</v>
      </c>
      <c r="E10" s="23">
        <v>7</v>
      </c>
      <c r="F10" s="17">
        <f t="shared" ref="F10:F67" si="0">E10/D10*100</f>
        <v>100</v>
      </c>
      <c r="G10" s="27" t="s">
        <v>656</v>
      </c>
      <c r="H10" s="32"/>
      <c r="I10" s="21"/>
    </row>
    <row r="11" spans="1:9" ht="144" customHeight="1" x14ac:dyDescent="0.25">
      <c r="A11" s="24" t="s">
        <v>11</v>
      </c>
      <c r="B11" s="27" t="s">
        <v>632</v>
      </c>
      <c r="C11" s="14" t="s">
        <v>317</v>
      </c>
      <c r="D11" s="16">
        <v>2</v>
      </c>
      <c r="E11" s="23">
        <v>2</v>
      </c>
      <c r="F11" s="17">
        <f t="shared" si="0"/>
        <v>100</v>
      </c>
      <c r="G11" s="27" t="s">
        <v>657</v>
      </c>
      <c r="H11" s="32"/>
      <c r="I11" s="21"/>
    </row>
    <row r="12" spans="1:9" ht="174" customHeight="1" x14ac:dyDescent="0.25">
      <c r="A12" s="24" t="s">
        <v>12</v>
      </c>
      <c r="B12" s="15" t="s">
        <v>297</v>
      </c>
      <c r="C12" s="14" t="s">
        <v>317</v>
      </c>
      <c r="D12" s="16">
        <v>317</v>
      </c>
      <c r="E12" s="23">
        <v>318</v>
      </c>
      <c r="F12" s="17">
        <f t="shared" si="0"/>
        <v>100.31545741324921</v>
      </c>
      <c r="G12" s="27" t="s">
        <v>658</v>
      </c>
      <c r="H12" s="147"/>
      <c r="I12" s="21"/>
    </row>
    <row r="13" spans="1:9" ht="16.5" x14ac:dyDescent="0.25">
      <c r="A13" s="174" t="s">
        <v>13</v>
      </c>
      <c r="B13" s="175"/>
      <c r="C13" s="175"/>
      <c r="D13" s="175"/>
      <c r="E13" s="175"/>
      <c r="F13" s="175"/>
      <c r="G13" s="176"/>
      <c r="H13" s="147"/>
      <c r="I13" s="21"/>
    </row>
    <row r="14" spans="1:9" ht="53.25" customHeight="1" x14ac:dyDescent="0.25">
      <c r="A14" s="24" t="s">
        <v>14</v>
      </c>
      <c r="B14" s="27" t="s">
        <v>298</v>
      </c>
      <c r="C14" s="14" t="s">
        <v>317</v>
      </c>
      <c r="D14" s="16">
        <v>1</v>
      </c>
      <c r="E14" s="14">
        <v>1</v>
      </c>
      <c r="F14" s="17">
        <f t="shared" si="0"/>
        <v>100</v>
      </c>
      <c r="G14" s="27" t="s">
        <v>652</v>
      </c>
      <c r="H14" s="147"/>
      <c r="I14" s="21"/>
    </row>
    <row r="15" spans="1:9" ht="34.5" customHeight="1" x14ac:dyDescent="0.25">
      <c r="A15" s="174" t="s">
        <v>15</v>
      </c>
      <c r="B15" s="175"/>
      <c r="C15" s="175"/>
      <c r="D15" s="175"/>
      <c r="E15" s="175"/>
      <c r="F15" s="175"/>
      <c r="G15" s="176"/>
      <c r="H15" s="32"/>
      <c r="I15" s="21"/>
    </row>
    <row r="16" spans="1:9" ht="102.75" customHeight="1" x14ac:dyDescent="0.25">
      <c r="A16" s="28" t="s">
        <v>16</v>
      </c>
      <c r="B16" s="15" t="s">
        <v>631</v>
      </c>
      <c r="C16" s="14" t="s">
        <v>317</v>
      </c>
      <c r="D16" s="16">
        <v>1</v>
      </c>
      <c r="E16" s="29">
        <v>1</v>
      </c>
      <c r="F16" s="17">
        <f>E16/D16*100</f>
        <v>100</v>
      </c>
      <c r="G16" s="88" t="s">
        <v>653</v>
      </c>
      <c r="H16" s="32"/>
      <c r="I16" s="21"/>
    </row>
    <row r="17" spans="1:9" ht="26.25" customHeight="1" x14ac:dyDescent="0.25">
      <c r="A17" s="174" t="s">
        <v>246</v>
      </c>
      <c r="B17" s="175"/>
      <c r="C17" s="175"/>
      <c r="D17" s="175"/>
      <c r="E17" s="175"/>
      <c r="F17" s="175"/>
      <c r="G17" s="176"/>
      <c r="H17" s="32"/>
      <c r="I17" s="30"/>
    </row>
    <row r="18" spans="1:9" ht="105" customHeight="1" x14ac:dyDescent="0.25">
      <c r="A18" s="28" t="s">
        <v>17</v>
      </c>
      <c r="B18" s="15" t="s">
        <v>299</v>
      </c>
      <c r="C18" s="14" t="s">
        <v>317</v>
      </c>
      <c r="D18" s="16">
        <v>1</v>
      </c>
      <c r="E18" s="29">
        <v>1</v>
      </c>
      <c r="F18" s="17">
        <f>E18/D18*100</f>
        <v>100</v>
      </c>
      <c r="G18" s="88" t="s">
        <v>659</v>
      </c>
      <c r="H18" s="32"/>
      <c r="I18" s="30"/>
    </row>
    <row r="19" spans="1:9" ht="16.5" x14ac:dyDescent="0.25">
      <c r="A19" s="174" t="s">
        <v>18</v>
      </c>
      <c r="B19" s="175"/>
      <c r="C19" s="175"/>
      <c r="D19" s="175"/>
      <c r="E19" s="175"/>
      <c r="F19" s="175"/>
      <c r="G19" s="176"/>
      <c r="H19" s="32"/>
      <c r="I19" s="32"/>
    </row>
    <row r="20" spans="1:9" ht="16.5" x14ac:dyDescent="0.25">
      <c r="A20" s="177" t="s">
        <v>19</v>
      </c>
      <c r="B20" s="178"/>
      <c r="C20" s="178"/>
      <c r="D20" s="178"/>
      <c r="E20" s="178"/>
      <c r="F20" s="178"/>
      <c r="G20" s="179"/>
      <c r="H20" s="147"/>
      <c r="I20" s="21"/>
    </row>
    <row r="21" spans="1:9" ht="36.75" customHeight="1" x14ac:dyDescent="0.25">
      <c r="A21" s="28" t="s">
        <v>20</v>
      </c>
      <c r="B21" s="15" t="s">
        <v>21</v>
      </c>
      <c r="C21" s="14" t="s">
        <v>317</v>
      </c>
      <c r="D21" s="16">
        <v>1</v>
      </c>
      <c r="E21" s="29">
        <v>1</v>
      </c>
      <c r="F21" s="17">
        <f>E21/D21*100</f>
        <v>100</v>
      </c>
      <c r="G21" s="84"/>
      <c r="H21" s="147"/>
      <c r="I21" s="21"/>
    </row>
    <row r="22" spans="1:9" ht="47.25" customHeight="1" x14ac:dyDescent="0.25">
      <c r="A22" s="28" t="s">
        <v>22</v>
      </c>
      <c r="B22" s="15" t="s">
        <v>71</v>
      </c>
      <c r="C22" s="14" t="s">
        <v>317</v>
      </c>
      <c r="D22" s="16">
        <v>1</v>
      </c>
      <c r="E22" s="29">
        <v>1</v>
      </c>
      <c r="F22" s="17">
        <f>E22/D22*100</f>
        <v>100</v>
      </c>
      <c r="G22" s="84"/>
      <c r="H22" s="147"/>
      <c r="I22" s="21"/>
    </row>
    <row r="23" spans="1:9" ht="99.75" customHeight="1" x14ac:dyDescent="0.25">
      <c r="A23" s="28" t="s">
        <v>23</v>
      </c>
      <c r="B23" s="15" t="s">
        <v>24</v>
      </c>
      <c r="C23" s="14" t="s">
        <v>317</v>
      </c>
      <c r="D23" s="16">
        <v>1</v>
      </c>
      <c r="E23" s="29">
        <v>1</v>
      </c>
      <c r="F23" s="17">
        <f>E23/D23*100</f>
        <v>100</v>
      </c>
      <c r="G23" s="88" t="s">
        <v>654</v>
      </c>
      <c r="H23" s="147"/>
      <c r="I23" s="21"/>
    </row>
    <row r="24" spans="1:9" ht="16.5" x14ac:dyDescent="0.25">
      <c r="A24" s="177" t="s">
        <v>25</v>
      </c>
      <c r="B24" s="178"/>
      <c r="C24" s="178"/>
      <c r="D24" s="178"/>
      <c r="E24" s="178"/>
      <c r="F24" s="178"/>
      <c r="G24" s="179"/>
      <c r="H24" s="147"/>
      <c r="I24" s="21"/>
    </row>
    <row r="25" spans="1:9" ht="66" x14ac:dyDescent="0.25">
      <c r="A25" s="28" t="s">
        <v>26</v>
      </c>
      <c r="B25" s="15" t="s">
        <v>303</v>
      </c>
      <c r="C25" s="14" t="s">
        <v>317</v>
      </c>
      <c r="D25" s="16">
        <v>1</v>
      </c>
      <c r="E25" s="29">
        <v>1</v>
      </c>
      <c r="F25" s="17">
        <f>E25/D25*100</f>
        <v>100</v>
      </c>
      <c r="G25" s="88" t="s">
        <v>577</v>
      </c>
      <c r="H25" s="147"/>
      <c r="I25" s="21"/>
    </row>
    <row r="26" spans="1:9" ht="66" x14ac:dyDescent="0.25">
      <c r="A26" s="28" t="s">
        <v>27</v>
      </c>
      <c r="B26" s="15" t="s">
        <v>300</v>
      </c>
      <c r="C26" s="14" t="s">
        <v>317</v>
      </c>
      <c r="D26" s="16">
        <v>1</v>
      </c>
      <c r="E26" s="29">
        <v>1</v>
      </c>
      <c r="F26" s="17">
        <f>E26/D26*100</f>
        <v>100</v>
      </c>
      <c r="G26" s="88" t="s">
        <v>578</v>
      </c>
      <c r="H26" s="147"/>
      <c r="I26" s="21"/>
    </row>
    <row r="27" spans="1:9" ht="66" x14ac:dyDescent="0.25">
      <c r="A27" s="28" t="s">
        <v>28</v>
      </c>
      <c r="B27" s="15" t="s">
        <v>301</v>
      </c>
      <c r="C27" s="14" t="s">
        <v>317</v>
      </c>
      <c r="D27" s="16">
        <v>1</v>
      </c>
      <c r="E27" s="29">
        <v>1</v>
      </c>
      <c r="F27" s="17">
        <f>E27/D27*100</f>
        <v>100</v>
      </c>
      <c r="G27" s="88" t="s">
        <v>579</v>
      </c>
      <c r="H27" s="147"/>
      <c r="I27" s="21"/>
    </row>
    <row r="28" spans="1:9" ht="77.25" customHeight="1" x14ac:dyDescent="0.25">
      <c r="A28" s="28" t="s">
        <v>29</v>
      </c>
      <c r="B28" s="15" t="s">
        <v>302</v>
      </c>
      <c r="C28" s="14" t="s">
        <v>349</v>
      </c>
      <c r="D28" s="16">
        <v>100</v>
      </c>
      <c r="E28" s="23">
        <v>100</v>
      </c>
      <c r="F28" s="17">
        <f t="shared" si="0"/>
        <v>100</v>
      </c>
      <c r="G28" s="88" t="s">
        <v>621</v>
      </c>
      <c r="H28" s="147"/>
      <c r="I28" s="21"/>
    </row>
    <row r="29" spans="1:9" ht="16.5" x14ac:dyDescent="0.25">
      <c r="A29" s="177" t="s">
        <v>30</v>
      </c>
      <c r="B29" s="178"/>
      <c r="C29" s="178"/>
      <c r="D29" s="178"/>
      <c r="E29" s="178"/>
      <c r="F29" s="178"/>
      <c r="G29" s="179"/>
      <c r="H29" s="147"/>
      <c r="I29" s="21"/>
    </row>
    <row r="30" spans="1:9" ht="33" x14ac:dyDescent="0.25">
      <c r="A30" s="28" t="s">
        <v>31</v>
      </c>
      <c r="B30" s="15" t="s">
        <v>32</v>
      </c>
      <c r="C30" s="14" t="s">
        <v>317</v>
      </c>
      <c r="D30" s="16">
        <v>1</v>
      </c>
      <c r="E30" s="29">
        <v>1</v>
      </c>
      <c r="F30" s="17">
        <f>E30/D30*100</f>
        <v>100</v>
      </c>
      <c r="G30" s="25"/>
      <c r="H30" s="147"/>
      <c r="I30" s="21"/>
    </row>
    <row r="31" spans="1:9" ht="33" x14ac:dyDescent="0.25">
      <c r="A31" s="28" t="s">
        <v>33</v>
      </c>
      <c r="B31" s="15" t="s">
        <v>34</v>
      </c>
      <c r="C31" s="14" t="s">
        <v>317</v>
      </c>
      <c r="D31" s="16">
        <v>1</v>
      </c>
      <c r="E31" s="29">
        <v>1</v>
      </c>
      <c r="F31" s="17">
        <f t="shared" ref="F31:F34" si="1">E31/D31*100</f>
        <v>100</v>
      </c>
      <c r="G31" s="25"/>
      <c r="H31" s="147"/>
      <c r="I31" s="21"/>
    </row>
    <row r="32" spans="1:9" ht="33" x14ac:dyDescent="0.25">
      <c r="A32" s="28" t="s">
        <v>35</v>
      </c>
      <c r="B32" s="15" t="s">
        <v>36</v>
      </c>
      <c r="C32" s="14" t="s">
        <v>317</v>
      </c>
      <c r="D32" s="16">
        <v>1</v>
      </c>
      <c r="E32" s="29">
        <v>1</v>
      </c>
      <c r="F32" s="17">
        <f t="shared" si="1"/>
        <v>100</v>
      </c>
      <c r="G32" s="25"/>
      <c r="H32" s="147"/>
      <c r="I32" s="21"/>
    </row>
    <row r="33" spans="1:9" ht="33" x14ac:dyDescent="0.25">
      <c r="A33" s="28" t="s">
        <v>37</v>
      </c>
      <c r="B33" s="15" t="s">
        <v>38</v>
      </c>
      <c r="C33" s="14" t="s">
        <v>317</v>
      </c>
      <c r="D33" s="16">
        <v>1</v>
      </c>
      <c r="E33" s="29">
        <v>1</v>
      </c>
      <c r="F33" s="17">
        <f t="shared" si="1"/>
        <v>100</v>
      </c>
      <c r="G33" s="25"/>
      <c r="H33" s="147"/>
      <c r="I33" s="21"/>
    </row>
    <row r="34" spans="1:9" ht="33" x14ac:dyDescent="0.25">
      <c r="A34" s="28" t="s">
        <v>39</v>
      </c>
      <c r="B34" s="15" t="s">
        <v>40</v>
      </c>
      <c r="C34" s="14" t="s">
        <v>317</v>
      </c>
      <c r="D34" s="16">
        <v>1</v>
      </c>
      <c r="E34" s="29">
        <v>1</v>
      </c>
      <c r="F34" s="17">
        <f t="shared" si="1"/>
        <v>100</v>
      </c>
      <c r="G34" s="25"/>
      <c r="H34" s="147"/>
      <c r="I34" s="21"/>
    </row>
    <row r="35" spans="1:9" ht="16.5" x14ac:dyDescent="0.25">
      <c r="A35" s="180" t="s">
        <v>41</v>
      </c>
      <c r="B35" s="181"/>
      <c r="C35" s="181"/>
      <c r="D35" s="181"/>
      <c r="E35" s="181"/>
      <c r="F35" s="181"/>
      <c r="G35" s="182"/>
      <c r="H35" s="147"/>
      <c r="I35" s="21"/>
    </row>
    <row r="36" spans="1:9" ht="84" customHeight="1" x14ac:dyDescent="0.25">
      <c r="A36" s="28" t="s">
        <v>42</v>
      </c>
      <c r="B36" s="15" t="s">
        <v>303</v>
      </c>
      <c r="C36" s="14" t="s">
        <v>317</v>
      </c>
      <c r="D36" s="16">
        <v>1</v>
      </c>
      <c r="E36" s="29">
        <v>1</v>
      </c>
      <c r="F36" s="17">
        <f>E36/D36*100</f>
        <v>100</v>
      </c>
      <c r="G36" s="88" t="s">
        <v>577</v>
      </c>
      <c r="H36" s="147"/>
      <c r="I36" s="21"/>
    </row>
    <row r="37" spans="1:9" ht="66" x14ac:dyDescent="0.25">
      <c r="A37" s="28" t="s">
        <v>43</v>
      </c>
      <c r="B37" s="15" t="s">
        <v>300</v>
      </c>
      <c r="C37" s="14" t="s">
        <v>317</v>
      </c>
      <c r="D37" s="16">
        <v>1</v>
      </c>
      <c r="E37" s="29">
        <v>1</v>
      </c>
      <c r="F37" s="17">
        <f t="shared" ref="F37:F38" si="2">E37/D37*100</f>
        <v>100</v>
      </c>
      <c r="G37" s="88" t="s">
        <v>578</v>
      </c>
      <c r="H37" s="147"/>
      <c r="I37" s="21"/>
    </row>
    <row r="38" spans="1:9" ht="66" x14ac:dyDescent="0.25">
      <c r="A38" s="28" t="s">
        <v>44</v>
      </c>
      <c r="B38" s="15" t="s">
        <v>301</v>
      </c>
      <c r="C38" s="14" t="s">
        <v>317</v>
      </c>
      <c r="D38" s="16">
        <v>1</v>
      </c>
      <c r="E38" s="29">
        <v>1</v>
      </c>
      <c r="F38" s="17">
        <f t="shared" si="2"/>
        <v>100</v>
      </c>
      <c r="G38" s="88" t="s">
        <v>579</v>
      </c>
      <c r="H38" s="147"/>
      <c r="I38" s="21"/>
    </row>
    <row r="39" spans="1:9" ht="75" customHeight="1" x14ac:dyDescent="0.25">
      <c r="A39" s="28" t="s">
        <v>45</v>
      </c>
      <c r="B39" s="15" t="s">
        <v>304</v>
      </c>
      <c r="C39" s="14" t="s">
        <v>349</v>
      </c>
      <c r="D39" s="16">
        <v>100</v>
      </c>
      <c r="E39" s="23">
        <v>100</v>
      </c>
      <c r="F39" s="17">
        <f t="shared" si="0"/>
        <v>100</v>
      </c>
      <c r="G39" s="88" t="s">
        <v>622</v>
      </c>
      <c r="H39" s="147"/>
      <c r="I39" s="21"/>
    </row>
    <row r="40" spans="1:9" ht="16.5" x14ac:dyDescent="0.25">
      <c r="A40" s="174" t="s">
        <v>46</v>
      </c>
      <c r="B40" s="175"/>
      <c r="C40" s="175"/>
      <c r="D40" s="175"/>
      <c r="E40" s="175"/>
      <c r="F40" s="175"/>
      <c r="G40" s="176"/>
      <c r="H40" s="148"/>
      <c r="I40" s="21"/>
    </row>
    <row r="41" spans="1:9" ht="16.5" x14ac:dyDescent="0.25">
      <c r="A41" s="177" t="s">
        <v>47</v>
      </c>
      <c r="B41" s="178"/>
      <c r="C41" s="178"/>
      <c r="D41" s="178"/>
      <c r="E41" s="178"/>
      <c r="F41" s="178"/>
      <c r="G41" s="179"/>
      <c r="H41" s="148"/>
      <c r="I41" s="21"/>
    </row>
    <row r="42" spans="1:9" ht="75.75" customHeight="1" x14ac:dyDescent="0.25">
      <c r="A42" s="28" t="s">
        <v>48</v>
      </c>
      <c r="B42" s="15" t="s">
        <v>49</v>
      </c>
      <c r="C42" s="14" t="s">
        <v>349</v>
      </c>
      <c r="D42" s="16">
        <v>100</v>
      </c>
      <c r="E42" s="23">
        <v>100</v>
      </c>
      <c r="F42" s="17">
        <f t="shared" si="0"/>
        <v>100</v>
      </c>
      <c r="G42" s="15" t="s">
        <v>623</v>
      </c>
      <c r="H42" s="148"/>
      <c r="I42" s="21"/>
    </row>
    <row r="43" spans="1:9" ht="84" customHeight="1" x14ac:dyDescent="0.25">
      <c r="A43" s="28" t="s">
        <v>50</v>
      </c>
      <c r="B43" s="15" t="s">
        <v>51</v>
      </c>
      <c r="C43" s="14" t="s">
        <v>349</v>
      </c>
      <c r="D43" s="16">
        <v>100</v>
      </c>
      <c r="E43" s="23">
        <v>100</v>
      </c>
      <c r="F43" s="17">
        <f t="shared" si="0"/>
        <v>100</v>
      </c>
      <c r="G43" s="15" t="s">
        <v>660</v>
      </c>
      <c r="H43" s="148"/>
      <c r="I43" s="21"/>
    </row>
    <row r="44" spans="1:9" ht="70.5" customHeight="1" x14ac:dyDescent="0.25">
      <c r="A44" s="28" t="s">
        <v>52</v>
      </c>
      <c r="B44" s="15" t="s">
        <v>305</v>
      </c>
      <c r="C44" s="14" t="s">
        <v>349</v>
      </c>
      <c r="D44" s="16">
        <v>100</v>
      </c>
      <c r="E44" s="23">
        <v>100</v>
      </c>
      <c r="F44" s="17">
        <f t="shared" si="0"/>
        <v>100</v>
      </c>
      <c r="G44" s="15" t="s">
        <v>624</v>
      </c>
      <c r="H44" s="148"/>
      <c r="I44" s="21"/>
    </row>
    <row r="45" spans="1:9" ht="87" customHeight="1" x14ac:dyDescent="0.25">
      <c r="A45" s="28" t="s">
        <v>53</v>
      </c>
      <c r="B45" s="15" t="s">
        <v>54</v>
      </c>
      <c r="C45" s="14" t="s">
        <v>349</v>
      </c>
      <c r="D45" s="16">
        <v>100</v>
      </c>
      <c r="E45" s="23">
        <v>100</v>
      </c>
      <c r="F45" s="17">
        <f t="shared" si="0"/>
        <v>100</v>
      </c>
      <c r="G45" s="15" t="s">
        <v>625</v>
      </c>
      <c r="H45" s="148"/>
      <c r="I45" s="21"/>
    </row>
    <row r="46" spans="1:9" ht="53.25" customHeight="1" x14ac:dyDescent="0.25">
      <c r="A46" s="28" t="s">
        <v>55</v>
      </c>
      <c r="B46" s="15" t="s">
        <v>306</v>
      </c>
      <c r="C46" s="14" t="s">
        <v>317</v>
      </c>
      <c r="D46" s="16">
        <v>1</v>
      </c>
      <c r="E46" s="29">
        <v>1</v>
      </c>
      <c r="F46" s="17">
        <f t="shared" si="0"/>
        <v>100</v>
      </c>
      <c r="G46" s="150"/>
      <c r="H46" s="148"/>
      <c r="I46" s="21"/>
    </row>
    <row r="47" spans="1:9" ht="16.5" x14ac:dyDescent="0.25">
      <c r="A47" s="177" t="s">
        <v>56</v>
      </c>
      <c r="B47" s="178"/>
      <c r="C47" s="178"/>
      <c r="D47" s="178"/>
      <c r="E47" s="178"/>
      <c r="F47" s="178"/>
      <c r="G47" s="179"/>
      <c r="H47" s="148"/>
      <c r="I47" s="21"/>
    </row>
    <row r="48" spans="1:9" ht="33.75" customHeight="1" x14ac:dyDescent="0.25">
      <c r="A48" s="28" t="s">
        <v>57</v>
      </c>
      <c r="B48" s="15" t="s">
        <v>21</v>
      </c>
      <c r="C48" s="14" t="s">
        <v>317</v>
      </c>
      <c r="D48" s="16">
        <v>1</v>
      </c>
      <c r="E48" s="14">
        <v>1</v>
      </c>
      <c r="F48" s="17">
        <f>E48/D48*100</f>
        <v>100</v>
      </c>
      <c r="G48" s="150"/>
      <c r="H48" s="148"/>
      <c r="I48" s="21"/>
    </row>
    <row r="49" spans="1:9" ht="48" customHeight="1" x14ac:dyDescent="0.25">
      <c r="A49" s="28" t="s">
        <v>58</v>
      </c>
      <c r="B49" s="15" t="s">
        <v>307</v>
      </c>
      <c r="C49" s="14" t="s">
        <v>317</v>
      </c>
      <c r="D49" s="16">
        <v>1</v>
      </c>
      <c r="E49" s="29">
        <v>1</v>
      </c>
      <c r="F49" s="17">
        <f t="shared" ref="F49:F50" si="3">E49/D49*100</f>
        <v>100</v>
      </c>
      <c r="G49" s="150"/>
      <c r="H49" s="148"/>
      <c r="I49" s="21"/>
    </row>
    <row r="50" spans="1:9" ht="48" customHeight="1" x14ac:dyDescent="0.25">
      <c r="A50" s="28" t="s">
        <v>59</v>
      </c>
      <c r="B50" s="15" t="s">
        <v>60</v>
      </c>
      <c r="C50" s="14" t="s">
        <v>349</v>
      </c>
      <c r="D50" s="16">
        <v>100</v>
      </c>
      <c r="E50" s="23">
        <v>100</v>
      </c>
      <c r="F50" s="17">
        <f t="shared" si="3"/>
        <v>100</v>
      </c>
      <c r="G50" s="150"/>
      <c r="H50" s="148"/>
      <c r="I50" s="21"/>
    </row>
    <row r="51" spans="1:9" ht="82.5" customHeight="1" x14ac:dyDescent="0.25">
      <c r="A51" s="28" t="s">
        <v>61</v>
      </c>
      <c r="B51" s="15" t="s">
        <v>24</v>
      </c>
      <c r="C51" s="14" t="s">
        <v>349</v>
      </c>
      <c r="D51" s="16">
        <v>100</v>
      </c>
      <c r="E51" s="23">
        <v>100</v>
      </c>
      <c r="F51" s="17">
        <f t="shared" ref="F51" si="4">E51/D51*100</f>
        <v>100</v>
      </c>
      <c r="G51" s="15" t="s">
        <v>626</v>
      </c>
      <c r="H51" s="148"/>
      <c r="I51" s="21"/>
    </row>
    <row r="52" spans="1:9" ht="16.5" x14ac:dyDescent="0.25">
      <c r="A52" s="177" t="s">
        <v>62</v>
      </c>
      <c r="B52" s="178"/>
      <c r="C52" s="178"/>
      <c r="D52" s="178"/>
      <c r="E52" s="178"/>
      <c r="F52" s="178"/>
      <c r="G52" s="179"/>
      <c r="H52" s="148"/>
      <c r="I52" s="21"/>
    </row>
    <row r="53" spans="1:9" ht="49.5" x14ac:dyDescent="0.25">
      <c r="A53" s="28" t="s">
        <v>63</v>
      </c>
      <c r="B53" s="15" t="s">
        <v>308</v>
      </c>
      <c r="C53" s="14" t="s">
        <v>317</v>
      </c>
      <c r="D53" s="16">
        <v>1</v>
      </c>
      <c r="E53" s="29">
        <v>1</v>
      </c>
      <c r="F53" s="17">
        <f t="shared" ref="F53" si="5">E53/D53*100</f>
        <v>100</v>
      </c>
      <c r="G53" s="150"/>
      <c r="H53" s="148"/>
      <c r="I53" s="21"/>
    </row>
    <row r="54" spans="1:9" ht="49.5" x14ac:dyDescent="0.25">
      <c r="A54" s="28" t="s">
        <v>64</v>
      </c>
      <c r="B54" s="15" t="s">
        <v>65</v>
      </c>
      <c r="C54" s="14" t="s">
        <v>349</v>
      </c>
      <c r="D54" s="16">
        <v>100</v>
      </c>
      <c r="E54" s="23">
        <v>100</v>
      </c>
      <c r="F54" s="17">
        <f t="shared" si="0"/>
        <v>100</v>
      </c>
      <c r="G54" s="150"/>
      <c r="H54" s="148"/>
      <c r="I54" s="21"/>
    </row>
    <row r="55" spans="1:9" ht="87.75" customHeight="1" x14ac:dyDescent="0.25">
      <c r="A55" s="28" t="s">
        <v>66</v>
      </c>
      <c r="B55" s="15" t="s">
        <v>309</v>
      </c>
      <c r="C55" s="14" t="s">
        <v>349</v>
      </c>
      <c r="D55" s="16">
        <v>100</v>
      </c>
      <c r="E55" s="23">
        <v>100</v>
      </c>
      <c r="F55" s="17">
        <f t="shared" si="0"/>
        <v>100</v>
      </c>
      <c r="G55" s="88" t="s">
        <v>622</v>
      </c>
      <c r="H55" s="148"/>
      <c r="I55" s="21"/>
    </row>
    <row r="56" spans="1:9" ht="16.5" x14ac:dyDescent="0.25">
      <c r="A56" s="174" t="s">
        <v>67</v>
      </c>
      <c r="B56" s="175"/>
      <c r="C56" s="175"/>
      <c r="D56" s="175"/>
      <c r="E56" s="175"/>
      <c r="F56" s="175"/>
      <c r="G56" s="176"/>
      <c r="H56" s="147"/>
      <c r="I56" s="21"/>
    </row>
    <row r="57" spans="1:9" ht="16.5" x14ac:dyDescent="0.25">
      <c r="A57" s="177" t="s">
        <v>68</v>
      </c>
      <c r="B57" s="178"/>
      <c r="C57" s="178"/>
      <c r="D57" s="178"/>
      <c r="E57" s="178"/>
      <c r="F57" s="178"/>
      <c r="G57" s="179"/>
      <c r="H57" s="147"/>
      <c r="I57" s="21"/>
    </row>
    <row r="58" spans="1:9" ht="16.5" x14ac:dyDescent="0.25">
      <c r="A58" s="28" t="s">
        <v>69</v>
      </c>
      <c r="B58" s="15" t="s">
        <v>21</v>
      </c>
      <c r="C58" s="14" t="s">
        <v>317</v>
      </c>
      <c r="D58" s="16">
        <v>1</v>
      </c>
      <c r="E58" s="29">
        <v>1</v>
      </c>
      <c r="F58" s="17">
        <f t="shared" ref="F58" si="6">E58/D58*100</f>
        <v>100</v>
      </c>
      <c r="G58" s="84"/>
      <c r="H58" s="147"/>
      <c r="I58" s="21"/>
    </row>
    <row r="59" spans="1:9" ht="33" x14ac:dyDescent="0.25">
      <c r="A59" s="28" t="s">
        <v>70</v>
      </c>
      <c r="B59" s="15" t="s">
        <v>71</v>
      </c>
      <c r="C59" s="14" t="s">
        <v>317</v>
      </c>
      <c r="D59" s="16">
        <v>1</v>
      </c>
      <c r="E59" s="29">
        <v>1</v>
      </c>
      <c r="F59" s="17">
        <f t="shared" ref="F59:F60" si="7">E59/D59*100</f>
        <v>100</v>
      </c>
      <c r="G59" s="84"/>
      <c r="H59" s="147"/>
      <c r="I59" s="21"/>
    </row>
    <row r="60" spans="1:9" ht="93.75" customHeight="1" x14ac:dyDescent="0.25">
      <c r="A60" s="28" t="s">
        <v>72</v>
      </c>
      <c r="B60" s="15" t="s">
        <v>24</v>
      </c>
      <c r="C60" s="14" t="s">
        <v>317</v>
      </c>
      <c r="D60" s="16">
        <v>1</v>
      </c>
      <c r="E60" s="29">
        <v>1</v>
      </c>
      <c r="F60" s="17">
        <f t="shared" si="7"/>
        <v>100</v>
      </c>
      <c r="G60" s="15" t="s">
        <v>661</v>
      </c>
      <c r="H60" s="147"/>
      <c r="I60" s="21"/>
    </row>
    <row r="61" spans="1:9" ht="16.5" x14ac:dyDescent="0.25">
      <c r="A61" s="177" t="s">
        <v>73</v>
      </c>
      <c r="B61" s="178"/>
      <c r="C61" s="178"/>
      <c r="D61" s="178"/>
      <c r="E61" s="178"/>
      <c r="F61" s="178"/>
      <c r="G61" s="179"/>
      <c r="H61" s="147"/>
      <c r="I61" s="21"/>
    </row>
    <row r="62" spans="1:9" ht="99.75" customHeight="1" x14ac:dyDescent="0.25">
      <c r="A62" s="28" t="s">
        <v>74</v>
      </c>
      <c r="B62" s="15" t="s">
        <v>310</v>
      </c>
      <c r="C62" s="14" t="s">
        <v>317</v>
      </c>
      <c r="D62" s="16">
        <v>1</v>
      </c>
      <c r="E62" s="29">
        <v>1</v>
      </c>
      <c r="F62" s="17">
        <f t="shared" ref="F62" si="8">E62/D62*100</f>
        <v>100</v>
      </c>
      <c r="G62" s="84"/>
      <c r="H62" s="147"/>
      <c r="I62" s="21"/>
    </row>
    <row r="63" spans="1:9" ht="16.5" x14ac:dyDescent="0.25">
      <c r="A63" s="174" t="s">
        <v>350</v>
      </c>
      <c r="B63" s="175"/>
      <c r="C63" s="175"/>
      <c r="D63" s="175"/>
      <c r="E63" s="175"/>
      <c r="F63" s="175"/>
      <c r="G63" s="176"/>
      <c r="H63" s="147"/>
      <c r="I63" s="21"/>
    </row>
    <row r="64" spans="1:9" ht="16.5" x14ac:dyDescent="0.25">
      <c r="A64" s="177" t="s">
        <v>75</v>
      </c>
      <c r="B64" s="178"/>
      <c r="C64" s="178"/>
      <c r="D64" s="178"/>
      <c r="E64" s="178"/>
      <c r="F64" s="178"/>
      <c r="G64" s="179"/>
      <c r="H64" s="147"/>
      <c r="I64" s="21"/>
    </row>
    <row r="65" spans="1:9" ht="65.25" customHeight="1" x14ac:dyDescent="0.25">
      <c r="A65" s="24" t="s">
        <v>76</v>
      </c>
      <c r="B65" s="27" t="s">
        <v>77</v>
      </c>
      <c r="C65" s="14" t="s">
        <v>317</v>
      </c>
      <c r="D65" s="16">
        <v>1</v>
      </c>
      <c r="E65" s="29">
        <v>1</v>
      </c>
      <c r="F65" s="17">
        <f t="shared" ref="F65" si="9">E65/D65*100</f>
        <v>100</v>
      </c>
      <c r="G65" s="27" t="s">
        <v>662</v>
      </c>
      <c r="H65" s="147"/>
      <c r="I65" s="21"/>
    </row>
    <row r="66" spans="1:9" ht="47.25" customHeight="1" x14ac:dyDescent="0.25">
      <c r="A66" s="24" t="s">
        <v>78</v>
      </c>
      <c r="B66" s="27" t="s">
        <v>79</v>
      </c>
      <c r="C66" s="14" t="s">
        <v>349</v>
      </c>
      <c r="D66" s="16">
        <v>100</v>
      </c>
      <c r="E66" s="23">
        <v>100</v>
      </c>
      <c r="F66" s="17">
        <f t="shared" si="0"/>
        <v>100</v>
      </c>
      <c r="G66" s="33"/>
      <c r="H66" s="147"/>
      <c r="I66" s="21"/>
    </row>
    <row r="67" spans="1:9" ht="36.75" customHeight="1" x14ac:dyDescent="0.25">
      <c r="A67" s="24" t="s">
        <v>80</v>
      </c>
      <c r="B67" s="27" t="s">
        <v>81</v>
      </c>
      <c r="C67" s="14" t="s">
        <v>349</v>
      </c>
      <c r="D67" s="16">
        <v>100</v>
      </c>
      <c r="E67" s="23">
        <v>100</v>
      </c>
      <c r="F67" s="17">
        <f t="shared" si="0"/>
        <v>100</v>
      </c>
      <c r="G67" s="33"/>
      <c r="H67" s="147"/>
      <c r="I67" s="21"/>
    </row>
    <row r="68" spans="1:9" ht="16.5" x14ac:dyDescent="0.25">
      <c r="A68" s="201" t="s">
        <v>83</v>
      </c>
      <c r="B68" s="201"/>
      <c r="C68" s="201"/>
      <c r="D68" s="201"/>
      <c r="E68" s="201"/>
      <c r="F68" s="201"/>
      <c r="G68" s="201"/>
      <c r="H68" s="6"/>
      <c r="I68" s="1"/>
    </row>
    <row r="69" spans="1:9" ht="16.5" x14ac:dyDescent="0.25">
      <c r="A69" s="186" t="s">
        <v>290</v>
      </c>
      <c r="B69" s="187"/>
      <c r="C69" s="187"/>
      <c r="D69" s="187"/>
      <c r="E69" s="187"/>
      <c r="F69" s="187"/>
      <c r="G69" s="188"/>
      <c r="H69" s="30"/>
      <c r="I69" s="30"/>
    </row>
    <row r="70" spans="1:9" ht="40.5" customHeight="1" x14ac:dyDescent="0.25">
      <c r="A70" s="186" t="s">
        <v>291</v>
      </c>
      <c r="B70" s="187"/>
      <c r="C70" s="187"/>
      <c r="D70" s="187"/>
      <c r="E70" s="187"/>
      <c r="F70" s="187"/>
      <c r="G70" s="188"/>
      <c r="H70" s="30"/>
      <c r="I70" s="30"/>
    </row>
    <row r="71" spans="1:9" ht="33" x14ac:dyDescent="0.25">
      <c r="A71" s="14">
        <v>1</v>
      </c>
      <c r="B71" s="87" t="s">
        <v>311</v>
      </c>
      <c r="C71" s="14" t="s">
        <v>317</v>
      </c>
      <c r="D71" s="14">
        <v>1</v>
      </c>
      <c r="E71" s="14">
        <v>1</v>
      </c>
      <c r="F71" s="14">
        <f>E71/D71*100</f>
        <v>100</v>
      </c>
      <c r="G71" s="189" t="s">
        <v>318</v>
      </c>
      <c r="H71" s="30"/>
      <c r="I71" s="30"/>
    </row>
    <row r="72" spans="1:9" ht="33" x14ac:dyDescent="0.25">
      <c r="A72" s="14">
        <v>2</v>
      </c>
      <c r="B72" s="87" t="s">
        <v>311</v>
      </c>
      <c r="C72" s="14" t="s">
        <v>317</v>
      </c>
      <c r="D72" s="14">
        <v>1</v>
      </c>
      <c r="E72" s="14">
        <v>1</v>
      </c>
      <c r="F72" s="14">
        <f t="shared" ref="F72:F80" si="10">E72/D72*100</f>
        <v>100</v>
      </c>
      <c r="G72" s="190"/>
      <c r="H72" s="30"/>
      <c r="I72" s="30"/>
    </row>
    <row r="73" spans="1:9" ht="33" x14ac:dyDescent="0.25">
      <c r="A73" s="14">
        <v>3</v>
      </c>
      <c r="B73" s="87" t="s">
        <v>312</v>
      </c>
      <c r="C73" s="14" t="s">
        <v>317</v>
      </c>
      <c r="D73" s="14">
        <v>1</v>
      </c>
      <c r="E73" s="14">
        <v>1</v>
      </c>
      <c r="F73" s="14">
        <f t="shared" si="10"/>
        <v>100</v>
      </c>
      <c r="G73" s="190"/>
      <c r="H73" s="30"/>
      <c r="I73" s="30"/>
    </row>
    <row r="74" spans="1:9" ht="33" x14ac:dyDescent="0.25">
      <c r="A74" s="14">
        <v>4</v>
      </c>
      <c r="B74" s="87" t="s">
        <v>312</v>
      </c>
      <c r="C74" s="14" t="s">
        <v>317</v>
      </c>
      <c r="D74" s="14">
        <v>1</v>
      </c>
      <c r="E74" s="14">
        <v>1</v>
      </c>
      <c r="F74" s="14">
        <f t="shared" si="10"/>
        <v>100</v>
      </c>
      <c r="G74" s="191"/>
      <c r="H74" s="30"/>
      <c r="I74" s="30"/>
    </row>
    <row r="75" spans="1:9" ht="66" x14ac:dyDescent="0.25">
      <c r="A75" s="14">
        <v>5</v>
      </c>
      <c r="B75" s="87" t="s">
        <v>292</v>
      </c>
      <c r="C75" s="14" t="s">
        <v>317</v>
      </c>
      <c r="D75" s="14">
        <v>1</v>
      </c>
      <c r="E75" s="14">
        <v>1</v>
      </c>
      <c r="F75" s="14">
        <f t="shared" si="10"/>
        <v>100</v>
      </c>
      <c r="G75" s="87" t="s">
        <v>319</v>
      </c>
      <c r="H75" s="30"/>
      <c r="I75" s="30"/>
    </row>
    <row r="76" spans="1:9" ht="100.5" customHeight="1" x14ac:dyDescent="0.25">
      <c r="A76" s="14">
        <v>6</v>
      </c>
      <c r="B76" s="84" t="s">
        <v>313</v>
      </c>
      <c r="C76" s="14" t="s">
        <v>317</v>
      </c>
      <c r="D76" s="51">
        <v>1</v>
      </c>
      <c r="E76" s="51">
        <v>1</v>
      </c>
      <c r="F76" s="14">
        <f t="shared" si="10"/>
        <v>100</v>
      </c>
      <c r="G76" s="84" t="s">
        <v>320</v>
      </c>
      <c r="H76" s="26"/>
      <c r="I76" s="21"/>
    </row>
    <row r="77" spans="1:9" ht="68.25" customHeight="1" x14ac:dyDescent="0.25">
      <c r="A77" s="14">
        <v>7</v>
      </c>
      <c r="B77" s="84" t="s">
        <v>314</v>
      </c>
      <c r="C77" s="14" t="s">
        <v>317</v>
      </c>
      <c r="D77" s="51">
        <v>1</v>
      </c>
      <c r="E77" s="51">
        <v>1</v>
      </c>
      <c r="F77" s="14">
        <f t="shared" si="10"/>
        <v>100</v>
      </c>
      <c r="G77" s="15" t="s">
        <v>321</v>
      </c>
      <c r="H77" s="26"/>
      <c r="I77" s="21"/>
    </row>
    <row r="78" spans="1:9" ht="66" x14ac:dyDescent="0.25">
      <c r="A78" s="14">
        <v>8</v>
      </c>
      <c r="B78" s="84" t="s">
        <v>293</v>
      </c>
      <c r="C78" s="14" t="s">
        <v>317</v>
      </c>
      <c r="D78" s="51">
        <v>1</v>
      </c>
      <c r="E78" s="51">
        <v>1</v>
      </c>
      <c r="F78" s="14">
        <f t="shared" si="10"/>
        <v>100</v>
      </c>
      <c r="G78" s="84" t="s">
        <v>322</v>
      </c>
      <c r="H78" s="26"/>
      <c r="I78" s="21"/>
    </row>
    <row r="79" spans="1:9" ht="16.5" x14ac:dyDescent="0.25">
      <c r="A79" s="186" t="s">
        <v>294</v>
      </c>
      <c r="B79" s="187"/>
      <c r="C79" s="187"/>
      <c r="D79" s="187"/>
      <c r="E79" s="187"/>
      <c r="F79" s="187"/>
      <c r="G79" s="188"/>
      <c r="H79" s="26"/>
      <c r="I79" s="21"/>
    </row>
    <row r="80" spans="1:9" ht="49.5" x14ac:dyDescent="0.25">
      <c r="A80" s="14">
        <v>9</v>
      </c>
      <c r="B80" s="84" t="s">
        <v>315</v>
      </c>
      <c r="C80" s="14" t="s">
        <v>317</v>
      </c>
      <c r="D80" s="51">
        <v>1</v>
      </c>
      <c r="E80" s="14">
        <v>1</v>
      </c>
      <c r="F80" s="14">
        <f t="shared" si="10"/>
        <v>100</v>
      </c>
      <c r="G80" s="88" t="s">
        <v>323</v>
      </c>
      <c r="H80" s="26"/>
      <c r="I80" s="21"/>
    </row>
    <row r="81" spans="1:9" ht="16.5" x14ac:dyDescent="0.25">
      <c r="A81" s="201" t="s">
        <v>84</v>
      </c>
      <c r="B81" s="201"/>
      <c r="C81" s="201"/>
      <c r="D81" s="201"/>
      <c r="E81" s="201"/>
      <c r="F81" s="201"/>
      <c r="G81" s="201"/>
      <c r="H81" s="6"/>
      <c r="I81" s="1"/>
    </row>
    <row r="82" spans="1:9" ht="16.5" x14ac:dyDescent="0.25">
      <c r="A82" s="192" t="s">
        <v>247</v>
      </c>
      <c r="B82" s="193"/>
      <c r="C82" s="193"/>
      <c r="D82" s="193"/>
      <c r="E82" s="193"/>
      <c r="F82" s="193"/>
      <c r="G82" s="194"/>
      <c r="H82" s="34"/>
      <c r="I82" s="1"/>
    </row>
    <row r="83" spans="1:9" ht="25.5" customHeight="1" x14ac:dyDescent="0.25">
      <c r="A83" s="183" t="s">
        <v>256</v>
      </c>
      <c r="B83" s="184"/>
      <c r="C83" s="184"/>
      <c r="D83" s="184"/>
      <c r="E83" s="184"/>
      <c r="F83" s="184"/>
      <c r="G83" s="185"/>
      <c r="H83" s="34"/>
      <c r="I83" s="1"/>
    </row>
    <row r="84" spans="1:9" ht="33" x14ac:dyDescent="0.25">
      <c r="A84" s="24" t="s">
        <v>88</v>
      </c>
      <c r="B84" s="83" t="s">
        <v>286</v>
      </c>
      <c r="C84" s="14" t="s">
        <v>317</v>
      </c>
      <c r="D84" s="51">
        <v>1</v>
      </c>
      <c r="E84" s="14">
        <v>1</v>
      </c>
      <c r="F84" s="14">
        <f t="shared" ref="F84:F86" si="11">E84/D84*100</f>
        <v>100</v>
      </c>
      <c r="G84" s="46" t="s">
        <v>556</v>
      </c>
      <c r="H84" s="6"/>
      <c r="I84" s="1"/>
    </row>
    <row r="85" spans="1:9" ht="16.5" x14ac:dyDescent="0.25">
      <c r="A85" s="24" t="s">
        <v>10</v>
      </c>
      <c r="B85" s="83" t="s">
        <v>248</v>
      </c>
      <c r="C85" s="14" t="s">
        <v>317</v>
      </c>
      <c r="D85" s="51">
        <v>1</v>
      </c>
      <c r="E85" s="14">
        <v>1</v>
      </c>
      <c r="F85" s="14">
        <f t="shared" si="11"/>
        <v>100</v>
      </c>
      <c r="G85" s="85"/>
      <c r="H85" s="6"/>
      <c r="I85" s="1"/>
    </row>
    <row r="86" spans="1:9" ht="49.5" x14ac:dyDescent="0.25">
      <c r="A86" s="24" t="s">
        <v>11</v>
      </c>
      <c r="B86" s="83" t="s">
        <v>287</v>
      </c>
      <c r="C86" s="14" t="s">
        <v>317</v>
      </c>
      <c r="D86" s="51">
        <v>4</v>
      </c>
      <c r="E86" s="14">
        <v>4</v>
      </c>
      <c r="F86" s="14">
        <f t="shared" si="11"/>
        <v>100</v>
      </c>
      <c r="G86" s="84" t="s">
        <v>564</v>
      </c>
      <c r="H86" s="6"/>
      <c r="I86" s="1"/>
    </row>
    <row r="87" spans="1:9" ht="16.5" x14ac:dyDescent="0.25">
      <c r="A87" s="183" t="s">
        <v>257</v>
      </c>
      <c r="B87" s="184"/>
      <c r="C87" s="184"/>
      <c r="D87" s="184"/>
      <c r="E87" s="184"/>
      <c r="F87" s="184"/>
      <c r="G87" s="185"/>
      <c r="H87" s="6"/>
      <c r="I87" s="1"/>
    </row>
    <row r="88" spans="1:9" ht="33" x14ac:dyDescent="0.25">
      <c r="A88" s="24" t="s">
        <v>12</v>
      </c>
      <c r="B88" s="83" t="s">
        <v>288</v>
      </c>
      <c r="C88" s="14" t="s">
        <v>317</v>
      </c>
      <c r="D88" s="51">
        <v>1</v>
      </c>
      <c r="E88" s="14">
        <v>1</v>
      </c>
      <c r="F88" s="14">
        <f t="shared" ref="F88:F90" si="12">E88/D88*100</f>
        <v>100</v>
      </c>
      <c r="G88" s="121" t="s">
        <v>557</v>
      </c>
      <c r="H88" s="6"/>
      <c r="I88" s="1"/>
    </row>
    <row r="89" spans="1:9" ht="16.5" x14ac:dyDescent="0.25">
      <c r="A89" s="24" t="s">
        <v>14</v>
      </c>
      <c r="B89" s="83" t="s">
        <v>249</v>
      </c>
      <c r="C89" s="14" t="s">
        <v>317</v>
      </c>
      <c r="D89" s="51">
        <v>1</v>
      </c>
      <c r="E89" s="14">
        <v>1</v>
      </c>
      <c r="F89" s="14">
        <f t="shared" si="12"/>
        <v>100</v>
      </c>
      <c r="G89" s="86"/>
      <c r="H89" s="6"/>
      <c r="I89" s="35"/>
    </row>
    <row r="90" spans="1:9" ht="82.5" x14ac:dyDescent="0.25">
      <c r="A90" s="24" t="s">
        <v>16</v>
      </c>
      <c r="B90" s="83" t="s">
        <v>634</v>
      </c>
      <c r="C90" s="14" t="s">
        <v>317</v>
      </c>
      <c r="D90" s="51">
        <v>2</v>
      </c>
      <c r="E90" s="14">
        <v>2</v>
      </c>
      <c r="F90" s="14">
        <f t="shared" si="12"/>
        <v>100</v>
      </c>
      <c r="G90" s="27" t="s">
        <v>558</v>
      </c>
      <c r="H90" s="6"/>
      <c r="I90" s="1"/>
    </row>
    <row r="91" spans="1:9" ht="23.25" customHeight="1" x14ac:dyDescent="0.25">
      <c r="A91" s="192" t="s">
        <v>250</v>
      </c>
      <c r="B91" s="193"/>
      <c r="C91" s="193"/>
      <c r="D91" s="193"/>
      <c r="E91" s="193"/>
      <c r="F91" s="193"/>
      <c r="G91" s="194"/>
      <c r="H91" s="6"/>
      <c r="I91" s="1"/>
    </row>
    <row r="92" spans="1:9" ht="16.5" x14ac:dyDescent="0.25">
      <c r="A92" s="183" t="s">
        <v>258</v>
      </c>
      <c r="B92" s="184"/>
      <c r="C92" s="184"/>
      <c r="D92" s="184"/>
      <c r="E92" s="184"/>
      <c r="F92" s="184"/>
      <c r="G92" s="185"/>
      <c r="H92" s="6"/>
      <c r="I92" s="1"/>
    </row>
    <row r="93" spans="1:9" ht="49.5" x14ac:dyDescent="0.25">
      <c r="A93" s="24" t="s">
        <v>17</v>
      </c>
      <c r="B93" s="83" t="s">
        <v>635</v>
      </c>
      <c r="C93" s="14" t="s">
        <v>317</v>
      </c>
      <c r="D93" s="51">
        <v>1</v>
      </c>
      <c r="E93" s="14">
        <v>1</v>
      </c>
      <c r="F93" s="14">
        <f t="shared" ref="F93:F95" si="13">E93/D93*100</f>
        <v>100</v>
      </c>
      <c r="G93" s="122" t="s">
        <v>559</v>
      </c>
      <c r="H93" s="6"/>
      <c r="I93" s="1"/>
    </row>
    <row r="94" spans="1:9" ht="16.5" x14ac:dyDescent="0.25">
      <c r="A94" s="24" t="s">
        <v>20</v>
      </c>
      <c r="B94" s="83" t="s">
        <v>248</v>
      </c>
      <c r="C94" s="14" t="s">
        <v>317</v>
      </c>
      <c r="D94" s="51">
        <v>1</v>
      </c>
      <c r="E94" s="14">
        <v>1</v>
      </c>
      <c r="F94" s="14">
        <f t="shared" si="13"/>
        <v>100</v>
      </c>
      <c r="G94" s="27"/>
      <c r="H94" s="6"/>
      <c r="I94" s="1"/>
    </row>
    <row r="95" spans="1:9" ht="49.5" x14ac:dyDescent="0.25">
      <c r="A95" s="24" t="s">
        <v>22</v>
      </c>
      <c r="B95" s="83" t="s">
        <v>633</v>
      </c>
      <c r="C95" s="14" t="s">
        <v>317</v>
      </c>
      <c r="D95" s="51">
        <v>4</v>
      </c>
      <c r="E95" s="14">
        <v>4</v>
      </c>
      <c r="F95" s="14">
        <f t="shared" si="13"/>
        <v>100</v>
      </c>
      <c r="G95" s="84" t="s">
        <v>564</v>
      </c>
      <c r="H95" s="6"/>
      <c r="I95" s="1"/>
    </row>
    <row r="96" spans="1:9" ht="16.5" x14ac:dyDescent="0.25">
      <c r="A96" s="192" t="s">
        <v>259</v>
      </c>
      <c r="B96" s="193"/>
      <c r="C96" s="193"/>
      <c r="D96" s="193"/>
      <c r="E96" s="193"/>
      <c r="F96" s="193"/>
      <c r="G96" s="194"/>
      <c r="H96" s="6"/>
      <c r="I96" s="1"/>
    </row>
    <row r="97" spans="1:9" ht="22.5" customHeight="1" x14ac:dyDescent="0.25">
      <c r="A97" s="183" t="s">
        <v>352</v>
      </c>
      <c r="B97" s="184"/>
      <c r="C97" s="184"/>
      <c r="D97" s="184"/>
      <c r="E97" s="184"/>
      <c r="F97" s="184"/>
      <c r="G97" s="185"/>
      <c r="H97" s="6"/>
      <c r="I97" s="1"/>
    </row>
    <row r="98" spans="1:9" ht="124.5" customHeight="1" x14ac:dyDescent="0.25">
      <c r="A98" s="24" t="s">
        <v>23</v>
      </c>
      <c r="B98" s="83" t="s">
        <v>264</v>
      </c>
      <c r="C98" s="14" t="s">
        <v>317</v>
      </c>
      <c r="D98" s="51">
        <v>12</v>
      </c>
      <c r="E98" s="14">
        <v>12</v>
      </c>
      <c r="F98" s="16">
        <f t="shared" ref="F98:F103" si="14">E98/D98*100</f>
        <v>100</v>
      </c>
      <c r="G98" s="15" t="s">
        <v>567</v>
      </c>
      <c r="H98" s="6"/>
      <c r="I98" s="1"/>
    </row>
    <row r="99" spans="1:9" ht="33" x14ac:dyDescent="0.25">
      <c r="A99" s="24" t="s">
        <v>26</v>
      </c>
      <c r="B99" s="83" t="s">
        <v>263</v>
      </c>
      <c r="C99" s="14" t="s">
        <v>317</v>
      </c>
      <c r="D99" s="51">
        <v>3</v>
      </c>
      <c r="E99" s="14">
        <v>3</v>
      </c>
      <c r="F99" s="16">
        <f t="shared" si="14"/>
        <v>100</v>
      </c>
      <c r="G99" s="15"/>
      <c r="H99" s="6"/>
      <c r="I99" s="1"/>
    </row>
    <row r="100" spans="1:9" ht="33" x14ac:dyDescent="0.25">
      <c r="A100" s="24" t="s">
        <v>27</v>
      </c>
      <c r="B100" s="83" t="s">
        <v>265</v>
      </c>
      <c r="C100" s="14" t="s">
        <v>317</v>
      </c>
      <c r="D100" s="51">
        <v>3</v>
      </c>
      <c r="E100" s="14">
        <v>3</v>
      </c>
      <c r="F100" s="16">
        <f t="shared" si="14"/>
        <v>100</v>
      </c>
      <c r="G100" s="27"/>
      <c r="H100" s="6"/>
      <c r="I100" s="1"/>
    </row>
    <row r="101" spans="1:9" ht="33" x14ac:dyDescent="0.25">
      <c r="A101" s="24" t="s">
        <v>28</v>
      </c>
      <c r="B101" s="83" t="s">
        <v>266</v>
      </c>
      <c r="C101" s="14" t="s">
        <v>317</v>
      </c>
      <c r="D101" s="51">
        <v>3</v>
      </c>
      <c r="E101" s="14">
        <v>3</v>
      </c>
      <c r="F101" s="16">
        <f t="shared" si="14"/>
        <v>100</v>
      </c>
      <c r="G101" s="15"/>
      <c r="H101" s="6"/>
      <c r="I101" s="1"/>
    </row>
    <row r="102" spans="1:9" ht="247.5" x14ac:dyDescent="0.25">
      <c r="A102" s="24" t="s">
        <v>29</v>
      </c>
      <c r="B102" s="83" t="s">
        <v>267</v>
      </c>
      <c r="C102" s="14" t="s">
        <v>317</v>
      </c>
      <c r="D102" s="51">
        <v>3</v>
      </c>
      <c r="E102" s="14">
        <v>3</v>
      </c>
      <c r="F102" s="16">
        <f t="shared" si="14"/>
        <v>100</v>
      </c>
      <c r="G102" s="15" t="s">
        <v>560</v>
      </c>
      <c r="H102" s="6"/>
      <c r="I102" s="1"/>
    </row>
    <row r="103" spans="1:9" ht="33" x14ac:dyDescent="0.25">
      <c r="A103" s="24" t="s">
        <v>31</v>
      </c>
      <c r="B103" s="83" t="s">
        <v>268</v>
      </c>
      <c r="C103" s="14" t="s">
        <v>317</v>
      </c>
      <c r="D103" s="51">
        <v>3</v>
      </c>
      <c r="E103" s="14">
        <v>3</v>
      </c>
      <c r="F103" s="16">
        <f t="shared" si="14"/>
        <v>100</v>
      </c>
      <c r="G103" s="27"/>
      <c r="H103" s="6"/>
      <c r="I103" s="1"/>
    </row>
    <row r="104" spans="1:9" ht="43.5" customHeight="1" x14ac:dyDescent="0.25">
      <c r="A104" s="183" t="s">
        <v>353</v>
      </c>
      <c r="B104" s="184"/>
      <c r="C104" s="184"/>
      <c r="D104" s="184"/>
      <c r="E104" s="184"/>
      <c r="F104" s="184"/>
      <c r="G104" s="185"/>
      <c r="H104" s="6"/>
      <c r="I104" s="1"/>
    </row>
    <row r="105" spans="1:9" ht="237" customHeight="1" x14ac:dyDescent="0.25">
      <c r="A105" s="24" t="s">
        <v>33</v>
      </c>
      <c r="B105" s="83" t="s">
        <v>269</v>
      </c>
      <c r="C105" s="14" t="s">
        <v>317</v>
      </c>
      <c r="D105" s="51">
        <v>7</v>
      </c>
      <c r="E105" s="14">
        <v>7</v>
      </c>
      <c r="F105" s="16">
        <f>E105/D105*100</f>
        <v>100</v>
      </c>
      <c r="G105" s="27" t="s">
        <v>563</v>
      </c>
      <c r="H105" s="6"/>
      <c r="I105" s="1"/>
    </row>
    <row r="106" spans="1:9" ht="21" customHeight="1" x14ac:dyDescent="0.25">
      <c r="A106" s="183" t="s">
        <v>251</v>
      </c>
      <c r="B106" s="184"/>
      <c r="C106" s="184"/>
      <c r="D106" s="184"/>
      <c r="E106" s="184"/>
      <c r="F106" s="184"/>
      <c r="G106" s="185"/>
      <c r="H106" s="6"/>
      <c r="I106" s="1"/>
    </row>
    <row r="107" spans="1:9" ht="49.5" x14ac:dyDescent="0.25">
      <c r="A107" s="24" t="s">
        <v>35</v>
      </c>
      <c r="B107" s="83" t="s">
        <v>270</v>
      </c>
      <c r="C107" s="14" t="s">
        <v>317</v>
      </c>
      <c r="D107" s="51">
        <v>3</v>
      </c>
      <c r="E107" s="14">
        <v>3</v>
      </c>
      <c r="F107" s="16">
        <f t="shared" ref="F107:F112" si="15">E107/D107*100</f>
        <v>100</v>
      </c>
      <c r="G107" s="27"/>
      <c r="H107" s="6"/>
      <c r="I107" s="1"/>
    </row>
    <row r="108" spans="1:9" ht="49.5" x14ac:dyDescent="0.25">
      <c r="A108" s="24" t="s">
        <v>37</v>
      </c>
      <c r="B108" s="83" t="s">
        <v>271</v>
      </c>
      <c r="C108" s="14" t="s">
        <v>317</v>
      </c>
      <c r="D108" s="51">
        <v>3</v>
      </c>
      <c r="E108" s="14">
        <v>3</v>
      </c>
      <c r="F108" s="16">
        <f t="shared" si="15"/>
        <v>100</v>
      </c>
      <c r="G108" s="27"/>
      <c r="H108" s="6"/>
      <c r="I108" s="1"/>
    </row>
    <row r="109" spans="1:9" ht="49.5" x14ac:dyDescent="0.25">
      <c r="A109" s="24" t="s">
        <v>39</v>
      </c>
      <c r="B109" s="83" t="s">
        <v>272</v>
      </c>
      <c r="C109" s="14" t="s">
        <v>317</v>
      </c>
      <c r="D109" s="51">
        <v>3</v>
      </c>
      <c r="E109" s="14">
        <v>3</v>
      </c>
      <c r="F109" s="16">
        <f t="shared" si="15"/>
        <v>100</v>
      </c>
      <c r="G109" s="27"/>
      <c r="H109" s="6"/>
      <c r="I109" s="1"/>
    </row>
    <row r="110" spans="1:9" ht="49.5" x14ac:dyDescent="0.25">
      <c r="A110" s="24" t="s">
        <v>42</v>
      </c>
      <c r="B110" s="83" t="s">
        <v>273</v>
      </c>
      <c r="C110" s="14" t="s">
        <v>317</v>
      </c>
      <c r="D110" s="51">
        <v>3</v>
      </c>
      <c r="E110" s="14">
        <v>3</v>
      </c>
      <c r="F110" s="16">
        <f t="shared" si="15"/>
        <v>100</v>
      </c>
      <c r="G110" s="27"/>
      <c r="H110" s="6"/>
      <c r="I110" s="1"/>
    </row>
    <row r="111" spans="1:9" ht="256.5" customHeight="1" x14ac:dyDescent="0.25">
      <c r="A111" s="24" t="s">
        <v>43</v>
      </c>
      <c r="B111" s="83" t="s">
        <v>279</v>
      </c>
      <c r="C111" s="14" t="s">
        <v>317</v>
      </c>
      <c r="D111" s="51">
        <v>3</v>
      </c>
      <c r="E111" s="14">
        <v>3</v>
      </c>
      <c r="F111" s="16">
        <f t="shared" si="15"/>
        <v>100</v>
      </c>
      <c r="G111" s="27" t="s">
        <v>560</v>
      </c>
      <c r="H111" s="6"/>
      <c r="I111" s="1"/>
    </row>
    <row r="112" spans="1:9" ht="33" x14ac:dyDescent="0.25">
      <c r="A112" s="24" t="s">
        <v>44</v>
      </c>
      <c r="B112" s="83" t="s">
        <v>274</v>
      </c>
      <c r="C112" s="14" t="s">
        <v>317</v>
      </c>
      <c r="D112" s="51">
        <v>3</v>
      </c>
      <c r="E112" s="14">
        <v>3</v>
      </c>
      <c r="F112" s="16">
        <f t="shared" si="15"/>
        <v>100</v>
      </c>
      <c r="G112" s="27"/>
      <c r="H112" s="6"/>
      <c r="I112" s="1"/>
    </row>
    <row r="113" spans="1:9" ht="16.5" x14ac:dyDescent="0.25">
      <c r="A113" s="192" t="s">
        <v>260</v>
      </c>
      <c r="B113" s="193"/>
      <c r="C113" s="193"/>
      <c r="D113" s="193"/>
      <c r="E113" s="193"/>
      <c r="F113" s="193"/>
      <c r="G113" s="194"/>
      <c r="H113" s="6"/>
      <c r="I113" s="1"/>
    </row>
    <row r="114" spans="1:9" ht="20.25" customHeight="1" x14ac:dyDescent="0.25">
      <c r="A114" s="183" t="s">
        <v>252</v>
      </c>
      <c r="B114" s="184"/>
      <c r="C114" s="184"/>
      <c r="D114" s="184"/>
      <c r="E114" s="184"/>
      <c r="F114" s="184"/>
      <c r="G114" s="185"/>
      <c r="H114" s="6"/>
      <c r="I114" s="1"/>
    </row>
    <row r="115" spans="1:9" ht="49.5" x14ac:dyDescent="0.25">
      <c r="A115" s="24" t="s">
        <v>45</v>
      </c>
      <c r="B115" s="83" t="s">
        <v>275</v>
      </c>
      <c r="C115" s="14" t="s">
        <v>317</v>
      </c>
      <c r="D115" s="51">
        <v>4</v>
      </c>
      <c r="E115" s="14">
        <v>4</v>
      </c>
      <c r="F115" s="17">
        <f>E115/D115*100</f>
        <v>100</v>
      </c>
      <c r="G115" s="27" t="s">
        <v>566</v>
      </c>
      <c r="H115" s="6"/>
      <c r="I115" s="1"/>
    </row>
    <row r="116" spans="1:9" ht="33" x14ac:dyDescent="0.25">
      <c r="A116" s="24" t="s">
        <v>48</v>
      </c>
      <c r="B116" s="83" t="s">
        <v>276</v>
      </c>
      <c r="C116" s="93" t="s">
        <v>349</v>
      </c>
      <c r="D116" s="51">
        <v>100</v>
      </c>
      <c r="E116" s="14">
        <v>100</v>
      </c>
      <c r="F116" s="17">
        <f>E116/D116*100</f>
        <v>100</v>
      </c>
      <c r="G116" s="96"/>
      <c r="H116" s="6"/>
      <c r="I116" s="1"/>
    </row>
    <row r="117" spans="1:9" ht="33" x14ac:dyDescent="0.25">
      <c r="A117" s="24" t="s">
        <v>50</v>
      </c>
      <c r="B117" s="83" t="s">
        <v>277</v>
      </c>
      <c r="C117" s="93" t="s">
        <v>349</v>
      </c>
      <c r="D117" s="51">
        <v>100</v>
      </c>
      <c r="E117" s="14">
        <v>100</v>
      </c>
      <c r="F117" s="17">
        <f>E117/D117*100</f>
        <v>100</v>
      </c>
      <c r="G117" s="27"/>
      <c r="H117" s="6"/>
      <c r="I117" s="1"/>
    </row>
    <row r="118" spans="1:9" ht="33" x14ac:dyDescent="0.25">
      <c r="A118" s="24" t="s">
        <v>52</v>
      </c>
      <c r="B118" s="83" t="s">
        <v>278</v>
      </c>
      <c r="C118" s="93" t="s">
        <v>349</v>
      </c>
      <c r="D118" s="51">
        <v>100</v>
      </c>
      <c r="E118" s="14">
        <v>100</v>
      </c>
      <c r="F118" s="17">
        <f>E118/D118*100</f>
        <v>100</v>
      </c>
      <c r="G118" s="27"/>
      <c r="H118" s="6"/>
      <c r="I118" s="1"/>
    </row>
    <row r="119" spans="1:9" ht="120" customHeight="1" x14ac:dyDescent="0.25">
      <c r="A119" s="24" t="s">
        <v>53</v>
      </c>
      <c r="B119" s="83" t="s">
        <v>351</v>
      </c>
      <c r="C119" s="14" t="s">
        <v>317</v>
      </c>
      <c r="D119" s="51">
        <v>1</v>
      </c>
      <c r="E119" s="14">
        <v>1</v>
      </c>
      <c r="F119" s="17">
        <f>E119/D119*100</f>
        <v>100</v>
      </c>
      <c r="G119" s="27" t="s">
        <v>561</v>
      </c>
      <c r="H119" s="6"/>
      <c r="I119" s="1"/>
    </row>
    <row r="120" spans="1:9" ht="16.5" x14ac:dyDescent="0.25">
      <c r="A120" s="192" t="s">
        <v>261</v>
      </c>
      <c r="B120" s="193"/>
      <c r="C120" s="193"/>
      <c r="D120" s="193"/>
      <c r="E120" s="193"/>
      <c r="F120" s="193"/>
      <c r="G120" s="194"/>
      <c r="H120" s="6"/>
      <c r="I120" s="1"/>
    </row>
    <row r="121" spans="1:9" ht="20.25" customHeight="1" x14ac:dyDescent="0.25">
      <c r="A121" s="183" t="s">
        <v>253</v>
      </c>
      <c r="B121" s="184"/>
      <c r="C121" s="184"/>
      <c r="D121" s="184"/>
      <c r="E121" s="184"/>
      <c r="F121" s="184"/>
      <c r="G121" s="185"/>
      <c r="H121" s="6"/>
      <c r="I121" s="1"/>
    </row>
    <row r="122" spans="1:9" ht="211.5" customHeight="1" x14ac:dyDescent="0.25">
      <c r="A122" s="24" t="s">
        <v>55</v>
      </c>
      <c r="B122" s="83" t="s">
        <v>280</v>
      </c>
      <c r="C122" s="93" t="s">
        <v>349</v>
      </c>
      <c r="D122" s="51">
        <v>100</v>
      </c>
      <c r="E122" s="14">
        <v>100</v>
      </c>
      <c r="F122" s="17">
        <f>E122/D122*100</f>
        <v>100</v>
      </c>
      <c r="G122" s="27" t="s">
        <v>681</v>
      </c>
      <c r="H122" s="6"/>
      <c r="I122" s="1"/>
    </row>
    <row r="123" spans="1:9" ht="33" x14ac:dyDescent="0.25">
      <c r="A123" s="24" t="s">
        <v>57</v>
      </c>
      <c r="B123" s="83" t="s">
        <v>281</v>
      </c>
      <c r="C123" s="93" t="s">
        <v>349</v>
      </c>
      <c r="D123" s="51">
        <v>1</v>
      </c>
      <c r="E123" s="14">
        <v>1</v>
      </c>
      <c r="F123" s="17">
        <f>E123/D123*100</f>
        <v>100</v>
      </c>
      <c r="G123" s="27"/>
      <c r="H123" s="6"/>
      <c r="I123" s="1"/>
    </row>
    <row r="124" spans="1:9" ht="33" x14ac:dyDescent="0.25">
      <c r="A124" s="24" t="s">
        <v>58</v>
      </c>
      <c r="B124" s="83" t="s">
        <v>282</v>
      </c>
      <c r="C124" s="14" t="s">
        <v>317</v>
      </c>
      <c r="D124" s="51">
        <v>1</v>
      </c>
      <c r="E124" s="14">
        <v>1</v>
      </c>
      <c r="F124" s="14">
        <f t="shared" ref="F124" si="16">E124/D124*100</f>
        <v>100</v>
      </c>
      <c r="G124" s="27"/>
      <c r="H124" s="6"/>
      <c r="I124" s="1"/>
    </row>
    <row r="125" spans="1:9" ht="16.5" x14ac:dyDescent="0.25">
      <c r="A125" s="192" t="s">
        <v>262</v>
      </c>
      <c r="B125" s="193"/>
      <c r="C125" s="193"/>
      <c r="D125" s="193"/>
      <c r="E125" s="193"/>
      <c r="F125" s="193"/>
      <c r="G125" s="194"/>
      <c r="H125" s="6"/>
      <c r="I125" s="1"/>
    </row>
    <row r="126" spans="1:9" ht="26.25" customHeight="1" x14ac:dyDescent="0.25">
      <c r="A126" s="183" t="s">
        <v>254</v>
      </c>
      <c r="B126" s="184"/>
      <c r="C126" s="184"/>
      <c r="D126" s="184"/>
      <c r="E126" s="184"/>
      <c r="F126" s="184"/>
      <c r="G126" s="185"/>
      <c r="H126" s="6"/>
      <c r="I126" s="1"/>
    </row>
    <row r="127" spans="1:9" ht="33" x14ac:dyDescent="0.25">
      <c r="A127" s="24" t="s">
        <v>59</v>
      </c>
      <c r="B127" s="83" t="s">
        <v>283</v>
      </c>
      <c r="C127" s="14" t="s">
        <v>317</v>
      </c>
      <c r="D127" s="51">
        <v>0</v>
      </c>
      <c r="E127" s="14">
        <v>0</v>
      </c>
      <c r="F127" s="14">
        <v>100</v>
      </c>
      <c r="G127" s="27"/>
      <c r="H127" s="6"/>
      <c r="I127" s="1"/>
    </row>
    <row r="128" spans="1:9" ht="94.5" customHeight="1" x14ac:dyDescent="0.25">
      <c r="A128" s="24" t="s">
        <v>61</v>
      </c>
      <c r="B128" s="83" t="s">
        <v>263</v>
      </c>
      <c r="C128" s="14" t="s">
        <v>317</v>
      </c>
      <c r="D128" s="51">
        <v>2</v>
      </c>
      <c r="E128" s="14">
        <v>2</v>
      </c>
      <c r="F128" s="14">
        <f t="shared" ref="F128:F131" si="17">E128/D128*100</f>
        <v>100</v>
      </c>
      <c r="G128" s="27" t="s">
        <v>565</v>
      </c>
      <c r="H128" s="6"/>
      <c r="I128" s="1"/>
    </row>
    <row r="129" spans="1:9" ht="33" x14ac:dyDescent="0.25">
      <c r="A129" s="24" t="s">
        <v>63</v>
      </c>
      <c r="B129" s="83" t="s">
        <v>265</v>
      </c>
      <c r="C129" s="14" t="s">
        <v>317</v>
      </c>
      <c r="D129" s="51">
        <v>0</v>
      </c>
      <c r="E129" s="14">
        <v>0</v>
      </c>
      <c r="F129" s="14">
        <v>100</v>
      </c>
      <c r="G129" s="27"/>
      <c r="H129" s="6"/>
      <c r="I129" s="1"/>
    </row>
    <row r="130" spans="1:9" ht="33" x14ac:dyDescent="0.25">
      <c r="A130" s="24" t="s">
        <v>64</v>
      </c>
      <c r="B130" s="83" t="s">
        <v>266</v>
      </c>
      <c r="C130" s="14" t="s">
        <v>317</v>
      </c>
      <c r="D130" s="51">
        <v>0</v>
      </c>
      <c r="E130" s="14">
        <v>0</v>
      </c>
      <c r="F130" s="14">
        <v>100</v>
      </c>
      <c r="G130" s="27"/>
      <c r="H130" s="6"/>
      <c r="I130" s="1"/>
    </row>
    <row r="131" spans="1:9" ht="165" x14ac:dyDescent="0.25">
      <c r="A131" s="24" t="s">
        <v>66</v>
      </c>
      <c r="B131" s="83" t="s">
        <v>284</v>
      </c>
      <c r="C131" s="14" t="s">
        <v>317</v>
      </c>
      <c r="D131" s="51">
        <v>2</v>
      </c>
      <c r="E131" s="14">
        <v>2</v>
      </c>
      <c r="F131" s="14">
        <f t="shared" si="17"/>
        <v>100</v>
      </c>
      <c r="G131" s="27" t="s">
        <v>562</v>
      </c>
      <c r="H131" s="6"/>
      <c r="I131" s="1"/>
    </row>
    <row r="132" spans="1:9" ht="23.25" customHeight="1" x14ac:dyDescent="0.25">
      <c r="A132" s="183" t="s">
        <v>255</v>
      </c>
      <c r="B132" s="184"/>
      <c r="C132" s="184"/>
      <c r="D132" s="184"/>
      <c r="E132" s="184"/>
      <c r="F132" s="184"/>
      <c r="G132" s="185"/>
      <c r="H132" s="6"/>
      <c r="I132" s="1"/>
    </row>
    <row r="133" spans="1:9" ht="16.5" x14ac:dyDescent="0.25">
      <c r="A133" s="24" t="s">
        <v>69</v>
      </c>
      <c r="B133" s="83" t="s">
        <v>285</v>
      </c>
      <c r="C133" s="14" t="s">
        <v>317</v>
      </c>
      <c r="D133" s="51">
        <v>1</v>
      </c>
      <c r="E133" s="14">
        <v>1</v>
      </c>
      <c r="F133" s="14">
        <f t="shared" ref="F133" si="18">E133/D133*100</f>
        <v>100</v>
      </c>
      <c r="G133" s="27"/>
      <c r="H133" s="6"/>
      <c r="I133" s="1"/>
    </row>
    <row r="134" spans="1:9" ht="24" customHeight="1" x14ac:dyDescent="0.25">
      <c r="A134" s="201" t="s">
        <v>85</v>
      </c>
      <c r="B134" s="201"/>
      <c r="C134" s="201"/>
      <c r="D134" s="201"/>
      <c r="E134" s="201"/>
      <c r="F134" s="201"/>
      <c r="G134" s="201"/>
      <c r="H134" s="6"/>
      <c r="I134" s="1"/>
    </row>
    <row r="135" spans="1:9" ht="33" customHeight="1" x14ac:dyDescent="0.25">
      <c r="A135" s="192" t="s">
        <v>336</v>
      </c>
      <c r="B135" s="193"/>
      <c r="C135" s="193"/>
      <c r="D135" s="193"/>
      <c r="E135" s="193"/>
      <c r="F135" s="193"/>
      <c r="G135" s="194"/>
      <c r="H135" s="11">
        <f>(F137+F138+F139+F140+F141+F143+F146+F147+F148+F149+F150)/11</f>
        <v>100</v>
      </c>
      <c r="I135" s="1"/>
    </row>
    <row r="136" spans="1:9" ht="33" customHeight="1" x14ac:dyDescent="0.25">
      <c r="A136" s="183" t="s">
        <v>337</v>
      </c>
      <c r="B136" s="184"/>
      <c r="C136" s="184"/>
      <c r="D136" s="184"/>
      <c r="E136" s="184"/>
      <c r="F136" s="184"/>
      <c r="G136" s="185"/>
      <c r="H136" s="11"/>
      <c r="I136" s="1"/>
    </row>
    <row r="137" spans="1:9" ht="33" x14ac:dyDescent="0.25">
      <c r="A137" s="29">
        <v>1</v>
      </c>
      <c r="B137" s="46" t="s">
        <v>341</v>
      </c>
      <c r="C137" s="14" t="s">
        <v>317</v>
      </c>
      <c r="D137" s="16">
        <v>1</v>
      </c>
      <c r="E137" s="16">
        <v>1</v>
      </c>
      <c r="F137" s="17">
        <f>E137/D137*100</f>
        <v>100</v>
      </c>
      <c r="G137" s="88" t="s">
        <v>577</v>
      </c>
      <c r="H137" s="11"/>
      <c r="I137" s="1"/>
    </row>
    <row r="138" spans="1:9" ht="33" x14ac:dyDescent="0.25">
      <c r="A138" s="24" t="s">
        <v>10</v>
      </c>
      <c r="B138" s="38" t="s">
        <v>342</v>
      </c>
      <c r="C138" s="14" t="s">
        <v>317</v>
      </c>
      <c r="D138" s="16">
        <v>1</v>
      </c>
      <c r="E138" s="16">
        <v>1</v>
      </c>
      <c r="F138" s="17">
        <f t="shared" ref="F138:F141" si="19">E138/D138*100</f>
        <v>100</v>
      </c>
      <c r="G138" s="88" t="s">
        <v>578</v>
      </c>
      <c r="H138" s="6"/>
      <c r="I138" s="1"/>
    </row>
    <row r="139" spans="1:9" ht="33" x14ac:dyDescent="0.25">
      <c r="A139" s="48">
        <v>3</v>
      </c>
      <c r="B139" s="38" t="s">
        <v>343</v>
      </c>
      <c r="C139" s="14" t="s">
        <v>317</v>
      </c>
      <c r="D139" s="16">
        <v>1</v>
      </c>
      <c r="E139" s="16">
        <v>1</v>
      </c>
      <c r="F139" s="17">
        <f t="shared" si="19"/>
        <v>100</v>
      </c>
      <c r="G139" s="88" t="s">
        <v>579</v>
      </c>
      <c r="H139" s="6"/>
      <c r="I139" s="1"/>
    </row>
    <row r="140" spans="1:9" ht="33" x14ac:dyDescent="0.25">
      <c r="A140" s="24" t="s">
        <v>12</v>
      </c>
      <c r="B140" s="38" t="s">
        <v>344</v>
      </c>
      <c r="C140" s="14" t="s">
        <v>317</v>
      </c>
      <c r="D140" s="16">
        <v>1</v>
      </c>
      <c r="E140" s="16">
        <v>1</v>
      </c>
      <c r="F140" s="17">
        <f t="shared" si="19"/>
        <v>100</v>
      </c>
      <c r="G140" s="88" t="s">
        <v>580</v>
      </c>
      <c r="H140" s="6"/>
      <c r="I140" s="1"/>
    </row>
    <row r="141" spans="1:9" ht="82.5" x14ac:dyDescent="0.25">
      <c r="A141" s="28" t="s">
        <v>14</v>
      </c>
      <c r="B141" s="46" t="s">
        <v>345</v>
      </c>
      <c r="C141" s="14" t="s">
        <v>317</v>
      </c>
      <c r="D141" s="16">
        <v>1</v>
      </c>
      <c r="E141" s="16">
        <v>1</v>
      </c>
      <c r="F141" s="17">
        <f t="shared" si="19"/>
        <v>100</v>
      </c>
      <c r="G141" s="88" t="s">
        <v>729</v>
      </c>
      <c r="H141" s="6"/>
      <c r="I141" s="1"/>
    </row>
    <row r="142" spans="1:9" ht="33" customHeight="1" x14ac:dyDescent="0.25">
      <c r="A142" s="183" t="s">
        <v>338</v>
      </c>
      <c r="B142" s="184"/>
      <c r="C142" s="184"/>
      <c r="D142" s="184"/>
      <c r="E142" s="184"/>
      <c r="F142" s="184"/>
      <c r="G142" s="185"/>
      <c r="H142" s="6"/>
      <c r="I142" s="1"/>
    </row>
    <row r="143" spans="1:9" ht="33" x14ac:dyDescent="0.25">
      <c r="A143" s="91">
        <v>6</v>
      </c>
      <c r="B143" s="38" t="s">
        <v>346</v>
      </c>
      <c r="C143" s="14" t="s">
        <v>317</v>
      </c>
      <c r="D143" s="16">
        <v>1</v>
      </c>
      <c r="E143" s="16">
        <v>1</v>
      </c>
      <c r="F143" s="17">
        <f t="shared" ref="F143" si="20">E143/D143*100</f>
        <v>100</v>
      </c>
      <c r="G143" s="88" t="s">
        <v>581</v>
      </c>
      <c r="H143" s="6"/>
      <c r="I143" s="1"/>
    </row>
    <row r="144" spans="1:9" ht="16.5" customHeight="1" x14ac:dyDescent="0.25">
      <c r="A144" s="192" t="s">
        <v>339</v>
      </c>
      <c r="B144" s="193"/>
      <c r="C144" s="193"/>
      <c r="D144" s="193"/>
      <c r="E144" s="193"/>
      <c r="F144" s="193"/>
      <c r="G144" s="194"/>
      <c r="H144" s="6"/>
      <c r="I144" s="1"/>
    </row>
    <row r="145" spans="1:9" ht="33" customHeight="1" x14ac:dyDescent="0.25">
      <c r="A145" s="183" t="s">
        <v>340</v>
      </c>
      <c r="B145" s="184"/>
      <c r="C145" s="184"/>
      <c r="D145" s="184"/>
      <c r="E145" s="184"/>
      <c r="F145" s="184"/>
      <c r="G145" s="185"/>
      <c r="H145" s="6"/>
      <c r="I145" s="1"/>
    </row>
    <row r="146" spans="1:9" ht="49.5" x14ac:dyDescent="0.25">
      <c r="A146" s="48">
        <v>7</v>
      </c>
      <c r="B146" s="46" t="s">
        <v>347</v>
      </c>
      <c r="C146" s="14" t="s">
        <v>317</v>
      </c>
      <c r="D146" s="16">
        <v>1</v>
      </c>
      <c r="E146" s="16">
        <v>1</v>
      </c>
      <c r="F146" s="17">
        <f t="shared" ref="F146" si="21">E146/D146*100</f>
        <v>100</v>
      </c>
      <c r="G146" s="88" t="s">
        <v>582</v>
      </c>
      <c r="H146" s="6"/>
      <c r="I146" s="1"/>
    </row>
    <row r="147" spans="1:9" ht="33" x14ac:dyDescent="0.25">
      <c r="A147" s="48">
        <v>8</v>
      </c>
      <c r="B147" s="46" t="s">
        <v>342</v>
      </c>
      <c r="C147" s="14" t="s">
        <v>317</v>
      </c>
      <c r="D147" s="16">
        <v>1</v>
      </c>
      <c r="E147" s="16">
        <v>1</v>
      </c>
      <c r="F147" s="17">
        <f t="shared" ref="F147:F150" si="22">E147/D147*100</f>
        <v>100</v>
      </c>
      <c r="G147" s="88" t="s">
        <v>583</v>
      </c>
      <c r="H147" s="6"/>
      <c r="I147" s="1"/>
    </row>
    <row r="148" spans="1:9" ht="33" x14ac:dyDescent="0.25">
      <c r="A148" s="48">
        <v>9</v>
      </c>
      <c r="B148" s="46" t="s">
        <v>343</v>
      </c>
      <c r="C148" s="14" t="s">
        <v>317</v>
      </c>
      <c r="D148" s="16">
        <v>1</v>
      </c>
      <c r="E148" s="16">
        <v>1</v>
      </c>
      <c r="F148" s="17">
        <f t="shared" si="22"/>
        <v>100</v>
      </c>
      <c r="G148" s="88" t="s">
        <v>584</v>
      </c>
      <c r="H148" s="6"/>
      <c r="I148" s="1"/>
    </row>
    <row r="149" spans="1:9" ht="33" x14ac:dyDescent="0.25">
      <c r="A149" s="48">
        <v>10</v>
      </c>
      <c r="B149" s="46" t="s">
        <v>348</v>
      </c>
      <c r="C149" s="14" t="s">
        <v>317</v>
      </c>
      <c r="D149" s="16">
        <v>1</v>
      </c>
      <c r="E149" s="16">
        <v>1</v>
      </c>
      <c r="F149" s="17">
        <f t="shared" si="22"/>
        <v>100</v>
      </c>
      <c r="G149" s="88" t="s">
        <v>585</v>
      </c>
      <c r="H149" s="36"/>
      <c r="I149" s="1"/>
    </row>
    <row r="150" spans="1:9" ht="82.5" x14ac:dyDescent="0.25">
      <c r="A150" s="48">
        <v>11</v>
      </c>
      <c r="B150" s="46" t="s">
        <v>345</v>
      </c>
      <c r="C150" s="14" t="s">
        <v>317</v>
      </c>
      <c r="D150" s="16">
        <v>1</v>
      </c>
      <c r="E150" s="16">
        <v>1</v>
      </c>
      <c r="F150" s="17">
        <f t="shared" si="22"/>
        <v>100</v>
      </c>
      <c r="G150" s="88" t="s">
        <v>729</v>
      </c>
      <c r="H150" s="36"/>
      <c r="I150" s="1"/>
    </row>
    <row r="151" spans="1:9" ht="16.5" x14ac:dyDescent="0.25">
      <c r="A151" s="198" t="s">
        <v>86</v>
      </c>
      <c r="B151" s="198"/>
      <c r="C151" s="198"/>
      <c r="D151" s="198"/>
      <c r="E151" s="198"/>
      <c r="F151" s="198"/>
      <c r="G151" s="198"/>
      <c r="H151" s="6"/>
      <c r="I151" s="1"/>
    </row>
    <row r="152" spans="1:9" s="97" customFormat="1" ht="22.5" customHeight="1" x14ac:dyDescent="0.25">
      <c r="A152" s="208" t="s">
        <v>442</v>
      </c>
      <c r="B152" s="209"/>
      <c r="C152" s="209"/>
      <c r="D152" s="209"/>
      <c r="E152" s="209"/>
      <c r="F152" s="209"/>
      <c r="G152" s="210"/>
      <c r="H152" s="11"/>
      <c r="I152" s="37"/>
    </row>
    <row r="153" spans="1:9" s="97" customFormat="1" ht="21.75" customHeight="1" x14ac:dyDescent="0.25">
      <c r="A153" s="165" t="s">
        <v>447</v>
      </c>
      <c r="B153" s="166"/>
      <c r="C153" s="166"/>
      <c r="D153" s="166"/>
      <c r="E153" s="166"/>
      <c r="F153" s="166"/>
      <c r="G153" s="167"/>
      <c r="H153" s="11"/>
      <c r="I153" s="35"/>
    </row>
    <row r="154" spans="1:9" s="97" customFormat="1" ht="21.75" customHeight="1" x14ac:dyDescent="0.25">
      <c r="A154" s="162" t="s">
        <v>448</v>
      </c>
      <c r="B154" s="163"/>
      <c r="C154" s="163"/>
      <c r="D154" s="163"/>
      <c r="E154" s="163"/>
      <c r="F154" s="163"/>
      <c r="G154" s="164"/>
      <c r="H154" s="11"/>
      <c r="I154" s="35"/>
    </row>
    <row r="155" spans="1:9" s="97" customFormat="1" ht="82.5" x14ac:dyDescent="0.25">
      <c r="A155" s="48">
        <v>1</v>
      </c>
      <c r="B155" s="46" t="s">
        <v>449</v>
      </c>
      <c r="C155" s="14" t="s">
        <v>317</v>
      </c>
      <c r="D155" s="111">
        <v>2</v>
      </c>
      <c r="E155" s="14">
        <v>2</v>
      </c>
      <c r="F155" s="17">
        <f>E155/D155*100</f>
        <v>100</v>
      </c>
      <c r="G155" s="50" t="s">
        <v>602</v>
      </c>
      <c r="H155" s="11"/>
      <c r="I155" s="1"/>
    </row>
    <row r="156" spans="1:9" s="97" customFormat="1" ht="66" x14ac:dyDescent="0.25">
      <c r="A156" s="48">
        <v>2</v>
      </c>
      <c r="B156" s="46" t="s">
        <v>450</v>
      </c>
      <c r="C156" s="14" t="s">
        <v>590</v>
      </c>
      <c r="D156" s="111">
        <v>1</v>
      </c>
      <c r="E156" s="14">
        <v>1</v>
      </c>
      <c r="F156" s="17">
        <f>E156/D156*100</f>
        <v>100</v>
      </c>
      <c r="G156" s="50" t="s">
        <v>616</v>
      </c>
      <c r="H156" s="11"/>
      <c r="I156" s="1"/>
    </row>
    <row r="157" spans="1:9" s="97" customFormat="1" ht="35.25" customHeight="1" x14ac:dyDescent="0.25">
      <c r="A157" s="48">
        <v>3</v>
      </c>
      <c r="B157" s="46" t="s">
        <v>430</v>
      </c>
      <c r="C157" s="14" t="s">
        <v>7</v>
      </c>
      <c r="D157" s="111">
        <v>100</v>
      </c>
      <c r="E157" s="14">
        <v>100</v>
      </c>
      <c r="F157" s="17">
        <f>E157/D157*100</f>
        <v>100</v>
      </c>
      <c r="G157" s="50" t="s">
        <v>591</v>
      </c>
      <c r="H157" s="11"/>
      <c r="I157" s="1"/>
    </row>
    <row r="158" spans="1:9" s="97" customFormat="1" ht="32.25" customHeight="1" x14ac:dyDescent="0.25">
      <c r="A158" s="165" t="s">
        <v>446</v>
      </c>
      <c r="B158" s="166"/>
      <c r="C158" s="166"/>
      <c r="D158" s="166"/>
      <c r="E158" s="166"/>
      <c r="F158" s="166"/>
      <c r="G158" s="167"/>
      <c r="H158" s="11"/>
      <c r="I158" s="35"/>
    </row>
    <row r="159" spans="1:9" s="97" customFormat="1" ht="39" customHeight="1" x14ac:dyDescent="0.25">
      <c r="A159" s="162" t="s">
        <v>451</v>
      </c>
      <c r="B159" s="163"/>
      <c r="C159" s="163"/>
      <c r="D159" s="163"/>
      <c r="E159" s="163"/>
      <c r="F159" s="163"/>
      <c r="G159" s="164"/>
      <c r="H159" s="11"/>
      <c r="I159" s="35"/>
    </row>
    <row r="160" spans="1:9" s="97" customFormat="1" ht="56.25" customHeight="1" x14ac:dyDescent="0.25">
      <c r="A160" s="48">
        <v>4</v>
      </c>
      <c r="B160" s="46" t="s">
        <v>452</v>
      </c>
      <c r="C160" s="14" t="s">
        <v>317</v>
      </c>
      <c r="D160" s="111">
        <v>1</v>
      </c>
      <c r="E160" s="14">
        <v>1</v>
      </c>
      <c r="F160" s="17">
        <f>E160/D160*100</f>
        <v>100</v>
      </c>
      <c r="G160" s="146" t="s">
        <v>636</v>
      </c>
      <c r="H160" s="11"/>
      <c r="I160" s="1"/>
    </row>
    <row r="161" spans="1:9" s="97" customFormat="1" ht="66" x14ac:dyDescent="0.25">
      <c r="A161" s="48">
        <v>5</v>
      </c>
      <c r="B161" s="46" t="s">
        <v>453</v>
      </c>
      <c r="C161" s="14" t="s">
        <v>317</v>
      </c>
      <c r="D161" s="111">
        <v>1</v>
      </c>
      <c r="E161" s="14">
        <v>1</v>
      </c>
      <c r="F161" s="17">
        <f>E161/D161*100</f>
        <v>100</v>
      </c>
      <c r="G161" s="50" t="s">
        <v>619</v>
      </c>
      <c r="H161" s="11"/>
      <c r="I161" s="1"/>
    </row>
    <row r="162" spans="1:9" s="97" customFormat="1" ht="35.25" customHeight="1" x14ac:dyDescent="0.25">
      <c r="A162" s="48">
        <v>6</v>
      </c>
      <c r="B162" s="46" t="s">
        <v>454</v>
      </c>
      <c r="C162" s="14" t="s">
        <v>7</v>
      </c>
      <c r="D162" s="111">
        <v>100</v>
      </c>
      <c r="E162" s="14">
        <v>100</v>
      </c>
      <c r="F162" s="17">
        <f>E162/D162*100</f>
        <v>100</v>
      </c>
      <c r="G162" s="50" t="s">
        <v>592</v>
      </c>
      <c r="H162" s="11"/>
      <c r="I162" s="1"/>
    </row>
    <row r="163" spans="1:9" s="97" customFormat="1" ht="16.5" x14ac:dyDescent="0.25">
      <c r="A163" s="168" t="s">
        <v>443</v>
      </c>
      <c r="B163" s="169"/>
      <c r="C163" s="169"/>
      <c r="D163" s="169"/>
      <c r="E163" s="169"/>
      <c r="F163" s="169"/>
      <c r="G163" s="170"/>
      <c r="H163" s="41"/>
      <c r="I163" s="1"/>
    </row>
    <row r="164" spans="1:9" s="97" customFormat="1" ht="32.25" customHeight="1" x14ac:dyDescent="0.25">
      <c r="A164" s="165" t="s">
        <v>455</v>
      </c>
      <c r="B164" s="166"/>
      <c r="C164" s="166"/>
      <c r="D164" s="166"/>
      <c r="E164" s="166"/>
      <c r="F164" s="166"/>
      <c r="G164" s="167"/>
      <c r="H164" s="11"/>
      <c r="I164" s="35"/>
    </row>
    <row r="165" spans="1:9" s="97" customFormat="1" ht="26.25" customHeight="1" x14ac:dyDescent="0.25">
      <c r="A165" s="165" t="s">
        <v>456</v>
      </c>
      <c r="B165" s="166"/>
      <c r="C165" s="166"/>
      <c r="D165" s="166"/>
      <c r="E165" s="166"/>
      <c r="F165" s="166"/>
      <c r="G165" s="167"/>
      <c r="H165" s="11"/>
      <c r="I165" s="35"/>
    </row>
    <row r="166" spans="1:9" s="97" customFormat="1" ht="27.75" customHeight="1" x14ac:dyDescent="0.25">
      <c r="A166" s="172">
        <v>7</v>
      </c>
      <c r="B166" s="46" t="s">
        <v>457</v>
      </c>
      <c r="C166" s="14" t="s">
        <v>7</v>
      </c>
      <c r="D166" s="111">
        <v>100</v>
      </c>
      <c r="E166" s="14">
        <v>100</v>
      </c>
      <c r="F166" s="17">
        <f t="shared" ref="F166:F174" si="23">E166/D166*100</f>
        <v>100</v>
      </c>
      <c r="G166" s="47"/>
      <c r="H166" s="11"/>
      <c r="I166" s="1"/>
    </row>
    <row r="167" spans="1:9" s="97" customFormat="1" ht="39.75" customHeight="1" x14ac:dyDescent="0.25">
      <c r="A167" s="173"/>
      <c r="B167" s="46" t="s">
        <v>458</v>
      </c>
      <c r="C167" s="14" t="s">
        <v>317</v>
      </c>
      <c r="D167" s="111">
        <v>1</v>
      </c>
      <c r="E167" s="14">
        <v>1</v>
      </c>
      <c r="F167" s="17">
        <f t="shared" si="23"/>
        <v>100</v>
      </c>
      <c r="G167" s="50" t="s">
        <v>603</v>
      </c>
      <c r="H167" s="11"/>
      <c r="I167" s="1"/>
    </row>
    <row r="168" spans="1:9" s="97" customFormat="1" ht="35.25" customHeight="1" x14ac:dyDescent="0.25">
      <c r="A168" s="172">
        <v>8</v>
      </c>
      <c r="B168" s="46" t="s">
        <v>459</v>
      </c>
      <c r="C168" s="14" t="s">
        <v>7</v>
      </c>
      <c r="D168" s="111">
        <v>100</v>
      </c>
      <c r="E168" s="14">
        <v>100</v>
      </c>
      <c r="F168" s="17">
        <f t="shared" si="23"/>
        <v>100</v>
      </c>
      <c r="G168" s="47"/>
      <c r="H168" s="11"/>
      <c r="I168" s="1"/>
    </row>
    <row r="169" spans="1:9" s="97" customFormat="1" ht="49.5" x14ac:dyDescent="0.25">
      <c r="A169" s="173"/>
      <c r="B169" s="46" t="s">
        <v>460</v>
      </c>
      <c r="C169" s="14" t="s">
        <v>317</v>
      </c>
      <c r="D169" s="111">
        <v>1</v>
      </c>
      <c r="E169" s="14">
        <v>1</v>
      </c>
      <c r="F169" s="17">
        <f t="shared" si="23"/>
        <v>100</v>
      </c>
      <c r="G169" s="50" t="s">
        <v>613</v>
      </c>
      <c r="H169" s="11"/>
      <c r="I169" s="1"/>
    </row>
    <row r="170" spans="1:9" s="97" customFormat="1" ht="35.25" customHeight="1" x14ac:dyDescent="0.25">
      <c r="A170" s="172">
        <v>9</v>
      </c>
      <c r="B170" s="46" t="s">
        <v>461</v>
      </c>
      <c r="C170" s="14" t="s">
        <v>7</v>
      </c>
      <c r="D170" s="111">
        <v>100</v>
      </c>
      <c r="E170" s="14">
        <v>100</v>
      </c>
      <c r="F170" s="17">
        <f t="shared" si="23"/>
        <v>100</v>
      </c>
      <c r="G170" s="47"/>
      <c r="H170" s="11"/>
      <c r="I170" s="1"/>
    </row>
    <row r="171" spans="1:9" s="97" customFormat="1" ht="35.25" customHeight="1" x14ac:dyDescent="0.25">
      <c r="A171" s="173"/>
      <c r="B171" s="46" t="s">
        <v>462</v>
      </c>
      <c r="C171" s="14" t="s">
        <v>7</v>
      </c>
      <c r="D171" s="111">
        <v>100</v>
      </c>
      <c r="E171" s="14">
        <v>100</v>
      </c>
      <c r="F171" s="17">
        <f t="shared" si="23"/>
        <v>100</v>
      </c>
      <c r="G171" s="50" t="s">
        <v>637</v>
      </c>
      <c r="H171" s="11"/>
      <c r="I171" s="1"/>
    </row>
    <row r="172" spans="1:9" s="97" customFormat="1" ht="35.25" customHeight="1" x14ac:dyDescent="0.25">
      <c r="A172" s="172">
        <v>10</v>
      </c>
      <c r="B172" s="46" t="s">
        <v>463</v>
      </c>
      <c r="C172" s="14" t="s">
        <v>7</v>
      </c>
      <c r="D172" s="111">
        <v>100</v>
      </c>
      <c r="E172" s="14">
        <v>100</v>
      </c>
      <c r="F172" s="17">
        <f t="shared" si="23"/>
        <v>100</v>
      </c>
      <c r="G172" s="47"/>
      <c r="H172" s="11"/>
      <c r="I172" s="1"/>
    </row>
    <row r="173" spans="1:9" s="97" customFormat="1" ht="53.25" customHeight="1" x14ac:dyDescent="0.25">
      <c r="A173" s="173"/>
      <c r="B173" s="46" t="s">
        <v>464</v>
      </c>
      <c r="C173" s="14" t="s">
        <v>7</v>
      </c>
      <c r="D173" s="111">
        <v>100</v>
      </c>
      <c r="E173" s="14">
        <v>100</v>
      </c>
      <c r="F173" s="17">
        <f t="shared" si="23"/>
        <v>100</v>
      </c>
      <c r="G173" s="50" t="str">
        <f>$G$162</f>
        <v>Акт итоговой общественной приемки от 02.10.2025</v>
      </c>
      <c r="H173" s="11"/>
      <c r="I173" s="1"/>
    </row>
    <row r="174" spans="1:9" s="97" customFormat="1" ht="35.25" customHeight="1" x14ac:dyDescent="0.25">
      <c r="A174" s="48">
        <v>11</v>
      </c>
      <c r="B174" s="46" t="s">
        <v>465</v>
      </c>
      <c r="C174" s="14" t="s">
        <v>7</v>
      </c>
      <c r="D174" s="111">
        <v>100</v>
      </c>
      <c r="E174" s="14">
        <v>100</v>
      </c>
      <c r="F174" s="17">
        <f t="shared" si="23"/>
        <v>100</v>
      </c>
      <c r="G174" s="137" t="s">
        <v>587</v>
      </c>
      <c r="H174" s="11"/>
      <c r="I174" s="1"/>
    </row>
    <row r="175" spans="1:9" s="97" customFormat="1" ht="16.5" x14ac:dyDescent="0.25">
      <c r="A175" s="168" t="s">
        <v>444</v>
      </c>
      <c r="B175" s="169"/>
      <c r="C175" s="169"/>
      <c r="D175" s="169"/>
      <c r="E175" s="169"/>
      <c r="F175" s="169"/>
      <c r="G175" s="170"/>
      <c r="H175" s="41"/>
      <c r="I175" s="1"/>
    </row>
    <row r="176" spans="1:9" s="97" customFormat="1" ht="25.5" customHeight="1" x14ac:dyDescent="0.25">
      <c r="A176" s="165" t="s">
        <v>466</v>
      </c>
      <c r="B176" s="166"/>
      <c r="C176" s="166"/>
      <c r="D176" s="166"/>
      <c r="E176" s="166"/>
      <c r="F176" s="166"/>
      <c r="G176" s="167"/>
      <c r="H176" s="11"/>
      <c r="I176" s="35"/>
    </row>
    <row r="177" spans="1:9" s="97" customFormat="1" ht="25.5" customHeight="1" x14ac:dyDescent="0.25">
      <c r="A177" s="162" t="s">
        <v>467</v>
      </c>
      <c r="B177" s="163"/>
      <c r="C177" s="163"/>
      <c r="D177" s="163"/>
      <c r="E177" s="163"/>
      <c r="F177" s="163"/>
      <c r="G177" s="164"/>
      <c r="H177" s="11"/>
      <c r="I177" s="35"/>
    </row>
    <row r="178" spans="1:9" s="97" customFormat="1" ht="37.5" customHeight="1" x14ac:dyDescent="0.25">
      <c r="A178" s="48">
        <v>12</v>
      </c>
      <c r="B178" s="46" t="s">
        <v>468</v>
      </c>
      <c r="C178" s="14" t="s">
        <v>7</v>
      </c>
      <c r="D178" s="111">
        <v>100</v>
      </c>
      <c r="E178" s="14">
        <v>100</v>
      </c>
      <c r="F178" s="17">
        <f>E178/D178*100</f>
        <v>100</v>
      </c>
      <c r="G178" s="50" t="s">
        <v>593</v>
      </c>
      <c r="H178" s="11"/>
      <c r="I178" s="1"/>
    </row>
    <row r="179" spans="1:9" s="97" customFormat="1" ht="49.5" x14ac:dyDescent="0.25">
      <c r="A179" s="48">
        <v>13</v>
      </c>
      <c r="B179" s="46" t="s">
        <v>469</v>
      </c>
      <c r="C179" s="14" t="s">
        <v>7</v>
      </c>
      <c r="D179" s="111">
        <v>100</v>
      </c>
      <c r="E179" s="14">
        <v>100</v>
      </c>
      <c r="F179" s="17">
        <f>E179/D179*100</f>
        <v>100</v>
      </c>
      <c r="G179" s="47"/>
      <c r="H179" s="11"/>
      <c r="I179" s="1"/>
    </row>
    <row r="180" spans="1:9" s="97" customFormat="1" ht="49.5" x14ac:dyDescent="0.25">
      <c r="A180" s="48">
        <v>14</v>
      </c>
      <c r="B180" s="46" t="s">
        <v>470</v>
      </c>
      <c r="C180" s="14" t="s">
        <v>7</v>
      </c>
      <c r="D180" s="111">
        <v>100</v>
      </c>
      <c r="E180" s="14">
        <v>100</v>
      </c>
      <c r="F180" s="17">
        <f>E180/D180*100</f>
        <v>100</v>
      </c>
      <c r="G180" s="47"/>
      <c r="H180" s="11"/>
      <c r="I180" s="1"/>
    </row>
    <row r="181" spans="1:9" s="97" customFormat="1" ht="49.5" x14ac:dyDescent="0.25">
      <c r="A181" s="48">
        <v>15</v>
      </c>
      <c r="B181" s="46" t="s">
        <v>471</v>
      </c>
      <c r="C181" s="14" t="s">
        <v>7</v>
      </c>
      <c r="D181" s="111">
        <v>100</v>
      </c>
      <c r="E181" s="14">
        <v>100</v>
      </c>
      <c r="F181" s="17">
        <f>E181/D181*100</f>
        <v>100</v>
      </c>
      <c r="G181" s="47"/>
      <c r="H181" s="11"/>
      <c r="I181" s="1"/>
    </row>
    <row r="182" spans="1:9" s="97" customFormat="1" ht="39.75" customHeight="1" x14ac:dyDescent="0.25">
      <c r="A182" s="162" t="s">
        <v>472</v>
      </c>
      <c r="B182" s="163"/>
      <c r="C182" s="163"/>
      <c r="D182" s="163"/>
      <c r="E182" s="163"/>
      <c r="F182" s="163"/>
      <c r="G182" s="164"/>
      <c r="H182" s="11"/>
      <c r="I182" s="35"/>
    </row>
    <row r="183" spans="1:9" s="97" customFormat="1" ht="37.5" customHeight="1" x14ac:dyDescent="0.25">
      <c r="A183" s="48">
        <v>16</v>
      </c>
      <c r="B183" s="46" t="s">
        <v>468</v>
      </c>
      <c r="C183" s="14" t="s">
        <v>7</v>
      </c>
      <c r="D183" s="111">
        <v>100</v>
      </c>
      <c r="E183" s="14">
        <v>100</v>
      </c>
      <c r="F183" s="17">
        <f>E183/D183*100</f>
        <v>100</v>
      </c>
      <c r="G183" s="50" t="s">
        <v>593</v>
      </c>
      <c r="H183" s="11"/>
      <c r="I183" s="1"/>
    </row>
    <row r="184" spans="1:9" s="97" customFormat="1" ht="157.5" customHeight="1" x14ac:dyDescent="0.25">
      <c r="A184" s="48">
        <v>17</v>
      </c>
      <c r="B184" s="46" t="s">
        <v>469</v>
      </c>
      <c r="C184" s="14" t="s">
        <v>317</v>
      </c>
      <c r="D184" s="111">
        <v>2</v>
      </c>
      <c r="E184" s="14">
        <v>2</v>
      </c>
      <c r="F184" s="17">
        <f>E184/D184*100</f>
        <v>100</v>
      </c>
      <c r="G184" s="50" t="s">
        <v>615</v>
      </c>
      <c r="H184" s="11"/>
      <c r="I184" s="1"/>
    </row>
    <row r="185" spans="1:9" s="97" customFormat="1" ht="49.5" x14ac:dyDescent="0.25">
      <c r="A185" s="48">
        <v>18</v>
      </c>
      <c r="B185" s="46" t="s">
        <v>470</v>
      </c>
      <c r="C185" s="14" t="s">
        <v>7</v>
      </c>
      <c r="D185" s="111">
        <v>100</v>
      </c>
      <c r="E185" s="14">
        <v>100</v>
      </c>
      <c r="F185" s="17">
        <f>E185/D185*100</f>
        <v>100</v>
      </c>
      <c r="G185" s="50" t="s">
        <v>596</v>
      </c>
      <c r="H185" s="11"/>
      <c r="I185" s="1"/>
    </row>
    <row r="186" spans="1:9" s="97" customFormat="1" ht="49.5" x14ac:dyDescent="0.25">
      <c r="A186" s="48">
        <v>19</v>
      </c>
      <c r="B186" s="46" t="s">
        <v>471</v>
      </c>
      <c r="C186" s="14" t="s">
        <v>7</v>
      </c>
      <c r="D186" s="111">
        <v>100</v>
      </c>
      <c r="E186" s="14">
        <v>100</v>
      </c>
      <c r="F186" s="17">
        <f>E186/D186*100</f>
        <v>100</v>
      </c>
      <c r="G186" s="50" t="s">
        <v>587</v>
      </c>
      <c r="H186" s="11"/>
      <c r="I186" s="1"/>
    </row>
    <row r="187" spans="1:9" s="97" customFormat="1" ht="28.5" customHeight="1" x14ac:dyDescent="0.25">
      <c r="A187" s="162" t="s">
        <v>473</v>
      </c>
      <c r="B187" s="163"/>
      <c r="C187" s="163"/>
      <c r="D187" s="163"/>
      <c r="E187" s="163"/>
      <c r="F187" s="163"/>
      <c r="G187" s="164"/>
      <c r="H187" s="11"/>
      <c r="I187" s="35"/>
    </row>
    <row r="188" spans="1:9" s="97" customFormat="1" ht="37.5" customHeight="1" x14ac:dyDescent="0.25">
      <c r="A188" s="48">
        <v>20</v>
      </c>
      <c r="B188" s="46" t="s">
        <v>468</v>
      </c>
      <c r="C188" s="14" t="s">
        <v>7</v>
      </c>
      <c r="D188" s="111">
        <v>100</v>
      </c>
      <c r="E188" s="14">
        <v>100</v>
      </c>
      <c r="F188" s="17">
        <f>E188/D188*100</f>
        <v>100</v>
      </c>
      <c r="G188" s="50" t="s">
        <v>593</v>
      </c>
      <c r="H188" s="11"/>
      <c r="I188" s="1"/>
    </row>
    <row r="189" spans="1:9" s="97" customFormat="1" ht="82.5" x14ac:dyDescent="0.25">
      <c r="A189" s="48">
        <v>21</v>
      </c>
      <c r="B189" s="46" t="s">
        <v>469</v>
      </c>
      <c r="C189" s="14" t="s">
        <v>7</v>
      </c>
      <c r="D189" s="111">
        <v>100</v>
      </c>
      <c r="E189" s="14">
        <v>100</v>
      </c>
      <c r="F189" s="17">
        <f>E189/D189*100</f>
        <v>100</v>
      </c>
      <c r="G189" s="50" t="s">
        <v>614</v>
      </c>
      <c r="H189" s="11"/>
      <c r="I189" s="1"/>
    </row>
    <row r="190" spans="1:9" s="97" customFormat="1" ht="49.5" x14ac:dyDescent="0.25">
      <c r="A190" s="48">
        <v>22</v>
      </c>
      <c r="B190" s="46" t="s">
        <v>470</v>
      </c>
      <c r="C190" s="14" t="s">
        <v>7</v>
      </c>
      <c r="D190" s="111">
        <v>100</v>
      </c>
      <c r="E190" s="14">
        <v>100</v>
      </c>
      <c r="F190" s="17">
        <f>E190/D190*100</f>
        <v>100</v>
      </c>
      <c r="G190" s="50" t="s">
        <v>594</v>
      </c>
      <c r="H190" s="11"/>
      <c r="I190" s="1"/>
    </row>
    <row r="191" spans="1:9" s="97" customFormat="1" ht="49.5" x14ac:dyDescent="0.25">
      <c r="A191" s="48">
        <v>23</v>
      </c>
      <c r="B191" s="46" t="s">
        <v>471</v>
      </c>
      <c r="C191" s="14" t="s">
        <v>7</v>
      </c>
      <c r="D191" s="111">
        <v>100</v>
      </c>
      <c r="E191" s="14">
        <v>100</v>
      </c>
      <c r="F191" s="17">
        <f>E191/D191*100</f>
        <v>100</v>
      </c>
      <c r="G191" s="50" t="s">
        <v>586</v>
      </c>
      <c r="H191" s="11"/>
      <c r="I191" s="1"/>
    </row>
    <row r="192" spans="1:9" s="97" customFormat="1" ht="16.5" x14ac:dyDescent="0.25">
      <c r="A192" s="168" t="s">
        <v>445</v>
      </c>
      <c r="B192" s="169"/>
      <c r="C192" s="169"/>
      <c r="D192" s="169"/>
      <c r="E192" s="169"/>
      <c r="F192" s="169"/>
      <c r="G192" s="170"/>
      <c r="H192" s="41"/>
      <c r="I192" s="1"/>
    </row>
    <row r="193" spans="1:9" s="97" customFormat="1" ht="34.5" customHeight="1" x14ac:dyDescent="0.25">
      <c r="A193" s="165" t="s">
        <v>474</v>
      </c>
      <c r="B193" s="166"/>
      <c r="C193" s="166"/>
      <c r="D193" s="166"/>
      <c r="E193" s="166"/>
      <c r="F193" s="166"/>
      <c r="G193" s="167"/>
      <c r="H193" s="11"/>
      <c r="I193" s="35"/>
    </row>
    <row r="194" spans="1:9" s="97" customFormat="1" ht="28.5" customHeight="1" x14ac:dyDescent="0.25">
      <c r="A194" s="162" t="s">
        <v>475</v>
      </c>
      <c r="B194" s="163"/>
      <c r="C194" s="163"/>
      <c r="D194" s="163"/>
      <c r="E194" s="163"/>
      <c r="F194" s="163"/>
      <c r="G194" s="164"/>
      <c r="H194" s="11"/>
      <c r="I194" s="35"/>
    </row>
    <row r="195" spans="1:9" s="97" customFormat="1" ht="49.5" x14ac:dyDescent="0.25">
      <c r="A195" s="48">
        <v>24</v>
      </c>
      <c r="B195" s="46" t="s">
        <v>476</v>
      </c>
      <c r="C195" s="14" t="s">
        <v>317</v>
      </c>
      <c r="D195" s="126">
        <v>1</v>
      </c>
      <c r="E195" s="14">
        <v>1</v>
      </c>
      <c r="F195" s="17">
        <f>E195/D195*100</f>
        <v>100</v>
      </c>
      <c r="G195" s="47"/>
      <c r="H195" s="11"/>
      <c r="I195" s="1"/>
    </row>
    <row r="196" spans="1:9" s="97" customFormat="1" ht="49.5" x14ac:dyDescent="0.25">
      <c r="A196" s="48">
        <v>25</v>
      </c>
      <c r="B196" s="46" t="s">
        <v>469</v>
      </c>
      <c r="C196" s="14" t="s">
        <v>7</v>
      </c>
      <c r="D196" s="111">
        <v>100</v>
      </c>
      <c r="E196" s="14">
        <v>100</v>
      </c>
      <c r="F196" s="17">
        <f>E196/D196*100</f>
        <v>100</v>
      </c>
      <c r="G196" s="47"/>
      <c r="H196" s="11"/>
      <c r="I196" s="1"/>
    </row>
    <row r="197" spans="1:9" ht="16.5" x14ac:dyDescent="0.25">
      <c r="A197" s="201" t="s">
        <v>87</v>
      </c>
      <c r="B197" s="201"/>
      <c r="C197" s="201"/>
      <c r="D197" s="201"/>
      <c r="E197" s="201"/>
      <c r="F197" s="201"/>
      <c r="G197" s="201"/>
      <c r="H197" s="6"/>
      <c r="I197" s="1"/>
    </row>
    <row r="198" spans="1:9" ht="22.5" customHeight="1" x14ac:dyDescent="0.25">
      <c r="A198" s="208" t="s">
        <v>324</v>
      </c>
      <c r="B198" s="209"/>
      <c r="C198" s="209"/>
      <c r="D198" s="209"/>
      <c r="E198" s="209"/>
      <c r="F198" s="209"/>
      <c r="G198" s="210"/>
      <c r="H198" s="11"/>
      <c r="I198" s="37"/>
    </row>
    <row r="199" spans="1:9" ht="33" x14ac:dyDescent="0.25">
      <c r="A199" s="28" t="s">
        <v>88</v>
      </c>
      <c r="B199" s="38" t="s">
        <v>325</v>
      </c>
      <c r="C199" s="48" t="s">
        <v>7</v>
      </c>
      <c r="D199" s="23">
        <v>100</v>
      </c>
      <c r="E199" s="39">
        <v>100</v>
      </c>
      <c r="F199" s="17">
        <f t="shared" ref="F199" si="24">E199/D199*100</f>
        <v>100</v>
      </c>
      <c r="G199" s="116" t="s">
        <v>663</v>
      </c>
      <c r="H199" s="11">
        <f>(F199+F200+F202+F203+F204+F205+F206+F207+F208+F209)/10</f>
        <v>80</v>
      </c>
      <c r="I199" s="1"/>
    </row>
    <row r="200" spans="1:9" ht="72" customHeight="1" x14ac:dyDescent="0.25">
      <c r="A200" s="28" t="s">
        <v>10</v>
      </c>
      <c r="B200" s="40" t="s">
        <v>326</v>
      </c>
      <c r="C200" s="48" t="s">
        <v>327</v>
      </c>
      <c r="D200" s="58">
        <v>1</v>
      </c>
      <c r="E200" s="89">
        <v>1</v>
      </c>
      <c r="F200" s="17">
        <f>E200/D200*100</f>
        <v>100</v>
      </c>
      <c r="G200" s="116" t="s">
        <v>539</v>
      </c>
      <c r="H200" s="11"/>
      <c r="I200" s="1"/>
    </row>
    <row r="201" spans="1:9" ht="39" customHeight="1" x14ac:dyDescent="0.25">
      <c r="A201" s="168" t="s">
        <v>328</v>
      </c>
      <c r="B201" s="169"/>
      <c r="C201" s="169"/>
      <c r="D201" s="169"/>
      <c r="E201" s="169"/>
      <c r="F201" s="169"/>
      <c r="G201" s="170"/>
      <c r="H201" s="41"/>
      <c r="I201" s="1"/>
    </row>
    <row r="202" spans="1:9" ht="33" x14ac:dyDescent="0.25">
      <c r="A202" s="28" t="s">
        <v>11</v>
      </c>
      <c r="B202" s="38" t="s">
        <v>329</v>
      </c>
      <c r="C202" s="48" t="s">
        <v>7</v>
      </c>
      <c r="D202" s="23">
        <v>100</v>
      </c>
      <c r="E202" s="39">
        <v>100</v>
      </c>
      <c r="F202" s="17">
        <f t="shared" ref="F202:F209" si="25">E202/D202*100</f>
        <v>100</v>
      </c>
      <c r="G202" s="117" t="s">
        <v>663</v>
      </c>
      <c r="H202" s="41"/>
      <c r="I202" s="1"/>
    </row>
    <row r="203" spans="1:9" ht="82.5" x14ac:dyDescent="0.25">
      <c r="A203" s="28" t="s">
        <v>12</v>
      </c>
      <c r="B203" s="38" t="s">
        <v>89</v>
      </c>
      <c r="C203" s="48" t="s">
        <v>327</v>
      </c>
      <c r="D203" s="23">
        <v>1</v>
      </c>
      <c r="E203" s="89">
        <v>1</v>
      </c>
      <c r="F203" s="17">
        <f t="shared" si="25"/>
        <v>100</v>
      </c>
      <c r="G203" s="116" t="s">
        <v>540</v>
      </c>
      <c r="H203" s="41"/>
      <c r="I203" s="1"/>
    </row>
    <row r="204" spans="1:9" ht="49.5" x14ac:dyDescent="0.25">
      <c r="A204" s="28" t="s">
        <v>14</v>
      </c>
      <c r="B204" s="38" t="s">
        <v>330</v>
      </c>
      <c r="C204" s="48" t="s">
        <v>7</v>
      </c>
      <c r="D204" s="23">
        <v>100</v>
      </c>
      <c r="E204" s="39">
        <v>0</v>
      </c>
      <c r="F204" s="18">
        <f t="shared" si="25"/>
        <v>0</v>
      </c>
      <c r="G204" s="117" t="s">
        <v>664</v>
      </c>
      <c r="H204" s="41"/>
      <c r="I204" s="1"/>
    </row>
    <row r="205" spans="1:9" ht="66.75" customHeight="1" x14ac:dyDescent="0.25">
      <c r="A205" s="28" t="s">
        <v>16</v>
      </c>
      <c r="B205" s="38" t="s">
        <v>331</v>
      </c>
      <c r="C205" s="48" t="s">
        <v>327</v>
      </c>
      <c r="D205" s="23">
        <v>1</v>
      </c>
      <c r="E205" s="89">
        <v>0</v>
      </c>
      <c r="F205" s="18">
        <f t="shared" si="25"/>
        <v>0</v>
      </c>
      <c r="G205" s="117" t="s">
        <v>541</v>
      </c>
      <c r="H205" s="41"/>
      <c r="I205" s="1"/>
    </row>
    <row r="206" spans="1:9" ht="33" x14ac:dyDescent="0.25">
      <c r="A206" s="28" t="s">
        <v>17</v>
      </c>
      <c r="B206" s="38" t="s">
        <v>332</v>
      </c>
      <c r="C206" s="48" t="s">
        <v>7</v>
      </c>
      <c r="D206" s="23">
        <v>100</v>
      </c>
      <c r="E206" s="39">
        <v>100</v>
      </c>
      <c r="F206" s="17">
        <f t="shared" si="25"/>
        <v>100</v>
      </c>
      <c r="G206" s="117" t="s">
        <v>663</v>
      </c>
      <c r="H206" s="41"/>
      <c r="I206" s="1"/>
    </row>
    <row r="207" spans="1:9" ht="72.75" customHeight="1" x14ac:dyDescent="0.25">
      <c r="A207" s="28" t="s">
        <v>20</v>
      </c>
      <c r="B207" s="38" t="s">
        <v>333</v>
      </c>
      <c r="C207" s="48" t="s">
        <v>327</v>
      </c>
      <c r="D207" s="23">
        <v>1</v>
      </c>
      <c r="E207" s="89">
        <v>1</v>
      </c>
      <c r="F207" s="17">
        <f t="shared" si="25"/>
        <v>100</v>
      </c>
      <c r="G207" s="117" t="s">
        <v>542</v>
      </c>
      <c r="H207" s="41"/>
      <c r="I207" s="1"/>
    </row>
    <row r="208" spans="1:9" ht="33" x14ac:dyDescent="0.25">
      <c r="A208" s="28" t="s">
        <v>22</v>
      </c>
      <c r="B208" s="38" t="s">
        <v>334</v>
      </c>
      <c r="C208" s="48" t="s">
        <v>7</v>
      </c>
      <c r="D208" s="23">
        <v>100</v>
      </c>
      <c r="E208" s="39">
        <v>100</v>
      </c>
      <c r="F208" s="17">
        <f t="shared" si="25"/>
        <v>100</v>
      </c>
      <c r="G208" s="117" t="s">
        <v>665</v>
      </c>
      <c r="H208" s="41"/>
      <c r="I208" s="1"/>
    </row>
    <row r="209" spans="1:9" ht="82.5" x14ac:dyDescent="0.25">
      <c r="A209" s="28" t="s">
        <v>23</v>
      </c>
      <c r="B209" s="38" t="s">
        <v>335</v>
      </c>
      <c r="C209" s="48" t="s">
        <v>327</v>
      </c>
      <c r="D209" s="23">
        <v>1</v>
      </c>
      <c r="E209" s="89">
        <v>1</v>
      </c>
      <c r="F209" s="17">
        <f t="shared" si="25"/>
        <v>100</v>
      </c>
      <c r="G209" s="117" t="s">
        <v>543</v>
      </c>
      <c r="H209" s="41"/>
      <c r="I209" s="1"/>
    </row>
    <row r="210" spans="1:9" ht="16.5" x14ac:dyDescent="0.25">
      <c r="A210" s="202" t="s">
        <v>90</v>
      </c>
      <c r="B210" s="214"/>
      <c r="C210" s="214"/>
      <c r="D210" s="214"/>
      <c r="E210" s="214"/>
      <c r="F210" s="214"/>
      <c r="G210" s="215"/>
      <c r="H210" s="6"/>
      <c r="I210" s="1"/>
    </row>
    <row r="211" spans="1:9" ht="16.5" x14ac:dyDescent="0.25">
      <c r="A211" s="168" t="s">
        <v>91</v>
      </c>
      <c r="B211" s="169"/>
      <c r="C211" s="169"/>
      <c r="D211" s="169"/>
      <c r="E211" s="169"/>
      <c r="F211" s="169"/>
      <c r="G211" s="170"/>
      <c r="H211" s="11"/>
      <c r="I211" s="1"/>
    </row>
    <row r="212" spans="1:9" ht="39" customHeight="1" x14ac:dyDescent="0.25">
      <c r="A212" s="162" t="s">
        <v>92</v>
      </c>
      <c r="B212" s="163"/>
      <c r="C212" s="163"/>
      <c r="D212" s="163"/>
      <c r="E212" s="163"/>
      <c r="F212" s="163"/>
      <c r="G212" s="164"/>
      <c r="H212" s="11"/>
      <c r="I212" s="1"/>
    </row>
    <row r="213" spans="1:9" ht="82.5" x14ac:dyDescent="0.25">
      <c r="A213" s="14">
        <v>1</v>
      </c>
      <c r="B213" s="42" t="s">
        <v>93</v>
      </c>
      <c r="C213" s="48" t="s">
        <v>327</v>
      </c>
      <c r="D213" s="113">
        <v>1</v>
      </c>
      <c r="E213" s="14">
        <v>1</v>
      </c>
      <c r="F213" s="17">
        <f>E213/D213*100</f>
        <v>100</v>
      </c>
      <c r="G213" s="114" t="s">
        <v>535</v>
      </c>
      <c r="H213" s="11">
        <f>(F213+F214+F216+F217+F219+F220+F222+F224+F225+F226)/10</f>
        <v>100.04580152671755</v>
      </c>
      <c r="I213" s="1"/>
    </row>
    <row r="214" spans="1:9" ht="66" x14ac:dyDescent="0.25">
      <c r="A214" s="14">
        <v>2</v>
      </c>
      <c r="B214" s="42" t="s">
        <v>94</v>
      </c>
      <c r="C214" s="48" t="s">
        <v>545</v>
      </c>
      <c r="D214" s="113">
        <v>14</v>
      </c>
      <c r="E214" s="29">
        <v>14</v>
      </c>
      <c r="F214" s="17">
        <f t="shared" ref="F214:F226" si="26">E214/D214*100</f>
        <v>100</v>
      </c>
      <c r="G214" s="114" t="s">
        <v>666</v>
      </c>
      <c r="H214" s="6"/>
      <c r="I214" s="1"/>
    </row>
    <row r="215" spans="1:9" ht="36" customHeight="1" x14ac:dyDescent="0.25">
      <c r="A215" s="162" t="s">
        <v>95</v>
      </c>
      <c r="B215" s="163"/>
      <c r="C215" s="163"/>
      <c r="D215" s="163"/>
      <c r="E215" s="163"/>
      <c r="F215" s="163"/>
      <c r="G215" s="164"/>
      <c r="H215" s="6"/>
      <c r="I215" s="1"/>
    </row>
    <row r="216" spans="1:9" ht="99.75" customHeight="1" x14ac:dyDescent="0.25">
      <c r="A216" s="43">
        <v>3</v>
      </c>
      <c r="B216" s="42" t="s">
        <v>96</v>
      </c>
      <c r="C216" s="48" t="s">
        <v>327</v>
      </c>
      <c r="D216" s="113">
        <v>1</v>
      </c>
      <c r="E216" s="115">
        <v>1</v>
      </c>
      <c r="F216" s="17">
        <f t="shared" si="26"/>
        <v>100</v>
      </c>
      <c r="G216" s="114" t="s">
        <v>538</v>
      </c>
      <c r="H216" s="11">
        <f>(F216+F217+F219+F220+F222+F224+F225+F226)/8</f>
        <v>100.05725190839695</v>
      </c>
      <c r="I216" s="1"/>
    </row>
    <row r="217" spans="1:9" ht="152.25" customHeight="1" x14ac:dyDescent="0.25">
      <c r="A217" s="43">
        <v>4</v>
      </c>
      <c r="B217" s="42" t="s">
        <v>97</v>
      </c>
      <c r="C217" s="48" t="s">
        <v>545</v>
      </c>
      <c r="D217" s="113">
        <v>655</v>
      </c>
      <c r="E217" s="115">
        <v>658</v>
      </c>
      <c r="F217" s="17">
        <f t="shared" si="26"/>
        <v>100.45801526717557</v>
      </c>
      <c r="G217" s="114" t="s">
        <v>638</v>
      </c>
      <c r="H217" s="6"/>
      <c r="I217" s="1"/>
    </row>
    <row r="218" spans="1:9" ht="39" customHeight="1" x14ac:dyDescent="0.25">
      <c r="A218" s="162" t="s">
        <v>98</v>
      </c>
      <c r="B218" s="163"/>
      <c r="C218" s="163"/>
      <c r="D218" s="163"/>
      <c r="E218" s="163"/>
      <c r="F218" s="163"/>
      <c r="G218" s="164"/>
      <c r="H218" s="6"/>
      <c r="I218" s="1"/>
    </row>
    <row r="219" spans="1:9" ht="82.5" x14ac:dyDescent="0.25">
      <c r="A219" s="43">
        <v>5</v>
      </c>
      <c r="B219" s="42" t="s">
        <v>99</v>
      </c>
      <c r="C219" s="48" t="s">
        <v>327</v>
      </c>
      <c r="D219" s="113">
        <v>1</v>
      </c>
      <c r="E219" s="115">
        <v>1</v>
      </c>
      <c r="F219" s="17">
        <f t="shared" si="26"/>
        <v>100</v>
      </c>
      <c r="G219" s="114" t="s">
        <v>537</v>
      </c>
      <c r="H219" s="6"/>
      <c r="I219" s="1"/>
    </row>
    <row r="220" spans="1:9" ht="75.75" customHeight="1" x14ac:dyDescent="0.25">
      <c r="A220" s="43">
        <v>6</v>
      </c>
      <c r="B220" s="42" t="s">
        <v>100</v>
      </c>
      <c r="C220" s="48" t="s">
        <v>545</v>
      </c>
      <c r="D220" s="113">
        <v>140</v>
      </c>
      <c r="E220" s="115">
        <v>140</v>
      </c>
      <c r="F220" s="17">
        <f t="shared" si="26"/>
        <v>100</v>
      </c>
      <c r="G220" s="114" t="s">
        <v>667</v>
      </c>
      <c r="H220" s="6"/>
      <c r="I220" s="1"/>
    </row>
    <row r="221" spans="1:9" ht="33" customHeight="1" x14ac:dyDescent="0.25">
      <c r="A221" s="162" t="s">
        <v>101</v>
      </c>
      <c r="B221" s="163"/>
      <c r="C221" s="163"/>
      <c r="D221" s="163"/>
      <c r="E221" s="163"/>
      <c r="F221" s="163"/>
      <c r="G221" s="164"/>
      <c r="H221" s="6"/>
      <c r="I221" s="1"/>
    </row>
    <row r="222" spans="1:9" ht="49.5" x14ac:dyDescent="0.25">
      <c r="A222" s="43">
        <v>7</v>
      </c>
      <c r="B222" s="42" t="s">
        <v>102</v>
      </c>
      <c r="C222" s="48" t="s">
        <v>545</v>
      </c>
      <c r="D222" s="113">
        <v>67</v>
      </c>
      <c r="E222" s="115">
        <v>67</v>
      </c>
      <c r="F222" s="17">
        <f t="shared" si="26"/>
        <v>100</v>
      </c>
      <c r="G222" s="114" t="s">
        <v>668</v>
      </c>
      <c r="H222" s="6"/>
      <c r="I222" s="1"/>
    </row>
    <row r="223" spans="1:9" ht="44.25" customHeight="1" x14ac:dyDescent="0.25">
      <c r="A223" s="162" t="s">
        <v>103</v>
      </c>
      <c r="B223" s="163"/>
      <c r="C223" s="163"/>
      <c r="D223" s="163"/>
      <c r="E223" s="163"/>
      <c r="F223" s="163"/>
      <c r="G223" s="164"/>
      <c r="H223" s="6"/>
      <c r="I223" s="1"/>
    </row>
    <row r="224" spans="1:9" ht="84.75" customHeight="1" x14ac:dyDescent="0.25">
      <c r="A224" s="43">
        <v>8</v>
      </c>
      <c r="B224" s="42" t="s">
        <v>104</v>
      </c>
      <c r="C224" s="48" t="s">
        <v>327</v>
      </c>
      <c r="D224" s="113">
        <v>1</v>
      </c>
      <c r="E224" s="115">
        <v>1</v>
      </c>
      <c r="F224" s="17">
        <f t="shared" si="26"/>
        <v>100</v>
      </c>
      <c r="G224" s="114" t="s">
        <v>536</v>
      </c>
      <c r="H224" s="6"/>
      <c r="I224" s="1"/>
    </row>
    <row r="225" spans="1:9" ht="57" customHeight="1" x14ac:dyDescent="0.25">
      <c r="A225" s="43">
        <v>9</v>
      </c>
      <c r="B225" s="42" t="s">
        <v>105</v>
      </c>
      <c r="C225" s="48" t="s">
        <v>545</v>
      </c>
      <c r="D225" s="113">
        <v>1</v>
      </c>
      <c r="E225" s="115">
        <v>1</v>
      </c>
      <c r="F225" s="17">
        <f t="shared" si="26"/>
        <v>100</v>
      </c>
      <c r="G225" s="114" t="s">
        <v>669</v>
      </c>
      <c r="H225" s="6"/>
      <c r="I225" s="1"/>
    </row>
    <row r="226" spans="1:9" ht="60" customHeight="1" x14ac:dyDescent="0.25">
      <c r="A226" s="43">
        <v>10</v>
      </c>
      <c r="B226" s="42" t="s">
        <v>106</v>
      </c>
      <c r="C226" s="48" t="s">
        <v>327</v>
      </c>
      <c r="D226" s="113">
        <v>1</v>
      </c>
      <c r="E226" s="115">
        <v>1</v>
      </c>
      <c r="F226" s="17">
        <f t="shared" si="26"/>
        <v>100</v>
      </c>
      <c r="G226" s="114" t="s">
        <v>544</v>
      </c>
      <c r="H226" s="6"/>
      <c r="I226" s="1"/>
    </row>
    <row r="227" spans="1:9" ht="16.5" x14ac:dyDescent="0.25">
      <c r="A227" s="201" t="s">
        <v>107</v>
      </c>
      <c r="B227" s="201"/>
      <c r="C227" s="201"/>
      <c r="D227" s="201"/>
      <c r="E227" s="201"/>
      <c r="F227" s="201"/>
      <c r="G227" s="201"/>
      <c r="H227" s="6"/>
      <c r="I227" s="1"/>
    </row>
    <row r="228" spans="1:9" ht="26.25" customHeight="1" x14ac:dyDescent="0.25">
      <c r="A228" s="211" t="s">
        <v>360</v>
      </c>
      <c r="B228" s="212"/>
      <c r="C228" s="212"/>
      <c r="D228" s="212"/>
      <c r="E228" s="212"/>
      <c r="F228" s="212"/>
      <c r="G228" s="213"/>
      <c r="H228" s="11" t="e">
        <f>(F228+#REF!+F263+#REF!)/4</f>
        <v>#REF!</v>
      </c>
      <c r="I228" s="35"/>
    </row>
    <row r="229" spans="1:9" ht="26.25" customHeight="1" x14ac:dyDescent="0.25">
      <c r="A229" s="162" t="s">
        <v>359</v>
      </c>
      <c r="B229" s="163"/>
      <c r="C229" s="163"/>
      <c r="D229" s="163"/>
      <c r="E229" s="163"/>
      <c r="F229" s="163"/>
      <c r="G229" s="164"/>
      <c r="H229" s="11"/>
      <c r="I229" s="35"/>
    </row>
    <row r="230" spans="1:9" ht="49.5" x14ac:dyDescent="0.25">
      <c r="A230" s="48">
        <v>1</v>
      </c>
      <c r="B230" s="46" t="s">
        <v>354</v>
      </c>
      <c r="C230" s="14" t="s">
        <v>7</v>
      </c>
      <c r="D230" s="111">
        <v>100</v>
      </c>
      <c r="E230" s="14">
        <v>100</v>
      </c>
      <c r="F230" s="17">
        <f>E230/D230*100</f>
        <v>100</v>
      </c>
      <c r="G230" s="50" t="s">
        <v>604</v>
      </c>
      <c r="H230" s="11"/>
      <c r="I230" s="1"/>
    </row>
    <row r="231" spans="1:9" ht="28.5" customHeight="1" x14ac:dyDescent="0.25">
      <c r="A231" s="211" t="s">
        <v>356</v>
      </c>
      <c r="B231" s="212"/>
      <c r="C231" s="212"/>
      <c r="D231" s="212"/>
      <c r="E231" s="212"/>
      <c r="F231" s="212"/>
      <c r="G231" s="213"/>
      <c r="H231" s="11" t="e">
        <f>(F231+F258+F268+#REF!)/4</f>
        <v>#REF!</v>
      </c>
      <c r="I231" s="35"/>
    </row>
    <row r="232" spans="1:9" ht="20.25" customHeight="1" x14ac:dyDescent="0.25">
      <c r="A232" s="162" t="s">
        <v>358</v>
      </c>
      <c r="B232" s="163"/>
      <c r="C232" s="163"/>
      <c r="D232" s="163"/>
      <c r="E232" s="163"/>
      <c r="F232" s="163"/>
      <c r="G232" s="164"/>
      <c r="H232" s="11"/>
      <c r="I232" s="35"/>
    </row>
    <row r="233" spans="1:9" ht="49.5" x14ac:dyDescent="0.25">
      <c r="A233" s="48">
        <v>2</v>
      </c>
      <c r="B233" s="46" t="s">
        <v>355</v>
      </c>
      <c r="C233" s="14" t="s">
        <v>7</v>
      </c>
      <c r="D233" s="111">
        <v>100</v>
      </c>
      <c r="E233" s="14">
        <v>100</v>
      </c>
      <c r="F233" s="17">
        <f>E233/D233*100</f>
        <v>100</v>
      </c>
      <c r="G233" s="50" t="s">
        <v>604</v>
      </c>
      <c r="H233" s="11"/>
      <c r="I233" s="1"/>
    </row>
    <row r="234" spans="1:9" ht="16.5" x14ac:dyDescent="0.25">
      <c r="A234" s="202" t="s">
        <v>108</v>
      </c>
      <c r="B234" s="203"/>
      <c r="C234" s="203"/>
      <c r="D234" s="203"/>
      <c r="E234" s="203"/>
      <c r="F234" s="203"/>
      <c r="G234" s="204"/>
      <c r="H234" s="6"/>
      <c r="I234" s="1"/>
    </row>
    <row r="235" spans="1:9" ht="26.25" customHeight="1" x14ac:dyDescent="0.25">
      <c r="A235" s="211" t="s">
        <v>361</v>
      </c>
      <c r="B235" s="212"/>
      <c r="C235" s="212"/>
      <c r="D235" s="212"/>
      <c r="E235" s="212"/>
      <c r="F235" s="212"/>
      <c r="G235" s="213"/>
      <c r="H235" s="11" t="e">
        <f>(F235+F260+F270+#REF!)/4</f>
        <v>#REF!</v>
      </c>
      <c r="I235" s="35"/>
    </row>
    <row r="236" spans="1:9" ht="26.25" customHeight="1" x14ac:dyDescent="0.25">
      <c r="A236" s="162" t="s">
        <v>363</v>
      </c>
      <c r="B236" s="163"/>
      <c r="C236" s="163"/>
      <c r="D236" s="163"/>
      <c r="E236" s="163"/>
      <c r="F236" s="163"/>
      <c r="G236" s="164"/>
      <c r="H236" s="11"/>
      <c r="I236" s="35"/>
    </row>
    <row r="237" spans="1:9" ht="53.25" customHeight="1" x14ac:dyDescent="0.25">
      <c r="A237" s="48">
        <v>1</v>
      </c>
      <c r="B237" s="46" t="s">
        <v>364</v>
      </c>
      <c r="C237" s="110" t="s">
        <v>7</v>
      </c>
      <c r="D237" s="111">
        <v>100</v>
      </c>
      <c r="E237" s="14">
        <v>100</v>
      </c>
      <c r="F237" s="17">
        <f t="shared" ref="F237:F243" si="27">E237/D237*100</f>
        <v>100</v>
      </c>
      <c r="G237" s="50" t="s">
        <v>598</v>
      </c>
      <c r="H237" s="11"/>
      <c r="I237" s="1"/>
    </row>
    <row r="238" spans="1:9" ht="49.5" x14ac:dyDescent="0.25">
      <c r="A238" s="48">
        <v>2</v>
      </c>
      <c r="B238" s="46" t="s">
        <v>365</v>
      </c>
      <c r="C238" s="110" t="s">
        <v>590</v>
      </c>
      <c r="D238" s="135">
        <v>63</v>
      </c>
      <c r="E238" s="14">
        <v>63</v>
      </c>
      <c r="F238" s="17">
        <f t="shared" si="27"/>
        <v>100</v>
      </c>
      <c r="G238" s="136" t="s">
        <v>601</v>
      </c>
      <c r="H238" s="11"/>
      <c r="I238" s="1"/>
    </row>
    <row r="239" spans="1:9" ht="39.75" customHeight="1" x14ac:dyDescent="0.25">
      <c r="A239" s="48">
        <v>3</v>
      </c>
      <c r="B239" s="46" t="s">
        <v>367</v>
      </c>
      <c r="C239" s="110" t="s">
        <v>7</v>
      </c>
      <c r="D239" s="126">
        <v>100</v>
      </c>
      <c r="E239" s="14">
        <v>100</v>
      </c>
      <c r="F239" s="17">
        <f t="shared" si="27"/>
        <v>100</v>
      </c>
      <c r="G239" s="136" t="s">
        <v>639</v>
      </c>
      <c r="H239" s="11"/>
      <c r="I239" s="1"/>
    </row>
    <row r="240" spans="1:9" ht="66" x14ac:dyDescent="0.25">
      <c r="A240" s="48">
        <v>4</v>
      </c>
      <c r="B240" s="46" t="s">
        <v>366</v>
      </c>
      <c r="C240" s="110" t="s">
        <v>317</v>
      </c>
      <c r="D240" s="126">
        <v>1</v>
      </c>
      <c r="E240" s="14">
        <v>1</v>
      </c>
      <c r="F240" s="17">
        <f t="shared" si="27"/>
        <v>100</v>
      </c>
      <c r="G240" s="50" t="s">
        <v>640</v>
      </c>
      <c r="H240" s="11"/>
      <c r="I240" s="1"/>
    </row>
    <row r="241" spans="1:9" ht="56.25" customHeight="1" x14ac:dyDescent="0.25">
      <c r="A241" s="48">
        <v>5</v>
      </c>
      <c r="B241" s="46" t="s">
        <v>368</v>
      </c>
      <c r="C241" s="110" t="s">
        <v>7</v>
      </c>
      <c r="D241" s="111">
        <v>100</v>
      </c>
      <c r="E241" s="14">
        <v>100</v>
      </c>
      <c r="F241" s="17">
        <f t="shared" si="27"/>
        <v>100</v>
      </c>
      <c r="G241" s="50" t="s">
        <v>598</v>
      </c>
      <c r="H241" s="11"/>
      <c r="I241" s="1"/>
    </row>
    <row r="242" spans="1:9" ht="69" customHeight="1" x14ac:dyDescent="0.25">
      <c r="A242" s="48">
        <v>6</v>
      </c>
      <c r="B242" s="46" t="s">
        <v>369</v>
      </c>
      <c r="C242" s="110" t="s">
        <v>597</v>
      </c>
      <c r="D242" s="126">
        <v>2</v>
      </c>
      <c r="E242" s="14">
        <v>2</v>
      </c>
      <c r="F242" s="17">
        <f t="shared" si="27"/>
        <v>100</v>
      </c>
      <c r="G242" s="50" t="s">
        <v>670</v>
      </c>
      <c r="H242" s="11"/>
      <c r="I242" s="1"/>
    </row>
    <row r="243" spans="1:9" ht="33" x14ac:dyDescent="0.25">
      <c r="A243" s="48">
        <v>7</v>
      </c>
      <c r="B243" s="46" t="s">
        <v>371</v>
      </c>
      <c r="C243" s="110" t="s">
        <v>7</v>
      </c>
      <c r="D243" s="111">
        <v>100</v>
      </c>
      <c r="E243" s="14">
        <v>100</v>
      </c>
      <c r="F243" s="17">
        <f t="shared" si="27"/>
        <v>100</v>
      </c>
      <c r="G243" s="136" t="s">
        <v>639</v>
      </c>
      <c r="H243" s="11"/>
      <c r="I243" s="1"/>
    </row>
    <row r="244" spans="1:9" ht="28.5" customHeight="1" x14ac:dyDescent="0.25">
      <c r="A244" s="211" t="s">
        <v>362</v>
      </c>
      <c r="B244" s="212"/>
      <c r="C244" s="212"/>
      <c r="D244" s="212"/>
      <c r="E244" s="212"/>
      <c r="F244" s="212"/>
      <c r="G244" s="213"/>
      <c r="H244" s="11" t="e">
        <f>(F244+#REF!+F275+#REF!)/4</f>
        <v>#REF!</v>
      </c>
      <c r="I244" s="35"/>
    </row>
    <row r="245" spans="1:9" ht="20.25" customHeight="1" x14ac:dyDescent="0.25">
      <c r="A245" s="162" t="s">
        <v>370</v>
      </c>
      <c r="B245" s="163"/>
      <c r="C245" s="163"/>
      <c r="D245" s="163"/>
      <c r="E245" s="163"/>
      <c r="F245" s="163"/>
      <c r="G245" s="164"/>
      <c r="H245" s="11"/>
      <c r="I245" s="35"/>
    </row>
    <row r="246" spans="1:9" ht="66" x14ac:dyDescent="0.25">
      <c r="A246" s="48">
        <v>8</v>
      </c>
      <c r="B246" s="46" t="s">
        <v>372</v>
      </c>
      <c r="C246" s="110" t="s">
        <v>7</v>
      </c>
      <c r="D246" s="111">
        <v>100</v>
      </c>
      <c r="E246" s="14">
        <v>100</v>
      </c>
      <c r="F246" s="17">
        <f t="shared" ref="F246:F252" si="28">E246/D246*100</f>
        <v>100</v>
      </c>
      <c r="G246" s="50" t="s">
        <v>598</v>
      </c>
      <c r="H246" s="11"/>
      <c r="I246" s="1"/>
    </row>
    <row r="247" spans="1:9" s="97" customFormat="1" ht="66" x14ac:dyDescent="0.25">
      <c r="A247" s="48">
        <v>9</v>
      </c>
      <c r="B247" s="46" t="s">
        <v>373</v>
      </c>
      <c r="C247" s="110" t="s">
        <v>317</v>
      </c>
      <c r="D247" s="135">
        <v>1</v>
      </c>
      <c r="E247" s="14">
        <v>1</v>
      </c>
      <c r="F247" s="17">
        <f t="shared" si="28"/>
        <v>100</v>
      </c>
      <c r="G247" s="50" t="s">
        <v>599</v>
      </c>
      <c r="H247" s="11"/>
      <c r="I247" s="1"/>
    </row>
    <row r="248" spans="1:9" s="97" customFormat="1" ht="33" x14ac:dyDescent="0.25">
      <c r="A248" s="48">
        <v>10</v>
      </c>
      <c r="B248" s="46" t="s">
        <v>367</v>
      </c>
      <c r="C248" s="110" t="s">
        <v>317</v>
      </c>
      <c r="D248" s="126">
        <v>1</v>
      </c>
      <c r="E248" s="14">
        <v>1</v>
      </c>
      <c r="F248" s="17">
        <f t="shared" si="28"/>
        <v>100</v>
      </c>
      <c r="G248" s="50" t="s">
        <v>588</v>
      </c>
      <c r="H248" s="11"/>
      <c r="I248" s="1"/>
    </row>
    <row r="249" spans="1:9" s="97" customFormat="1" ht="51.75" customHeight="1" x14ac:dyDescent="0.25">
      <c r="A249" s="48">
        <v>11</v>
      </c>
      <c r="B249" s="46" t="s">
        <v>374</v>
      </c>
      <c r="C249" s="110" t="s">
        <v>7</v>
      </c>
      <c r="D249" s="111">
        <v>100</v>
      </c>
      <c r="E249" s="14">
        <v>100</v>
      </c>
      <c r="F249" s="17">
        <f t="shared" si="28"/>
        <v>100</v>
      </c>
      <c r="G249" s="50" t="s">
        <v>586</v>
      </c>
      <c r="H249" s="11"/>
      <c r="I249" s="1"/>
    </row>
    <row r="250" spans="1:9" s="97" customFormat="1" ht="57" customHeight="1" x14ac:dyDescent="0.25">
      <c r="A250" s="48">
        <v>12</v>
      </c>
      <c r="B250" s="46" t="s">
        <v>375</v>
      </c>
      <c r="C250" s="110" t="s">
        <v>7</v>
      </c>
      <c r="D250" s="111">
        <v>100</v>
      </c>
      <c r="E250" s="14">
        <v>100</v>
      </c>
      <c r="F250" s="17">
        <f t="shared" si="28"/>
        <v>100</v>
      </c>
      <c r="G250" s="50" t="s">
        <v>589</v>
      </c>
      <c r="H250" s="11"/>
      <c r="I250" s="1"/>
    </row>
    <row r="251" spans="1:9" s="97" customFormat="1" ht="56.25" customHeight="1" x14ac:dyDescent="0.25">
      <c r="A251" s="48">
        <v>13</v>
      </c>
      <c r="B251" s="46" t="s">
        <v>376</v>
      </c>
      <c r="C251" s="110" t="s">
        <v>7</v>
      </c>
      <c r="D251" s="111">
        <v>100</v>
      </c>
      <c r="E251" s="14">
        <v>100</v>
      </c>
      <c r="F251" s="17">
        <f t="shared" si="28"/>
        <v>100</v>
      </c>
      <c r="G251" s="50" t="s">
        <v>587</v>
      </c>
      <c r="H251" s="11"/>
      <c r="I251" s="1"/>
    </row>
    <row r="252" spans="1:9" s="97" customFormat="1" ht="89.25" customHeight="1" x14ac:dyDescent="0.25">
      <c r="A252" s="48">
        <v>14</v>
      </c>
      <c r="B252" s="46" t="s">
        <v>377</v>
      </c>
      <c r="C252" s="110" t="s">
        <v>7</v>
      </c>
      <c r="D252" s="111">
        <v>100</v>
      </c>
      <c r="E252" s="14">
        <v>100</v>
      </c>
      <c r="F252" s="17">
        <f t="shared" si="28"/>
        <v>100</v>
      </c>
      <c r="G252" s="50" t="s">
        <v>598</v>
      </c>
      <c r="H252" s="11"/>
      <c r="I252" s="1"/>
    </row>
    <row r="253" spans="1:9" s="97" customFormat="1" ht="73.5" customHeight="1" x14ac:dyDescent="0.25">
      <c r="A253" s="48">
        <v>15</v>
      </c>
      <c r="B253" s="46" t="s">
        <v>378</v>
      </c>
      <c r="C253" s="110" t="s">
        <v>7</v>
      </c>
      <c r="D253" s="111">
        <v>100</v>
      </c>
      <c r="E253" s="14">
        <v>100</v>
      </c>
      <c r="F253" s="17">
        <f t="shared" ref="F253" si="29">E253/D253*100</f>
        <v>100</v>
      </c>
      <c r="G253" s="50" t="s">
        <v>600</v>
      </c>
      <c r="H253" s="11"/>
      <c r="I253" s="1"/>
    </row>
    <row r="254" spans="1:9" ht="46.5" customHeight="1" x14ac:dyDescent="0.25">
      <c r="A254" s="205" t="s">
        <v>289</v>
      </c>
      <c r="B254" s="206"/>
      <c r="C254" s="206"/>
      <c r="D254" s="206"/>
      <c r="E254" s="206"/>
      <c r="F254" s="206"/>
      <c r="G254" s="207"/>
      <c r="H254" s="6"/>
      <c r="I254" s="1"/>
    </row>
    <row r="255" spans="1:9" ht="16.5" x14ac:dyDescent="0.25">
      <c r="A255" s="168" t="s">
        <v>221</v>
      </c>
      <c r="B255" s="169"/>
      <c r="C255" s="169"/>
      <c r="D255" s="169"/>
      <c r="E255" s="169"/>
      <c r="F255" s="169"/>
      <c r="G255" s="170"/>
      <c r="H255" s="11" t="e">
        <f>(F255+F271+F281+#REF!)/4</f>
        <v>#REF!</v>
      </c>
      <c r="I255" s="35"/>
    </row>
    <row r="256" spans="1:9" ht="52.5" customHeight="1" x14ac:dyDescent="0.25">
      <c r="A256" s="165" t="s">
        <v>109</v>
      </c>
      <c r="B256" s="166"/>
      <c r="C256" s="166"/>
      <c r="D256" s="166"/>
      <c r="E256" s="166"/>
      <c r="F256" s="166"/>
      <c r="G256" s="167"/>
      <c r="H256" s="11"/>
      <c r="I256" s="35"/>
    </row>
    <row r="257" spans="1:9" ht="153.75" customHeight="1" x14ac:dyDescent="0.25">
      <c r="A257" s="48">
        <v>1</v>
      </c>
      <c r="B257" s="46" t="s">
        <v>158</v>
      </c>
      <c r="C257" s="110" t="s">
        <v>7</v>
      </c>
      <c r="D257" s="126">
        <v>100</v>
      </c>
      <c r="E257" s="14">
        <v>100</v>
      </c>
      <c r="F257" s="16">
        <v>100</v>
      </c>
      <c r="G257" s="50" t="s">
        <v>671</v>
      </c>
      <c r="H257" s="11"/>
      <c r="I257" s="1"/>
    </row>
    <row r="258" spans="1:9" ht="106.5" customHeight="1" x14ac:dyDescent="0.25">
      <c r="A258" s="48">
        <v>2</v>
      </c>
      <c r="B258" s="46" t="s">
        <v>159</v>
      </c>
      <c r="C258" s="110" t="s">
        <v>7</v>
      </c>
      <c r="D258" s="126">
        <v>100</v>
      </c>
      <c r="E258" s="14">
        <v>100</v>
      </c>
      <c r="F258" s="16">
        <v>100</v>
      </c>
      <c r="G258" s="50" t="s">
        <v>672</v>
      </c>
      <c r="H258" s="11"/>
      <c r="I258" s="1"/>
    </row>
    <row r="259" spans="1:9" ht="74.25" customHeight="1" x14ac:dyDescent="0.25">
      <c r="A259" s="48">
        <v>3</v>
      </c>
      <c r="B259" s="46" t="s">
        <v>160</v>
      </c>
      <c r="C259" s="110" t="s">
        <v>7</v>
      </c>
      <c r="D259" s="126">
        <v>100</v>
      </c>
      <c r="E259" s="14">
        <v>100</v>
      </c>
      <c r="F259" s="16">
        <v>100</v>
      </c>
      <c r="G259" s="50" t="s">
        <v>673</v>
      </c>
      <c r="H259" s="11"/>
      <c r="I259" s="1"/>
    </row>
    <row r="260" spans="1:9" ht="66.75" customHeight="1" x14ac:dyDescent="0.25">
      <c r="A260" s="165" t="s">
        <v>110</v>
      </c>
      <c r="B260" s="166"/>
      <c r="C260" s="166"/>
      <c r="D260" s="166"/>
      <c r="E260" s="166"/>
      <c r="F260" s="166"/>
      <c r="G260" s="167"/>
      <c r="H260" s="11"/>
      <c r="I260" s="1"/>
    </row>
    <row r="261" spans="1:9" ht="107.25" customHeight="1" x14ac:dyDescent="0.25">
      <c r="A261" s="48">
        <v>4</v>
      </c>
      <c r="B261" s="46" t="s">
        <v>161</v>
      </c>
      <c r="C261" s="14" t="s">
        <v>317</v>
      </c>
      <c r="D261" s="126">
        <v>12</v>
      </c>
      <c r="E261" s="14">
        <v>12</v>
      </c>
      <c r="F261" s="16">
        <v>100</v>
      </c>
      <c r="G261" s="50" t="s">
        <v>674</v>
      </c>
      <c r="H261" s="11"/>
      <c r="I261" s="1"/>
    </row>
    <row r="262" spans="1:9" ht="136.5" customHeight="1" x14ac:dyDescent="0.25">
      <c r="A262" s="48">
        <v>5</v>
      </c>
      <c r="B262" s="46" t="s">
        <v>162</v>
      </c>
      <c r="C262" s="110" t="s">
        <v>7</v>
      </c>
      <c r="D262" s="126">
        <v>100</v>
      </c>
      <c r="E262" s="14">
        <v>100</v>
      </c>
      <c r="F262" s="16">
        <v>100</v>
      </c>
      <c r="G262" s="50" t="s">
        <v>675</v>
      </c>
      <c r="H262" s="11"/>
      <c r="I262" s="1"/>
    </row>
    <row r="263" spans="1:9" ht="117.75" customHeight="1" x14ac:dyDescent="0.25">
      <c r="A263" s="48">
        <v>6</v>
      </c>
      <c r="B263" s="46" t="s">
        <v>163</v>
      </c>
      <c r="C263" s="14" t="s">
        <v>545</v>
      </c>
      <c r="D263" s="126">
        <v>1</v>
      </c>
      <c r="E263" s="16">
        <v>1</v>
      </c>
      <c r="F263" s="16">
        <v>100</v>
      </c>
      <c r="G263" s="50" t="s">
        <v>620</v>
      </c>
      <c r="H263" s="11"/>
      <c r="I263" s="1"/>
    </row>
    <row r="264" spans="1:9" ht="37.5" customHeight="1" x14ac:dyDescent="0.25">
      <c r="A264" s="165" t="s">
        <v>111</v>
      </c>
      <c r="B264" s="166"/>
      <c r="C264" s="166"/>
      <c r="D264" s="166"/>
      <c r="E264" s="166"/>
      <c r="F264" s="166"/>
      <c r="G264" s="167"/>
      <c r="H264" s="11"/>
      <c r="I264" s="1"/>
    </row>
    <row r="265" spans="1:9" ht="117.75" customHeight="1" x14ac:dyDescent="0.25">
      <c r="A265" s="48">
        <v>7</v>
      </c>
      <c r="B265" s="46" t="s">
        <v>611</v>
      </c>
      <c r="C265" s="110" t="s">
        <v>7</v>
      </c>
      <c r="D265" s="126">
        <v>100</v>
      </c>
      <c r="E265" s="14">
        <v>100</v>
      </c>
      <c r="F265" s="16">
        <v>100</v>
      </c>
      <c r="G265" s="50" t="s">
        <v>682</v>
      </c>
      <c r="H265" s="11"/>
      <c r="I265" s="1"/>
    </row>
    <row r="266" spans="1:9" ht="163.5" customHeight="1" x14ac:dyDescent="0.25">
      <c r="A266" s="48">
        <v>8</v>
      </c>
      <c r="B266" s="46" t="s">
        <v>164</v>
      </c>
      <c r="C266" s="110" t="s">
        <v>7</v>
      </c>
      <c r="D266" s="126">
        <v>100</v>
      </c>
      <c r="E266" s="14">
        <v>100</v>
      </c>
      <c r="F266" s="16">
        <v>100</v>
      </c>
      <c r="G266" s="50" t="s">
        <v>676</v>
      </c>
      <c r="H266" s="11"/>
      <c r="I266" s="1"/>
    </row>
    <row r="267" spans="1:9" ht="88.5" customHeight="1" x14ac:dyDescent="0.25">
      <c r="A267" s="48">
        <v>9</v>
      </c>
      <c r="B267" s="46" t="s">
        <v>165</v>
      </c>
      <c r="C267" s="110" t="s">
        <v>7</v>
      </c>
      <c r="D267" s="126">
        <v>100</v>
      </c>
      <c r="E267" s="14">
        <v>100</v>
      </c>
      <c r="F267" s="16">
        <v>100</v>
      </c>
      <c r="G267" s="50" t="s">
        <v>677</v>
      </c>
      <c r="H267" s="11"/>
      <c r="I267" s="1"/>
    </row>
    <row r="268" spans="1:9" ht="99" x14ac:dyDescent="0.25">
      <c r="A268" s="48">
        <v>10</v>
      </c>
      <c r="B268" s="46" t="s">
        <v>166</v>
      </c>
      <c r="C268" s="14" t="s">
        <v>612</v>
      </c>
      <c r="D268" s="126">
        <v>154</v>
      </c>
      <c r="E268" s="14">
        <v>157</v>
      </c>
      <c r="F268" s="17">
        <v>101.9</v>
      </c>
      <c r="G268" s="50" t="s">
        <v>678</v>
      </c>
      <c r="H268" s="11"/>
      <c r="I268" s="1"/>
    </row>
    <row r="269" spans="1:9" ht="107.25" customHeight="1" x14ac:dyDescent="0.25">
      <c r="A269" s="48">
        <v>11</v>
      </c>
      <c r="B269" s="46" t="s">
        <v>167</v>
      </c>
      <c r="C269" s="110" t="s">
        <v>7</v>
      </c>
      <c r="D269" s="126">
        <v>100</v>
      </c>
      <c r="E269" s="14">
        <v>100</v>
      </c>
      <c r="F269" s="16">
        <v>100</v>
      </c>
      <c r="G269" s="50" t="s">
        <v>679</v>
      </c>
      <c r="H269" s="11"/>
      <c r="I269" s="1"/>
    </row>
    <row r="270" spans="1:9" ht="121.5" customHeight="1" x14ac:dyDescent="0.25">
      <c r="A270" s="48">
        <v>12</v>
      </c>
      <c r="B270" s="46" t="s">
        <v>680</v>
      </c>
      <c r="C270" s="14" t="s">
        <v>317</v>
      </c>
      <c r="D270" s="126">
        <v>1</v>
      </c>
      <c r="E270" s="16">
        <v>1</v>
      </c>
      <c r="F270" s="16">
        <v>100</v>
      </c>
      <c r="G270" s="50" t="s">
        <v>684</v>
      </c>
      <c r="H270" s="11"/>
      <c r="I270" s="1"/>
    </row>
    <row r="271" spans="1:9" ht="39.75" customHeight="1" x14ac:dyDescent="0.25">
      <c r="A271" s="168" t="s">
        <v>222</v>
      </c>
      <c r="B271" s="169"/>
      <c r="C271" s="169"/>
      <c r="D271" s="169"/>
      <c r="E271" s="169"/>
      <c r="F271" s="169"/>
      <c r="G271" s="170"/>
      <c r="H271" s="6"/>
      <c r="I271" s="1"/>
    </row>
    <row r="272" spans="1:9" ht="25.5" customHeight="1" x14ac:dyDescent="0.25">
      <c r="A272" s="165" t="s">
        <v>113</v>
      </c>
      <c r="B272" s="166"/>
      <c r="C272" s="166"/>
      <c r="D272" s="166"/>
      <c r="E272" s="166"/>
      <c r="F272" s="166"/>
      <c r="G272" s="167"/>
      <c r="H272" s="6"/>
      <c r="I272" s="1"/>
    </row>
    <row r="273" spans="1:9" ht="139.5" customHeight="1" x14ac:dyDescent="0.25">
      <c r="A273" s="48">
        <v>13</v>
      </c>
      <c r="B273" s="46" t="s">
        <v>168</v>
      </c>
      <c r="C273" s="14" t="s">
        <v>545</v>
      </c>
      <c r="D273" s="126">
        <v>200</v>
      </c>
      <c r="E273" s="14">
        <v>200</v>
      </c>
      <c r="F273" s="16">
        <v>100</v>
      </c>
      <c r="G273" s="50" t="s">
        <v>683</v>
      </c>
      <c r="H273" s="11"/>
      <c r="I273" s="1"/>
    </row>
    <row r="274" spans="1:9" ht="172.5" customHeight="1" x14ac:dyDescent="0.25">
      <c r="A274" s="48">
        <v>14</v>
      </c>
      <c r="B274" s="46" t="s">
        <v>169</v>
      </c>
      <c r="C274" s="14" t="s">
        <v>545</v>
      </c>
      <c r="D274" s="126">
        <v>315</v>
      </c>
      <c r="E274" s="14">
        <v>315</v>
      </c>
      <c r="F274" s="16">
        <v>100</v>
      </c>
      <c r="G274" s="50" t="s">
        <v>685</v>
      </c>
      <c r="H274" s="11"/>
      <c r="I274" s="1"/>
    </row>
    <row r="275" spans="1:9" ht="39.75" customHeight="1" x14ac:dyDescent="0.25">
      <c r="A275" s="165" t="s">
        <v>114</v>
      </c>
      <c r="B275" s="166"/>
      <c r="C275" s="166"/>
      <c r="D275" s="166"/>
      <c r="E275" s="166"/>
      <c r="F275" s="166"/>
      <c r="G275" s="167"/>
      <c r="H275" s="11"/>
      <c r="I275" s="1"/>
    </row>
    <row r="276" spans="1:9" ht="174" customHeight="1" x14ac:dyDescent="0.25">
      <c r="A276" s="48">
        <v>15</v>
      </c>
      <c r="B276" s="46" t="s">
        <v>170</v>
      </c>
      <c r="C276" s="14" t="s">
        <v>590</v>
      </c>
      <c r="D276" s="126">
        <v>1</v>
      </c>
      <c r="E276" s="16">
        <v>1</v>
      </c>
      <c r="F276" s="16">
        <v>100</v>
      </c>
      <c r="G276" s="50" t="s">
        <v>686</v>
      </c>
      <c r="H276" s="11"/>
      <c r="I276" s="1"/>
    </row>
    <row r="277" spans="1:9" ht="82.5" x14ac:dyDescent="0.25">
      <c r="A277" s="48">
        <v>16</v>
      </c>
      <c r="B277" s="46" t="s">
        <v>171</v>
      </c>
      <c r="C277" s="110" t="s">
        <v>7</v>
      </c>
      <c r="D277" s="126">
        <v>100</v>
      </c>
      <c r="E277" s="14">
        <v>100</v>
      </c>
      <c r="F277" s="16">
        <v>100</v>
      </c>
      <c r="G277" s="50" t="s">
        <v>687</v>
      </c>
      <c r="H277" s="11"/>
      <c r="I277" s="1"/>
    </row>
    <row r="278" spans="1:9" ht="25.5" customHeight="1" x14ac:dyDescent="0.25">
      <c r="A278" s="165" t="s">
        <v>115</v>
      </c>
      <c r="B278" s="166"/>
      <c r="C278" s="166"/>
      <c r="D278" s="166"/>
      <c r="E278" s="166"/>
      <c r="F278" s="166"/>
      <c r="G278" s="167"/>
      <c r="H278" s="11"/>
      <c r="I278" s="1"/>
    </row>
    <row r="279" spans="1:9" ht="124.5" customHeight="1" x14ac:dyDescent="0.25">
      <c r="A279" s="48">
        <v>17</v>
      </c>
      <c r="B279" s="46" t="s">
        <v>172</v>
      </c>
      <c r="C279" s="14" t="s">
        <v>590</v>
      </c>
      <c r="D279" s="126">
        <v>1</v>
      </c>
      <c r="E279" s="14">
        <v>1</v>
      </c>
      <c r="F279" s="16">
        <v>100</v>
      </c>
      <c r="G279" s="50" t="s">
        <v>688</v>
      </c>
      <c r="H279" s="11"/>
      <c r="I279" s="1"/>
    </row>
    <row r="280" spans="1:9" ht="241.5" customHeight="1" x14ac:dyDescent="0.25">
      <c r="A280" s="48">
        <v>18</v>
      </c>
      <c r="B280" s="46" t="s">
        <v>173</v>
      </c>
      <c r="C280" s="110" t="s">
        <v>7</v>
      </c>
      <c r="D280" s="126">
        <v>100</v>
      </c>
      <c r="E280" s="14">
        <v>100</v>
      </c>
      <c r="F280" s="16">
        <v>100</v>
      </c>
      <c r="G280" s="50" t="s">
        <v>689</v>
      </c>
      <c r="H280" s="11"/>
      <c r="I280" s="1"/>
    </row>
    <row r="281" spans="1:9" ht="58.5" customHeight="1" x14ac:dyDescent="0.25">
      <c r="A281" s="168" t="s">
        <v>223</v>
      </c>
      <c r="B281" s="169"/>
      <c r="C281" s="169"/>
      <c r="D281" s="169"/>
      <c r="E281" s="169"/>
      <c r="F281" s="169"/>
      <c r="G281" s="170"/>
      <c r="H281" s="6"/>
      <c r="I281" s="1"/>
    </row>
    <row r="282" spans="1:9" ht="114.75" customHeight="1" x14ac:dyDescent="0.25">
      <c r="A282" s="48">
        <v>19</v>
      </c>
      <c r="B282" s="46" t="s">
        <v>174</v>
      </c>
      <c r="C282" s="14" t="s">
        <v>317</v>
      </c>
      <c r="D282" s="126">
        <v>59</v>
      </c>
      <c r="E282" s="14">
        <v>59</v>
      </c>
      <c r="F282" s="16">
        <v>100</v>
      </c>
      <c r="G282" s="50" t="s">
        <v>690</v>
      </c>
      <c r="H282" s="11"/>
      <c r="I282" s="1"/>
    </row>
    <row r="283" spans="1:9" ht="39.75" customHeight="1" x14ac:dyDescent="0.25">
      <c r="A283" s="48">
        <v>20</v>
      </c>
      <c r="B283" s="46" t="s">
        <v>175</v>
      </c>
      <c r="C283" s="14" t="s">
        <v>317</v>
      </c>
      <c r="D283" s="126">
        <v>1</v>
      </c>
      <c r="E283" s="14">
        <v>1</v>
      </c>
      <c r="F283" s="16">
        <v>100</v>
      </c>
      <c r="G283" s="50" t="s">
        <v>691</v>
      </c>
      <c r="H283" s="11"/>
      <c r="I283" s="1"/>
    </row>
    <row r="284" spans="1:9" ht="16.5" x14ac:dyDescent="0.25">
      <c r="A284" s="205" t="s">
        <v>116</v>
      </c>
      <c r="B284" s="206"/>
      <c r="C284" s="206"/>
      <c r="D284" s="206"/>
      <c r="E284" s="206"/>
      <c r="F284" s="206"/>
      <c r="G284" s="207"/>
      <c r="H284" s="36"/>
      <c r="I284" s="1"/>
    </row>
    <row r="285" spans="1:9" ht="27" customHeight="1" x14ac:dyDescent="0.25">
      <c r="A285" s="168" t="s">
        <v>379</v>
      </c>
      <c r="B285" s="169"/>
      <c r="C285" s="169"/>
      <c r="D285" s="169"/>
      <c r="E285" s="169"/>
      <c r="F285" s="169"/>
      <c r="G285" s="170"/>
      <c r="H285" s="6"/>
      <c r="I285" s="1"/>
    </row>
    <row r="286" spans="1:9" ht="26.25" customHeight="1" x14ac:dyDescent="0.25">
      <c r="A286" s="165" t="s">
        <v>383</v>
      </c>
      <c r="B286" s="166"/>
      <c r="C286" s="166"/>
      <c r="D286" s="166"/>
      <c r="E286" s="166"/>
      <c r="F286" s="166"/>
      <c r="G286" s="167"/>
      <c r="H286" s="6"/>
      <c r="I286" s="1"/>
    </row>
    <row r="287" spans="1:9" ht="90" customHeight="1" x14ac:dyDescent="0.25">
      <c r="A287" s="48">
        <v>1</v>
      </c>
      <c r="B287" s="46" t="s">
        <v>384</v>
      </c>
      <c r="C287" s="14" t="s">
        <v>728</v>
      </c>
      <c r="D287" s="14">
        <v>7</v>
      </c>
      <c r="E287" s="14">
        <v>7</v>
      </c>
      <c r="F287" s="17">
        <f>E287/D287*100</f>
        <v>100</v>
      </c>
      <c r="G287" s="50" t="s">
        <v>736</v>
      </c>
      <c r="H287" s="11"/>
      <c r="I287" s="1"/>
    </row>
    <row r="288" spans="1:9" ht="33" x14ac:dyDescent="0.25">
      <c r="A288" s="48">
        <v>2</v>
      </c>
      <c r="B288" s="46" t="s">
        <v>385</v>
      </c>
      <c r="C288" s="14" t="s">
        <v>7</v>
      </c>
      <c r="D288" s="14">
        <v>100</v>
      </c>
      <c r="E288" s="14">
        <v>100</v>
      </c>
      <c r="F288" s="17">
        <f>E288/D288*100</f>
        <v>100</v>
      </c>
      <c r="G288" s="50" t="s">
        <v>737</v>
      </c>
      <c r="H288" s="11"/>
      <c r="I288" s="1"/>
    </row>
    <row r="289" spans="1:9" ht="27" customHeight="1" x14ac:dyDescent="0.25">
      <c r="A289" s="168" t="s">
        <v>380</v>
      </c>
      <c r="B289" s="169"/>
      <c r="C289" s="169"/>
      <c r="D289" s="169"/>
      <c r="E289" s="169"/>
      <c r="F289" s="169"/>
      <c r="G289" s="170"/>
      <c r="H289" s="6"/>
      <c r="I289" s="1"/>
    </row>
    <row r="290" spans="1:9" ht="26.25" customHeight="1" x14ac:dyDescent="0.25">
      <c r="A290" s="165" t="s">
        <v>386</v>
      </c>
      <c r="B290" s="166"/>
      <c r="C290" s="166"/>
      <c r="D290" s="166"/>
      <c r="E290" s="166"/>
      <c r="F290" s="166"/>
      <c r="G290" s="167"/>
      <c r="H290" s="6"/>
      <c r="I290" s="1"/>
    </row>
    <row r="291" spans="1:9" ht="173.25" customHeight="1" x14ac:dyDescent="0.25">
      <c r="A291" s="48">
        <v>3</v>
      </c>
      <c r="B291" s="46" t="s">
        <v>387</v>
      </c>
      <c r="C291" s="14" t="s">
        <v>727</v>
      </c>
      <c r="D291" s="158">
        <v>2.3370000000000002</v>
      </c>
      <c r="E291" s="159">
        <v>2.3370000000000002</v>
      </c>
      <c r="F291" s="17">
        <f>E291/D291*100</f>
        <v>100</v>
      </c>
      <c r="G291" s="157" t="s">
        <v>738</v>
      </c>
      <c r="H291" s="11"/>
      <c r="I291" s="1"/>
    </row>
    <row r="292" spans="1:9" ht="53.25" customHeight="1" x14ac:dyDescent="0.25">
      <c r="A292" s="48">
        <v>4</v>
      </c>
      <c r="B292" s="46" t="s">
        <v>388</v>
      </c>
      <c r="C292" s="14" t="s">
        <v>727</v>
      </c>
      <c r="D292" s="158">
        <v>2.3370000000000002</v>
      </c>
      <c r="E292" s="159">
        <v>2.3370000000000002</v>
      </c>
      <c r="F292" s="17">
        <f t="shared" ref="F292:F295" si="30">E292/D292*100</f>
        <v>100</v>
      </c>
      <c r="G292" s="50" t="s">
        <v>737</v>
      </c>
      <c r="H292" s="11"/>
      <c r="I292" s="1"/>
    </row>
    <row r="293" spans="1:9" ht="69.75" customHeight="1" x14ac:dyDescent="0.25">
      <c r="A293" s="48">
        <v>5</v>
      </c>
      <c r="B293" s="46" t="s">
        <v>389</v>
      </c>
      <c r="C293" s="14" t="s">
        <v>7</v>
      </c>
      <c r="D293" s="158">
        <v>100</v>
      </c>
      <c r="E293" s="159">
        <v>100</v>
      </c>
      <c r="F293" s="17">
        <f t="shared" si="30"/>
        <v>100</v>
      </c>
      <c r="G293" s="50" t="s">
        <v>739</v>
      </c>
      <c r="H293" s="11"/>
      <c r="I293" s="1"/>
    </row>
    <row r="294" spans="1:9" ht="72.75" customHeight="1" x14ac:dyDescent="0.25">
      <c r="A294" s="48">
        <v>6</v>
      </c>
      <c r="B294" s="46" t="s">
        <v>390</v>
      </c>
      <c r="C294" s="14" t="s">
        <v>7</v>
      </c>
      <c r="D294" s="158">
        <v>100</v>
      </c>
      <c r="E294" s="159">
        <v>100</v>
      </c>
      <c r="F294" s="17">
        <f t="shared" si="30"/>
        <v>100</v>
      </c>
      <c r="G294" s="50" t="s">
        <v>735</v>
      </c>
      <c r="H294" s="11"/>
      <c r="I294" s="1"/>
    </row>
    <row r="295" spans="1:9" ht="40.5" customHeight="1" x14ac:dyDescent="0.25">
      <c r="A295" s="48">
        <v>7</v>
      </c>
      <c r="B295" s="46" t="s">
        <v>391</v>
      </c>
      <c r="C295" s="14" t="s">
        <v>7</v>
      </c>
      <c r="D295" s="158">
        <v>100</v>
      </c>
      <c r="E295" s="159">
        <v>100</v>
      </c>
      <c r="F295" s="17">
        <f t="shared" si="30"/>
        <v>100</v>
      </c>
      <c r="G295" s="50" t="s">
        <v>737</v>
      </c>
      <c r="H295" s="11"/>
      <c r="I295" s="1"/>
    </row>
    <row r="296" spans="1:9" ht="27" customHeight="1" x14ac:dyDescent="0.25">
      <c r="A296" s="168" t="s">
        <v>381</v>
      </c>
      <c r="B296" s="169"/>
      <c r="C296" s="169"/>
      <c r="D296" s="169"/>
      <c r="E296" s="169"/>
      <c r="F296" s="169"/>
      <c r="G296" s="170"/>
      <c r="H296" s="6"/>
      <c r="I296" s="1"/>
    </row>
    <row r="297" spans="1:9" ht="26.25" customHeight="1" x14ac:dyDescent="0.25">
      <c r="A297" s="165" t="s">
        <v>392</v>
      </c>
      <c r="B297" s="166"/>
      <c r="C297" s="166"/>
      <c r="D297" s="166"/>
      <c r="E297" s="166"/>
      <c r="F297" s="166"/>
      <c r="G297" s="167"/>
      <c r="H297" s="6"/>
      <c r="I297" s="1"/>
    </row>
    <row r="298" spans="1:9" ht="19.5" customHeight="1" x14ac:dyDescent="0.25">
      <c r="A298" s="162" t="s">
        <v>395</v>
      </c>
      <c r="B298" s="163"/>
      <c r="C298" s="163"/>
      <c r="D298" s="163"/>
      <c r="E298" s="163"/>
      <c r="F298" s="163"/>
      <c r="G298" s="164"/>
      <c r="H298" s="6"/>
      <c r="I298" s="1"/>
    </row>
    <row r="299" spans="1:9" ht="96" customHeight="1" x14ac:dyDescent="0.25">
      <c r="A299" s="48">
        <v>8</v>
      </c>
      <c r="B299" s="46" t="s">
        <v>393</v>
      </c>
      <c r="C299" s="14" t="s">
        <v>727</v>
      </c>
      <c r="D299" s="111">
        <v>96.323999999999998</v>
      </c>
      <c r="E299" s="14">
        <v>96.3</v>
      </c>
      <c r="F299" s="17">
        <f t="shared" ref="F299:F306" si="31">E299/D299*100</f>
        <v>99.97508409119223</v>
      </c>
      <c r="G299" s="50" t="s">
        <v>741</v>
      </c>
      <c r="H299" s="11"/>
      <c r="I299" s="1"/>
    </row>
    <row r="300" spans="1:9" ht="49.5" x14ac:dyDescent="0.25">
      <c r="A300" s="48">
        <v>9</v>
      </c>
      <c r="B300" s="46" t="s">
        <v>394</v>
      </c>
      <c r="C300" s="14" t="s">
        <v>7</v>
      </c>
      <c r="D300" s="111">
        <v>100</v>
      </c>
      <c r="E300" s="14">
        <v>100</v>
      </c>
      <c r="F300" s="17">
        <f t="shared" si="31"/>
        <v>100</v>
      </c>
      <c r="G300" s="50" t="s">
        <v>737</v>
      </c>
      <c r="H300" s="11"/>
      <c r="I300" s="1"/>
    </row>
    <row r="301" spans="1:9" ht="19.5" customHeight="1" x14ac:dyDescent="0.25">
      <c r="A301" s="162" t="s">
        <v>396</v>
      </c>
      <c r="B301" s="163"/>
      <c r="C301" s="163"/>
      <c r="D301" s="163"/>
      <c r="E301" s="163"/>
      <c r="F301" s="163"/>
      <c r="G301" s="164"/>
      <c r="H301" s="6"/>
      <c r="I301" s="1"/>
    </row>
    <row r="302" spans="1:9" ht="37.5" customHeight="1" x14ac:dyDescent="0.25">
      <c r="A302" s="48">
        <v>10</v>
      </c>
      <c r="B302" s="46" t="s">
        <v>397</v>
      </c>
      <c r="C302" s="14" t="s">
        <v>317</v>
      </c>
      <c r="D302" s="111">
        <v>42</v>
      </c>
      <c r="E302" s="14">
        <v>42</v>
      </c>
      <c r="F302" s="17">
        <f t="shared" si="31"/>
        <v>100</v>
      </c>
      <c r="G302" s="156" t="s">
        <v>732</v>
      </c>
      <c r="H302" s="11"/>
      <c r="I302" s="1"/>
    </row>
    <row r="303" spans="1:9" ht="19.5" customHeight="1" x14ac:dyDescent="0.25">
      <c r="A303" s="162" t="s">
        <v>398</v>
      </c>
      <c r="B303" s="163"/>
      <c r="C303" s="163"/>
      <c r="D303" s="163"/>
      <c r="E303" s="163"/>
      <c r="F303" s="163"/>
      <c r="G303" s="164"/>
      <c r="H303" s="6"/>
      <c r="I303" s="1"/>
    </row>
    <row r="304" spans="1:9" ht="94.5" x14ac:dyDescent="0.25">
      <c r="A304" s="48">
        <v>11</v>
      </c>
      <c r="B304" s="46" t="s">
        <v>399</v>
      </c>
      <c r="C304" s="14" t="s">
        <v>730</v>
      </c>
      <c r="D304" s="111">
        <v>0.9</v>
      </c>
      <c r="E304" s="14">
        <v>0.9</v>
      </c>
      <c r="F304" s="17">
        <f t="shared" si="31"/>
        <v>100</v>
      </c>
      <c r="G304" s="155" t="s">
        <v>731</v>
      </c>
      <c r="H304" s="11"/>
      <c r="I304" s="1"/>
    </row>
    <row r="305" spans="1:9" ht="19.5" customHeight="1" x14ac:dyDescent="0.25">
      <c r="A305" s="162" t="s">
        <v>401</v>
      </c>
      <c r="B305" s="163"/>
      <c r="C305" s="163"/>
      <c r="D305" s="163"/>
      <c r="E305" s="163"/>
      <c r="F305" s="163"/>
      <c r="G305" s="164"/>
      <c r="H305" s="6"/>
      <c r="I305" s="1"/>
    </row>
    <row r="306" spans="1:9" ht="252.75" customHeight="1" x14ac:dyDescent="0.25">
      <c r="A306" s="48">
        <v>12</v>
      </c>
      <c r="B306" s="46" t="s">
        <v>400</v>
      </c>
      <c r="C306" s="14" t="s">
        <v>7</v>
      </c>
      <c r="D306" s="14">
        <v>100</v>
      </c>
      <c r="E306" s="14">
        <v>100</v>
      </c>
      <c r="F306" s="17">
        <f t="shared" si="31"/>
        <v>100</v>
      </c>
      <c r="G306" s="152" t="s">
        <v>740</v>
      </c>
      <c r="H306" s="11"/>
      <c r="I306" s="1"/>
    </row>
    <row r="307" spans="1:9" ht="42" customHeight="1" x14ac:dyDescent="0.25">
      <c r="A307" s="168" t="s">
        <v>382</v>
      </c>
      <c r="B307" s="169"/>
      <c r="C307" s="169"/>
      <c r="D307" s="169"/>
      <c r="E307" s="169"/>
      <c r="F307" s="169"/>
      <c r="G307" s="170"/>
      <c r="H307" s="6"/>
      <c r="I307" s="1"/>
    </row>
    <row r="308" spans="1:9" ht="26.25" customHeight="1" x14ac:dyDescent="0.25">
      <c r="A308" s="165" t="s">
        <v>402</v>
      </c>
      <c r="B308" s="166"/>
      <c r="C308" s="166"/>
      <c r="D308" s="166"/>
      <c r="E308" s="166"/>
      <c r="F308" s="166"/>
      <c r="G308" s="167"/>
      <c r="H308" s="6"/>
      <c r="I308" s="1"/>
    </row>
    <row r="309" spans="1:9" ht="96" customHeight="1" x14ac:dyDescent="0.25">
      <c r="A309" s="48">
        <v>13</v>
      </c>
      <c r="B309" s="46" t="s">
        <v>384</v>
      </c>
      <c r="C309" s="14" t="s">
        <v>317</v>
      </c>
      <c r="D309" s="154">
        <v>6</v>
      </c>
      <c r="E309" s="14">
        <v>6</v>
      </c>
      <c r="F309" s="17">
        <f t="shared" ref="F309:F310" si="32">E309/D309*100</f>
        <v>100</v>
      </c>
      <c r="G309" s="153" t="s">
        <v>734</v>
      </c>
      <c r="H309" s="11"/>
      <c r="I309" s="1"/>
    </row>
    <row r="310" spans="1:9" ht="33" x14ac:dyDescent="0.25">
      <c r="A310" s="48">
        <v>14</v>
      </c>
      <c r="B310" s="46" t="s">
        <v>385</v>
      </c>
      <c r="C310" s="14" t="s">
        <v>7</v>
      </c>
      <c r="D310" s="14">
        <v>100</v>
      </c>
      <c r="E310" s="14">
        <v>100</v>
      </c>
      <c r="F310" s="17">
        <f t="shared" si="32"/>
        <v>100</v>
      </c>
      <c r="G310" s="50" t="s">
        <v>574</v>
      </c>
      <c r="H310" s="11"/>
      <c r="I310" s="1"/>
    </row>
    <row r="311" spans="1:9" ht="16.5" x14ac:dyDescent="0.25">
      <c r="A311" s="202" t="s">
        <v>117</v>
      </c>
      <c r="B311" s="214"/>
      <c r="C311" s="214"/>
      <c r="D311" s="214"/>
      <c r="E311" s="214"/>
      <c r="F311" s="214"/>
      <c r="G311" s="215"/>
      <c r="H311" s="11">
        <f>(F315+F316+F317+F318+F320+F321+F326+F327+F328+F329+F331+F332+F333+F334+F336+F337+F338+F339+F341+F342+F343+F344+F353+F354+F355)/25</f>
        <v>100</v>
      </c>
      <c r="I311" s="1"/>
    </row>
    <row r="312" spans="1:9" ht="28.5" customHeight="1" x14ac:dyDescent="0.25">
      <c r="A312" s="168" t="s">
        <v>404</v>
      </c>
      <c r="B312" s="169"/>
      <c r="C312" s="169"/>
      <c r="D312" s="169"/>
      <c r="E312" s="169"/>
      <c r="F312" s="169"/>
      <c r="G312" s="170"/>
      <c r="H312" s="6"/>
      <c r="I312" s="1"/>
    </row>
    <row r="313" spans="1:9" ht="26.25" customHeight="1" x14ac:dyDescent="0.25">
      <c r="A313" s="165" t="s">
        <v>409</v>
      </c>
      <c r="B313" s="166"/>
      <c r="C313" s="166"/>
      <c r="D313" s="166"/>
      <c r="E313" s="166"/>
      <c r="F313" s="166"/>
      <c r="G313" s="167"/>
      <c r="H313" s="6"/>
      <c r="I313" s="1"/>
    </row>
    <row r="314" spans="1:9" ht="26.25" customHeight="1" x14ac:dyDescent="0.25">
      <c r="A314" s="162" t="s">
        <v>415</v>
      </c>
      <c r="B314" s="163"/>
      <c r="C314" s="163"/>
      <c r="D314" s="163"/>
      <c r="E314" s="163"/>
      <c r="F314" s="163"/>
      <c r="G314" s="164"/>
      <c r="H314" s="6"/>
      <c r="I314" s="1"/>
    </row>
    <row r="315" spans="1:9" ht="49.5" x14ac:dyDescent="0.25">
      <c r="A315" s="48">
        <v>1</v>
      </c>
      <c r="B315" s="46" t="s">
        <v>410</v>
      </c>
      <c r="C315" s="14" t="s">
        <v>317</v>
      </c>
      <c r="D315" s="126">
        <v>1</v>
      </c>
      <c r="E315" s="14">
        <v>1</v>
      </c>
      <c r="F315" s="17">
        <v>100</v>
      </c>
      <c r="G315" s="144" t="s">
        <v>618</v>
      </c>
      <c r="I315" s="1"/>
    </row>
    <row r="316" spans="1:9" ht="33" x14ac:dyDescent="0.25">
      <c r="A316" s="48">
        <v>2</v>
      </c>
      <c r="B316" s="46" t="s">
        <v>411</v>
      </c>
      <c r="C316" s="14" t="s">
        <v>317</v>
      </c>
      <c r="D316" s="126">
        <v>1</v>
      </c>
      <c r="E316" s="14">
        <v>1</v>
      </c>
      <c r="F316" s="17">
        <v>100</v>
      </c>
      <c r="G316" s="50" t="s">
        <v>574</v>
      </c>
      <c r="H316" s="11"/>
      <c r="I316" s="1"/>
    </row>
    <row r="317" spans="1:9" ht="33" x14ac:dyDescent="0.25">
      <c r="A317" s="48">
        <v>3</v>
      </c>
      <c r="B317" s="46" t="s">
        <v>426</v>
      </c>
      <c r="C317" s="14" t="s">
        <v>317</v>
      </c>
      <c r="D317" s="126">
        <v>1</v>
      </c>
      <c r="E317" s="14">
        <v>1</v>
      </c>
      <c r="F317" s="17">
        <v>100</v>
      </c>
      <c r="G317" s="50" t="s">
        <v>574</v>
      </c>
      <c r="H317" s="11"/>
      <c r="I317" s="1"/>
    </row>
    <row r="318" spans="1:9" ht="49.5" x14ac:dyDescent="0.25">
      <c r="A318" s="48">
        <v>4</v>
      </c>
      <c r="B318" s="46" t="s">
        <v>427</v>
      </c>
      <c r="C318" s="14" t="s">
        <v>317</v>
      </c>
      <c r="D318" s="126">
        <v>1</v>
      </c>
      <c r="E318" s="14">
        <v>1</v>
      </c>
      <c r="F318" s="17">
        <v>100</v>
      </c>
      <c r="G318" s="50" t="s">
        <v>573</v>
      </c>
      <c r="H318" s="11"/>
      <c r="I318" s="1"/>
    </row>
    <row r="319" spans="1:9" ht="26.25" customHeight="1" x14ac:dyDescent="0.25">
      <c r="A319" s="162" t="s">
        <v>414</v>
      </c>
      <c r="B319" s="163"/>
      <c r="C319" s="163"/>
      <c r="D319" s="163"/>
      <c r="E319" s="163"/>
      <c r="F319" s="163"/>
      <c r="G319" s="164"/>
      <c r="H319" s="6"/>
      <c r="I319" s="1"/>
    </row>
    <row r="320" spans="1:9" ht="33" x14ac:dyDescent="0.25">
      <c r="A320" s="48">
        <v>5</v>
      </c>
      <c r="B320" s="46" t="s">
        <v>412</v>
      </c>
      <c r="C320" s="14" t="s">
        <v>317</v>
      </c>
      <c r="D320" s="126">
        <v>1</v>
      </c>
      <c r="E320" s="14">
        <v>1</v>
      </c>
      <c r="F320" s="17">
        <v>100</v>
      </c>
      <c r="G320" s="151" t="s">
        <v>617</v>
      </c>
      <c r="H320" s="11"/>
      <c r="I320" s="1"/>
    </row>
    <row r="321" spans="1:9" ht="49.5" x14ac:dyDescent="0.25">
      <c r="A321" s="48">
        <v>6</v>
      </c>
      <c r="B321" s="46" t="s">
        <v>413</v>
      </c>
      <c r="C321" s="14" t="s">
        <v>317</v>
      </c>
      <c r="D321" s="126">
        <v>1</v>
      </c>
      <c r="E321" s="14">
        <v>1</v>
      </c>
      <c r="F321" s="17">
        <v>100</v>
      </c>
      <c r="G321" s="131" t="s">
        <v>573</v>
      </c>
      <c r="H321" s="11"/>
      <c r="I321" s="1"/>
    </row>
    <row r="322" spans="1:9" ht="24.75" customHeight="1" x14ac:dyDescent="0.25">
      <c r="A322" s="168" t="s">
        <v>405</v>
      </c>
      <c r="B322" s="169"/>
      <c r="C322" s="169"/>
      <c r="D322" s="169"/>
      <c r="E322" s="169"/>
      <c r="F322" s="169"/>
      <c r="G322" s="170"/>
      <c r="H322" s="6"/>
      <c r="I322" s="1"/>
    </row>
    <row r="323" spans="1:9" ht="43.5" customHeight="1" x14ac:dyDescent="0.25">
      <c r="A323" s="171" t="s">
        <v>416</v>
      </c>
      <c r="B323" s="171"/>
      <c r="C323" s="171"/>
      <c r="D323" s="171"/>
      <c r="E323" s="171"/>
      <c r="F323" s="171"/>
      <c r="G323" s="98" t="s">
        <v>417</v>
      </c>
      <c r="H323" s="6"/>
      <c r="I323" s="1"/>
    </row>
    <row r="324" spans="1:9" ht="24.75" customHeight="1" x14ac:dyDescent="0.25">
      <c r="A324" s="168" t="s">
        <v>406</v>
      </c>
      <c r="B324" s="169"/>
      <c r="C324" s="169"/>
      <c r="D324" s="169"/>
      <c r="E324" s="169"/>
      <c r="F324" s="169"/>
      <c r="G324" s="170"/>
      <c r="H324" s="6"/>
      <c r="I324" s="1"/>
    </row>
    <row r="325" spans="1:9" ht="26.25" customHeight="1" x14ac:dyDescent="0.25">
      <c r="A325" s="165" t="s">
        <v>418</v>
      </c>
      <c r="B325" s="166"/>
      <c r="C325" s="166"/>
      <c r="D325" s="166"/>
      <c r="E325" s="166"/>
      <c r="F325" s="166"/>
      <c r="G325" s="167"/>
      <c r="H325" s="6"/>
      <c r="I325" s="1"/>
    </row>
    <row r="326" spans="1:9" ht="82.5" x14ac:dyDescent="0.25">
      <c r="A326" s="48">
        <v>7</v>
      </c>
      <c r="B326" s="46" t="s">
        <v>422</v>
      </c>
      <c r="C326" s="14" t="s">
        <v>317</v>
      </c>
      <c r="D326" s="126">
        <v>1</v>
      </c>
      <c r="E326" s="130">
        <v>1</v>
      </c>
      <c r="F326" s="132">
        <v>100</v>
      </c>
      <c r="G326" s="136" t="s">
        <v>575</v>
      </c>
      <c r="H326" s="11"/>
      <c r="I326" s="1"/>
    </row>
    <row r="327" spans="1:9" ht="36.75" customHeight="1" x14ac:dyDescent="0.25">
      <c r="A327" s="48">
        <v>8</v>
      </c>
      <c r="B327" s="46" t="s">
        <v>423</v>
      </c>
      <c r="C327" s="14" t="s">
        <v>317</v>
      </c>
      <c r="D327" s="126">
        <v>1</v>
      </c>
      <c r="E327" s="130">
        <v>1</v>
      </c>
      <c r="F327" s="132">
        <v>100</v>
      </c>
      <c r="G327" s="50" t="s">
        <v>574</v>
      </c>
      <c r="H327" s="11"/>
      <c r="I327" s="1"/>
    </row>
    <row r="328" spans="1:9" ht="33" x14ac:dyDescent="0.25">
      <c r="A328" s="48">
        <v>9</v>
      </c>
      <c r="B328" s="46" t="s">
        <v>425</v>
      </c>
      <c r="C328" s="14" t="s">
        <v>317</v>
      </c>
      <c r="D328" s="126">
        <v>1</v>
      </c>
      <c r="E328" s="130">
        <v>1</v>
      </c>
      <c r="F328" s="132">
        <v>100</v>
      </c>
      <c r="G328" s="50" t="s">
        <v>574</v>
      </c>
      <c r="H328" s="11"/>
      <c r="I328" s="1"/>
    </row>
    <row r="329" spans="1:9" ht="36.75" customHeight="1" x14ac:dyDescent="0.25">
      <c r="A329" s="48">
        <v>10</v>
      </c>
      <c r="B329" s="46" t="s">
        <v>424</v>
      </c>
      <c r="C329" s="14" t="s">
        <v>317</v>
      </c>
      <c r="D329" s="126">
        <v>1</v>
      </c>
      <c r="E329" s="130">
        <v>1</v>
      </c>
      <c r="F329" s="132">
        <v>100</v>
      </c>
      <c r="G329" s="50" t="s">
        <v>573</v>
      </c>
      <c r="H329" s="11"/>
      <c r="I329" s="1"/>
    </row>
    <row r="330" spans="1:9" ht="44.25" customHeight="1" x14ac:dyDescent="0.25">
      <c r="A330" s="165" t="s">
        <v>419</v>
      </c>
      <c r="B330" s="166"/>
      <c r="C330" s="166"/>
      <c r="D330" s="166"/>
      <c r="E330" s="166"/>
      <c r="F330" s="166"/>
      <c r="G330" s="167"/>
      <c r="H330" s="6"/>
      <c r="I330" s="1"/>
    </row>
    <row r="331" spans="1:9" ht="409.6" customHeight="1" x14ac:dyDescent="0.25">
      <c r="A331" s="48">
        <v>11</v>
      </c>
      <c r="B331" s="46" t="s">
        <v>428</v>
      </c>
      <c r="C331" s="14" t="s">
        <v>317</v>
      </c>
      <c r="D331" s="126">
        <v>6</v>
      </c>
      <c r="E331" s="14">
        <v>6</v>
      </c>
      <c r="F331" s="17">
        <v>100</v>
      </c>
      <c r="G331" s="160" t="s">
        <v>742</v>
      </c>
      <c r="H331" s="11"/>
      <c r="I331" s="1"/>
    </row>
    <row r="332" spans="1:9" ht="33" x14ac:dyDescent="0.25">
      <c r="A332" s="48">
        <v>12</v>
      </c>
      <c r="B332" s="46" t="s">
        <v>423</v>
      </c>
      <c r="C332" s="14" t="s">
        <v>317</v>
      </c>
      <c r="D332" s="126">
        <v>6</v>
      </c>
      <c r="E332" s="14">
        <v>6</v>
      </c>
      <c r="F332" s="17">
        <v>100</v>
      </c>
      <c r="G332" s="50" t="s">
        <v>574</v>
      </c>
      <c r="H332" s="11"/>
      <c r="I332" s="1"/>
    </row>
    <row r="333" spans="1:9" ht="33" x14ac:dyDescent="0.25">
      <c r="A333" s="48">
        <v>13</v>
      </c>
      <c r="B333" s="46" t="s">
        <v>430</v>
      </c>
      <c r="C333" s="14" t="s">
        <v>317</v>
      </c>
      <c r="D333" s="126">
        <v>6</v>
      </c>
      <c r="E333" s="14">
        <v>6</v>
      </c>
      <c r="F333" s="17">
        <v>100</v>
      </c>
      <c r="G333" s="50" t="s">
        <v>574</v>
      </c>
      <c r="H333" s="11"/>
      <c r="I333" s="1"/>
    </row>
    <row r="334" spans="1:9" ht="41.25" customHeight="1" x14ac:dyDescent="0.25">
      <c r="A334" s="48">
        <v>14</v>
      </c>
      <c r="B334" s="46" t="s">
        <v>429</v>
      </c>
      <c r="C334" s="14" t="s">
        <v>317</v>
      </c>
      <c r="D334" s="126">
        <v>6</v>
      </c>
      <c r="E334" s="14">
        <v>6</v>
      </c>
      <c r="F334" s="17">
        <v>100</v>
      </c>
      <c r="G334" s="50" t="s">
        <v>573</v>
      </c>
      <c r="H334" s="11"/>
      <c r="I334" s="1"/>
    </row>
    <row r="335" spans="1:9" ht="27" customHeight="1" x14ac:dyDescent="0.25">
      <c r="A335" s="165" t="s">
        <v>420</v>
      </c>
      <c r="B335" s="166"/>
      <c r="C335" s="166"/>
      <c r="D335" s="166"/>
      <c r="E335" s="166"/>
      <c r="F335" s="166"/>
      <c r="G335" s="167"/>
      <c r="H335" s="6"/>
      <c r="I335" s="1"/>
    </row>
    <row r="336" spans="1:9" ht="190.5" customHeight="1" x14ac:dyDescent="0.25">
      <c r="A336" s="48">
        <v>15</v>
      </c>
      <c r="B336" s="46" t="s">
        <v>428</v>
      </c>
      <c r="C336" s="14" t="s">
        <v>572</v>
      </c>
      <c r="D336" s="126">
        <v>1</v>
      </c>
      <c r="E336" s="14">
        <v>1</v>
      </c>
      <c r="F336" s="17">
        <v>100</v>
      </c>
      <c r="G336" s="145" t="s">
        <v>641</v>
      </c>
      <c r="H336" s="11"/>
      <c r="I336" s="1"/>
    </row>
    <row r="337" spans="1:9" ht="33" x14ac:dyDescent="0.25">
      <c r="A337" s="48">
        <v>16</v>
      </c>
      <c r="B337" s="46" t="s">
        <v>423</v>
      </c>
      <c r="C337" s="14" t="s">
        <v>572</v>
      </c>
      <c r="D337" s="126">
        <v>1</v>
      </c>
      <c r="E337" s="14">
        <v>1</v>
      </c>
      <c r="F337" s="17">
        <v>100</v>
      </c>
      <c r="G337" s="50" t="s">
        <v>574</v>
      </c>
      <c r="H337" s="11"/>
      <c r="I337" s="1"/>
    </row>
    <row r="338" spans="1:9" ht="36.75" customHeight="1" x14ac:dyDescent="0.25">
      <c r="A338" s="48">
        <v>17</v>
      </c>
      <c r="B338" s="46" t="s">
        <v>430</v>
      </c>
      <c r="C338" s="14" t="s">
        <v>572</v>
      </c>
      <c r="D338" s="126">
        <v>1</v>
      </c>
      <c r="E338" s="14">
        <v>1</v>
      </c>
      <c r="F338" s="17">
        <v>100</v>
      </c>
      <c r="G338" s="50" t="s">
        <v>574</v>
      </c>
      <c r="H338" s="11"/>
      <c r="I338" s="1"/>
    </row>
    <row r="339" spans="1:9" ht="41.25" customHeight="1" x14ac:dyDescent="0.25">
      <c r="A339" s="48">
        <v>18</v>
      </c>
      <c r="B339" s="46" t="s">
        <v>429</v>
      </c>
      <c r="C339" s="14" t="s">
        <v>572</v>
      </c>
      <c r="D339" s="126">
        <v>1</v>
      </c>
      <c r="E339" s="14">
        <v>1</v>
      </c>
      <c r="F339" s="17">
        <v>100</v>
      </c>
      <c r="G339" s="50" t="s">
        <v>573</v>
      </c>
      <c r="H339" s="11"/>
      <c r="I339" s="1"/>
    </row>
    <row r="340" spans="1:9" ht="34.5" customHeight="1" x14ac:dyDescent="0.25">
      <c r="A340" s="165" t="s">
        <v>421</v>
      </c>
      <c r="B340" s="166"/>
      <c r="C340" s="166"/>
      <c r="D340" s="166"/>
      <c r="E340" s="166"/>
      <c r="F340" s="166"/>
      <c r="G340" s="167"/>
      <c r="H340" s="6"/>
      <c r="I340" s="1"/>
    </row>
    <row r="341" spans="1:9" ht="122.25" customHeight="1" x14ac:dyDescent="0.25">
      <c r="A341" s="48">
        <v>19</v>
      </c>
      <c r="B341" s="46" t="s">
        <v>431</v>
      </c>
      <c r="C341" s="14" t="s">
        <v>317</v>
      </c>
      <c r="D341" s="133">
        <v>1</v>
      </c>
      <c r="E341" s="14">
        <v>1</v>
      </c>
      <c r="F341" s="17">
        <v>100</v>
      </c>
      <c r="G341" s="161" t="s">
        <v>743</v>
      </c>
      <c r="H341" s="11"/>
      <c r="I341" s="1"/>
    </row>
    <row r="342" spans="1:9" ht="33" x14ac:dyDescent="0.25">
      <c r="A342" s="48">
        <v>20</v>
      </c>
      <c r="B342" s="46" t="s">
        <v>437</v>
      </c>
      <c r="C342" s="14" t="s">
        <v>317</v>
      </c>
      <c r="D342" s="126">
        <v>1</v>
      </c>
      <c r="E342" s="14">
        <v>1</v>
      </c>
      <c r="F342" s="17">
        <v>100</v>
      </c>
      <c r="G342" s="50" t="s">
        <v>574</v>
      </c>
      <c r="H342" s="11"/>
      <c r="I342" s="1"/>
    </row>
    <row r="343" spans="1:9" ht="33" x14ac:dyDescent="0.25">
      <c r="A343" s="48">
        <v>21</v>
      </c>
      <c r="B343" s="46" t="s">
        <v>430</v>
      </c>
      <c r="C343" s="14" t="s">
        <v>317</v>
      </c>
      <c r="D343" s="126">
        <v>1</v>
      </c>
      <c r="E343" s="14">
        <v>1</v>
      </c>
      <c r="F343" s="17">
        <v>100</v>
      </c>
      <c r="G343" s="50" t="s">
        <v>574</v>
      </c>
      <c r="H343" s="11"/>
      <c r="I343" s="1"/>
    </row>
    <row r="344" spans="1:9" ht="33" x14ac:dyDescent="0.25">
      <c r="A344" s="48">
        <v>22</v>
      </c>
      <c r="B344" s="46" t="s">
        <v>429</v>
      </c>
      <c r="C344" s="14" t="s">
        <v>317</v>
      </c>
      <c r="D344" s="126">
        <v>1</v>
      </c>
      <c r="E344" s="14">
        <v>1</v>
      </c>
      <c r="F344" s="17">
        <v>100</v>
      </c>
      <c r="G344" s="50" t="s">
        <v>573</v>
      </c>
      <c r="H344" s="11"/>
      <c r="I344" s="1"/>
    </row>
    <row r="345" spans="1:9" ht="24.75" customHeight="1" x14ac:dyDescent="0.25">
      <c r="A345" s="168" t="s">
        <v>407</v>
      </c>
      <c r="B345" s="169"/>
      <c r="C345" s="169"/>
      <c r="D345" s="169"/>
      <c r="E345" s="169"/>
      <c r="F345" s="169"/>
      <c r="G345" s="170"/>
      <c r="H345" s="6"/>
      <c r="I345" s="1"/>
    </row>
    <row r="346" spans="1:9" ht="36" customHeight="1" x14ac:dyDescent="0.25">
      <c r="A346" s="165" t="s">
        <v>432</v>
      </c>
      <c r="B346" s="166"/>
      <c r="C346" s="166"/>
      <c r="D346" s="166"/>
      <c r="E346" s="166"/>
      <c r="F346" s="166"/>
      <c r="G346" s="167"/>
      <c r="H346" s="6"/>
      <c r="I346" s="1"/>
    </row>
    <row r="347" spans="1:9" ht="72" customHeight="1" x14ac:dyDescent="0.25">
      <c r="A347" s="48">
        <v>23</v>
      </c>
      <c r="B347" s="46" t="s">
        <v>434</v>
      </c>
      <c r="C347" s="14" t="s">
        <v>7</v>
      </c>
      <c r="D347" s="111">
        <v>100</v>
      </c>
      <c r="E347" s="127" t="s">
        <v>571</v>
      </c>
      <c r="F347" s="128" t="s">
        <v>571</v>
      </c>
      <c r="G347" s="142" t="s">
        <v>692</v>
      </c>
      <c r="H347" s="134" t="s">
        <v>595</v>
      </c>
      <c r="I347" s="1"/>
    </row>
    <row r="348" spans="1:9" ht="69.75" customHeight="1" x14ac:dyDescent="0.25">
      <c r="A348" s="48">
        <v>24</v>
      </c>
      <c r="B348" s="46" t="s">
        <v>433</v>
      </c>
      <c r="C348" s="14" t="s">
        <v>7</v>
      </c>
      <c r="D348" s="111">
        <v>100</v>
      </c>
      <c r="E348" s="127" t="s">
        <v>571</v>
      </c>
      <c r="F348" s="129" t="s">
        <v>571</v>
      </c>
      <c r="G348" s="142" t="s">
        <v>692</v>
      </c>
      <c r="H348" s="134" t="s">
        <v>595</v>
      </c>
      <c r="I348" s="1"/>
    </row>
    <row r="349" spans="1:9" ht="72.75" customHeight="1" x14ac:dyDescent="0.25">
      <c r="A349" s="48">
        <v>25</v>
      </c>
      <c r="B349" s="46" t="s">
        <v>435</v>
      </c>
      <c r="C349" s="14" t="s">
        <v>7</v>
      </c>
      <c r="D349" s="111">
        <v>100</v>
      </c>
      <c r="E349" s="127" t="s">
        <v>571</v>
      </c>
      <c r="F349" s="129" t="s">
        <v>571</v>
      </c>
      <c r="G349" s="142" t="s">
        <v>693</v>
      </c>
      <c r="H349" s="134" t="s">
        <v>595</v>
      </c>
      <c r="I349" s="1"/>
    </row>
    <row r="350" spans="1:9" ht="72" customHeight="1" x14ac:dyDescent="0.25">
      <c r="A350" s="48">
        <v>26</v>
      </c>
      <c r="B350" s="46" t="s">
        <v>436</v>
      </c>
      <c r="C350" s="14" t="s">
        <v>7</v>
      </c>
      <c r="D350" s="111">
        <v>100</v>
      </c>
      <c r="E350" s="127" t="s">
        <v>571</v>
      </c>
      <c r="F350" s="129" t="s">
        <v>571</v>
      </c>
      <c r="G350" s="142" t="s">
        <v>692</v>
      </c>
      <c r="H350" s="134" t="s">
        <v>595</v>
      </c>
      <c r="I350" s="1"/>
    </row>
    <row r="351" spans="1:9" ht="39.75" customHeight="1" x14ac:dyDescent="0.25">
      <c r="A351" s="168" t="s">
        <v>408</v>
      </c>
      <c r="B351" s="169"/>
      <c r="C351" s="169"/>
      <c r="D351" s="169"/>
      <c r="E351" s="169"/>
      <c r="F351" s="169"/>
      <c r="G351" s="170"/>
      <c r="H351" s="6"/>
      <c r="I351" s="1"/>
    </row>
    <row r="352" spans="1:9" ht="26.25" customHeight="1" x14ac:dyDescent="0.25">
      <c r="A352" s="165" t="s">
        <v>438</v>
      </c>
      <c r="B352" s="166"/>
      <c r="C352" s="166"/>
      <c r="D352" s="166"/>
      <c r="E352" s="166"/>
      <c r="F352" s="166"/>
      <c r="G352" s="167"/>
      <c r="H352" s="6"/>
      <c r="I352" s="1"/>
    </row>
    <row r="353" spans="1:9" ht="105" customHeight="1" x14ac:dyDescent="0.25">
      <c r="A353" s="48">
        <v>27</v>
      </c>
      <c r="B353" s="46" t="s">
        <v>439</v>
      </c>
      <c r="C353" s="130" t="s">
        <v>7</v>
      </c>
      <c r="D353" s="111">
        <v>80</v>
      </c>
      <c r="E353" s="17">
        <v>80</v>
      </c>
      <c r="F353" s="17">
        <v>100</v>
      </c>
      <c r="G353" s="50" t="s">
        <v>574</v>
      </c>
      <c r="H353" s="11"/>
      <c r="I353" s="1"/>
    </row>
    <row r="354" spans="1:9" ht="55.5" customHeight="1" x14ac:dyDescent="0.25">
      <c r="A354" s="48">
        <v>28</v>
      </c>
      <c r="B354" s="46" t="s">
        <v>440</v>
      </c>
      <c r="C354" s="130" t="s">
        <v>7</v>
      </c>
      <c r="D354" s="111">
        <v>80</v>
      </c>
      <c r="E354" s="17">
        <v>80</v>
      </c>
      <c r="F354" s="17">
        <v>100</v>
      </c>
      <c r="G354" s="50" t="s">
        <v>574</v>
      </c>
      <c r="H354" s="11"/>
      <c r="I354" s="1"/>
    </row>
    <row r="355" spans="1:9" ht="33" x14ac:dyDescent="0.25">
      <c r="A355" s="48">
        <v>29</v>
      </c>
      <c r="B355" s="46" t="s">
        <v>441</v>
      </c>
      <c r="C355" s="130" t="s">
        <v>7</v>
      </c>
      <c r="D355" s="111">
        <v>80</v>
      </c>
      <c r="E355" s="17">
        <v>80</v>
      </c>
      <c r="F355" s="17">
        <v>100</v>
      </c>
      <c r="G355" s="50" t="s">
        <v>574</v>
      </c>
      <c r="H355" s="11"/>
      <c r="I355" s="1"/>
    </row>
    <row r="356" spans="1:9" ht="16.5" x14ac:dyDescent="0.25">
      <c r="A356" s="205" t="s">
        <v>403</v>
      </c>
      <c r="B356" s="206"/>
      <c r="C356" s="206"/>
      <c r="D356" s="206"/>
      <c r="E356" s="206"/>
      <c r="F356" s="206"/>
      <c r="G356" s="207"/>
      <c r="H356" s="6"/>
      <c r="I356" s="1"/>
    </row>
    <row r="357" spans="1:9" ht="57" customHeight="1" x14ac:dyDescent="0.25">
      <c r="A357" s="168" t="s">
        <v>228</v>
      </c>
      <c r="B357" s="169"/>
      <c r="C357" s="169"/>
      <c r="D357" s="169"/>
      <c r="E357" s="169"/>
      <c r="F357" s="169"/>
      <c r="G357" s="170"/>
      <c r="H357" s="11">
        <f>(F358+F359+F360+F361+F363+F364+F365+F367+F369+F371+F372+F374)/12</f>
        <v>100</v>
      </c>
      <c r="I357" s="1"/>
    </row>
    <row r="358" spans="1:9" ht="86.25" customHeight="1" x14ac:dyDescent="0.25">
      <c r="A358" s="48">
        <v>1</v>
      </c>
      <c r="B358" s="46" t="s">
        <v>176</v>
      </c>
      <c r="C358" s="14" t="s">
        <v>317</v>
      </c>
      <c r="D358" s="14">
        <v>1</v>
      </c>
      <c r="E358" s="14">
        <v>1</v>
      </c>
      <c r="F358" s="17">
        <f>E358/D358*100</f>
        <v>100</v>
      </c>
      <c r="G358" s="50" t="s">
        <v>694</v>
      </c>
      <c r="H358" s="11"/>
      <c r="I358" s="1"/>
    </row>
    <row r="359" spans="1:9" ht="138.75" customHeight="1" x14ac:dyDescent="0.25">
      <c r="A359" s="48">
        <v>2</v>
      </c>
      <c r="B359" s="46" t="s">
        <v>177</v>
      </c>
      <c r="C359" s="14" t="s">
        <v>7</v>
      </c>
      <c r="D359" s="111">
        <v>100</v>
      </c>
      <c r="E359" s="14">
        <v>100</v>
      </c>
      <c r="F359" s="17">
        <f>E359/D359*100</f>
        <v>100</v>
      </c>
      <c r="G359" s="50" t="s">
        <v>695</v>
      </c>
      <c r="H359" s="11"/>
      <c r="I359" s="1"/>
    </row>
    <row r="360" spans="1:9" ht="71.25" customHeight="1" x14ac:dyDescent="0.25">
      <c r="A360" s="48">
        <v>3</v>
      </c>
      <c r="B360" s="46" t="s">
        <v>178</v>
      </c>
      <c r="C360" s="14" t="s">
        <v>7</v>
      </c>
      <c r="D360" s="111">
        <v>100</v>
      </c>
      <c r="E360" s="14">
        <v>100</v>
      </c>
      <c r="F360" s="17">
        <f>E360/D360*100</f>
        <v>100</v>
      </c>
      <c r="G360" s="50" t="s">
        <v>696</v>
      </c>
      <c r="H360" s="11"/>
      <c r="I360" s="1"/>
    </row>
    <row r="361" spans="1:9" ht="323.25" customHeight="1" x14ac:dyDescent="0.25">
      <c r="A361" s="48">
        <v>4</v>
      </c>
      <c r="B361" s="46" t="s">
        <v>179</v>
      </c>
      <c r="C361" s="14" t="s">
        <v>7</v>
      </c>
      <c r="D361" s="111">
        <v>100</v>
      </c>
      <c r="E361" s="14">
        <v>100</v>
      </c>
      <c r="F361" s="17">
        <f>E361/D361*100</f>
        <v>100</v>
      </c>
      <c r="G361" s="50" t="s">
        <v>697</v>
      </c>
      <c r="H361" s="11"/>
      <c r="I361" s="1"/>
    </row>
    <row r="362" spans="1:9" ht="39.75" customHeight="1" x14ac:dyDescent="0.25">
      <c r="A362" s="165" t="s">
        <v>118</v>
      </c>
      <c r="B362" s="166"/>
      <c r="C362" s="166"/>
      <c r="D362" s="166"/>
      <c r="E362" s="166"/>
      <c r="F362" s="166"/>
      <c r="G362" s="167"/>
      <c r="H362" s="11"/>
      <c r="I362" s="1"/>
    </row>
    <row r="363" spans="1:9" ht="189" customHeight="1" x14ac:dyDescent="0.25">
      <c r="A363" s="48">
        <v>5</v>
      </c>
      <c r="B363" s="46" t="s">
        <v>180</v>
      </c>
      <c r="C363" s="14" t="s">
        <v>7</v>
      </c>
      <c r="D363" s="111">
        <v>100</v>
      </c>
      <c r="E363" s="14">
        <v>100</v>
      </c>
      <c r="F363" s="17">
        <f>E363/D363*100</f>
        <v>100</v>
      </c>
      <c r="G363" s="50" t="s">
        <v>698</v>
      </c>
      <c r="H363" s="11"/>
      <c r="I363" s="1"/>
    </row>
    <row r="364" spans="1:9" ht="211.5" customHeight="1" x14ac:dyDescent="0.25">
      <c r="A364" s="48">
        <v>6</v>
      </c>
      <c r="B364" s="46" t="s">
        <v>181</v>
      </c>
      <c r="C364" s="14" t="s">
        <v>7</v>
      </c>
      <c r="D364" s="111">
        <v>100</v>
      </c>
      <c r="E364" s="14">
        <v>100</v>
      </c>
      <c r="F364" s="17">
        <f>E364/D364*100</f>
        <v>100</v>
      </c>
      <c r="G364" s="50" t="s">
        <v>699</v>
      </c>
      <c r="H364" s="11"/>
      <c r="I364" s="1"/>
    </row>
    <row r="365" spans="1:9" ht="128.25" customHeight="1" x14ac:dyDescent="0.25">
      <c r="A365" s="48">
        <v>7</v>
      </c>
      <c r="B365" s="46" t="s">
        <v>182</v>
      </c>
      <c r="C365" s="14" t="s">
        <v>7</v>
      </c>
      <c r="D365" s="111">
        <v>100</v>
      </c>
      <c r="E365" s="14">
        <v>100</v>
      </c>
      <c r="F365" s="17">
        <f>E365/D365*100</f>
        <v>100</v>
      </c>
      <c r="G365" s="50" t="s">
        <v>700</v>
      </c>
      <c r="H365" s="11"/>
      <c r="I365" s="1"/>
    </row>
    <row r="366" spans="1:9" ht="45.75" customHeight="1" x14ac:dyDescent="0.25">
      <c r="A366" s="165" t="s">
        <v>119</v>
      </c>
      <c r="B366" s="166"/>
      <c r="C366" s="166"/>
      <c r="D366" s="166"/>
      <c r="E366" s="166"/>
      <c r="F366" s="166"/>
      <c r="G366" s="167"/>
      <c r="H366" s="11"/>
      <c r="I366" s="1"/>
    </row>
    <row r="367" spans="1:9" ht="66" x14ac:dyDescent="0.25">
      <c r="A367" s="48">
        <v>8</v>
      </c>
      <c r="B367" s="46" t="s">
        <v>183</v>
      </c>
      <c r="C367" s="14" t="s">
        <v>7</v>
      </c>
      <c r="D367" s="111">
        <v>100</v>
      </c>
      <c r="E367" s="14">
        <v>100</v>
      </c>
      <c r="F367" s="17">
        <f>E367/D367*100</f>
        <v>100</v>
      </c>
      <c r="G367" s="50" t="s">
        <v>574</v>
      </c>
      <c r="H367" s="11"/>
      <c r="I367" s="1"/>
    </row>
    <row r="368" spans="1:9" ht="51" customHeight="1" x14ac:dyDescent="0.25">
      <c r="A368" s="166" t="s">
        <v>120</v>
      </c>
      <c r="B368" s="166"/>
      <c r="C368" s="166"/>
      <c r="D368" s="166"/>
      <c r="E368" s="166"/>
      <c r="F368" s="166"/>
      <c r="G368" s="167"/>
      <c r="H368" s="11"/>
      <c r="I368" s="1"/>
    </row>
    <row r="369" spans="1:9" ht="88.5" customHeight="1" x14ac:dyDescent="0.25">
      <c r="A369" s="48">
        <v>9</v>
      </c>
      <c r="B369" s="46" t="s">
        <v>184</v>
      </c>
      <c r="C369" s="14" t="s">
        <v>7</v>
      </c>
      <c r="D369" s="111">
        <v>100</v>
      </c>
      <c r="E369" s="14">
        <v>100</v>
      </c>
      <c r="F369" s="17">
        <f>E369/D369*100</f>
        <v>100</v>
      </c>
      <c r="G369" s="50" t="s">
        <v>701</v>
      </c>
      <c r="H369" s="11"/>
      <c r="I369" s="1"/>
    </row>
    <row r="370" spans="1:9" ht="43.5" customHeight="1" x14ac:dyDescent="0.25">
      <c r="A370" s="165" t="s">
        <v>121</v>
      </c>
      <c r="B370" s="166"/>
      <c r="C370" s="166"/>
      <c r="D370" s="166"/>
      <c r="E370" s="166"/>
      <c r="F370" s="166"/>
      <c r="G370" s="167"/>
      <c r="H370" s="11"/>
      <c r="I370" s="1"/>
    </row>
    <row r="371" spans="1:9" ht="142.5" customHeight="1" x14ac:dyDescent="0.25">
      <c r="A371" s="48">
        <v>10</v>
      </c>
      <c r="B371" s="46" t="s">
        <v>642</v>
      </c>
      <c r="C371" s="14" t="s">
        <v>7</v>
      </c>
      <c r="D371" s="111">
        <v>100</v>
      </c>
      <c r="E371" s="14">
        <v>100</v>
      </c>
      <c r="F371" s="17">
        <f>E371/D371*100</f>
        <v>100</v>
      </c>
      <c r="G371" s="50" t="s">
        <v>702</v>
      </c>
      <c r="H371" s="11"/>
      <c r="I371" s="1"/>
    </row>
    <row r="372" spans="1:9" ht="72" customHeight="1" x14ac:dyDescent="0.25">
      <c r="A372" s="48">
        <v>11</v>
      </c>
      <c r="B372" s="46" t="s">
        <v>185</v>
      </c>
      <c r="C372" s="14" t="s">
        <v>7</v>
      </c>
      <c r="D372" s="111">
        <v>100</v>
      </c>
      <c r="E372" s="14">
        <v>100</v>
      </c>
      <c r="F372" s="17">
        <f>E372/D372*100</f>
        <v>100</v>
      </c>
      <c r="G372" s="50" t="s">
        <v>651</v>
      </c>
      <c r="H372" s="11"/>
      <c r="I372" s="1"/>
    </row>
    <row r="373" spans="1:9" ht="45" customHeight="1" x14ac:dyDescent="0.25">
      <c r="A373" s="165" t="s">
        <v>122</v>
      </c>
      <c r="B373" s="166"/>
      <c r="C373" s="166"/>
      <c r="D373" s="166"/>
      <c r="E373" s="166"/>
      <c r="F373" s="166"/>
      <c r="G373" s="167"/>
      <c r="H373" s="11"/>
      <c r="I373" s="1"/>
    </row>
    <row r="374" spans="1:9" ht="212.25" customHeight="1" x14ac:dyDescent="0.25">
      <c r="A374" s="48">
        <v>12</v>
      </c>
      <c r="B374" s="46" t="s">
        <v>186</v>
      </c>
      <c r="C374" s="14" t="s">
        <v>7</v>
      </c>
      <c r="D374" s="111">
        <v>100</v>
      </c>
      <c r="E374" s="14">
        <v>100</v>
      </c>
      <c r="F374" s="17">
        <f>E374/D374*100</f>
        <v>100</v>
      </c>
      <c r="G374" s="50" t="s">
        <v>703</v>
      </c>
      <c r="H374" s="11"/>
      <c r="I374" s="1"/>
    </row>
    <row r="375" spans="1:9" ht="33" x14ac:dyDescent="0.25">
      <c r="A375" s="64" t="s">
        <v>112</v>
      </c>
      <c r="B375" s="65" t="s">
        <v>123</v>
      </c>
      <c r="C375" s="94"/>
      <c r="D375" s="66" t="s">
        <v>82</v>
      </c>
      <c r="E375" s="66" t="s">
        <v>82</v>
      </c>
      <c r="F375" s="67" t="s">
        <v>82</v>
      </c>
      <c r="G375" s="68" t="s">
        <v>124</v>
      </c>
      <c r="H375" s="6"/>
      <c r="I375" s="1"/>
    </row>
    <row r="376" spans="1:9" ht="33" x14ac:dyDescent="0.25">
      <c r="A376" s="69" t="s">
        <v>125</v>
      </c>
      <c r="B376" s="65" t="s">
        <v>126</v>
      </c>
      <c r="C376" s="94"/>
      <c r="D376" s="66" t="s">
        <v>82</v>
      </c>
      <c r="E376" s="64" t="s">
        <v>82</v>
      </c>
      <c r="F376" s="67" t="s">
        <v>82</v>
      </c>
      <c r="G376" s="68" t="s">
        <v>124</v>
      </c>
      <c r="H376" s="6"/>
      <c r="I376" s="1"/>
    </row>
    <row r="377" spans="1:9" ht="16.5" x14ac:dyDescent="0.25">
      <c r="A377" s="202" t="s">
        <v>127</v>
      </c>
      <c r="B377" s="214"/>
      <c r="C377" s="214"/>
      <c r="D377" s="214"/>
      <c r="E377" s="214"/>
      <c r="F377" s="214"/>
      <c r="G377" s="215"/>
      <c r="H377" s="6"/>
      <c r="I377" s="1"/>
    </row>
    <row r="378" spans="1:9" ht="80.25" customHeight="1" x14ac:dyDescent="0.25">
      <c r="A378" s="168" t="s">
        <v>224</v>
      </c>
      <c r="B378" s="169"/>
      <c r="C378" s="169"/>
      <c r="D378" s="169"/>
      <c r="E378" s="169"/>
      <c r="F378" s="169"/>
      <c r="G378" s="170"/>
      <c r="H378" s="11">
        <f>(F378+F383)/2</f>
        <v>0</v>
      </c>
      <c r="I378" s="1"/>
    </row>
    <row r="379" spans="1:9" ht="101.25" customHeight="1" x14ac:dyDescent="0.25">
      <c r="A379" s="48">
        <v>1</v>
      </c>
      <c r="B379" s="46" t="s">
        <v>187</v>
      </c>
      <c r="C379" s="14" t="s">
        <v>7</v>
      </c>
      <c r="D379" s="111">
        <v>100</v>
      </c>
      <c r="E379" s="14">
        <v>100</v>
      </c>
      <c r="F379" s="17">
        <f>E379/D379*100</f>
        <v>100</v>
      </c>
      <c r="G379" s="50" t="s">
        <v>704</v>
      </c>
      <c r="H379" s="11"/>
      <c r="I379" s="1"/>
    </row>
    <row r="380" spans="1:9" ht="77.25" customHeight="1" x14ac:dyDescent="0.25">
      <c r="A380" s="48">
        <v>2</v>
      </c>
      <c r="B380" s="46" t="s">
        <v>188</v>
      </c>
      <c r="C380" s="14" t="s">
        <v>7</v>
      </c>
      <c r="D380" s="111">
        <v>100</v>
      </c>
      <c r="E380" s="14">
        <v>100</v>
      </c>
      <c r="F380" s="17">
        <f>E380/D380*100</f>
        <v>100</v>
      </c>
      <c r="G380" s="50" t="s">
        <v>522</v>
      </c>
      <c r="H380" s="11"/>
      <c r="I380" s="1"/>
    </row>
    <row r="381" spans="1:9" ht="53.25" customHeight="1" x14ac:dyDescent="0.25">
      <c r="A381" s="48">
        <v>3</v>
      </c>
      <c r="B381" s="46" t="s">
        <v>189</v>
      </c>
      <c r="C381" s="14" t="s">
        <v>7</v>
      </c>
      <c r="D381" s="111">
        <v>100</v>
      </c>
      <c r="E381" s="14">
        <v>100</v>
      </c>
      <c r="F381" s="17">
        <f>E381/D381*100</f>
        <v>100</v>
      </c>
      <c r="G381" s="50" t="s">
        <v>733</v>
      </c>
      <c r="H381" s="11"/>
      <c r="I381" s="1"/>
    </row>
    <row r="382" spans="1:9" ht="55.5" customHeight="1" x14ac:dyDescent="0.25">
      <c r="A382" s="48">
        <v>4</v>
      </c>
      <c r="B382" s="46" t="s">
        <v>190</v>
      </c>
      <c r="C382" s="14" t="s">
        <v>7</v>
      </c>
      <c r="D382" s="111">
        <v>100</v>
      </c>
      <c r="E382" s="14">
        <v>100</v>
      </c>
      <c r="F382" s="17">
        <f>E382/D382*100</f>
        <v>100</v>
      </c>
      <c r="G382" s="50" t="s">
        <v>521</v>
      </c>
      <c r="H382" s="11"/>
      <c r="I382" s="1"/>
    </row>
    <row r="383" spans="1:9" ht="91.5" customHeight="1" x14ac:dyDescent="0.25">
      <c r="A383" s="168" t="s">
        <v>225</v>
      </c>
      <c r="B383" s="169"/>
      <c r="C383" s="169"/>
      <c r="D383" s="169"/>
      <c r="E383" s="169"/>
      <c r="F383" s="169"/>
      <c r="G383" s="170"/>
      <c r="H383" s="6"/>
      <c r="I383" s="1"/>
    </row>
    <row r="384" spans="1:9" ht="49.5" x14ac:dyDescent="0.25">
      <c r="A384" s="48">
        <v>5</v>
      </c>
      <c r="B384" s="46" t="s">
        <v>191</v>
      </c>
      <c r="C384" s="14" t="s">
        <v>7</v>
      </c>
      <c r="D384" s="111">
        <v>100</v>
      </c>
      <c r="E384" s="14">
        <v>100</v>
      </c>
      <c r="F384" s="17">
        <f>E384/D384*100</f>
        <v>100</v>
      </c>
      <c r="G384" s="50" t="s">
        <v>705</v>
      </c>
      <c r="H384" s="11"/>
      <c r="I384" s="1"/>
    </row>
    <row r="385" spans="1:9" ht="49.5" x14ac:dyDescent="0.25">
      <c r="A385" s="48">
        <v>6</v>
      </c>
      <c r="B385" s="46" t="s">
        <v>192</v>
      </c>
      <c r="C385" s="14" t="s">
        <v>7</v>
      </c>
      <c r="D385" s="111">
        <v>100</v>
      </c>
      <c r="E385" s="14">
        <v>100</v>
      </c>
      <c r="F385" s="17">
        <f>E385/D385*100</f>
        <v>100</v>
      </c>
      <c r="G385" s="50" t="s">
        <v>523</v>
      </c>
      <c r="H385" s="11"/>
      <c r="I385" s="1"/>
    </row>
    <row r="386" spans="1:9" ht="68.25" customHeight="1" x14ac:dyDescent="0.25">
      <c r="A386" s="48">
        <v>7</v>
      </c>
      <c r="B386" s="46" t="s">
        <v>193</v>
      </c>
      <c r="C386" s="14" t="s">
        <v>7</v>
      </c>
      <c r="D386" s="111">
        <v>100</v>
      </c>
      <c r="E386" s="14">
        <v>100</v>
      </c>
      <c r="F386" s="17">
        <f>E386/D386*100</f>
        <v>100</v>
      </c>
      <c r="G386" s="50" t="s">
        <v>524</v>
      </c>
      <c r="H386" s="11"/>
      <c r="I386" s="1"/>
    </row>
    <row r="387" spans="1:9" ht="74.25" customHeight="1" x14ac:dyDescent="0.25">
      <c r="A387" s="48">
        <v>8</v>
      </c>
      <c r="B387" s="46" t="s">
        <v>194</v>
      </c>
      <c r="C387" s="14" t="s">
        <v>7</v>
      </c>
      <c r="D387" s="111">
        <v>100</v>
      </c>
      <c r="E387" s="14">
        <v>100</v>
      </c>
      <c r="F387" s="17">
        <f>E387/D387*100</f>
        <v>100</v>
      </c>
      <c r="G387" s="50" t="s">
        <v>525</v>
      </c>
      <c r="H387" s="11"/>
      <c r="I387" s="1"/>
    </row>
    <row r="388" spans="1:9" ht="72" customHeight="1" x14ac:dyDescent="0.25">
      <c r="A388" s="48">
        <v>9</v>
      </c>
      <c r="B388" s="46" t="s">
        <v>195</v>
      </c>
      <c r="C388" s="14" t="s">
        <v>7</v>
      </c>
      <c r="D388" s="111">
        <v>100</v>
      </c>
      <c r="E388" s="14">
        <v>100</v>
      </c>
      <c r="F388" s="17">
        <f>E388/D388*100</f>
        <v>100</v>
      </c>
      <c r="G388" s="50" t="s">
        <v>526</v>
      </c>
      <c r="H388" s="11"/>
      <c r="I388" s="1"/>
    </row>
    <row r="389" spans="1:9" ht="49.5" x14ac:dyDescent="0.25">
      <c r="A389" s="69"/>
      <c r="B389" s="70" t="s">
        <v>226</v>
      </c>
      <c r="C389" s="94"/>
      <c r="D389" s="71" t="s">
        <v>82</v>
      </c>
      <c r="E389" s="64" t="s">
        <v>82</v>
      </c>
      <c r="F389" s="72" t="s">
        <v>82</v>
      </c>
      <c r="G389" s="73" t="s">
        <v>124</v>
      </c>
      <c r="H389" s="6"/>
      <c r="I389" s="1"/>
    </row>
    <row r="390" spans="1:9" ht="33" x14ac:dyDescent="0.25">
      <c r="A390" s="69"/>
      <c r="B390" s="70" t="s">
        <v>227</v>
      </c>
      <c r="C390" s="94"/>
      <c r="D390" s="71" t="s">
        <v>82</v>
      </c>
      <c r="E390" s="64" t="s">
        <v>82</v>
      </c>
      <c r="F390" s="72" t="s">
        <v>82</v>
      </c>
      <c r="G390" s="73" t="s">
        <v>124</v>
      </c>
      <c r="H390" s="6"/>
      <c r="I390" s="1"/>
    </row>
    <row r="391" spans="1:9" ht="16.5" x14ac:dyDescent="0.25">
      <c r="A391" s="202" t="s">
        <v>128</v>
      </c>
      <c r="B391" s="214"/>
      <c r="C391" s="214"/>
      <c r="D391" s="214"/>
      <c r="E391" s="214"/>
      <c r="F391" s="214"/>
      <c r="G391" s="215"/>
      <c r="H391" s="52"/>
      <c r="I391" s="1"/>
    </row>
    <row r="392" spans="1:9" ht="72.75" customHeight="1" x14ac:dyDescent="0.25">
      <c r="A392" s="168" t="s">
        <v>229</v>
      </c>
      <c r="B392" s="169"/>
      <c r="C392" s="169"/>
      <c r="D392" s="169"/>
      <c r="E392" s="169"/>
      <c r="F392" s="169"/>
      <c r="G392" s="170"/>
      <c r="H392" s="34"/>
      <c r="I392" s="1"/>
    </row>
    <row r="393" spans="1:9" ht="409.5" x14ac:dyDescent="0.25">
      <c r="A393" s="48">
        <v>1</v>
      </c>
      <c r="B393" s="46" t="s">
        <v>196</v>
      </c>
      <c r="C393" s="14" t="s">
        <v>317</v>
      </c>
      <c r="D393" s="14">
        <v>96</v>
      </c>
      <c r="E393" s="14">
        <v>96</v>
      </c>
      <c r="F393" s="17">
        <f>E393/D393*100</f>
        <v>100</v>
      </c>
      <c r="G393" s="50" t="s">
        <v>712</v>
      </c>
      <c r="H393" s="11"/>
      <c r="I393" s="1"/>
    </row>
    <row r="394" spans="1:9" ht="199.5" customHeight="1" x14ac:dyDescent="0.25">
      <c r="A394" s="48">
        <v>2</v>
      </c>
      <c r="B394" s="46" t="s">
        <v>197</v>
      </c>
      <c r="C394" s="14" t="s">
        <v>317</v>
      </c>
      <c r="D394" s="111">
        <v>96</v>
      </c>
      <c r="E394" s="14">
        <v>96</v>
      </c>
      <c r="F394" s="17">
        <f>E394/D394*100</f>
        <v>100</v>
      </c>
      <c r="G394" s="146" t="s">
        <v>707</v>
      </c>
      <c r="H394" s="11"/>
      <c r="I394" s="1"/>
    </row>
    <row r="395" spans="1:9" ht="66" x14ac:dyDescent="0.25">
      <c r="A395" s="48">
        <v>3</v>
      </c>
      <c r="B395" s="46" t="s">
        <v>198</v>
      </c>
      <c r="C395" s="14" t="s">
        <v>7</v>
      </c>
      <c r="D395" s="111">
        <v>100</v>
      </c>
      <c r="E395" s="14">
        <v>100</v>
      </c>
      <c r="F395" s="17">
        <f>E395/D395*100</f>
        <v>100</v>
      </c>
      <c r="G395" s="146" t="s">
        <v>706</v>
      </c>
      <c r="H395" s="11"/>
      <c r="I395" s="1"/>
    </row>
    <row r="396" spans="1:9" ht="33" x14ac:dyDescent="0.25">
      <c r="A396" s="74"/>
      <c r="B396" s="75" t="s">
        <v>230</v>
      </c>
      <c r="C396" s="94"/>
      <c r="D396" s="72" t="s">
        <v>82</v>
      </c>
      <c r="E396" s="72" t="s">
        <v>82</v>
      </c>
      <c r="F396" s="72" t="s">
        <v>82</v>
      </c>
      <c r="G396" s="68" t="s">
        <v>124</v>
      </c>
      <c r="H396" s="6"/>
      <c r="I396" s="1"/>
    </row>
    <row r="397" spans="1:9" ht="33" x14ac:dyDescent="0.25">
      <c r="A397" s="64"/>
      <c r="B397" s="75" t="s">
        <v>231</v>
      </c>
      <c r="C397" s="94"/>
      <c r="D397" s="72" t="s">
        <v>82</v>
      </c>
      <c r="E397" s="72" t="s">
        <v>82</v>
      </c>
      <c r="F397" s="72" t="s">
        <v>82</v>
      </c>
      <c r="G397" s="68" t="s">
        <v>124</v>
      </c>
      <c r="H397" s="6"/>
      <c r="I397" s="1"/>
    </row>
    <row r="398" spans="1:9" ht="16.5" x14ac:dyDescent="0.25">
      <c r="A398" s="201" t="s">
        <v>129</v>
      </c>
      <c r="B398" s="201"/>
      <c r="C398" s="201"/>
      <c r="D398" s="201"/>
      <c r="E398" s="201"/>
      <c r="F398" s="201"/>
      <c r="G398" s="201"/>
      <c r="H398" s="6"/>
      <c r="I398" s="1"/>
    </row>
    <row r="399" spans="1:9" s="97" customFormat="1" ht="35.25" customHeight="1" x14ac:dyDescent="0.25">
      <c r="A399" s="168" t="s">
        <v>477</v>
      </c>
      <c r="B399" s="169"/>
      <c r="C399" s="169"/>
      <c r="D399" s="169"/>
      <c r="E399" s="169"/>
      <c r="F399" s="169"/>
      <c r="G399" s="170"/>
      <c r="H399" s="6"/>
      <c r="I399" s="1"/>
    </row>
    <row r="400" spans="1:9" s="97" customFormat="1" ht="18.75" customHeight="1" x14ac:dyDescent="0.25">
      <c r="A400" s="165" t="s">
        <v>482</v>
      </c>
      <c r="B400" s="166"/>
      <c r="C400" s="166"/>
      <c r="D400" s="166"/>
      <c r="E400" s="166"/>
      <c r="F400" s="166"/>
      <c r="G400" s="167"/>
      <c r="H400" s="6"/>
      <c r="I400" s="1"/>
    </row>
    <row r="401" spans="1:9" s="97" customFormat="1" ht="18.75" customHeight="1" x14ac:dyDescent="0.25">
      <c r="A401" s="162" t="s">
        <v>483</v>
      </c>
      <c r="B401" s="163"/>
      <c r="C401" s="163"/>
      <c r="D401" s="163"/>
      <c r="E401" s="163"/>
      <c r="F401" s="163"/>
      <c r="G401" s="164"/>
      <c r="H401" s="6"/>
      <c r="I401" s="1"/>
    </row>
    <row r="402" spans="1:9" s="97" customFormat="1" ht="71.25" customHeight="1" x14ac:dyDescent="0.25">
      <c r="A402" s="48">
        <v>1</v>
      </c>
      <c r="B402" s="46" t="s">
        <v>484</v>
      </c>
      <c r="C402" s="14" t="s">
        <v>317</v>
      </c>
      <c r="D402" s="14">
        <v>1</v>
      </c>
      <c r="E402" s="14">
        <v>1</v>
      </c>
      <c r="F402" s="16">
        <f>E402/D402*100</f>
        <v>100</v>
      </c>
      <c r="G402" s="50" t="s">
        <v>605</v>
      </c>
      <c r="H402" s="134">
        <f>SUM(F402,F403,F404,F407,F409,F410,F411,F413,F414,F415,F417,F418,F419,F430,F431,F432,F433,F434,F436)/19</f>
        <v>98.983253588516732</v>
      </c>
      <c r="I402" s="1"/>
    </row>
    <row r="403" spans="1:9" s="97" customFormat="1" ht="66" x14ac:dyDescent="0.25">
      <c r="A403" s="48">
        <v>2</v>
      </c>
      <c r="B403" s="46" t="s">
        <v>485</v>
      </c>
      <c r="C403" s="14" t="s">
        <v>317</v>
      </c>
      <c r="D403" s="14">
        <v>2</v>
      </c>
      <c r="E403" s="14">
        <v>2</v>
      </c>
      <c r="F403" s="16">
        <f>E403/D403*100</f>
        <v>100</v>
      </c>
      <c r="G403" s="50" t="s">
        <v>574</v>
      </c>
      <c r="H403" s="11"/>
      <c r="I403" s="1"/>
    </row>
    <row r="404" spans="1:9" s="97" customFormat="1" ht="36" customHeight="1" x14ac:dyDescent="0.25">
      <c r="A404" s="48">
        <v>3</v>
      </c>
      <c r="B404" s="46" t="s">
        <v>486</v>
      </c>
      <c r="C404" s="14" t="s">
        <v>7</v>
      </c>
      <c r="D404" s="14">
        <v>100</v>
      </c>
      <c r="E404" s="14">
        <v>100</v>
      </c>
      <c r="F404" s="16">
        <f t="shared" ref="F404" si="33">E404/D404*100</f>
        <v>100</v>
      </c>
      <c r="G404" s="50" t="s">
        <v>574</v>
      </c>
      <c r="H404" s="11"/>
      <c r="I404" s="1"/>
    </row>
    <row r="405" spans="1:9" s="97" customFormat="1" ht="19.5" customHeight="1" x14ac:dyDescent="0.25">
      <c r="A405" s="168" t="s">
        <v>478</v>
      </c>
      <c r="B405" s="169"/>
      <c r="C405" s="169"/>
      <c r="D405" s="169"/>
      <c r="E405" s="169"/>
      <c r="F405" s="169"/>
      <c r="G405" s="170"/>
      <c r="H405" s="6"/>
      <c r="I405" s="1"/>
    </row>
    <row r="406" spans="1:9" s="97" customFormat="1" ht="36" customHeight="1" x14ac:dyDescent="0.25">
      <c r="A406" s="165" t="s">
        <v>487</v>
      </c>
      <c r="B406" s="166"/>
      <c r="C406" s="166"/>
      <c r="D406" s="166"/>
      <c r="E406" s="166"/>
      <c r="F406" s="166"/>
      <c r="G406" s="167"/>
      <c r="H406" s="6"/>
      <c r="I406" s="1"/>
    </row>
    <row r="407" spans="1:9" s="97" customFormat="1" ht="254.25" customHeight="1" x14ac:dyDescent="0.25">
      <c r="A407" s="48">
        <v>4</v>
      </c>
      <c r="B407" s="46" t="s">
        <v>491</v>
      </c>
      <c r="C407" s="14" t="s">
        <v>317</v>
      </c>
      <c r="D407" s="126">
        <v>4</v>
      </c>
      <c r="E407" s="14">
        <v>4</v>
      </c>
      <c r="F407" s="16">
        <f>E407/D407*100</f>
        <v>100</v>
      </c>
      <c r="G407" s="50" t="s">
        <v>708</v>
      </c>
      <c r="H407" s="11"/>
      <c r="I407" s="1"/>
    </row>
    <row r="408" spans="1:9" s="97" customFormat="1" ht="36" customHeight="1" x14ac:dyDescent="0.25">
      <c r="A408" s="165" t="s">
        <v>488</v>
      </c>
      <c r="B408" s="166"/>
      <c r="C408" s="166"/>
      <c r="D408" s="166"/>
      <c r="E408" s="166"/>
      <c r="F408" s="166"/>
      <c r="G408" s="167"/>
      <c r="H408" s="6"/>
      <c r="I408" s="1"/>
    </row>
    <row r="409" spans="1:9" s="97" customFormat="1" ht="41.25" customHeight="1" x14ac:dyDescent="0.25">
      <c r="A409" s="48">
        <v>5</v>
      </c>
      <c r="B409" s="46" t="s">
        <v>492</v>
      </c>
      <c r="C409" s="14" t="s">
        <v>317</v>
      </c>
      <c r="D409" s="126">
        <v>1</v>
      </c>
      <c r="E409" s="14">
        <v>1</v>
      </c>
      <c r="F409" s="16">
        <f>E409/D409*100</f>
        <v>100</v>
      </c>
      <c r="G409" s="50" t="s">
        <v>574</v>
      </c>
      <c r="H409" s="11"/>
      <c r="I409" s="1"/>
    </row>
    <row r="410" spans="1:9" s="97" customFormat="1" ht="41.25" customHeight="1" x14ac:dyDescent="0.25">
      <c r="A410" s="48">
        <v>6</v>
      </c>
      <c r="B410" s="46" t="s">
        <v>493</v>
      </c>
      <c r="C410" s="14" t="s">
        <v>317</v>
      </c>
      <c r="D410" s="126">
        <v>1</v>
      </c>
      <c r="E410" s="14">
        <v>1</v>
      </c>
      <c r="F410" s="16">
        <f t="shared" ref="F410:F411" si="34">E410/D410*100</f>
        <v>100</v>
      </c>
      <c r="G410" s="50" t="s">
        <v>574</v>
      </c>
      <c r="H410" s="11"/>
      <c r="I410" s="1"/>
    </row>
    <row r="411" spans="1:9" s="97" customFormat="1" ht="41.25" customHeight="1" x14ac:dyDescent="0.25">
      <c r="A411" s="48">
        <v>7</v>
      </c>
      <c r="B411" s="46" t="s">
        <v>494</v>
      </c>
      <c r="C411" s="14" t="s">
        <v>7</v>
      </c>
      <c r="D411" s="126">
        <v>100</v>
      </c>
      <c r="E411" s="14">
        <v>100</v>
      </c>
      <c r="F411" s="16">
        <f t="shared" si="34"/>
        <v>100</v>
      </c>
      <c r="G411" s="50" t="s">
        <v>574</v>
      </c>
      <c r="H411" s="11"/>
      <c r="I411" s="1"/>
    </row>
    <row r="412" spans="1:9" s="97" customFormat="1" ht="36" customHeight="1" x14ac:dyDescent="0.25">
      <c r="A412" s="165" t="s">
        <v>489</v>
      </c>
      <c r="B412" s="166"/>
      <c r="C412" s="166"/>
      <c r="D412" s="166"/>
      <c r="E412" s="166"/>
      <c r="F412" s="166"/>
      <c r="G412" s="167"/>
      <c r="H412" s="6"/>
      <c r="I412" s="1"/>
    </row>
    <row r="413" spans="1:9" s="97" customFormat="1" ht="304.5" customHeight="1" x14ac:dyDescent="0.25">
      <c r="A413" s="48">
        <v>8</v>
      </c>
      <c r="B413" s="46" t="s">
        <v>495</v>
      </c>
      <c r="C413" s="14" t="s">
        <v>317</v>
      </c>
      <c r="D413" s="126">
        <v>8</v>
      </c>
      <c r="E413" s="14">
        <v>5</v>
      </c>
      <c r="F413" s="17">
        <f>E413/D413*100</f>
        <v>62.5</v>
      </c>
      <c r="G413" s="50" t="s">
        <v>744</v>
      </c>
      <c r="H413" s="11"/>
      <c r="I413" s="1"/>
    </row>
    <row r="414" spans="1:9" s="97" customFormat="1" ht="42" customHeight="1" x14ac:dyDescent="0.25">
      <c r="A414" s="48">
        <v>9</v>
      </c>
      <c r="B414" s="46" t="s">
        <v>496</v>
      </c>
      <c r="C414" s="14" t="s">
        <v>317</v>
      </c>
      <c r="D414" s="126">
        <v>5</v>
      </c>
      <c r="E414" s="14">
        <v>5</v>
      </c>
      <c r="F414" s="16">
        <f>E414/D414*100</f>
        <v>100</v>
      </c>
      <c r="G414" s="50" t="s">
        <v>574</v>
      </c>
      <c r="H414" s="11"/>
      <c r="I414" s="1"/>
    </row>
    <row r="415" spans="1:9" s="97" customFormat="1" ht="42" customHeight="1" x14ac:dyDescent="0.25">
      <c r="A415" s="48">
        <v>10</v>
      </c>
      <c r="B415" s="46" t="s">
        <v>494</v>
      </c>
      <c r="C415" s="14" t="s">
        <v>7</v>
      </c>
      <c r="D415" s="126">
        <v>100</v>
      </c>
      <c r="E415" s="14">
        <v>100</v>
      </c>
      <c r="F415" s="16">
        <f>E415/D415*100</f>
        <v>100</v>
      </c>
      <c r="G415" s="50" t="s">
        <v>609</v>
      </c>
      <c r="H415" s="11"/>
      <c r="I415" s="1"/>
    </row>
    <row r="416" spans="1:9" s="97" customFormat="1" ht="36" customHeight="1" x14ac:dyDescent="0.25">
      <c r="A416" s="165" t="s">
        <v>490</v>
      </c>
      <c r="B416" s="166"/>
      <c r="C416" s="166"/>
      <c r="D416" s="166"/>
      <c r="E416" s="166"/>
      <c r="F416" s="166"/>
      <c r="G416" s="167"/>
      <c r="H416" s="6"/>
      <c r="I416" s="1"/>
    </row>
    <row r="417" spans="1:9" s="97" customFormat="1" ht="58.5" customHeight="1" x14ac:dyDescent="0.25">
      <c r="A417" s="48">
        <v>11</v>
      </c>
      <c r="B417" s="46" t="s">
        <v>497</v>
      </c>
      <c r="C417" s="14" t="s">
        <v>317</v>
      </c>
      <c r="D417" s="126">
        <v>1</v>
      </c>
      <c r="E417" s="14">
        <v>1</v>
      </c>
      <c r="F417" s="16">
        <f>+E417/D417*100</f>
        <v>100</v>
      </c>
      <c r="G417" s="50" t="s">
        <v>605</v>
      </c>
      <c r="H417" s="11"/>
      <c r="I417" s="1"/>
    </row>
    <row r="418" spans="1:9" s="97" customFormat="1" ht="55.5" customHeight="1" x14ac:dyDescent="0.25">
      <c r="A418" s="48">
        <v>12</v>
      </c>
      <c r="B418" s="46" t="s">
        <v>498</v>
      </c>
      <c r="C418" s="14" t="s">
        <v>317</v>
      </c>
      <c r="D418" s="126">
        <v>11</v>
      </c>
      <c r="E418" s="14">
        <v>12</v>
      </c>
      <c r="F418" s="16">
        <f t="shared" ref="F418:F419" si="35">+E418/D418*100</f>
        <v>109.09090909090908</v>
      </c>
      <c r="G418" s="50" t="s">
        <v>709</v>
      </c>
      <c r="H418" s="11"/>
      <c r="I418" s="1"/>
    </row>
    <row r="419" spans="1:9" s="97" customFormat="1" ht="54" customHeight="1" x14ac:dyDescent="0.25">
      <c r="A419" s="48">
        <v>13</v>
      </c>
      <c r="B419" s="46" t="s">
        <v>499</v>
      </c>
      <c r="C419" s="14" t="s">
        <v>317</v>
      </c>
      <c r="D419" s="126">
        <v>11</v>
      </c>
      <c r="E419" s="14">
        <v>12</v>
      </c>
      <c r="F419" s="16">
        <f t="shared" si="35"/>
        <v>109.09090909090908</v>
      </c>
      <c r="G419" s="50" t="s">
        <v>606</v>
      </c>
      <c r="H419" s="11"/>
      <c r="I419" s="1"/>
    </row>
    <row r="420" spans="1:9" s="97" customFormat="1" ht="19.5" customHeight="1" x14ac:dyDescent="0.25">
      <c r="A420" s="168" t="s">
        <v>479</v>
      </c>
      <c r="B420" s="169"/>
      <c r="C420" s="169"/>
      <c r="D420" s="169"/>
      <c r="E420" s="169"/>
      <c r="F420" s="169"/>
      <c r="G420" s="170"/>
      <c r="H420" s="6"/>
      <c r="I420" s="1"/>
    </row>
    <row r="421" spans="1:9" s="97" customFormat="1" ht="29.25" customHeight="1" x14ac:dyDescent="0.25">
      <c r="A421" s="165" t="s">
        <v>500</v>
      </c>
      <c r="B421" s="166"/>
      <c r="C421" s="166"/>
      <c r="D421" s="166"/>
      <c r="E421" s="166"/>
      <c r="F421" s="166"/>
      <c r="G421" s="167"/>
      <c r="H421" s="6"/>
      <c r="I421" s="1"/>
    </row>
    <row r="422" spans="1:9" s="97" customFormat="1" ht="66.75" customHeight="1" x14ac:dyDescent="0.25">
      <c r="A422" s="48">
        <v>14</v>
      </c>
      <c r="B422" s="46" t="s">
        <v>504</v>
      </c>
      <c r="C422" s="14" t="s">
        <v>317</v>
      </c>
      <c r="D422" s="126">
        <v>0</v>
      </c>
      <c r="E422" s="14">
        <v>0</v>
      </c>
      <c r="F422" s="17" t="s">
        <v>82</v>
      </c>
      <c r="G422" s="50" t="s">
        <v>607</v>
      </c>
      <c r="H422" s="134" t="s">
        <v>610</v>
      </c>
      <c r="I422" s="1"/>
    </row>
    <row r="423" spans="1:9" s="97" customFormat="1" ht="40.5" customHeight="1" x14ac:dyDescent="0.25">
      <c r="A423" s="48">
        <v>15</v>
      </c>
      <c r="B423" s="46" t="s">
        <v>505</v>
      </c>
      <c r="C423" s="14" t="s">
        <v>317</v>
      </c>
      <c r="D423" s="126">
        <v>0</v>
      </c>
      <c r="E423" s="14">
        <v>0</v>
      </c>
      <c r="F423" s="17" t="s">
        <v>82</v>
      </c>
      <c r="G423" s="50" t="s">
        <v>607</v>
      </c>
      <c r="H423" s="134" t="s">
        <v>610</v>
      </c>
      <c r="I423" s="1"/>
    </row>
    <row r="424" spans="1:9" s="97" customFormat="1" ht="33" x14ac:dyDescent="0.25">
      <c r="A424" s="48">
        <v>16</v>
      </c>
      <c r="B424" s="46" t="s">
        <v>499</v>
      </c>
      <c r="C424" s="14" t="s">
        <v>7</v>
      </c>
      <c r="D424" s="126">
        <v>0</v>
      </c>
      <c r="E424" s="14">
        <v>0</v>
      </c>
      <c r="F424" s="17" t="s">
        <v>82</v>
      </c>
      <c r="G424" s="50" t="s">
        <v>607</v>
      </c>
      <c r="H424" s="134" t="s">
        <v>610</v>
      </c>
      <c r="I424" s="1"/>
    </row>
    <row r="425" spans="1:9" s="97" customFormat="1" ht="33" customHeight="1" x14ac:dyDescent="0.25">
      <c r="A425" s="165" t="s">
        <v>501</v>
      </c>
      <c r="B425" s="166"/>
      <c r="C425" s="166"/>
      <c r="D425" s="166"/>
      <c r="E425" s="166"/>
      <c r="F425" s="166"/>
      <c r="G425" s="167"/>
      <c r="H425" s="6"/>
      <c r="I425" s="1"/>
    </row>
    <row r="426" spans="1:9" s="97" customFormat="1" ht="66.75" customHeight="1" x14ac:dyDescent="0.25">
      <c r="A426" s="48">
        <v>17</v>
      </c>
      <c r="B426" s="46" t="s">
        <v>504</v>
      </c>
      <c r="C426" s="14" t="s">
        <v>317</v>
      </c>
      <c r="D426" s="126">
        <v>0</v>
      </c>
      <c r="E426" s="126">
        <v>0</v>
      </c>
      <c r="F426" s="17" t="s">
        <v>82</v>
      </c>
      <c r="G426" s="50" t="s">
        <v>607</v>
      </c>
      <c r="H426" s="134" t="s">
        <v>610</v>
      </c>
      <c r="I426" s="1"/>
    </row>
    <row r="427" spans="1:9" s="97" customFormat="1" ht="40.5" customHeight="1" x14ac:dyDescent="0.25">
      <c r="A427" s="48">
        <v>18</v>
      </c>
      <c r="B427" s="46" t="s">
        <v>505</v>
      </c>
      <c r="C427" s="14" t="s">
        <v>317</v>
      </c>
      <c r="D427" s="126">
        <v>0</v>
      </c>
      <c r="E427" s="126">
        <v>0</v>
      </c>
      <c r="F427" s="17" t="s">
        <v>82</v>
      </c>
      <c r="G427" s="50" t="s">
        <v>607</v>
      </c>
      <c r="H427" s="134" t="s">
        <v>610</v>
      </c>
      <c r="I427" s="1"/>
    </row>
    <row r="428" spans="1:9" s="97" customFormat="1" ht="33" x14ac:dyDescent="0.25">
      <c r="A428" s="48">
        <v>19</v>
      </c>
      <c r="B428" s="46" t="s">
        <v>499</v>
      </c>
      <c r="C428" s="14" t="s">
        <v>7</v>
      </c>
      <c r="D428" s="126">
        <v>0</v>
      </c>
      <c r="E428" s="126">
        <v>0</v>
      </c>
      <c r="F428" s="17" t="s">
        <v>82</v>
      </c>
      <c r="G428" s="50" t="s">
        <v>607</v>
      </c>
      <c r="H428" s="134" t="s">
        <v>610</v>
      </c>
      <c r="I428" s="1"/>
    </row>
    <row r="429" spans="1:9" s="97" customFormat="1" ht="25.5" customHeight="1" x14ac:dyDescent="0.25">
      <c r="A429" s="165" t="s">
        <v>502</v>
      </c>
      <c r="B429" s="166"/>
      <c r="C429" s="166"/>
      <c r="D429" s="166"/>
      <c r="E429" s="166"/>
      <c r="F429" s="166"/>
      <c r="G429" s="167"/>
      <c r="H429" s="6"/>
      <c r="I429" s="1"/>
    </row>
    <row r="430" spans="1:9" s="97" customFormat="1" ht="52.5" customHeight="1" x14ac:dyDescent="0.25">
      <c r="A430" s="48">
        <v>20</v>
      </c>
      <c r="B430" s="46" t="s">
        <v>506</v>
      </c>
      <c r="C430" s="14" t="s">
        <v>317</v>
      </c>
      <c r="D430" s="126">
        <v>1</v>
      </c>
      <c r="E430" s="14">
        <v>1</v>
      </c>
      <c r="F430" s="16">
        <f>E430/D430*100</f>
        <v>100</v>
      </c>
      <c r="G430" s="50" t="s">
        <v>574</v>
      </c>
      <c r="H430" s="11"/>
      <c r="I430" s="1"/>
    </row>
    <row r="431" spans="1:9" s="97" customFormat="1" ht="49.5" x14ac:dyDescent="0.25">
      <c r="A431" s="48">
        <v>21</v>
      </c>
      <c r="B431" s="46" t="s">
        <v>507</v>
      </c>
      <c r="C431" s="14" t="s">
        <v>317</v>
      </c>
      <c r="D431" s="126">
        <v>1</v>
      </c>
      <c r="E431" s="14">
        <v>1</v>
      </c>
      <c r="F431" s="16">
        <f t="shared" ref="F431:F434" si="36">E431/D431*100</f>
        <v>100</v>
      </c>
      <c r="G431" s="50" t="s">
        <v>574</v>
      </c>
      <c r="H431" s="11"/>
      <c r="I431" s="1"/>
    </row>
    <row r="432" spans="1:9" s="97" customFormat="1" ht="42" customHeight="1" x14ac:dyDescent="0.25">
      <c r="A432" s="48">
        <v>22</v>
      </c>
      <c r="B432" s="46" t="s">
        <v>508</v>
      </c>
      <c r="C432" s="14" t="s">
        <v>317</v>
      </c>
      <c r="D432" s="126">
        <v>1</v>
      </c>
      <c r="E432" s="14">
        <v>1</v>
      </c>
      <c r="F432" s="16">
        <f t="shared" si="36"/>
        <v>100</v>
      </c>
      <c r="G432" s="50" t="s">
        <v>574</v>
      </c>
      <c r="H432" s="11"/>
      <c r="I432" s="1"/>
    </row>
    <row r="433" spans="1:9" s="97" customFormat="1" ht="42" customHeight="1" x14ac:dyDescent="0.25">
      <c r="A433" s="48">
        <v>23</v>
      </c>
      <c r="B433" s="46" t="s">
        <v>509</v>
      </c>
      <c r="C433" s="14" t="s">
        <v>317</v>
      </c>
      <c r="D433" s="126">
        <v>1</v>
      </c>
      <c r="E433" s="14">
        <v>1</v>
      </c>
      <c r="F433" s="16">
        <f t="shared" si="36"/>
        <v>100</v>
      </c>
      <c r="G433" s="50" t="s">
        <v>574</v>
      </c>
      <c r="H433" s="11"/>
      <c r="I433" s="1"/>
    </row>
    <row r="434" spans="1:9" s="97" customFormat="1" ht="42" customHeight="1" x14ac:dyDescent="0.25">
      <c r="A434" s="48">
        <v>24</v>
      </c>
      <c r="B434" s="46" t="s">
        <v>510</v>
      </c>
      <c r="C434" s="14" t="s">
        <v>7</v>
      </c>
      <c r="D434" s="126">
        <v>100</v>
      </c>
      <c r="E434" s="14">
        <v>100</v>
      </c>
      <c r="F434" s="16">
        <f t="shared" si="36"/>
        <v>100</v>
      </c>
      <c r="G434" s="50" t="s">
        <v>574</v>
      </c>
      <c r="H434" s="11"/>
      <c r="I434" s="1"/>
    </row>
    <row r="435" spans="1:9" s="97" customFormat="1" ht="23.25" customHeight="1" x14ac:dyDescent="0.25">
      <c r="A435" s="165" t="s">
        <v>503</v>
      </c>
      <c r="B435" s="166"/>
      <c r="C435" s="166"/>
      <c r="D435" s="166"/>
      <c r="E435" s="166"/>
      <c r="F435" s="166"/>
      <c r="G435" s="167"/>
      <c r="H435" s="6"/>
      <c r="I435" s="1"/>
    </row>
    <row r="436" spans="1:9" s="97" customFormat="1" ht="68.25" customHeight="1" x14ac:dyDescent="0.25">
      <c r="A436" s="48">
        <v>25</v>
      </c>
      <c r="B436" s="46" t="s">
        <v>511</v>
      </c>
      <c r="C436" s="14" t="s">
        <v>7</v>
      </c>
      <c r="D436" s="14">
        <v>100</v>
      </c>
      <c r="E436" s="14">
        <v>100</v>
      </c>
      <c r="F436" s="16">
        <f>E436/D436*100</f>
        <v>100</v>
      </c>
      <c r="G436" s="50" t="s">
        <v>608</v>
      </c>
      <c r="H436" s="11"/>
      <c r="I436" s="1"/>
    </row>
    <row r="437" spans="1:9" s="97" customFormat="1" ht="19.5" customHeight="1" x14ac:dyDescent="0.25">
      <c r="A437" s="168" t="s">
        <v>480</v>
      </c>
      <c r="B437" s="169"/>
      <c r="C437" s="169"/>
      <c r="D437" s="169"/>
      <c r="E437" s="169"/>
      <c r="F437" s="169"/>
      <c r="G437" s="170"/>
      <c r="H437" s="6"/>
      <c r="I437" s="1"/>
    </row>
    <row r="438" spans="1:9" s="97" customFormat="1" ht="19.5" customHeight="1" x14ac:dyDescent="0.25">
      <c r="A438" s="168" t="s">
        <v>481</v>
      </c>
      <c r="B438" s="169"/>
      <c r="C438" s="169"/>
      <c r="D438" s="169"/>
      <c r="E438" s="169"/>
      <c r="F438" s="169"/>
      <c r="G438" s="170"/>
      <c r="H438" s="6"/>
      <c r="I438" s="1"/>
    </row>
    <row r="439" spans="1:9" ht="16.5" customHeight="1" x14ac:dyDescent="0.25">
      <c r="A439" s="202" t="s">
        <v>130</v>
      </c>
      <c r="B439" s="214"/>
      <c r="C439" s="214"/>
      <c r="D439" s="214"/>
      <c r="E439" s="214"/>
      <c r="F439" s="214"/>
      <c r="G439" s="215"/>
      <c r="H439" s="6"/>
      <c r="I439" s="1"/>
    </row>
    <row r="440" spans="1:9" ht="57" customHeight="1" x14ac:dyDescent="0.3">
      <c r="A440" s="168" t="s">
        <v>232</v>
      </c>
      <c r="B440" s="169"/>
      <c r="C440" s="169"/>
      <c r="D440" s="169"/>
      <c r="E440" s="169"/>
      <c r="F440" s="169"/>
      <c r="G440" s="170"/>
      <c r="H440" s="53"/>
      <c r="I440" s="1"/>
    </row>
    <row r="441" spans="1:9" ht="74.25" customHeight="1" x14ac:dyDescent="0.25">
      <c r="A441" s="48">
        <v>1</v>
      </c>
      <c r="B441" s="46" t="s">
        <v>199</v>
      </c>
      <c r="C441" s="111" t="s">
        <v>7</v>
      </c>
      <c r="D441" s="111">
        <v>100</v>
      </c>
      <c r="E441" s="14">
        <v>100</v>
      </c>
      <c r="F441" s="17">
        <f>E441/D441*100</f>
        <v>100</v>
      </c>
      <c r="G441" s="50" t="s">
        <v>710</v>
      </c>
      <c r="H441" s="11"/>
      <c r="I441" s="1"/>
    </row>
    <row r="442" spans="1:9" ht="71.25" customHeight="1" x14ac:dyDescent="0.25">
      <c r="A442" s="219" t="s">
        <v>233</v>
      </c>
      <c r="B442" s="220"/>
      <c r="C442" s="220"/>
      <c r="D442" s="220"/>
      <c r="E442" s="220"/>
      <c r="F442" s="220"/>
      <c r="G442" s="221"/>
      <c r="H442" s="36"/>
      <c r="I442" s="1"/>
    </row>
    <row r="443" spans="1:9" ht="142.5" customHeight="1" x14ac:dyDescent="0.25">
      <c r="A443" s="24" t="s">
        <v>10</v>
      </c>
      <c r="B443" s="46" t="s">
        <v>200</v>
      </c>
      <c r="C443" s="14" t="s">
        <v>7</v>
      </c>
      <c r="D443" s="138">
        <v>100</v>
      </c>
      <c r="E443" s="139">
        <v>100</v>
      </c>
      <c r="F443" s="17">
        <f>D443/E443*100</f>
        <v>100</v>
      </c>
      <c r="G443" s="50" t="s">
        <v>627</v>
      </c>
      <c r="H443" s="6"/>
      <c r="I443" s="1"/>
    </row>
    <row r="444" spans="1:9" ht="100.5" x14ac:dyDescent="0.25">
      <c r="A444" s="76"/>
      <c r="B444" s="65" t="s">
        <v>234</v>
      </c>
      <c r="C444" s="94"/>
      <c r="D444" s="77" t="s">
        <v>82</v>
      </c>
      <c r="E444" s="78" t="s">
        <v>82</v>
      </c>
      <c r="F444" s="72" t="s">
        <v>82</v>
      </c>
      <c r="G444" s="68" t="s">
        <v>124</v>
      </c>
      <c r="H444" s="6"/>
      <c r="I444" s="1"/>
    </row>
    <row r="445" spans="1:9" ht="109.5" customHeight="1" x14ac:dyDescent="0.25">
      <c r="A445" s="76"/>
      <c r="B445" s="65" t="s">
        <v>235</v>
      </c>
      <c r="C445" s="94"/>
      <c r="D445" s="77" t="s">
        <v>82</v>
      </c>
      <c r="E445" s="78" t="s">
        <v>82</v>
      </c>
      <c r="F445" s="72" t="s">
        <v>82</v>
      </c>
      <c r="G445" s="68" t="s">
        <v>124</v>
      </c>
      <c r="H445" s="6"/>
      <c r="I445" s="1"/>
    </row>
    <row r="446" spans="1:9" ht="120" customHeight="1" x14ac:dyDescent="0.25">
      <c r="A446" s="76"/>
      <c r="B446" s="65" t="s">
        <v>236</v>
      </c>
      <c r="C446" s="94"/>
      <c r="D446" s="79"/>
      <c r="E446" s="80"/>
      <c r="F446" s="81"/>
      <c r="G446" s="140" t="s">
        <v>124</v>
      </c>
      <c r="H446" s="6"/>
      <c r="I446" s="1"/>
    </row>
    <row r="447" spans="1:9" ht="104.25" customHeight="1" x14ac:dyDescent="0.25">
      <c r="A447" s="54" t="s">
        <v>11</v>
      </c>
      <c r="B447" s="31" t="s">
        <v>201</v>
      </c>
      <c r="C447" s="14" t="s">
        <v>317</v>
      </c>
      <c r="D447" s="141">
        <v>3</v>
      </c>
      <c r="E447" s="14">
        <v>3</v>
      </c>
      <c r="F447" s="17">
        <f>E447/D447*100</f>
        <v>100</v>
      </c>
      <c r="G447" s="142" t="s">
        <v>711</v>
      </c>
      <c r="H447" s="6"/>
      <c r="I447" s="1"/>
    </row>
    <row r="448" spans="1:9" ht="75.75" customHeight="1" x14ac:dyDescent="0.25">
      <c r="A448" s="54" t="s">
        <v>12</v>
      </c>
      <c r="B448" s="46" t="s">
        <v>202</v>
      </c>
      <c r="C448" s="14" t="s">
        <v>317</v>
      </c>
      <c r="D448" s="141">
        <v>120</v>
      </c>
      <c r="E448" s="14">
        <v>120</v>
      </c>
      <c r="F448" s="17">
        <f>E448/D448*100</f>
        <v>100</v>
      </c>
      <c r="G448" s="142" t="s">
        <v>713</v>
      </c>
      <c r="H448" s="6"/>
      <c r="I448" s="1"/>
    </row>
    <row r="449" spans="1:9" ht="49.5" x14ac:dyDescent="0.25">
      <c r="A449" s="54" t="s">
        <v>14</v>
      </c>
      <c r="B449" s="46" t="s">
        <v>203</v>
      </c>
      <c r="C449" s="14" t="s">
        <v>317</v>
      </c>
      <c r="D449" s="141">
        <v>1</v>
      </c>
      <c r="E449" s="14">
        <v>1</v>
      </c>
      <c r="F449" s="17">
        <f>E449/D449*100</f>
        <v>100</v>
      </c>
      <c r="G449" s="142" t="s">
        <v>714</v>
      </c>
      <c r="H449" s="6"/>
      <c r="I449" s="1"/>
    </row>
    <row r="450" spans="1:9" ht="49.5" x14ac:dyDescent="0.25">
      <c r="A450" s="54" t="s">
        <v>16</v>
      </c>
      <c r="B450" s="46" t="s">
        <v>204</v>
      </c>
      <c r="C450" s="14" t="s">
        <v>317</v>
      </c>
      <c r="D450" s="141">
        <v>1</v>
      </c>
      <c r="E450" s="14">
        <v>1</v>
      </c>
      <c r="F450" s="17">
        <f>E450/D450*100</f>
        <v>100</v>
      </c>
      <c r="G450" s="142" t="s">
        <v>714</v>
      </c>
      <c r="H450" s="6"/>
      <c r="I450" s="1"/>
    </row>
    <row r="451" spans="1:9" ht="75" customHeight="1" x14ac:dyDescent="0.25">
      <c r="A451" s="149" t="s">
        <v>17</v>
      </c>
      <c r="B451" s="46" t="s">
        <v>643</v>
      </c>
      <c r="C451" s="14" t="s">
        <v>545</v>
      </c>
      <c r="D451" s="141">
        <v>23</v>
      </c>
      <c r="E451" s="14">
        <v>23</v>
      </c>
      <c r="F451" s="17">
        <f>E451/D451*100</f>
        <v>100</v>
      </c>
      <c r="G451" s="142" t="s">
        <v>715</v>
      </c>
      <c r="H451" s="6"/>
      <c r="I451" s="1"/>
    </row>
    <row r="452" spans="1:9" ht="62.25" customHeight="1" x14ac:dyDescent="0.25">
      <c r="A452" s="168" t="s">
        <v>237</v>
      </c>
      <c r="B452" s="169"/>
      <c r="C452" s="169"/>
      <c r="D452" s="169"/>
      <c r="E452" s="169"/>
      <c r="F452" s="169"/>
      <c r="G452" s="170"/>
      <c r="H452" s="6"/>
      <c r="I452" s="1"/>
    </row>
    <row r="453" spans="1:9" ht="88.5" customHeight="1" x14ac:dyDescent="0.25">
      <c r="A453" s="54" t="s">
        <v>20</v>
      </c>
      <c r="B453" s="46" t="s">
        <v>205</v>
      </c>
      <c r="C453" s="14" t="s">
        <v>317</v>
      </c>
      <c r="D453" s="143">
        <v>49</v>
      </c>
      <c r="E453" s="14">
        <v>49</v>
      </c>
      <c r="F453" s="17">
        <f>E453/D453*100</f>
        <v>100</v>
      </c>
      <c r="G453" s="50" t="s">
        <v>716</v>
      </c>
      <c r="H453" s="6"/>
      <c r="I453" s="1"/>
    </row>
    <row r="454" spans="1:9" ht="126.75" customHeight="1" x14ac:dyDescent="0.25">
      <c r="A454" s="54" t="s">
        <v>22</v>
      </c>
      <c r="B454" s="46" t="s">
        <v>206</v>
      </c>
      <c r="C454" s="14" t="s">
        <v>317</v>
      </c>
      <c r="D454" s="143">
        <v>1</v>
      </c>
      <c r="E454" s="14">
        <v>1</v>
      </c>
      <c r="F454" s="17">
        <f>E454/D454*100</f>
        <v>100</v>
      </c>
      <c r="G454" s="50" t="s">
        <v>717</v>
      </c>
      <c r="H454" s="6"/>
      <c r="I454" s="1"/>
    </row>
    <row r="455" spans="1:9" ht="87.75" customHeight="1" x14ac:dyDescent="0.25">
      <c r="A455" s="54" t="s">
        <v>23</v>
      </c>
      <c r="B455" s="46" t="s">
        <v>207</v>
      </c>
      <c r="C455" s="14" t="s">
        <v>317</v>
      </c>
      <c r="D455" s="143">
        <v>1</v>
      </c>
      <c r="E455" s="14">
        <v>1</v>
      </c>
      <c r="F455" s="17">
        <f>E455/D455*100</f>
        <v>100</v>
      </c>
      <c r="G455" s="50" t="s">
        <v>718</v>
      </c>
      <c r="H455" s="6"/>
      <c r="I455" s="1"/>
    </row>
    <row r="456" spans="1:9" ht="54" customHeight="1" x14ac:dyDescent="0.25">
      <c r="A456" s="168" t="s">
        <v>238</v>
      </c>
      <c r="B456" s="169"/>
      <c r="C456" s="169"/>
      <c r="D456" s="169"/>
      <c r="E456" s="169"/>
      <c r="F456" s="169"/>
      <c r="G456" s="170"/>
      <c r="H456" s="6"/>
      <c r="I456" s="1"/>
    </row>
    <row r="457" spans="1:9" ht="141.75" customHeight="1" x14ac:dyDescent="0.25">
      <c r="A457" s="54" t="s">
        <v>26</v>
      </c>
      <c r="B457" s="46" t="s">
        <v>208</v>
      </c>
      <c r="C457" s="14" t="s">
        <v>545</v>
      </c>
      <c r="D457" s="143">
        <v>49</v>
      </c>
      <c r="E457" s="14">
        <v>49</v>
      </c>
      <c r="F457" s="17">
        <f>E457/D457*100</f>
        <v>100</v>
      </c>
      <c r="G457" s="50" t="s">
        <v>719</v>
      </c>
      <c r="H457" s="6"/>
      <c r="I457" s="1"/>
    </row>
    <row r="458" spans="1:9" ht="41.25" customHeight="1" x14ac:dyDescent="0.25">
      <c r="A458" s="168" t="s">
        <v>239</v>
      </c>
      <c r="B458" s="169"/>
      <c r="C458" s="169"/>
      <c r="D458" s="169"/>
      <c r="E458" s="169"/>
      <c r="F458" s="169"/>
      <c r="G458" s="170"/>
      <c r="H458" s="6"/>
      <c r="I458" s="1"/>
    </row>
    <row r="459" spans="1:9" ht="49.5" x14ac:dyDescent="0.25">
      <c r="A459" s="54" t="s">
        <v>27</v>
      </c>
      <c r="B459" s="46" t="s">
        <v>209</v>
      </c>
      <c r="C459" s="14" t="s">
        <v>317</v>
      </c>
      <c r="D459" s="143">
        <v>1</v>
      </c>
      <c r="E459" s="14">
        <v>1</v>
      </c>
      <c r="F459" s="17">
        <f>E459/D459*100</f>
        <v>100</v>
      </c>
      <c r="G459" s="50" t="s">
        <v>720</v>
      </c>
      <c r="H459" s="6"/>
      <c r="I459" s="1"/>
    </row>
    <row r="460" spans="1:9" ht="57.75" customHeight="1" x14ac:dyDescent="0.25">
      <c r="A460" s="54" t="s">
        <v>28</v>
      </c>
      <c r="B460" s="46" t="s">
        <v>210</v>
      </c>
      <c r="C460" s="14" t="s">
        <v>317</v>
      </c>
      <c r="D460" s="143">
        <v>1</v>
      </c>
      <c r="E460" s="14">
        <v>1</v>
      </c>
      <c r="F460" s="17">
        <f>E460/D460*100</f>
        <v>100</v>
      </c>
      <c r="G460" s="50" t="s">
        <v>721</v>
      </c>
      <c r="H460" s="6"/>
      <c r="I460" s="1"/>
    </row>
    <row r="461" spans="1:9" ht="88.5" customHeight="1" x14ac:dyDescent="0.25">
      <c r="A461" s="54" t="s">
        <v>29</v>
      </c>
      <c r="B461" s="46" t="s">
        <v>211</v>
      </c>
      <c r="C461" s="14" t="s">
        <v>317</v>
      </c>
      <c r="D461" s="143">
        <v>3</v>
      </c>
      <c r="E461" s="14">
        <v>3</v>
      </c>
      <c r="F461" s="17">
        <f>E461/D461*100</f>
        <v>100</v>
      </c>
      <c r="G461" s="50" t="s">
        <v>722</v>
      </c>
      <c r="H461" s="6"/>
      <c r="I461" s="1"/>
    </row>
    <row r="462" spans="1:9" ht="105" customHeight="1" x14ac:dyDescent="0.25">
      <c r="A462" s="54" t="s">
        <v>31</v>
      </c>
      <c r="B462" s="46" t="s">
        <v>212</v>
      </c>
      <c r="C462" s="14" t="s">
        <v>317</v>
      </c>
      <c r="D462" s="143">
        <v>15</v>
      </c>
      <c r="E462" s="14">
        <v>15</v>
      </c>
      <c r="F462" s="17">
        <f>E462/D462*100</f>
        <v>100</v>
      </c>
      <c r="G462" s="50" t="s">
        <v>723</v>
      </c>
      <c r="H462" s="6"/>
      <c r="I462" s="1"/>
    </row>
    <row r="463" spans="1:9" ht="55.5" customHeight="1" x14ac:dyDescent="0.25">
      <c r="A463" s="168" t="s">
        <v>240</v>
      </c>
      <c r="B463" s="169"/>
      <c r="C463" s="169"/>
      <c r="D463" s="169"/>
      <c r="E463" s="169"/>
      <c r="F463" s="169"/>
      <c r="G463" s="170"/>
      <c r="H463" s="6"/>
      <c r="I463" s="1"/>
    </row>
    <row r="464" spans="1:9" ht="66" x14ac:dyDescent="0.25">
      <c r="A464" s="54" t="s">
        <v>33</v>
      </c>
      <c r="B464" s="46" t="s">
        <v>213</v>
      </c>
      <c r="C464" s="14" t="s">
        <v>7</v>
      </c>
      <c r="D464" s="143">
        <v>100</v>
      </c>
      <c r="E464" s="14">
        <v>100</v>
      </c>
      <c r="F464" s="17">
        <f t="shared" ref="F464:F470" si="37">E464/D464*100</f>
        <v>100</v>
      </c>
      <c r="G464" s="50" t="s">
        <v>630</v>
      </c>
      <c r="H464" s="6"/>
      <c r="I464" s="1"/>
    </row>
    <row r="465" spans="1:9" ht="100.5" customHeight="1" x14ac:dyDescent="0.25">
      <c r="A465" s="54" t="s">
        <v>35</v>
      </c>
      <c r="B465" s="46" t="s">
        <v>214</v>
      </c>
      <c r="C465" s="14" t="s">
        <v>317</v>
      </c>
      <c r="D465" s="143">
        <v>1</v>
      </c>
      <c r="E465" s="14">
        <v>1</v>
      </c>
      <c r="F465" s="17">
        <f t="shared" si="37"/>
        <v>100</v>
      </c>
      <c r="G465" s="50" t="s">
        <v>724</v>
      </c>
      <c r="H465" s="6"/>
      <c r="I465" s="1"/>
    </row>
    <row r="466" spans="1:9" ht="57" customHeight="1" x14ac:dyDescent="0.25">
      <c r="A466" s="54" t="s">
        <v>37</v>
      </c>
      <c r="B466" s="46" t="s">
        <v>215</v>
      </c>
      <c r="C466" s="14" t="s">
        <v>317</v>
      </c>
      <c r="D466" s="143">
        <v>1</v>
      </c>
      <c r="E466" s="14">
        <v>1</v>
      </c>
      <c r="F466" s="17">
        <f t="shared" si="37"/>
        <v>100</v>
      </c>
      <c r="G466" s="50" t="s">
        <v>649</v>
      </c>
      <c r="H466" s="6"/>
      <c r="I466" s="1"/>
    </row>
    <row r="467" spans="1:9" ht="66" x14ac:dyDescent="0.25">
      <c r="A467" s="54" t="s">
        <v>39</v>
      </c>
      <c r="B467" s="46" t="s">
        <v>216</v>
      </c>
      <c r="C467" s="14" t="s">
        <v>317</v>
      </c>
      <c r="D467" s="143">
        <v>1</v>
      </c>
      <c r="E467" s="14">
        <v>1</v>
      </c>
      <c r="F467" s="17">
        <f t="shared" si="37"/>
        <v>100</v>
      </c>
      <c r="G467" s="50" t="s">
        <v>629</v>
      </c>
      <c r="H467" s="6"/>
      <c r="I467" s="1"/>
    </row>
    <row r="468" spans="1:9" ht="154.5" customHeight="1" x14ac:dyDescent="0.25">
      <c r="A468" s="54" t="s">
        <v>42</v>
      </c>
      <c r="B468" s="46" t="s">
        <v>217</v>
      </c>
      <c r="C468" s="14" t="s">
        <v>317</v>
      </c>
      <c r="D468" s="143">
        <v>3</v>
      </c>
      <c r="E468" s="14">
        <v>3</v>
      </c>
      <c r="F468" s="17">
        <f t="shared" si="37"/>
        <v>100</v>
      </c>
      <c r="G468" s="50" t="s">
        <v>628</v>
      </c>
      <c r="H468" s="6"/>
      <c r="I468" s="1"/>
    </row>
    <row r="469" spans="1:9" ht="77.25" customHeight="1" x14ac:dyDescent="0.25">
      <c r="A469" s="54" t="s">
        <v>43</v>
      </c>
      <c r="B469" s="46" t="s">
        <v>218</v>
      </c>
      <c r="C469" s="14" t="s">
        <v>317</v>
      </c>
      <c r="D469" s="143">
        <v>1</v>
      </c>
      <c r="E469" s="14">
        <v>1</v>
      </c>
      <c r="F469" s="17">
        <f t="shared" si="37"/>
        <v>100</v>
      </c>
      <c r="G469" s="50" t="s">
        <v>725</v>
      </c>
      <c r="H469" s="6"/>
      <c r="I469" s="1"/>
    </row>
    <row r="470" spans="1:9" ht="49.5" x14ac:dyDescent="0.25">
      <c r="A470" s="54" t="s">
        <v>44</v>
      </c>
      <c r="B470" s="46" t="s">
        <v>219</v>
      </c>
      <c r="C470" s="14" t="s">
        <v>317</v>
      </c>
      <c r="D470" s="143">
        <v>2</v>
      </c>
      <c r="E470" s="14">
        <v>2</v>
      </c>
      <c r="F470" s="17">
        <f t="shared" si="37"/>
        <v>100</v>
      </c>
      <c r="G470" s="50" t="s">
        <v>726</v>
      </c>
      <c r="H470" s="6"/>
      <c r="I470" s="1"/>
    </row>
    <row r="471" spans="1:9" ht="82.5" x14ac:dyDescent="0.25">
      <c r="A471" s="76"/>
      <c r="B471" s="65" t="s">
        <v>242</v>
      </c>
      <c r="C471" s="94"/>
      <c r="D471" s="82" t="s">
        <v>82</v>
      </c>
      <c r="E471" s="67" t="s">
        <v>82</v>
      </c>
      <c r="F471" s="72" t="s">
        <v>82</v>
      </c>
      <c r="G471" s="68" t="s">
        <v>124</v>
      </c>
      <c r="H471" s="6"/>
      <c r="I471" s="1"/>
    </row>
    <row r="472" spans="1:9" ht="33" x14ac:dyDescent="0.25">
      <c r="A472" s="76"/>
      <c r="B472" s="65" t="s">
        <v>243</v>
      </c>
      <c r="C472" s="94"/>
      <c r="D472" s="82" t="s">
        <v>82</v>
      </c>
      <c r="E472" s="67" t="s">
        <v>82</v>
      </c>
      <c r="F472" s="72" t="s">
        <v>82</v>
      </c>
      <c r="G472" s="68" t="s">
        <v>124</v>
      </c>
      <c r="H472" s="6"/>
      <c r="I472" s="1"/>
    </row>
    <row r="473" spans="1:9" ht="27.75" customHeight="1" x14ac:dyDescent="0.25">
      <c r="A473" s="202" t="s">
        <v>131</v>
      </c>
      <c r="B473" s="214"/>
      <c r="C473" s="214"/>
      <c r="D473" s="214"/>
      <c r="E473" s="214"/>
      <c r="F473" s="214"/>
      <c r="G473" s="215"/>
      <c r="H473" s="6"/>
      <c r="I473" s="1"/>
    </row>
    <row r="474" spans="1:9" ht="54.75" customHeight="1" x14ac:dyDescent="0.25">
      <c r="A474" s="64"/>
      <c r="B474" s="70" t="s">
        <v>241</v>
      </c>
      <c r="C474" s="94"/>
      <c r="D474" s="64" t="s">
        <v>82</v>
      </c>
      <c r="E474" s="64" t="s">
        <v>82</v>
      </c>
      <c r="F474" s="72" t="s">
        <v>82</v>
      </c>
      <c r="G474" s="68" t="s">
        <v>132</v>
      </c>
      <c r="H474" s="11"/>
      <c r="I474" s="1"/>
    </row>
    <row r="475" spans="1:9" ht="23.25" customHeight="1" x14ac:dyDescent="0.25">
      <c r="A475" s="202" t="s">
        <v>568</v>
      </c>
      <c r="B475" s="214"/>
      <c r="C475" s="214"/>
      <c r="D475" s="214"/>
      <c r="E475" s="214"/>
      <c r="F475" s="214"/>
      <c r="G475" s="215"/>
      <c r="H475" s="6"/>
      <c r="I475" s="1"/>
    </row>
    <row r="476" spans="1:9" ht="25.5" customHeight="1" x14ac:dyDescent="0.25">
      <c r="A476" s="211" t="s">
        <v>133</v>
      </c>
      <c r="B476" s="212"/>
      <c r="C476" s="212"/>
      <c r="D476" s="212"/>
      <c r="E476" s="212"/>
      <c r="F476" s="212"/>
      <c r="G476" s="213"/>
      <c r="H476" s="55">
        <f>(F478+F480+F481+F483+F484+F487+F490+F492+F495+F497+F499+F500+F502+F504+F505+F507+F509+F510+F511)/19</f>
        <v>94.736842105263165</v>
      </c>
      <c r="I476" s="56"/>
    </row>
    <row r="477" spans="1:9" ht="44.25" customHeight="1" x14ac:dyDescent="0.25">
      <c r="A477" s="216" t="s">
        <v>134</v>
      </c>
      <c r="B477" s="217"/>
      <c r="C477" s="217"/>
      <c r="D477" s="217"/>
      <c r="E477" s="217"/>
      <c r="F477" s="217"/>
      <c r="G477" s="218"/>
      <c r="H477" s="55"/>
      <c r="I477" s="21"/>
    </row>
    <row r="478" spans="1:9" ht="66" x14ac:dyDescent="0.25">
      <c r="A478" s="57">
        <v>1</v>
      </c>
      <c r="B478" s="38" t="s">
        <v>135</v>
      </c>
      <c r="C478" s="48" t="s">
        <v>317</v>
      </c>
      <c r="D478" s="49">
        <v>1</v>
      </c>
      <c r="E478" s="23">
        <v>1</v>
      </c>
      <c r="F478" s="17">
        <f>E478/D478*100</f>
        <v>100</v>
      </c>
      <c r="G478" s="38" t="s">
        <v>553</v>
      </c>
      <c r="H478" s="21"/>
      <c r="I478" s="21"/>
    </row>
    <row r="479" spans="1:9" ht="37.15" customHeight="1" x14ac:dyDescent="0.25">
      <c r="A479" s="162" t="s">
        <v>136</v>
      </c>
      <c r="B479" s="163"/>
      <c r="C479" s="163"/>
      <c r="D479" s="163"/>
      <c r="E479" s="163"/>
      <c r="F479" s="163"/>
      <c r="G479" s="164"/>
      <c r="H479" s="21"/>
      <c r="I479" s="21"/>
    </row>
    <row r="480" spans="1:9" ht="93.6" customHeight="1" x14ac:dyDescent="0.25">
      <c r="A480" s="59" t="s">
        <v>10</v>
      </c>
      <c r="B480" s="38" t="s">
        <v>137</v>
      </c>
      <c r="C480" s="48" t="s">
        <v>317</v>
      </c>
      <c r="D480" s="49">
        <v>1</v>
      </c>
      <c r="E480" s="112">
        <v>1</v>
      </c>
      <c r="F480" s="17">
        <f>E480/D480*100</f>
        <v>100</v>
      </c>
      <c r="G480" s="38" t="s">
        <v>533</v>
      </c>
      <c r="H480" s="21"/>
      <c r="I480" s="21"/>
    </row>
    <row r="481" spans="1:9" ht="129.6" customHeight="1" x14ac:dyDescent="0.25">
      <c r="A481" s="59" t="s">
        <v>11</v>
      </c>
      <c r="B481" s="46" t="s">
        <v>138</v>
      </c>
      <c r="C481" s="48" t="s">
        <v>317</v>
      </c>
      <c r="D481" s="49">
        <v>1</v>
      </c>
      <c r="E481" s="112">
        <v>1</v>
      </c>
      <c r="F481" s="17">
        <f>E481/D481*100</f>
        <v>100</v>
      </c>
      <c r="G481" s="38" t="s">
        <v>644</v>
      </c>
      <c r="H481" s="26"/>
      <c r="I481" s="21"/>
    </row>
    <row r="482" spans="1:9" ht="40.15" customHeight="1" x14ac:dyDescent="0.25">
      <c r="A482" s="162" t="s">
        <v>357</v>
      </c>
      <c r="B482" s="163"/>
      <c r="C482" s="163"/>
      <c r="D482" s="163"/>
      <c r="E482" s="163"/>
      <c r="F482" s="163"/>
      <c r="G482" s="164"/>
      <c r="H482" s="21"/>
      <c r="I482" s="21"/>
    </row>
    <row r="483" spans="1:9" ht="87" customHeight="1" x14ac:dyDescent="0.25">
      <c r="A483" s="59" t="s">
        <v>12</v>
      </c>
      <c r="B483" s="38" t="s">
        <v>139</v>
      </c>
      <c r="C483" s="48" t="s">
        <v>317</v>
      </c>
      <c r="D483" s="48">
        <v>1</v>
      </c>
      <c r="E483" s="58">
        <v>1</v>
      </c>
      <c r="F483" s="17">
        <f>E483/D483*100</f>
        <v>100</v>
      </c>
      <c r="G483" s="38" t="s">
        <v>533</v>
      </c>
      <c r="H483" s="21"/>
      <c r="I483" s="21"/>
    </row>
    <row r="484" spans="1:9" ht="130.9" customHeight="1" x14ac:dyDescent="0.25">
      <c r="A484" s="59" t="s">
        <v>14</v>
      </c>
      <c r="B484" s="38" t="s">
        <v>140</v>
      </c>
      <c r="C484" s="48" t="s">
        <v>317</v>
      </c>
      <c r="D484" s="48">
        <v>1</v>
      </c>
      <c r="E484" s="58">
        <v>1</v>
      </c>
      <c r="F484" s="17">
        <f>E484/D484*100</f>
        <v>100</v>
      </c>
      <c r="G484" s="38" t="s">
        <v>645</v>
      </c>
      <c r="H484" s="44"/>
      <c r="I484" s="45"/>
    </row>
    <row r="485" spans="1:9" ht="27.75" customHeight="1" x14ac:dyDescent="0.25">
      <c r="A485" s="168" t="s">
        <v>245</v>
      </c>
      <c r="B485" s="169"/>
      <c r="C485" s="169"/>
      <c r="D485" s="169"/>
      <c r="E485" s="169"/>
      <c r="F485" s="169"/>
      <c r="G485" s="170"/>
      <c r="H485" s="44"/>
      <c r="I485" s="45"/>
    </row>
    <row r="486" spans="1:9" ht="42.75" customHeight="1" x14ac:dyDescent="0.25">
      <c r="A486" s="162" t="s">
        <v>141</v>
      </c>
      <c r="B486" s="163"/>
      <c r="C486" s="163"/>
      <c r="D486" s="163"/>
      <c r="E486" s="163"/>
      <c r="F486" s="163"/>
      <c r="G486" s="164"/>
      <c r="H486" s="44"/>
      <c r="I486" s="45"/>
    </row>
    <row r="487" spans="1:9" ht="73.900000000000006" customHeight="1" x14ac:dyDescent="0.25">
      <c r="A487" s="59" t="s">
        <v>16</v>
      </c>
      <c r="B487" s="38" t="s">
        <v>142</v>
      </c>
      <c r="C487" s="48" t="s">
        <v>317</v>
      </c>
      <c r="D487" s="48">
        <v>1</v>
      </c>
      <c r="E487" s="58">
        <v>1</v>
      </c>
      <c r="F487" s="17">
        <f>E487/D487*100</f>
        <v>100</v>
      </c>
      <c r="G487" s="38" t="s">
        <v>552</v>
      </c>
      <c r="H487" s="44"/>
      <c r="I487" s="45"/>
    </row>
    <row r="488" spans="1:9" ht="30.75" customHeight="1" x14ac:dyDescent="0.25">
      <c r="A488" s="168" t="s">
        <v>576</v>
      </c>
      <c r="B488" s="169"/>
      <c r="C488" s="169"/>
      <c r="D488" s="169"/>
      <c r="E488" s="169"/>
      <c r="F488" s="169"/>
      <c r="G488" s="170"/>
      <c r="H488" s="44"/>
      <c r="I488" s="45"/>
    </row>
    <row r="489" spans="1:9" ht="37.5" customHeight="1" x14ac:dyDescent="0.25">
      <c r="A489" s="162" t="s">
        <v>143</v>
      </c>
      <c r="B489" s="163"/>
      <c r="C489" s="163"/>
      <c r="D489" s="163"/>
      <c r="E489" s="163"/>
      <c r="F489" s="163"/>
      <c r="G489" s="164"/>
      <c r="H489" s="61"/>
      <c r="I489" s="62"/>
    </row>
    <row r="490" spans="1:9" ht="90" customHeight="1" x14ac:dyDescent="0.25">
      <c r="A490" s="60">
        <v>7</v>
      </c>
      <c r="B490" s="27" t="s">
        <v>144</v>
      </c>
      <c r="C490" s="48" t="s">
        <v>317</v>
      </c>
      <c r="D490" s="48">
        <v>1</v>
      </c>
      <c r="E490" s="58">
        <v>1</v>
      </c>
      <c r="F490" s="17">
        <f>E490/D490*100</f>
        <v>100</v>
      </c>
      <c r="G490" s="38" t="s">
        <v>646</v>
      </c>
      <c r="H490" s="61"/>
      <c r="I490" s="62"/>
    </row>
    <row r="491" spans="1:9" ht="30.75" customHeight="1" x14ac:dyDescent="0.25">
      <c r="A491" s="162" t="s">
        <v>145</v>
      </c>
      <c r="B491" s="163"/>
      <c r="C491" s="163"/>
      <c r="D491" s="163"/>
      <c r="E491" s="163"/>
      <c r="F491" s="163"/>
      <c r="G491" s="164"/>
      <c r="H491" s="61"/>
      <c r="I491" s="62"/>
    </row>
    <row r="492" spans="1:9" ht="49.5" x14ac:dyDescent="0.25">
      <c r="A492" s="60">
        <v>8</v>
      </c>
      <c r="B492" s="27" t="s">
        <v>146</v>
      </c>
      <c r="C492" s="48" t="s">
        <v>317</v>
      </c>
      <c r="D492" s="48">
        <v>51</v>
      </c>
      <c r="E492" s="29">
        <v>51</v>
      </c>
      <c r="F492" s="29">
        <f>E492/D492*100</f>
        <v>100</v>
      </c>
      <c r="G492" s="38" t="s">
        <v>554</v>
      </c>
      <c r="H492" s="61"/>
      <c r="I492" s="62"/>
    </row>
    <row r="493" spans="1:9" ht="26.25" customHeight="1" x14ac:dyDescent="0.25">
      <c r="A493" s="168" t="s">
        <v>244</v>
      </c>
      <c r="B493" s="169"/>
      <c r="C493" s="169"/>
      <c r="D493" s="169"/>
      <c r="E493" s="169"/>
      <c r="F493" s="169"/>
      <c r="G493" s="170"/>
      <c r="H493" s="61"/>
      <c r="I493" s="62"/>
    </row>
    <row r="494" spans="1:9" ht="35.25" customHeight="1" x14ac:dyDescent="0.25">
      <c r="A494" s="222" t="s">
        <v>147</v>
      </c>
      <c r="B494" s="223"/>
      <c r="C494" s="223"/>
      <c r="D494" s="223"/>
      <c r="E494" s="223"/>
      <c r="F494" s="223"/>
      <c r="G494" s="224"/>
      <c r="H494" s="61"/>
      <c r="I494" s="62"/>
    </row>
    <row r="495" spans="1:9" ht="79.150000000000006" customHeight="1" x14ac:dyDescent="0.25">
      <c r="A495" s="60">
        <v>9</v>
      </c>
      <c r="B495" s="27" t="s">
        <v>569</v>
      </c>
      <c r="C495" s="48" t="s">
        <v>317</v>
      </c>
      <c r="D495" s="16">
        <v>1</v>
      </c>
      <c r="E495" s="16">
        <v>1</v>
      </c>
      <c r="F495" s="17">
        <f>E495/D495*100</f>
        <v>100</v>
      </c>
      <c r="G495" s="38" t="s">
        <v>570</v>
      </c>
      <c r="H495" s="61"/>
      <c r="I495" s="62"/>
    </row>
    <row r="496" spans="1:9" ht="48.75" customHeight="1" x14ac:dyDescent="0.25">
      <c r="A496" s="162" t="s">
        <v>147</v>
      </c>
      <c r="B496" s="163"/>
      <c r="C496" s="163"/>
      <c r="D496" s="163"/>
      <c r="E496" s="163"/>
      <c r="F496" s="163"/>
      <c r="G496" s="164"/>
      <c r="H496" s="61"/>
      <c r="I496" s="62"/>
    </row>
    <row r="497" spans="1:9" ht="76.900000000000006" customHeight="1" x14ac:dyDescent="0.25">
      <c r="A497" s="60">
        <v>10</v>
      </c>
      <c r="B497" s="27" t="s">
        <v>148</v>
      </c>
      <c r="C497" s="48" t="s">
        <v>317</v>
      </c>
      <c r="D497" s="16">
        <v>1</v>
      </c>
      <c r="E497" s="16">
        <v>1</v>
      </c>
      <c r="F497" s="17">
        <f>E497/D497*100</f>
        <v>100</v>
      </c>
      <c r="G497" s="38" t="s">
        <v>570</v>
      </c>
      <c r="H497" s="61"/>
      <c r="I497" s="62"/>
    </row>
    <row r="498" spans="1:9" ht="33" customHeight="1" x14ac:dyDescent="0.25">
      <c r="A498" s="222" t="s">
        <v>149</v>
      </c>
      <c r="B498" s="223"/>
      <c r="C498" s="223"/>
      <c r="D498" s="223"/>
      <c r="E498" s="223"/>
      <c r="F498" s="223"/>
      <c r="G498" s="224"/>
      <c r="H498" s="61"/>
      <c r="I498" s="62"/>
    </row>
    <row r="499" spans="1:9" ht="49.5" x14ac:dyDescent="0.25">
      <c r="A499" s="60">
        <v>11</v>
      </c>
      <c r="B499" s="27" t="s">
        <v>150</v>
      </c>
      <c r="C499" s="48" t="s">
        <v>317</v>
      </c>
      <c r="D499" s="48">
        <v>1</v>
      </c>
      <c r="E499" s="58">
        <v>1</v>
      </c>
      <c r="F499" s="17">
        <f>E499/D499*100</f>
        <v>100</v>
      </c>
      <c r="G499" s="38" t="s">
        <v>531</v>
      </c>
      <c r="H499" s="61"/>
      <c r="I499" s="62"/>
    </row>
    <row r="500" spans="1:9" ht="197.25" customHeight="1" x14ac:dyDescent="0.25">
      <c r="A500" s="60">
        <v>12</v>
      </c>
      <c r="B500" s="27" t="s">
        <v>151</v>
      </c>
      <c r="C500" s="48" t="s">
        <v>317</v>
      </c>
      <c r="D500" s="48">
        <v>2</v>
      </c>
      <c r="E500" s="48">
        <v>2</v>
      </c>
      <c r="F500" s="17">
        <f>E500/D500*100</f>
        <v>100</v>
      </c>
      <c r="G500" s="38" t="s">
        <v>530</v>
      </c>
      <c r="H500" s="61"/>
      <c r="I500" s="62"/>
    </row>
    <row r="501" spans="1:9" ht="24" customHeight="1" x14ac:dyDescent="0.25">
      <c r="A501" s="222" t="s">
        <v>152</v>
      </c>
      <c r="B501" s="223"/>
      <c r="C501" s="223"/>
      <c r="D501" s="223"/>
      <c r="E501" s="223"/>
      <c r="F501" s="223"/>
      <c r="G501" s="224"/>
      <c r="H501" s="61"/>
      <c r="I501" s="62"/>
    </row>
    <row r="502" spans="1:9" ht="57" customHeight="1" x14ac:dyDescent="0.25">
      <c r="A502" s="60">
        <v>13</v>
      </c>
      <c r="B502" s="27" t="s">
        <v>750</v>
      </c>
      <c r="C502" s="48" t="s">
        <v>317</v>
      </c>
      <c r="D502" s="119">
        <v>1</v>
      </c>
      <c r="E502" s="120">
        <v>1</v>
      </c>
      <c r="F502" s="17">
        <f>E502/D502*100</f>
        <v>100</v>
      </c>
      <c r="G502" s="38" t="s">
        <v>647</v>
      </c>
      <c r="H502" s="61"/>
      <c r="I502" s="62"/>
    </row>
    <row r="503" spans="1:9" ht="36.75" customHeight="1" x14ac:dyDescent="0.25">
      <c r="A503" s="162" t="s">
        <v>153</v>
      </c>
      <c r="B503" s="163"/>
      <c r="C503" s="163"/>
      <c r="D503" s="163"/>
      <c r="E503" s="163"/>
      <c r="F503" s="163"/>
      <c r="G503" s="164"/>
      <c r="H503" s="61"/>
      <c r="I503" s="62"/>
    </row>
    <row r="504" spans="1:9" ht="93" customHeight="1" x14ac:dyDescent="0.25">
      <c r="A504" s="60">
        <v>14</v>
      </c>
      <c r="B504" s="27" t="s">
        <v>751</v>
      </c>
      <c r="C504" s="48" t="s">
        <v>317</v>
      </c>
      <c r="D504" s="48">
        <v>1</v>
      </c>
      <c r="E504" s="58">
        <v>1</v>
      </c>
      <c r="F504" s="17">
        <f>E504/D504*100</f>
        <v>100</v>
      </c>
      <c r="G504" s="38" t="s">
        <v>533</v>
      </c>
      <c r="H504" s="61"/>
      <c r="I504" s="62"/>
    </row>
    <row r="505" spans="1:9" ht="103.9" customHeight="1" x14ac:dyDescent="0.25">
      <c r="A505" s="60">
        <v>15</v>
      </c>
      <c r="B505" s="27" t="s">
        <v>154</v>
      </c>
      <c r="C505" s="48" t="s">
        <v>317</v>
      </c>
      <c r="D505" s="48">
        <v>1</v>
      </c>
      <c r="E505" s="58">
        <v>1</v>
      </c>
      <c r="F505" s="17">
        <f>E505/D505*100</f>
        <v>100</v>
      </c>
      <c r="G505" s="38" t="s">
        <v>648</v>
      </c>
      <c r="H505" s="61"/>
      <c r="I505" s="62"/>
    </row>
    <row r="506" spans="1:9" ht="27.75" customHeight="1" x14ac:dyDescent="0.25">
      <c r="A506" s="162" t="s">
        <v>155</v>
      </c>
      <c r="B506" s="163"/>
      <c r="C506" s="163"/>
      <c r="D506" s="163"/>
      <c r="E506" s="163"/>
      <c r="F506" s="163"/>
      <c r="G506" s="164"/>
      <c r="H506" s="61"/>
      <c r="I506" s="62"/>
    </row>
    <row r="507" spans="1:9" ht="39.6" customHeight="1" x14ac:dyDescent="0.25">
      <c r="A507" s="60">
        <v>16</v>
      </c>
      <c r="B507" s="27" t="s">
        <v>156</v>
      </c>
      <c r="C507" s="48" t="s">
        <v>7</v>
      </c>
      <c r="D507" s="48">
        <v>100</v>
      </c>
      <c r="E507" s="58">
        <v>100</v>
      </c>
      <c r="F507" s="17">
        <f>E507/D507*100</f>
        <v>100</v>
      </c>
      <c r="G507" s="38" t="s">
        <v>534</v>
      </c>
      <c r="H507" s="61"/>
      <c r="I507" s="62"/>
    </row>
    <row r="508" spans="1:9" ht="36" customHeight="1" x14ac:dyDescent="0.25">
      <c r="A508" s="162" t="s">
        <v>157</v>
      </c>
      <c r="B508" s="163"/>
      <c r="C508" s="163"/>
      <c r="D508" s="163"/>
      <c r="E508" s="163"/>
      <c r="F508" s="163"/>
      <c r="G508" s="164"/>
      <c r="H508" s="61"/>
      <c r="I508" s="62"/>
    </row>
    <row r="509" spans="1:9" ht="73.5" customHeight="1" x14ac:dyDescent="0.25">
      <c r="A509" s="60">
        <v>17</v>
      </c>
      <c r="B509" s="27" t="s">
        <v>747</v>
      </c>
      <c r="C509" s="48" t="s">
        <v>317</v>
      </c>
      <c r="D509" s="48">
        <v>1</v>
      </c>
      <c r="E509" s="48">
        <v>1</v>
      </c>
      <c r="F509" s="17">
        <f>E509/D509*100</f>
        <v>100</v>
      </c>
      <c r="G509" s="38" t="s">
        <v>532</v>
      </c>
      <c r="H509" s="61"/>
      <c r="I509" s="62"/>
    </row>
    <row r="510" spans="1:9" ht="232.9" customHeight="1" x14ac:dyDescent="0.25">
      <c r="A510" s="60">
        <v>18</v>
      </c>
      <c r="B510" s="27" t="s">
        <v>748</v>
      </c>
      <c r="C510" s="48" t="s">
        <v>317</v>
      </c>
      <c r="D510" s="48">
        <v>2</v>
      </c>
      <c r="E510" s="48">
        <v>2</v>
      </c>
      <c r="F510" s="17">
        <f>E510/D510*100</f>
        <v>100</v>
      </c>
      <c r="G510" s="38" t="s">
        <v>551</v>
      </c>
      <c r="H510" s="61"/>
      <c r="I510" s="62"/>
    </row>
    <row r="511" spans="1:9" ht="129.75" customHeight="1" x14ac:dyDescent="0.25">
      <c r="A511" s="60">
        <v>19</v>
      </c>
      <c r="B511" s="27" t="s">
        <v>749</v>
      </c>
      <c r="C511" s="48" t="s">
        <v>7</v>
      </c>
      <c r="D511" s="48">
        <v>100</v>
      </c>
      <c r="E511" s="58">
        <v>0</v>
      </c>
      <c r="F511" s="17">
        <f>E511/D511*100</f>
        <v>0</v>
      </c>
      <c r="G511" s="38" t="s">
        <v>555</v>
      </c>
      <c r="H511" s="61"/>
      <c r="I511" s="62"/>
    </row>
    <row r="512" spans="1:9" s="86" customFormat="1" ht="16.5" x14ac:dyDescent="0.25">
      <c r="A512" s="123" t="s">
        <v>512</v>
      </c>
      <c r="B512" s="124"/>
      <c r="C512" s="124"/>
      <c r="D512" s="124"/>
      <c r="E512" s="124"/>
      <c r="F512" s="124"/>
      <c r="G512" s="125"/>
      <c r="H512" s="104"/>
      <c r="I512" s="63"/>
    </row>
    <row r="513" spans="1:9" s="86" customFormat="1" ht="16.5" x14ac:dyDescent="0.25">
      <c r="A513" s="99" t="s">
        <v>513</v>
      </c>
      <c r="B513" s="100"/>
      <c r="C513" s="100"/>
      <c r="D513" s="100"/>
      <c r="E513" s="100"/>
      <c r="F513" s="100"/>
      <c r="G513" s="101"/>
      <c r="H513" s="104"/>
      <c r="I513" s="63"/>
    </row>
    <row r="514" spans="1:9" s="109" customFormat="1" ht="36" customHeight="1" x14ac:dyDescent="0.25">
      <c r="A514" s="165" t="s">
        <v>745</v>
      </c>
      <c r="B514" s="166"/>
      <c r="C514" s="166"/>
      <c r="D514" s="166"/>
      <c r="E514" s="166"/>
      <c r="F514" s="166"/>
      <c r="G514" s="167"/>
      <c r="H514" s="107"/>
      <c r="I514" s="108">
        <f>(F516+F517+F518+F519+F522+F523+F524+F525+F526)/9</f>
        <v>100</v>
      </c>
    </row>
    <row r="515" spans="1:9" s="109" customFormat="1" ht="17.25" x14ac:dyDescent="0.25">
      <c r="A515" s="102" t="s">
        <v>514</v>
      </c>
      <c r="B515" s="105"/>
      <c r="C515" s="105"/>
      <c r="D515" s="105"/>
      <c r="E515" s="105"/>
      <c r="F515" s="105"/>
      <c r="G515" s="106"/>
      <c r="H515" s="107"/>
      <c r="I515" s="108"/>
    </row>
    <row r="516" spans="1:9" s="97" customFormat="1" ht="33" x14ac:dyDescent="0.25">
      <c r="A516" s="57">
        <v>1</v>
      </c>
      <c r="B516" s="38" t="s">
        <v>515</v>
      </c>
      <c r="C516" s="48" t="s">
        <v>317</v>
      </c>
      <c r="D516" s="49">
        <v>1</v>
      </c>
      <c r="E516" s="23">
        <v>1</v>
      </c>
      <c r="F516" s="17">
        <f>E516/D516*100</f>
        <v>100</v>
      </c>
      <c r="G516" s="38" t="s">
        <v>546</v>
      </c>
      <c r="H516" s="44"/>
      <c r="I516" s="45"/>
    </row>
    <row r="517" spans="1:9" s="97" customFormat="1" ht="33" x14ac:dyDescent="0.25">
      <c r="A517" s="57">
        <v>2</v>
      </c>
      <c r="B517" s="38" t="s">
        <v>516</v>
      </c>
      <c r="C517" s="48" t="s">
        <v>317</v>
      </c>
      <c r="D517" s="49">
        <v>1</v>
      </c>
      <c r="E517" s="23">
        <v>1</v>
      </c>
      <c r="F517" s="17">
        <f>E517/D517*100</f>
        <v>100</v>
      </c>
      <c r="G517" s="38" t="s">
        <v>546</v>
      </c>
      <c r="H517" s="44"/>
      <c r="I517" s="45"/>
    </row>
    <row r="518" spans="1:9" s="97" customFormat="1" ht="181.5" x14ac:dyDescent="0.25">
      <c r="A518" s="59" t="s">
        <v>11</v>
      </c>
      <c r="B518" s="38" t="s">
        <v>517</v>
      </c>
      <c r="C518" s="48" t="s">
        <v>317</v>
      </c>
      <c r="D518" s="48">
        <v>1</v>
      </c>
      <c r="E518" s="58">
        <v>1</v>
      </c>
      <c r="F518" s="17">
        <f>E518/D518*100</f>
        <v>100</v>
      </c>
      <c r="G518" s="38" t="s">
        <v>550</v>
      </c>
      <c r="H518" s="44"/>
      <c r="I518" s="45"/>
    </row>
    <row r="519" spans="1:9" s="97" customFormat="1" ht="49.5" x14ac:dyDescent="0.25">
      <c r="A519" s="59" t="s">
        <v>12</v>
      </c>
      <c r="B519" s="46" t="s">
        <v>518</v>
      </c>
      <c r="C519" s="48" t="s">
        <v>317</v>
      </c>
      <c r="D519" s="48">
        <v>1</v>
      </c>
      <c r="E519" s="58">
        <v>1</v>
      </c>
      <c r="F519" s="17">
        <f>E519/D519*100</f>
        <v>100</v>
      </c>
      <c r="G519" s="46" t="s">
        <v>547</v>
      </c>
      <c r="H519" s="44"/>
      <c r="I519" s="45"/>
    </row>
    <row r="520" spans="1:9" s="86" customFormat="1" ht="32.25" customHeight="1" x14ac:dyDescent="0.25">
      <c r="A520" s="162" t="s">
        <v>519</v>
      </c>
      <c r="B520" s="163"/>
      <c r="C520" s="163"/>
      <c r="D520" s="163"/>
      <c r="E520" s="163"/>
      <c r="F520" s="163"/>
      <c r="G520" s="164"/>
      <c r="H520" s="104"/>
      <c r="I520" s="63"/>
    </row>
    <row r="521" spans="1:9" s="109" customFormat="1" ht="40.5" customHeight="1" x14ac:dyDescent="0.25">
      <c r="A521" s="162" t="s">
        <v>746</v>
      </c>
      <c r="B521" s="163"/>
      <c r="C521" s="163"/>
      <c r="D521" s="163"/>
      <c r="E521" s="163"/>
      <c r="F521" s="163"/>
      <c r="G521" s="164"/>
      <c r="H521" s="107"/>
      <c r="I521" s="108"/>
    </row>
    <row r="522" spans="1:9" s="97" customFormat="1" ht="33" x14ac:dyDescent="0.25">
      <c r="A522" s="59" t="s">
        <v>14</v>
      </c>
      <c r="B522" s="38" t="s">
        <v>520</v>
      </c>
      <c r="C522" s="48" t="s">
        <v>317</v>
      </c>
      <c r="D522" s="48">
        <v>1</v>
      </c>
      <c r="E522" s="58">
        <v>1</v>
      </c>
      <c r="F522" s="17">
        <f>E522/D522*100</f>
        <v>100</v>
      </c>
      <c r="G522" s="38" t="s">
        <v>548</v>
      </c>
      <c r="H522" s="44"/>
      <c r="I522" s="45"/>
    </row>
    <row r="523" spans="1:9" s="97" customFormat="1" ht="33" x14ac:dyDescent="0.25">
      <c r="A523" s="59" t="s">
        <v>16</v>
      </c>
      <c r="B523" s="38" t="s">
        <v>527</v>
      </c>
      <c r="C523" s="48" t="s">
        <v>317</v>
      </c>
      <c r="D523" s="48">
        <v>1</v>
      </c>
      <c r="E523" s="58">
        <v>1</v>
      </c>
      <c r="F523" s="17">
        <f>E523/D523*100</f>
        <v>100</v>
      </c>
      <c r="G523" s="38" t="s">
        <v>548</v>
      </c>
      <c r="H523" s="44"/>
      <c r="I523" s="45"/>
    </row>
    <row r="524" spans="1:9" s="97" customFormat="1" ht="115.5" x14ac:dyDescent="0.25">
      <c r="A524" s="59" t="s">
        <v>17</v>
      </c>
      <c r="B524" s="38" t="s">
        <v>528</v>
      </c>
      <c r="C524" s="48" t="s">
        <v>317</v>
      </c>
      <c r="D524" s="48">
        <v>1</v>
      </c>
      <c r="E524" s="58">
        <v>1</v>
      </c>
      <c r="F524" s="17">
        <f>E524/D524*100</f>
        <v>100</v>
      </c>
      <c r="G524" s="38" t="s">
        <v>549</v>
      </c>
      <c r="H524" s="44"/>
      <c r="I524" s="45"/>
    </row>
    <row r="525" spans="1:9" s="97" customFormat="1" ht="115.5" x14ac:dyDescent="0.25">
      <c r="A525" s="59" t="s">
        <v>20</v>
      </c>
      <c r="B525" s="38" t="s">
        <v>528</v>
      </c>
      <c r="C525" s="48" t="s">
        <v>317</v>
      </c>
      <c r="D525" s="48">
        <v>1</v>
      </c>
      <c r="E525" s="58">
        <v>1</v>
      </c>
      <c r="F525" s="17">
        <f>E525/D525*100</f>
        <v>100</v>
      </c>
      <c r="G525" s="118" t="s">
        <v>549</v>
      </c>
      <c r="H525" s="44"/>
      <c r="I525" s="45"/>
    </row>
    <row r="526" spans="1:9" s="97" customFormat="1" ht="115.5" x14ac:dyDescent="0.25">
      <c r="A526" s="59" t="s">
        <v>22</v>
      </c>
      <c r="B526" s="38" t="s">
        <v>529</v>
      </c>
      <c r="C526" s="48" t="s">
        <v>317</v>
      </c>
      <c r="D526" s="48">
        <v>1</v>
      </c>
      <c r="E526" s="58">
        <v>1</v>
      </c>
      <c r="F526" s="17">
        <f>E526/D526*100</f>
        <v>100</v>
      </c>
      <c r="G526" s="118" t="s">
        <v>549</v>
      </c>
      <c r="H526" s="44"/>
      <c r="I526" s="45"/>
    </row>
    <row r="527" spans="1:9" s="97" customFormat="1" x14ac:dyDescent="0.25">
      <c r="C527" s="103"/>
    </row>
    <row r="528" spans="1:9" s="97" customFormat="1" x14ac:dyDescent="0.25">
      <c r="C528" s="103"/>
    </row>
    <row r="529" spans="3:3" s="97" customFormat="1" x14ac:dyDescent="0.25">
      <c r="C529" s="103"/>
    </row>
    <row r="530" spans="3:3" s="97" customFormat="1" x14ac:dyDescent="0.25">
      <c r="C530" s="103"/>
    </row>
    <row r="531" spans="3:3" s="97" customFormat="1" x14ac:dyDescent="0.25">
      <c r="C531" s="103"/>
    </row>
    <row r="532" spans="3:3" s="97" customFormat="1" x14ac:dyDescent="0.25">
      <c r="C532" s="103"/>
    </row>
    <row r="533" spans="3:3" s="97" customFormat="1" x14ac:dyDescent="0.25">
      <c r="C533" s="103"/>
    </row>
    <row r="534" spans="3:3" s="97" customFormat="1" x14ac:dyDescent="0.25">
      <c r="C534" s="103"/>
    </row>
  </sheetData>
  <customSheetViews>
    <customSheetView guid="{0D9F9985-693B-42BA-9B9F-C650E3BDE270}" scale="75" topLeftCell="A52">
      <selection activeCell="B59" sqref="B59"/>
      <pageMargins left="0.7" right="0.7" top="0.75" bottom="0.75" header="0.3" footer="0.3"/>
      <pageSetup paperSize="9" orientation="portrait" r:id="rId1"/>
    </customSheetView>
    <customSheetView guid="{2BB46FFA-7A54-4367-9EA4-08F720987157}" scale="75" topLeftCell="A383">
      <selection activeCell="G385" sqref="G385"/>
      <pageMargins left="0.7" right="0.7" top="0.75" bottom="0.75" header="0.3" footer="0.3"/>
      <pageSetup paperSize="9" orientation="portrait" r:id="rId2"/>
    </customSheetView>
    <customSheetView guid="{CF87BCBF-F1E0-4DBD-9513-1184CAE6D4EB}" scale="75" topLeftCell="A156">
      <selection activeCell="A176" sqref="A176:G176"/>
      <pageMargins left="0.7" right="0.7" top="0.75" bottom="0.75" header="0.3" footer="0.3"/>
      <pageSetup paperSize="9" orientation="portrait" r:id="rId3"/>
    </customSheetView>
    <customSheetView guid="{C80B1132-210E-4524-B318-182E9BC904A7}" scale="70">
      <pane ySplit="5" topLeftCell="A348" activePane="bottomLeft" state="frozen"/>
      <selection pane="bottomLeft" activeCell="G353" sqref="G353"/>
      <pageMargins left="0.7" right="0.7" top="0.75" bottom="0.75" header="0.3" footer="0.3"/>
      <pageSetup paperSize="9" orientation="portrait" r:id="rId4"/>
    </customSheetView>
    <customSheetView guid="{C23D02B4-8C84-405C-A1FB-A2F91B8E3873}" scale="70">
      <pane ySplit="5" topLeftCell="A441" activePane="bottomLeft" state="frozen"/>
      <selection pane="bottomLeft" activeCell="G447" sqref="G447"/>
      <pageMargins left="0.7" right="0.7" top="0.75" bottom="0.75" header="0.3" footer="0.3"/>
      <pageSetup paperSize="9" orientation="portrait" r:id="rId5"/>
    </customSheetView>
    <customSheetView guid="{FD26BE42-DACA-4A94-A764-A15C680700CA}" scale="70" printArea="1" view="pageBreakPreview" topLeftCell="A334">
      <selection activeCell="P335" sqref="P335"/>
      <rowBreaks count="1" manualBreakCount="1">
        <brk id="316" min="1" max="12" man="1"/>
      </rowBreaks>
      <pageMargins left="0" right="0" top="0.74803149606299213" bottom="0.74803149606299213" header="0.31496062992125984" footer="0.31496062992125984"/>
      <pageSetup paperSize="9" scale="35" orientation="portrait" r:id="rId6"/>
    </customSheetView>
    <customSheetView guid="{2D663CC7-B024-4541-BC52-C279F25F9D30}" scale="70" topLeftCell="A508">
      <selection activeCell="A512" sqref="A512:G512"/>
      <pageMargins left="0.7" right="0.7" top="0.75" bottom="0.75" header="0.3" footer="0.3"/>
      <pageSetup paperSize="9" orientation="portrait" r:id="rId7"/>
    </customSheetView>
    <customSheetView guid="{D6CA0A51-6847-4AF6-8124-B67E1A6A1569}" scale="70" topLeftCell="A226">
      <selection activeCell="H234" sqref="H234"/>
      <pageMargins left="0.7" right="0.7" top="0.75" bottom="0.75" header="0.3" footer="0.3"/>
      <pageSetup paperSize="9" orientation="portrait" r:id="rId8"/>
    </customSheetView>
    <customSheetView guid="{8A841B91-5DD2-40C2-837A-975F6E550F04}" scale="70">
      <selection activeCell="K122" sqref="K122"/>
      <pageMargins left="0.7" right="0.7" top="0.75" bottom="0.75" header="0.3" footer="0.3"/>
      <pageSetup paperSize="9" orientation="portrait" r:id="rId9"/>
    </customSheetView>
    <customSheetView guid="{9CF99466-EB59-4F81-9852-AC91EDFC4F81}" scale="115" topLeftCell="B220">
      <selection activeCell="G223" sqref="G223"/>
      <pageMargins left="0.7" right="0.7" top="0.75" bottom="0.75" header="0.3" footer="0.3"/>
      <pageSetup paperSize="9" orientation="portrait" r:id="rId10"/>
    </customSheetView>
    <customSheetView guid="{545D32CD-2027-4201-909F-4D5B56E23786}" scale="70" topLeftCell="A196">
      <selection activeCell="N213" sqref="N213"/>
      <pageMargins left="0.7" right="0.7" top="0.75" bottom="0.75" header="0.3" footer="0.3"/>
      <pageSetup paperSize="9" orientation="portrait" r:id="rId11"/>
    </customSheetView>
    <customSheetView guid="{4B2CAC57-F111-49FF-9234-87906C4A0509}" scale="70">
      <pane ySplit="5" topLeftCell="A393" activePane="bottomLeft" state="frozen"/>
      <selection pane="bottomLeft" activeCell="X400" sqref="X400"/>
      <pageMargins left="0.7" right="0.7" top="0.75" bottom="0.75" header="0.3" footer="0.3"/>
      <pageSetup paperSize="9" orientation="portrait" r:id="rId12"/>
    </customSheetView>
    <customSheetView guid="{6A5B9407-8770-413C-9C7C-0146866F617E}" scale="70">
      <pane ySplit="5" topLeftCell="A138" activePane="bottomLeft" state="frozen"/>
      <selection pane="bottomLeft" activeCell="K148" sqref="K148"/>
      <pageMargins left="0.7" right="0.7" top="0.75" bottom="0.75" header="0.3" footer="0.3"/>
      <pageSetup paperSize="9" orientation="portrait" r:id="rId13"/>
    </customSheetView>
    <customSheetView guid="{040B0C98-48BD-4730-A1CE-FBC4748E2068}" scale="115" topLeftCell="A240">
      <selection activeCell="G246" sqref="G246"/>
      <pageMargins left="0.7" right="0.7" top="0.75" bottom="0.75" header="0.3" footer="0.3"/>
      <pageSetup paperSize="9" orientation="portrait" r:id="rId14"/>
    </customSheetView>
    <customSheetView guid="{4A3EE19F-96F1-42D1-A257-9A6113D8708C}" scale="75" topLeftCell="A418">
      <selection activeCell="C428" sqref="C428:F430"/>
      <pageMargins left="0.7" right="0.7" top="0.75" bottom="0.75" header="0.3" footer="0.3"/>
      <pageSetup paperSize="9" orientation="portrait" r:id="rId15"/>
    </customSheetView>
    <customSheetView guid="{3E3C5BC7-DB3A-4AF4-9997-CF1073795F2D}" scale="75" topLeftCell="A274">
      <selection activeCell="E275" sqref="E275"/>
      <pageMargins left="0.7" right="0.7" top="0.75" bottom="0.75" header="0.3" footer="0.3"/>
      <pageSetup paperSize="9" orientation="portrait" r:id="rId16"/>
    </customSheetView>
    <customSheetView guid="{104B5BC7-A1F9-45E3-A92E-948AA857BCBF}" scale="75" fitToPage="1" topLeftCell="A100">
      <selection activeCell="B94" sqref="B94"/>
      <pageMargins left="0.25" right="0.25" top="0.75" bottom="0.75" header="0.3" footer="0.3"/>
      <pageSetup paperSize="9" scale="44" fitToHeight="10" orientation="portrait" r:id="rId17"/>
    </customSheetView>
    <customSheetView guid="{46BC4711-9BBD-4D92-BBE1-4C463A8C4140}" scale="75" topLeftCell="A370">
      <selection activeCell="G373" sqref="G373"/>
      <pageMargins left="0.7" right="0.7" top="0.75" bottom="0.75" header="0.3" footer="0.3"/>
      <pageSetup paperSize="9" orientation="portrait" r:id="rId18"/>
    </customSheetView>
    <customSheetView guid="{7BE5E984-D46C-4A6D-A8D5-4FFFA9952E85}" scale="75" topLeftCell="A287">
      <selection activeCell="G293" sqref="G293"/>
      <pageMargins left="0.7" right="0.7" top="0.75" bottom="0.75" header="0.3" footer="0.3"/>
      <pageSetup paperSize="9" orientation="portrait" r:id="rId19"/>
    </customSheetView>
    <customSheetView guid="{66ACBFE7-EE10-4423-B5F6-33627B936D9B}" scale="75" showPageBreaks="1" printArea="1" view="pageBreakPreview">
      <pane xSplit="2" ySplit="7" topLeftCell="C371" activePane="bottomRight" state="frozen"/>
      <selection pane="bottomRight" activeCell="G374" sqref="G374"/>
      <colBreaks count="1" manualBreakCount="1">
        <brk id="7" max="1048575" man="1"/>
      </colBreaks>
      <pageMargins left="0.70866141732283472" right="0.70866141732283472" top="0.74803149606299213" bottom="0.74803149606299213" header="0.31496062992125984" footer="0.31496062992125984"/>
      <pageSetup paperSize="9" scale="59" orientation="landscape" r:id="rId20"/>
    </customSheetView>
    <customSheetView guid="{EFDD543A-3939-405B-A96D-6F7DD9B358D3}" scale="75" topLeftCell="C512">
      <selection activeCell="H476" sqref="H476"/>
      <pageMargins left="0.7" right="0.7" top="0.75" bottom="0.75" header="0.3" footer="0.3"/>
      <pageSetup paperSize="9" orientation="portrait" r:id="rId21"/>
    </customSheetView>
  </customSheetViews>
  <mergeCells count="191">
    <mergeCell ref="A298:G298"/>
    <mergeCell ref="A301:G301"/>
    <mergeCell ref="A303:G303"/>
    <mergeCell ref="A305:G305"/>
    <mergeCell ref="A232:G232"/>
    <mergeCell ref="A235:G235"/>
    <mergeCell ref="A236:G236"/>
    <mergeCell ref="A244:G244"/>
    <mergeCell ref="A245:G245"/>
    <mergeCell ref="A285:G285"/>
    <mergeCell ref="A286:G286"/>
    <mergeCell ref="A289:G289"/>
    <mergeCell ref="A290:G290"/>
    <mergeCell ref="A503:G503"/>
    <mergeCell ref="A506:G506"/>
    <mergeCell ref="A508:G508"/>
    <mergeCell ref="A82:G82"/>
    <mergeCell ref="A83:G83"/>
    <mergeCell ref="A87:G87"/>
    <mergeCell ref="A91:G91"/>
    <mergeCell ref="A92:G92"/>
    <mergeCell ref="A96:G96"/>
    <mergeCell ref="A104:G104"/>
    <mergeCell ref="A491:G491"/>
    <mergeCell ref="A494:G494"/>
    <mergeCell ref="A493:G493"/>
    <mergeCell ref="A496:G496"/>
    <mergeCell ref="A498:G498"/>
    <mergeCell ref="A501:G501"/>
    <mergeCell ref="A479:G479"/>
    <mergeCell ref="A482:G482"/>
    <mergeCell ref="A485:G485"/>
    <mergeCell ref="A486:G486"/>
    <mergeCell ref="A488:G488"/>
    <mergeCell ref="A489:G489"/>
    <mergeCell ref="A452:G452"/>
    <mergeCell ref="A456:G456"/>
    <mergeCell ref="A476:G476"/>
    <mergeCell ref="A477:G477"/>
    <mergeCell ref="A275:G275"/>
    <mergeCell ref="A278:G278"/>
    <mergeCell ref="A281:G281"/>
    <mergeCell ref="A378:G378"/>
    <mergeCell ref="A383:G383"/>
    <mergeCell ref="A357:G357"/>
    <mergeCell ref="A362:G362"/>
    <mergeCell ref="A366:G366"/>
    <mergeCell ref="A368:G368"/>
    <mergeCell ref="A370:G370"/>
    <mergeCell ref="A311:G311"/>
    <mergeCell ref="A439:G439"/>
    <mergeCell ref="A473:G473"/>
    <mergeCell ref="A475:G475"/>
    <mergeCell ref="A440:G440"/>
    <mergeCell ref="A442:G442"/>
    <mergeCell ref="A356:G356"/>
    <mergeCell ref="A377:G377"/>
    <mergeCell ref="A391:G391"/>
    <mergeCell ref="A398:G398"/>
    <mergeCell ref="A296:G296"/>
    <mergeCell ref="A297:G297"/>
    <mergeCell ref="A120:G120"/>
    <mergeCell ref="A121:G121"/>
    <mergeCell ref="A215:G215"/>
    <mergeCell ref="A218:G218"/>
    <mergeCell ref="A221:G221"/>
    <mergeCell ref="A223:G223"/>
    <mergeCell ref="A68:G68"/>
    <mergeCell ref="A81:G81"/>
    <mergeCell ref="A134:G134"/>
    <mergeCell ref="A210:G210"/>
    <mergeCell ref="A135:G135"/>
    <mergeCell ref="A136:G136"/>
    <mergeCell ref="A142:G142"/>
    <mergeCell ref="A144:G144"/>
    <mergeCell ref="A145:G145"/>
    <mergeCell ref="A170:A171"/>
    <mergeCell ref="A172:A173"/>
    <mergeCell ref="A177:G177"/>
    <mergeCell ref="A182:G182"/>
    <mergeCell ref="A187:G187"/>
    <mergeCell ref="A194:G194"/>
    <mergeCell ref="A152:G152"/>
    <mergeCell ref="A163:G163"/>
    <mergeCell ref="A175:G175"/>
    <mergeCell ref="A458:G458"/>
    <mergeCell ref="A463:G463"/>
    <mergeCell ref="A151:G151"/>
    <mergeCell ref="A197:G197"/>
    <mergeCell ref="A125:G125"/>
    <mergeCell ref="A126:G126"/>
    <mergeCell ref="A132:G132"/>
    <mergeCell ref="A227:G227"/>
    <mergeCell ref="A234:G234"/>
    <mergeCell ref="A254:G254"/>
    <mergeCell ref="A284:G284"/>
    <mergeCell ref="A255:G255"/>
    <mergeCell ref="A256:G256"/>
    <mergeCell ref="A260:G260"/>
    <mergeCell ref="A264:G264"/>
    <mergeCell ref="A271:G271"/>
    <mergeCell ref="A272:G272"/>
    <mergeCell ref="A198:G198"/>
    <mergeCell ref="A201:G201"/>
    <mergeCell ref="A211:G211"/>
    <mergeCell ref="A212:G212"/>
    <mergeCell ref="A229:G229"/>
    <mergeCell ref="A228:G228"/>
    <mergeCell ref="A231:G231"/>
    <mergeCell ref="B2:G2"/>
    <mergeCell ref="A3:A4"/>
    <mergeCell ref="B3:B4"/>
    <mergeCell ref="D3:F3"/>
    <mergeCell ref="G3:G4"/>
    <mergeCell ref="A6:G6"/>
    <mergeCell ref="A7:G7"/>
    <mergeCell ref="A9:G9"/>
    <mergeCell ref="A13:G13"/>
    <mergeCell ref="C3:C4"/>
    <mergeCell ref="A15:G15"/>
    <mergeCell ref="A17:G17"/>
    <mergeCell ref="A19:G19"/>
    <mergeCell ref="A20:G20"/>
    <mergeCell ref="A24:G24"/>
    <mergeCell ref="A29:G29"/>
    <mergeCell ref="A35:G35"/>
    <mergeCell ref="A40:G40"/>
    <mergeCell ref="A114:G114"/>
    <mergeCell ref="A69:G69"/>
    <mergeCell ref="A70:G70"/>
    <mergeCell ref="A79:G79"/>
    <mergeCell ref="G71:G74"/>
    <mergeCell ref="A41:G41"/>
    <mergeCell ref="A47:G47"/>
    <mergeCell ref="A52:G52"/>
    <mergeCell ref="A56:G56"/>
    <mergeCell ref="A57:G57"/>
    <mergeCell ref="A61:G61"/>
    <mergeCell ref="A63:G63"/>
    <mergeCell ref="A64:G64"/>
    <mergeCell ref="A113:G113"/>
    <mergeCell ref="A97:G97"/>
    <mergeCell ref="A106:G106"/>
    <mergeCell ref="A406:G406"/>
    <mergeCell ref="A420:G420"/>
    <mergeCell ref="A421:G421"/>
    <mergeCell ref="A192:G192"/>
    <mergeCell ref="A153:G153"/>
    <mergeCell ref="A176:G176"/>
    <mergeCell ref="A193:G193"/>
    <mergeCell ref="A158:G158"/>
    <mergeCell ref="A154:G154"/>
    <mergeCell ref="A159:G159"/>
    <mergeCell ref="A164:G164"/>
    <mergeCell ref="A165:G165"/>
    <mergeCell ref="A166:A167"/>
    <mergeCell ref="A168:A169"/>
    <mergeCell ref="A312:G312"/>
    <mergeCell ref="A313:G313"/>
    <mergeCell ref="A322:G322"/>
    <mergeCell ref="A324:G324"/>
    <mergeCell ref="A325:G325"/>
    <mergeCell ref="A345:G345"/>
    <mergeCell ref="A346:G346"/>
    <mergeCell ref="A351:G351"/>
    <mergeCell ref="A307:G307"/>
    <mergeCell ref="A308:G308"/>
    <mergeCell ref="A520:G520"/>
    <mergeCell ref="A521:G521"/>
    <mergeCell ref="A514:G514"/>
    <mergeCell ref="A437:G437"/>
    <mergeCell ref="A438:G438"/>
    <mergeCell ref="A352:G352"/>
    <mergeCell ref="A314:G314"/>
    <mergeCell ref="A319:G319"/>
    <mergeCell ref="A323:F323"/>
    <mergeCell ref="A330:G330"/>
    <mergeCell ref="A335:G335"/>
    <mergeCell ref="A340:G340"/>
    <mergeCell ref="A373:G373"/>
    <mergeCell ref="A392:G392"/>
    <mergeCell ref="A401:G401"/>
    <mergeCell ref="A408:G408"/>
    <mergeCell ref="A412:G412"/>
    <mergeCell ref="A416:G416"/>
    <mergeCell ref="A425:G425"/>
    <mergeCell ref="A429:G429"/>
    <mergeCell ref="A435:G435"/>
    <mergeCell ref="A399:G399"/>
    <mergeCell ref="A400:G400"/>
    <mergeCell ref="A405:G405"/>
  </mergeCells>
  <pageMargins left="0.23622047244094491" right="0.23622047244094491" top="0" bottom="0" header="0" footer="0"/>
  <pageSetup paperSize="9" scale="63" firstPageNumber="93" fitToHeight="0" orientation="landscape" useFirstPageNumber="1" r:id="rId22"/>
  <headerFooter>
    <oddFooter>&amp;R&amp;P</oddFooter>
  </headerFooter>
  <rowBreaks count="13" manualBreakCount="13">
    <brk id="105" max="6" man="1"/>
    <brk id="233" max="6" man="1"/>
    <brk id="270" max="6" man="1"/>
    <brk id="329" max="6" man="1"/>
    <brk id="355" max="6" man="1"/>
    <brk id="372" max="6" man="1"/>
    <brk id="393" max="6" man="1"/>
    <brk id="407" max="6" man="1"/>
    <brk id="452" max="6" man="1"/>
    <brk id="462" max="6" man="1"/>
    <brk id="491" max="6" man="1"/>
    <brk id="505" max="6" man="1"/>
    <brk id="51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Бондарева Оксана Петровна</cp:lastModifiedBy>
  <cp:lastPrinted>2026-05-14T03:56:48Z</cp:lastPrinted>
  <dcterms:created xsi:type="dcterms:W3CDTF">2015-06-05T18:19:34Z</dcterms:created>
  <dcterms:modified xsi:type="dcterms:W3CDTF">2026-05-14T04:07:32Z</dcterms:modified>
</cp:coreProperties>
</file>