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G186" i="1" l="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AE160" i="1"/>
  <c r="AC160" i="1"/>
  <c r="AA160" i="1"/>
  <c r="Y160" i="1"/>
  <c r="W160" i="1"/>
  <c r="U160" i="1"/>
  <c r="S160" i="1"/>
  <c r="AE157" i="1"/>
  <c r="AC157" i="1"/>
  <c r="AA157" i="1"/>
  <c r="Y157" i="1"/>
  <c r="W157" i="1"/>
  <c r="U157" i="1"/>
  <c r="S157" i="1"/>
  <c r="E134" i="1"/>
  <c r="G134" i="1" s="1"/>
  <c r="G131" i="1" s="1"/>
  <c r="G130" i="1" s="1"/>
  <c r="C134" i="1"/>
  <c r="B134" i="1"/>
  <c r="R131" i="1"/>
  <c r="Q131" i="1"/>
  <c r="P131" i="1"/>
  <c r="O131" i="1"/>
  <c r="N131" i="1"/>
  <c r="E131" i="1"/>
  <c r="C131" i="1"/>
  <c r="B131" i="1"/>
  <c r="AD130" i="1"/>
  <c r="AB130" i="1"/>
  <c r="Z130" i="1"/>
  <c r="X130" i="1"/>
  <c r="V130" i="1"/>
  <c r="T130" i="1"/>
  <c r="R130" i="1"/>
  <c r="Q130" i="1"/>
  <c r="P130" i="1"/>
  <c r="O130" i="1"/>
  <c r="N130" i="1"/>
  <c r="H130" i="1"/>
  <c r="E130" i="1"/>
  <c r="C130" i="1"/>
  <c r="B130" i="1"/>
  <c r="E128" i="1"/>
  <c r="F128" i="1" s="1"/>
  <c r="C128" i="1"/>
  <c r="B128" i="1"/>
  <c r="AD124" i="1"/>
  <c r="AB124" i="1"/>
  <c r="Z124" i="1"/>
  <c r="X124" i="1"/>
  <c r="V124" i="1"/>
  <c r="T124" i="1"/>
  <c r="R124" i="1"/>
  <c r="Q124" i="1"/>
  <c r="P124" i="1"/>
  <c r="O124" i="1"/>
  <c r="N124" i="1"/>
  <c r="M124" i="1"/>
  <c r="L124" i="1"/>
  <c r="K124" i="1"/>
  <c r="J124" i="1"/>
  <c r="I124" i="1"/>
  <c r="H124" i="1"/>
  <c r="E124" i="1"/>
  <c r="G124" i="1" s="1"/>
  <c r="C124" i="1"/>
  <c r="B124" i="1"/>
  <c r="AD123" i="1"/>
  <c r="AB123" i="1"/>
  <c r="Z123" i="1"/>
  <c r="X123" i="1"/>
  <c r="V123" i="1"/>
  <c r="T123" i="1"/>
  <c r="R123" i="1"/>
  <c r="Q123" i="1"/>
  <c r="P123" i="1"/>
  <c r="O123" i="1"/>
  <c r="N123" i="1"/>
  <c r="M123" i="1"/>
  <c r="L123" i="1"/>
  <c r="K123" i="1"/>
  <c r="J123" i="1"/>
  <c r="I123" i="1"/>
  <c r="H123" i="1"/>
  <c r="E123" i="1"/>
  <c r="G123" i="1" s="1"/>
  <c r="C123" i="1"/>
  <c r="B123" i="1"/>
  <c r="F123" i="1" s="1"/>
  <c r="E121" i="1"/>
  <c r="F121" i="1" s="1"/>
  <c r="C121" i="1"/>
  <c r="B121" i="1"/>
  <c r="AD118" i="1"/>
  <c r="AB118" i="1"/>
  <c r="Z118" i="1"/>
  <c r="X118" i="1"/>
  <c r="V118" i="1"/>
  <c r="T118" i="1"/>
  <c r="R118" i="1"/>
  <c r="Q118" i="1"/>
  <c r="P118" i="1"/>
  <c r="O118" i="1"/>
  <c r="N118" i="1"/>
  <c r="M118" i="1"/>
  <c r="L118" i="1"/>
  <c r="K118" i="1"/>
  <c r="J118" i="1"/>
  <c r="I118" i="1"/>
  <c r="H118" i="1"/>
  <c r="E118" i="1"/>
  <c r="G118" i="1" s="1"/>
  <c r="C118" i="1"/>
  <c r="B118" i="1"/>
  <c r="AD117" i="1"/>
  <c r="AB117" i="1"/>
  <c r="Z117" i="1"/>
  <c r="X117" i="1"/>
  <c r="V117" i="1"/>
  <c r="Q117" i="1"/>
  <c r="P117" i="1"/>
  <c r="O117" i="1"/>
  <c r="N117" i="1"/>
  <c r="M117" i="1"/>
  <c r="L117" i="1"/>
  <c r="K117" i="1"/>
  <c r="J117" i="1"/>
  <c r="I117" i="1"/>
  <c r="H117" i="1"/>
  <c r="E117" i="1"/>
  <c r="F117" i="1" s="1"/>
  <c r="C117" i="1"/>
  <c r="B117" i="1"/>
  <c r="AD115" i="1"/>
  <c r="AD139" i="1" s="1"/>
  <c r="AB115" i="1"/>
  <c r="AB139" i="1" s="1"/>
  <c r="Z115" i="1"/>
  <c r="Z139" i="1" s="1"/>
  <c r="X115" i="1"/>
  <c r="X139" i="1" s="1"/>
  <c r="V115" i="1"/>
  <c r="V139" i="1" s="1"/>
  <c r="T115" i="1"/>
  <c r="T139" i="1" s="1"/>
  <c r="R115" i="1"/>
  <c r="R139" i="1" s="1"/>
  <c r="Q115" i="1"/>
  <c r="Q139" i="1" s="1"/>
  <c r="P115" i="1"/>
  <c r="P139" i="1" s="1"/>
  <c r="O115" i="1"/>
  <c r="O139" i="1" s="1"/>
  <c r="N115" i="1"/>
  <c r="N139" i="1" s="1"/>
  <c r="M115" i="1"/>
  <c r="M139" i="1" s="1"/>
  <c r="L115" i="1"/>
  <c r="L139" i="1" s="1"/>
  <c r="K115" i="1"/>
  <c r="K139" i="1" s="1"/>
  <c r="J115" i="1"/>
  <c r="J139" i="1" s="1"/>
  <c r="I115" i="1"/>
  <c r="I139" i="1" s="1"/>
  <c r="H115" i="1"/>
  <c r="H139" i="1" s="1"/>
  <c r="E115" i="1"/>
  <c r="G115" i="1" s="1"/>
  <c r="C115" i="1"/>
  <c r="C139" i="1" s="1"/>
  <c r="B115" i="1"/>
  <c r="B139" i="1" s="1"/>
  <c r="AD112" i="1"/>
  <c r="AD136" i="1" s="1"/>
  <c r="AB112" i="1"/>
  <c r="AB136" i="1" s="1"/>
  <c r="AB109" i="1" s="1"/>
  <c r="Z112" i="1"/>
  <c r="Z136" i="1" s="1"/>
  <c r="Z109" i="1" s="1"/>
  <c r="X112" i="1"/>
  <c r="X136" i="1" s="1"/>
  <c r="X109" i="1" s="1"/>
  <c r="V112" i="1"/>
  <c r="V136" i="1" s="1"/>
  <c r="V109" i="1" s="1"/>
  <c r="T112" i="1"/>
  <c r="T136" i="1" s="1"/>
  <c r="T109" i="1" s="1"/>
  <c r="R112" i="1"/>
  <c r="R136" i="1" s="1"/>
  <c r="R109" i="1" s="1"/>
  <c r="Q112" i="1"/>
  <c r="Q136" i="1" s="1"/>
  <c r="Q109" i="1" s="1"/>
  <c r="P112" i="1"/>
  <c r="P136" i="1" s="1"/>
  <c r="P109" i="1" s="1"/>
  <c r="O112" i="1"/>
  <c r="O136" i="1" s="1"/>
  <c r="O109" i="1" s="1"/>
  <c r="N112" i="1"/>
  <c r="N136" i="1" s="1"/>
  <c r="N109" i="1" s="1"/>
  <c r="M112" i="1"/>
  <c r="M136" i="1" s="1"/>
  <c r="M109" i="1" s="1"/>
  <c r="L112" i="1"/>
  <c r="L136" i="1" s="1"/>
  <c r="L109" i="1" s="1"/>
  <c r="K112" i="1"/>
  <c r="K136" i="1" s="1"/>
  <c r="K109" i="1" s="1"/>
  <c r="J112" i="1"/>
  <c r="J136" i="1" s="1"/>
  <c r="J109" i="1" s="1"/>
  <c r="I112" i="1"/>
  <c r="I136" i="1" s="1"/>
  <c r="I109" i="1" s="1"/>
  <c r="H112" i="1"/>
  <c r="H136" i="1" s="1"/>
  <c r="H109" i="1" s="1"/>
  <c r="E112" i="1"/>
  <c r="E136" i="1" s="1"/>
  <c r="C112" i="1"/>
  <c r="C136" i="1" s="1"/>
  <c r="C109" i="1" s="1"/>
  <c r="B112" i="1"/>
  <c r="B136" i="1" s="1"/>
  <c r="B109" i="1" s="1"/>
  <c r="AD111" i="1"/>
  <c r="AB111" i="1"/>
  <c r="Z111" i="1"/>
  <c r="X111" i="1"/>
  <c r="V111" i="1"/>
  <c r="T111" i="1"/>
  <c r="R111" i="1"/>
  <c r="Q111" i="1"/>
  <c r="P111" i="1"/>
  <c r="O111" i="1"/>
  <c r="N111" i="1"/>
  <c r="M111" i="1"/>
  <c r="L111" i="1"/>
  <c r="K111" i="1"/>
  <c r="J111" i="1"/>
  <c r="I111" i="1"/>
  <c r="H111" i="1"/>
  <c r="E111" i="1"/>
  <c r="G111" i="1" s="1"/>
  <c r="C111" i="1"/>
  <c r="B111" i="1"/>
  <c r="AD109" i="1"/>
  <c r="B108" i="1"/>
  <c r="B107" i="1"/>
  <c r="B105" i="1"/>
  <c r="B104" i="1"/>
  <c r="AD103" i="1"/>
  <c r="AD106" i="1" s="1"/>
  <c r="AB103" i="1"/>
  <c r="Z103" i="1"/>
  <c r="X103" i="1"/>
  <c r="V103" i="1"/>
  <c r="T103" i="1"/>
  <c r="R103" i="1"/>
  <c r="P103" i="1"/>
  <c r="O103" i="1"/>
  <c r="N103" i="1"/>
  <c r="M103" i="1"/>
  <c r="L103" i="1"/>
  <c r="K103" i="1"/>
  <c r="J103" i="1"/>
  <c r="I103" i="1"/>
  <c r="H103" i="1"/>
  <c r="E100" i="1"/>
  <c r="F100" i="1" s="1"/>
  <c r="C100" i="1"/>
  <c r="B100" i="1"/>
  <c r="AE97" i="1"/>
  <c r="AD97" i="1"/>
  <c r="AC97" i="1"/>
  <c r="AB97" i="1"/>
  <c r="AA97" i="1"/>
  <c r="Z97" i="1"/>
  <c r="Y97" i="1"/>
  <c r="X97" i="1"/>
  <c r="W97" i="1"/>
  <c r="V97" i="1"/>
  <c r="U97" i="1"/>
  <c r="T97" i="1"/>
  <c r="S97" i="1"/>
  <c r="R97" i="1"/>
  <c r="Q97" i="1"/>
  <c r="P97" i="1"/>
  <c r="O97" i="1"/>
  <c r="N97" i="1"/>
  <c r="M97" i="1"/>
  <c r="L97" i="1"/>
  <c r="K97" i="1"/>
  <c r="J97" i="1"/>
  <c r="I97" i="1"/>
  <c r="H97" i="1"/>
  <c r="E97" i="1"/>
  <c r="F97" i="1" s="1"/>
  <c r="C97" i="1"/>
  <c r="B97" i="1"/>
  <c r="AD96" i="1"/>
  <c r="AB96" i="1"/>
  <c r="Z96" i="1"/>
  <c r="X96" i="1"/>
  <c r="V96" i="1"/>
  <c r="T96" i="1"/>
  <c r="R96" i="1"/>
  <c r="Q96" i="1"/>
  <c r="P96" i="1"/>
  <c r="O96" i="1"/>
  <c r="N96" i="1"/>
  <c r="M96" i="1"/>
  <c r="L96" i="1"/>
  <c r="K96" i="1"/>
  <c r="J96" i="1"/>
  <c r="I96" i="1"/>
  <c r="H96" i="1"/>
  <c r="E96" i="1"/>
  <c r="G96" i="1" s="1"/>
  <c r="C96" i="1"/>
  <c r="B96" i="1"/>
  <c r="F96" i="1" s="1"/>
  <c r="E93" i="1"/>
  <c r="G93" i="1" s="1"/>
  <c r="D93" i="1"/>
  <c r="C93" i="1"/>
  <c r="B93" i="1"/>
  <c r="F93" i="1" s="1"/>
  <c r="AD90" i="1"/>
  <c r="AB90" i="1"/>
  <c r="Z90" i="1"/>
  <c r="X90" i="1"/>
  <c r="V90" i="1"/>
  <c r="T90" i="1"/>
  <c r="R90" i="1"/>
  <c r="Q90" i="1"/>
  <c r="P90" i="1"/>
  <c r="O90" i="1"/>
  <c r="N90" i="1"/>
  <c r="M90" i="1"/>
  <c r="L90" i="1"/>
  <c r="K90" i="1"/>
  <c r="J90" i="1"/>
  <c r="I90" i="1"/>
  <c r="H90" i="1"/>
  <c r="E90" i="1"/>
  <c r="F90" i="1" s="1"/>
  <c r="D90" i="1"/>
  <c r="C90" i="1"/>
  <c r="B90" i="1"/>
  <c r="AB89" i="1"/>
  <c r="Z89" i="1"/>
  <c r="X89" i="1"/>
  <c r="V89" i="1"/>
  <c r="T89" i="1"/>
  <c r="R89" i="1"/>
  <c r="Q89" i="1"/>
  <c r="P89" i="1"/>
  <c r="O89" i="1"/>
  <c r="N89" i="1"/>
  <c r="M89" i="1"/>
  <c r="L89" i="1"/>
  <c r="K89" i="1"/>
  <c r="J89" i="1"/>
  <c r="I89" i="1"/>
  <c r="H89" i="1"/>
  <c r="E89" i="1"/>
  <c r="F89" i="1" s="1"/>
  <c r="D89" i="1"/>
  <c r="C89" i="1"/>
  <c r="B89" i="1"/>
  <c r="AD86" i="1"/>
  <c r="AB86" i="1"/>
  <c r="AB106" i="1" s="1"/>
  <c r="Z86" i="1"/>
  <c r="Z106" i="1" s="1"/>
  <c r="X86" i="1"/>
  <c r="X106" i="1" s="1"/>
  <c r="V86" i="1"/>
  <c r="V106" i="1" s="1"/>
  <c r="T86" i="1"/>
  <c r="T106" i="1" s="1"/>
  <c r="R86" i="1"/>
  <c r="R106" i="1" s="1"/>
  <c r="Q86" i="1"/>
  <c r="Q106" i="1" s="1"/>
  <c r="Q103" i="1" s="1"/>
  <c r="P86" i="1"/>
  <c r="P106" i="1" s="1"/>
  <c r="O86" i="1"/>
  <c r="O106" i="1" s="1"/>
  <c r="N86" i="1"/>
  <c r="N106" i="1" s="1"/>
  <c r="M86" i="1"/>
  <c r="M106" i="1" s="1"/>
  <c r="L86" i="1"/>
  <c r="L106" i="1" s="1"/>
  <c r="K86" i="1"/>
  <c r="K106" i="1" s="1"/>
  <c r="J86" i="1"/>
  <c r="J106" i="1" s="1"/>
  <c r="D106" i="1" s="1"/>
  <c r="I86" i="1"/>
  <c r="I106" i="1" s="1"/>
  <c r="H86" i="1"/>
  <c r="H106" i="1" s="1"/>
  <c r="B106" i="1" s="1"/>
  <c r="E86" i="1"/>
  <c r="G86" i="1" s="1"/>
  <c r="G83" i="1" s="1"/>
  <c r="C86" i="1"/>
  <c r="B86" i="1"/>
  <c r="F86" i="1" s="1"/>
  <c r="F83" i="1" s="1"/>
  <c r="Q83" i="1"/>
  <c r="E83" i="1"/>
  <c r="C83" i="1"/>
  <c r="AD82" i="1"/>
  <c r="AB82" i="1"/>
  <c r="Z82" i="1"/>
  <c r="X82" i="1"/>
  <c r="V82" i="1"/>
  <c r="T82" i="1"/>
  <c r="R82" i="1"/>
  <c r="Q82" i="1"/>
  <c r="P82" i="1"/>
  <c r="O82" i="1"/>
  <c r="N82" i="1"/>
  <c r="M82" i="1"/>
  <c r="L82" i="1"/>
  <c r="K82" i="1"/>
  <c r="J82" i="1"/>
  <c r="I82" i="1"/>
  <c r="H82" i="1"/>
  <c r="E82" i="1"/>
  <c r="F82" i="1" s="1"/>
  <c r="C82" i="1"/>
  <c r="C103" i="1" s="1"/>
  <c r="C80" i="1" s="1"/>
  <c r="B82" i="1"/>
  <c r="B103" i="1" s="1"/>
  <c r="B80" i="1" s="1"/>
  <c r="AD80" i="1"/>
  <c r="AB80" i="1"/>
  <c r="Z80" i="1"/>
  <c r="X80" i="1"/>
  <c r="V80" i="1"/>
  <c r="T80" i="1"/>
  <c r="R80" i="1"/>
  <c r="Q80" i="1"/>
  <c r="Q160" i="1" s="1"/>
  <c r="Q157" i="1" s="1"/>
  <c r="P80" i="1"/>
  <c r="O80" i="1"/>
  <c r="N80" i="1"/>
  <c r="M80" i="1"/>
  <c r="L80" i="1"/>
  <c r="K80" i="1"/>
  <c r="J80" i="1"/>
  <c r="I80" i="1"/>
  <c r="H80" i="1"/>
  <c r="B79" i="1"/>
  <c r="B78" i="1"/>
  <c r="AD77" i="1"/>
  <c r="AB77" i="1"/>
  <c r="Z77" i="1"/>
  <c r="X77" i="1"/>
  <c r="V77" i="1"/>
  <c r="T77" i="1"/>
  <c r="R77" i="1"/>
  <c r="P77" i="1"/>
  <c r="O77" i="1"/>
  <c r="N77" i="1"/>
  <c r="L77" i="1"/>
  <c r="H77" i="1"/>
  <c r="B76" i="1"/>
  <c r="B75" i="1"/>
  <c r="J71" i="1"/>
  <c r="J77" i="1" s="1"/>
  <c r="B77" i="1" s="1"/>
  <c r="B71" i="1"/>
  <c r="B68" i="1" s="1"/>
  <c r="B67" i="1" s="1"/>
  <c r="AD68" i="1"/>
  <c r="AB68" i="1"/>
  <c r="Z68" i="1"/>
  <c r="X68" i="1"/>
  <c r="V68" i="1"/>
  <c r="T68" i="1"/>
  <c r="R68" i="1"/>
  <c r="Q68" i="1"/>
  <c r="P68" i="1"/>
  <c r="O68" i="1"/>
  <c r="N68" i="1"/>
  <c r="L68" i="1"/>
  <c r="J68" i="1"/>
  <c r="H68" i="1"/>
  <c r="Q67" i="1"/>
  <c r="Q74" i="1" s="1"/>
  <c r="M67" i="1"/>
  <c r="K67" i="1"/>
  <c r="I67" i="1"/>
  <c r="AD65" i="1"/>
  <c r="AB65" i="1"/>
  <c r="Z65" i="1"/>
  <c r="X65" i="1"/>
  <c r="V65" i="1"/>
  <c r="T65" i="1"/>
  <c r="R65" i="1"/>
  <c r="P65" i="1"/>
  <c r="O65" i="1"/>
  <c r="N65" i="1"/>
  <c r="M65" i="1"/>
  <c r="L65" i="1"/>
  <c r="J65" i="1"/>
  <c r="H65" i="1"/>
  <c r="B65" i="1"/>
  <c r="AE62" i="1"/>
  <c r="AD62" i="1"/>
  <c r="AC62" i="1"/>
  <c r="AB62" i="1"/>
  <c r="AA62" i="1"/>
  <c r="Z62" i="1"/>
  <c r="Y62" i="1"/>
  <c r="X62" i="1"/>
  <c r="W62" i="1"/>
  <c r="V62" i="1"/>
  <c r="U62" i="1"/>
  <c r="T62" i="1"/>
  <c r="S62" i="1"/>
  <c r="R62" i="1"/>
  <c r="Q62" i="1"/>
  <c r="P62" i="1"/>
  <c r="O62" i="1"/>
  <c r="N62" i="1"/>
  <c r="M62" i="1"/>
  <c r="L62" i="1"/>
  <c r="J62" i="1"/>
  <c r="H62" i="1"/>
  <c r="E62" i="1"/>
  <c r="F56" i="1"/>
  <c r="E56" i="1"/>
  <c r="G56" i="1" s="1"/>
  <c r="C56" i="1"/>
  <c r="AE53" i="1"/>
  <c r="AD53" i="1"/>
  <c r="AC53" i="1"/>
  <c r="AB53" i="1"/>
  <c r="AA53" i="1"/>
  <c r="Z53" i="1"/>
  <c r="Y53" i="1"/>
  <c r="X53" i="1"/>
  <c r="W53" i="1"/>
  <c r="V53" i="1"/>
  <c r="U53" i="1"/>
  <c r="T53" i="1"/>
  <c r="S53" i="1"/>
  <c r="R53" i="1"/>
  <c r="Q53" i="1"/>
  <c r="P53" i="1"/>
  <c r="O53" i="1"/>
  <c r="N53" i="1"/>
  <c r="M53" i="1"/>
  <c r="L53" i="1"/>
  <c r="K53" i="1"/>
  <c r="J53" i="1"/>
  <c r="I53" i="1"/>
  <c r="H53" i="1"/>
  <c r="E53" i="1"/>
  <c r="G53" i="1" s="1"/>
  <c r="D53" i="1"/>
  <c r="C53" i="1"/>
  <c r="B53" i="1"/>
  <c r="F53" i="1" s="1"/>
  <c r="AE52" i="1"/>
  <c r="AD52" i="1"/>
  <c r="AC52" i="1"/>
  <c r="AB52" i="1"/>
  <c r="AA52" i="1"/>
  <c r="Z52" i="1"/>
  <c r="Y52" i="1"/>
  <c r="X52" i="1"/>
  <c r="W52" i="1"/>
  <c r="V52" i="1"/>
  <c r="U52" i="1"/>
  <c r="T52" i="1"/>
  <c r="S52" i="1"/>
  <c r="R52" i="1"/>
  <c r="Q52" i="1"/>
  <c r="P52" i="1"/>
  <c r="O52" i="1"/>
  <c r="N52" i="1"/>
  <c r="M52" i="1"/>
  <c r="L52" i="1"/>
  <c r="K52" i="1"/>
  <c r="J52" i="1"/>
  <c r="I52" i="1"/>
  <c r="H52" i="1"/>
  <c r="E52" i="1"/>
  <c r="G52" i="1" s="1"/>
  <c r="D52" i="1"/>
  <c r="C52" i="1"/>
  <c r="B52" i="1"/>
  <c r="F52" i="1" s="1"/>
  <c r="B51" i="1"/>
  <c r="B50" i="1"/>
  <c r="E49" i="1"/>
  <c r="G49" i="1" s="1"/>
  <c r="C49" i="1"/>
  <c r="B49" i="1"/>
  <c r="B48" i="1"/>
  <c r="B47" i="1"/>
  <c r="AE46" i="1"/>
  <c r="AD46" i="1"/>
  <c r="AC46" i="1"/>
  <c r="AB46" i="1"/>
  <c r="AA46" i="1"/>
  <c r="Z46" i="1"/>
  <c r="Y46" i="1"/>
  <c r="X46" i="1"/>
  <c r="W46" i="1"/>
  <c r="V46" i="1"/>
  <c r="U46" i="1"/>
  <c r="T46" i="1"/>
  <c r="S46" i="1"/>
  <c r="R46" i="1"/>
  <c r="Q46" i="1"/>
  <c r="P46" i="1"/>
  <c r="O46" i="1"/>
  <c r="N46" i="1"/>
  <c r="M46" i="1"/>
  <c r="L46" i="1"/>
  <c r="K46" i="1"/>
  <c r="J46" i="1"/>
  <c r="I46" i="1"/>
  <c r="H46" i="1"/>
  <c r="E46" i="1"/>
  <c r="G46" i="1" s="1"/>
  <c r="D46" i="1"/>
  <c r="C46" i="1"/>
  <c r="B46" i="1"/>
  <c r="F46" i="1" s="1"/>
  <c r="AE45" i="1"/>
  <c r="AD45" i="1"/>
  <c r="AC45" i="1"/>
  <c r="AB45" i="1"/>
  <c r="AA45" i="1"/>
  <c r="Z45" i="1"/>
  <c r="Y45" i="1"/>
  <c r="X45" i="1"/>
  <c r="W45" i="1"/>
  <c r="V45" i="1"/>
  <c r="U45" i="1"/>
  <c r="T45" i="1"/>
  <c r="S45" i="1"/>
  <c r="R45" i="1"/>
  <c r="Q45" i="1"/>
  <c r="P45" i="1"/>
  <c r="O45" i="1"/>
  <c r="N45" i="1"/>
  <c r="M45" i="1"/>
  <c r="L45" i="1"/>
  <c r="K45" i="1"/>
  <c r="J45" i="1"/>
  <c r="I45" i="1"/>
  <c r="H45" i="1"/>
  <c r="E45" i="1"/>
  <c r="G45" i="1" s="1"/>
  <c r="D45" i="1"/>
  <c r="C45" i="1"/>
  <c r="B45" i="1"/>
  <c r="F45" i="1" s="1"/>
  <c r="E42" i="1"/>
  <c r="G42" i="1" s="1"/>
  <c r="C42" i="1"/>
  <c r="B42" i="1"/>
  <c r="B39" i="1" s="1"/>
  <c r="B38" i="1" s="1"/>
  <c r="B15" i="1" s="1"/>
  <c r="B12" i="1" s="1"/>
  <c r="B160" i="1" s="1"/>
  <c r="AB39" i="1"/>
  <c r="C39" i="1"/>
  <c r="C38" i="1" s="1"/>
  <c r="AB38" i="1"/>
  <c r="K38" i="1"/>
  <c r="I38" i="1"/>
  <c r="B37" i="1"/>
  <c r="B36" i="1"/>
  <c r="F35" i="1"/>
  <c r="E35" i="1"/>
  <c r="G35" i="1" s="1"/>
  <c r="D35" i="1"/>
  <c r="D32" i="1" s="1"/>
  <c r="D31" i="1" s="1"/>
  <c r="D15" i="1" s="1"/>
  <c r="D12" i="1" s="1"/>
  <c r="C35" i="1"/>
  <c r="AB32" i="1"/>
  <c r="Q32" i="1"/>
  <c r="M32" i="1"/>
  <c r="M31" i="1" s="1"/>
  <c r="M15" i="1" s="1"/>
  <c r="M12" i="1" s="1"/>
  <c r="M160" i="1" s="1"/>
  <c r="M157" i="1" s="1"/>
  <c r="L32" i="1"/>
  <c r="E32" i="1"/>
  <c r="F32" i="1" s="1"/>
  <c r="C32" i="1"/>
  <c r="C31" i="1" s="1"/>
  <c r="B32" i="1"/>
  <c r="AB31" i="1"/>
  <c r="Z31" i="1"/>
  <c r="Q31" i="1"/>
  <c r="L31" i="1"/>
  <c r="K31" i="1"/>
  <c r="I31" i="1"/>
  <c r="B31" i="1"/>
  <c r="G30" i="1"/>
  <c r="G29" i="1"/>
  <c r="E28" i="1"/>
  <c r="G28" i="1" s="1"/>
  <c r="B28" i="1"/>
  <c r="F28" i="1" s="1"/>
  <c r="E27" i="1"/>
  <c r="G27" i="1" s="1"/>
  <c r="B27" i="1"/>
  <c r="F27" i="1" s="1"/>
  <c r="E26" i="1"/>
  <c r="G26" i="1" s="1"/>
  <c r="B26" i="1"/>
  <c r="B62" i="1" s="1"/>
  <c r="AE23" i="1"/>
  <c r="AE59" i="1" s="1"/>
  <c r="AD23" i="1"/>
  <c r="AD59" i="1" s="1"/>
  <c r="AC23" i="1"/>
  <c r="AC59" i="1" s="1"/>
  <c r="AB23" i="1"/>
  <c r="AB59" i="1" s="1"/>
  <c r="AA23" i="1"/>
  <c r="AA59" i="1" s="1"/>
  <c r="Z23" i="1"/>
  <c r="Z59" i="1" s="1"/>
  <c r="Y23" i="1"/>
  <c r="Y59" i="1" s="1"/>
  <c r="X23" i="1"/>
  <c r="X59" i="1" s="1"/>
  <c r="W23" i="1"/>
  <c r="W59" i="1" s="1"/>
  <c r="V23" i="1"/>
  <c r="V59" i="1" s="1"/>
  <c r="U23" i="1"/>
  <c r="U59" i="1" s="1"/>
  <c r="T23" i="1"/>
  <c r="T59" i="1" s="1"/>
  <c r="S23" i="1"/>
  <c r="S59" i="1" s="1"/>
  <c r="R23" i="1"/>
  <c r="R59" i="1" s="1"/>
  <c r="Q23" i="1"/>
  <c r="Q59" i="1" s="1"/>
  <c r="P23" i="1"/>
  <c r="P59" i="1" s="1"/>
  <c r="O23" i="1"/>
  <c r="O59" i="1" s="1"/>
  <c r="N23" i="1"/>
  <c r="N59" i="1" s="1"/>
  <c r="M23" i="1"/>
  <c r="M59" i="1" s="1"/>
  <c r="L23" i="1"/>
  <c r="L59" i="1" s="1"/>
  <c r="K23" i="1"/>
  <c r="K59" i="1" s="1"/>
  <c r="J23" i="1"/>
  <c r="J59" i="1" s="1"/>
  <c r="I23" i="1"/>
  <c r="I59" i="1" s="1"/>
  <c r="H23" i="1"/>
  <c r="H59" i="1" s="1"/>
  <c r="C59" i="1" s="1"/>
  <c r="C62" i="1" s="1"/>
  <c r="F23" i="1"/>
  <c r="E23" i="1"/>
  <c r="D23" i="1"/>
  <c r="B23" i="1"/>
  <c r="B59" i="1" s="1"/>
  <c r="Q22" i="1"/>
  <c r="K22" i="1"/>
  <c r="I22" i="1"/>
  <c r="E22" i="1"/>
  <c r="G22" i="1" s="1"/>
  <c r="D22" i="1"/>
  <c r="C22" i="1"/>
  <c r="B22" i="1"/>
  <c r="F22" i="1" s="1"/>
  <c r="AD19" i="1"/>
  <c r="AB19" i="1"/>
  <c r="Z19" i="1"/>
  <c r="X19" i="1"/>
  <c r="V19" i="1"/>
  <c r="T19" i="1"/>
  <c r="R19" i="1"/>
  <c r="Q19" i="1"/>
  <c r="P19" i="1"/>
  <c r="O19" i="1"/>
  <c r="N19" i="1"/>
  <c r="J19" i="1"/>
  <c r="H19" i="1"/>
  <c r="E19" i="1"/>
  <c r="F19" i="1" s="1"/>
  <c r="AE16" i="1"/>
  <c r="AD16" i="1"/>
  <c r="AC16" i="1"/>
  <c r="AB16" i="1"/>
  <c r="AA16" i="1"/>
  <c r="Z16" i="1"/>
  <c r="Y16" i="1"/>
  <c r="X16" i="1"/>
  <c r="W16" i="1"/>
  <c r="V16" i="1"/>
  <c r="U16" i="1"/>
  <c r="T16" i="1"/>
  <c r="S16" i="1"/>
  <c r="R16" i="1"/>
  <c r="Q16" i="1"/>
  <c r="P16" i="1"/>
  <c r="O16" i="1"/>
  <c r="N16" i="1"/>
  <c r="M16" i="1"/>
  <c r="L16" i="1"/>
  <c r="K16" i="1"/>
  <c r="J16" i="1"/>
  <c r="I16" i="1"/>
  <c r="H16" i="1"/>
  <c r="E16" i="1"/>
  <c r="G16" i="1" s="1"/>
  <c r="D16" i="1"/>
  <c r="C16" i="1"/>
  <c r="B16" i="1"/>
  <c r="F16" i="1" s="1"/>
  <c r="AE15" i="1"/>
  <c r="AD15" i="1"/>
  <c r="AC15" i="1"/>
  <c r="AB15" i="1"/>
  <c r="AA15" i="1"/>
  <c r="Z15" i="1"/>
  <c r="Y15" i="1"/>
  <c r="X15" i="1"/>
  <c r="W15" i="1"/>
  <c r="V15" i="1"/>
  <c r="U15" i="1"/>
  <c r="T15" i="1"/>
  <c r="S15" i="1"/>
  <c r="R15" i="1"/>
  <c r="Q15" i="1"/>
  <c r="P15" i="1"/>
  <c r="O15" i="1"/>
  <c r="N15" i="1"/>
  <c r="L15" i="1"/>
  <c r="K15" i="1"/>
  <c r="J15" i="1"/>
  <c r="I15" i="1"/>
  <c r="H15" i="1"/>
  <c r="AD12" i="1"/>
  <c r="AD160" i="1" s="1"/>
  <c r="AD157" i="1" s="1"/>
  <c r="AB12" i="1"/>
  <c r="AB160" i="1" s="1"/>
  <c r="AB157" i="1" s="1"/>
  <c r="Z12" i="1"/>
  <c r="Z160" i="1" s="1"/>
  <c r="Z157" i="1" s="1"/>
  <c r="X12" i="1"/>
  <c r="X160" i="1" s="1"/>
  <c r="X157" i="1" s="1"/>
  <c r="V12" i="1"/>
  <c r="V160" i="1" s="1"/>
  <c r="V157" i="1" s="1"/>
  <c r="T12" i="1"/>
  <c r="T160" i="1" s="1"/>
  <c r="T157" i="1" s="1"/>
  <c r="R12" i="1"/>
  <c r="R160" i="1" s="1"/>
  <c r="R157" i="1" s="1"/>
  <c r="P12" i="1"/>
  <c r="P160" i="1" s="1"/>
  <c r="P157" i="1" s="1"/>
  <c r="O12" i="1"/>
  <c r="O160" i="1" s="1"/>
  <c r="O157" i="1" s="1"/>
  <c r="N12" i="1"/>
  <c r="N160" i="1" s="1"/>
  <c r="N157" i="1" s="1"/>
  <c r="L12" i="1"/>
  <c r="L160" i="1" s="1"/>
  <c r="L157" i="1" s="1"/>
  <c r="K12" i="1"/>
  <c r="K160" i="1" s="1"/>
  <c r="K157" i="1" s="1"/>
  <c r="J12" i="1"/>
  <c r="J160" i="1" s="1"/>
  <c r="J157" i="1" s="1"/>
  <c r="I12" i="1"/>
  <c r="I160" i="1" s="1"/>
  <c r="I157" i="1" s="1"/>
  <c r="H12" i="1"/>
  <c r="H160" i="1" s="1"/>
  <c r="H157" i="1" s="1"/>
  <c r="B157" i="1" s="1"/>
  <c r="C15" i="1" l="1"/>
  <c r="C12" i="1" s="1"/>
  <c r="C160" i="1" s="1"/>
  <c r="C157" i="1" s="1"/>
  <c r="E106" i="1"/>
  <c r="C106" i="1"/>
  <c r="G19" i="1"/>
  <c r="F26" i="1"/>
  <c r="G32" i="1"/>
  <c r="B74" i="1"/>
  <c r="G82" i="1"/>
  <c r="G89" i="1"/>
  <c r="G90" i="1"/>
  <c r="G97" i="1"/>
  <c r="G100" i="1"/>
  <c r="E103" i="1"/>
  <c r="G136" i="1"/>
  <c r="F136" i="1"/>
  <c r="E109" i="1"/>
  <c r="G23" i="1"/>
  <c r="E31" i="1"/>
  <c r="E39" i="1"/>
  <c r="D97" i="1"/>
  <c r="D100" i="1"/>
  <c r="D86" i="1" s="1"/>
  <c r="F111" i="1"/>
  <c r="G112" i="1"/>
  <c r="D115" i="1"/>
  <c r="F115" i="1"/>
  <c r="G117" i="1"/>
  <c r="F118" i="1"/>
  <c r="G121" i="1"/>
  <c r="D124" i="1"/>
  <c r="D123" i="1" s="1"/>
  <c r="F124" i="1"/>
  <c r="G128" i="1"/>
  <c r="D134" i="1"/>
  <c r="D131" i="1" s="1"/>
  <c r="D130" i="1" s="1"/>
  <c r="F134" i="1"/>
  <c r="F131" i="1" s="1"/>
  <c r="F130" i="1" s="1"/>
  <c r="E139" i="1"/>
  <c r="F112" i="1"/>
  <c r="D121" i="1"/>
  <c r="D118" i="1" s="1"/>
  <c r="D117" i="1" s="1"/>
  <c r="D128" i="1"/>
  <c r="D139" i="1" l="1"/>
  <c r="D112" i="1"/>
  <c r="D82" i="1"/>
  <c r="D103" i="1" s="1"/>
  <c r="D80" i="1" s="1"/>
  <c r="D96" i="1"/>
  <c r="D83" i="1" s="1"/>
  <c r="G31" i="1"/>
  <c r="F31" i="1"/>
  <c r="F109" i="1"/>
  <c r="G109" i="1"/>
  <c r="F139" i="1"/>
  <c r="G139" i="1"/>
  <c r="G39" i="1"/>
  <c r="E38" i="1"/>
  <c r="G38" i="1" s="1"/>
  <c r="F103" i="1"/>
  <c r="E80" i="1"/>
  <c r="G103" i="1"/>
  <c r="G106" i="1"/>
  <c r="F106" i="1"/>
  <c r="E59" i="1"/>
  <c r="G59" i="1" l="1"/>
  <c r="D59" i="1"/>
  <c r="D62" i="1" s="1"/>
  <c r="G80" i="1"/>
  <c r="F80" i="1"/>
  <c r="E15" i="1"/>
  <c r="D136" i="1"/>
  <c r="D109" i="1" s="1"/>
  <c r="D111" i="1"/>
  <c r="D160" i="1"/>
  <c r="D157" i="1" s="1"/>
  <c r="G15" i="1" l="1"/>
  <c r="E12" i="1"/>
  <c r="F15" i="1"/>
  <c r="E160" i="1" l="1"/>
  <c r="G12" i="1"/>
  <c r="F12" i="1"/>
  <c r="G160" i="1" l="1"/>
  <c r="E157" i="1"/>
  <c r="F160" i="1"/>
  <c r="G157" i="1" l="1"/>
  <c r="F157" i="1"/>
</calcChain>
</file>

<file path=xl/sharedStrings.xml><?xml version="1.0" encoding="utf-8"?>
<sst xmlns="http://schemas.openxmlformats.org/spreadsheetml/2006/main" count="244" uniqueCount="84">
  <si>
    <t>Комплексный план (сетевой график) по реализации муниципальной программы</t>
  </si>
  <si>
    <r>
      <t>«________</t>
    </r>
    <r>
      <rPr>
        <b/>
        <u/>
        <sz val="16"/>
        <rFont val="Times New Roman"/>
        <family val="1"/>
        <charset val="204"/>
      </rPr>
      <t>Развитие институтов гражданского общества города Когалыма</t>
    </r>
    <r>
      <rPr>
        <b/>
        <sz val="16"/>
        <rFont val="Times New Roman"/>
        <family val="1"/>
        <charset val="204"/>
      </rPr>
      <t>____»</t>
    </r>
  </si>
  <si>
    <t xml:space="preserve">   </t>
  </si>
  <si>
    <t>Мероприятия программы</t>
  </si>
  <si>
    <t>План на 2021 год</t>
  </si>
  <si>
    <t>План на 01.06.2021</t>
  </si>
  <si>
    <t>Исполнено,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</si>
  <si>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</si>
  <si>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</si>
  <si>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</si>
  <si>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</si>
  <si>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</si>
  <si>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</si>
  <si>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</si>
  <si>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</si>
  <si>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</si>
  <si>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</si>
  <si>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</si>
  <si>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</si>
  <si>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</si>
  <si>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Профинансировано на 01.06.2021</t>
  </si>
  <si>
    <t>Кассовый расход на 01.06.2021</t>
  </si>
  <si>
    <t>к плану на год</t>
  </si>
  <si>
    <t>на отчестную дату</t>
  </si>
  <si>
    <t xml:space="preserve">план </t>
  </si>
  <si>
    <t>касса</t>
  </si>
  <si>
    <t xml:space="preserve">Подпрограмма 1.«Поддержка социально ориентированных некоммерческих организаций города Когалыма»» </t>
  </si>
  <si>
    <t>20 марта, в ДК «Сибирь» прошел праздник, посвященный весеннему равноденствию, Новруз-Байрам. Организатором мероприятия выступила Когалымская городская общественная национально-культурная организация азербайджанского народа «Достлуг» . Праздник реализован при финансовой поддержке (в форме субсидии ) из бюджента города Когалыма  (по итогам  конкурса социально-значимых проектов, направленного на развитие гражданских инициатив в городе Когалыме в 2019 году -   Проект "Новруз"  в числе победителей. В программе мероприятия: выставка,  дегустация блюд национальной кухни, выступлениятворческих коллективов и артистов Когалыма, Сургута и п. Федоровский.</t>
  </si>
  <si>
    <t>Задача  1 «…»</t>
  </si>
  <si>
    <t>Задача 1.  Обеспечение поддержки гражданских инициатив</t>
  </si>
  <si>
    <t xml:space="preserve">1.1. «Поддержка социально ориентированных некоммерческих организаций (2)»
</t>
  </si>
  <si>
    <t>Всего</t>
  </si>
  <si>
    <t>федеральный бюджет</t>
  </si>
  <si>
    <t>бюджет Ханты-Мансийского автономного округа - Югры</t>
  </si>
  <si>
    <t>0.00</t>
  </si>
  <si>
    <t>бюджет города Когалыма</t>
  </si>
  <si>
    <t>в т.ч. бюджет горда Когалыма  в части софинансирования</t>
  </si>
  <si>
    <t>иные источники финансирования</t>
  </si>
  <si>
    <t xml:space="preserve">1.1.1. «Организация и проведение конкурса социально значимых проектов, направленного на развитие гражданских инициатив в городе Когалыме» </t>
  </si>
  <si>
    <t>бюджет города Когалыма:</t>
  </si>
  <si>
    <t>ОСОиСВ</t>
  </si>
  <si>
    <t>МАУ «ИРЦ г.Когалыма»</t>
  </si>
  <si>
    <t xml:space="preserve">1.1.2. «Оказание информационной, организационной, имущественной, консультационно-методической поддержки деятельности социально ориентированных некоммерческих организаций, учреждений и лидеров общественных организаций города Когалыма» (МАУ «ИРЦ г.Когалыма»)
</t>
  </si>
  <si>
    <t>Организация и проведение семинара в рамках  в рамках проекта "Школа актива НКО" (оплата за приобретение продуктов питания и приобретение канцелярских товаров)</t>
  </si>
  <si>
    <t>в т.ч. бюджет города Когалыма в части софинансирования</t>
  </si>
  <si>
    <t>1.1.3. "Обеспечение участия в мероприятиях федерального, окружного, регионального уровней, направленных на развитие добровольческого движения, работников"</t>
  </si>
  <si>
    <t>1.1.4. "Содействие общественным объединениям, некоммерческим организациям в проведении мероприятий"</t>
  </si>
  <si>
    <t>1.1.5.  "Проведение мероприятий (конференций, Гражданских Форумов, семинаров, круглых столов и иных мероприятий) для социально ориентированных некоммерческих организаций"</t>
  </si>
  <si>
    <t>Итого по подпрограмме «Поддержка социально ориентированных некоммерческих организаций города Когалыма», в том числе</t>
  </si>
  <si>
    <t>Подпрограмма II. «Поддержка граждан, внёсших значительный вклад в развитие  гражданского общества»</t>
  </si>
  <si>
    <t>Задача 2. Привлечение общественного внимания к деятельности и заслугам отдельных граждан, проживающих или работающих на территории города Когалыма, выражение общественного признания их заслуг</t>
  </si>
  <si>
    <t xml:space="preserve">2.1. «Организация и проведение городского конкурса на присуждение премии «Общественное признание» (3)»
</t>
  </si>
  <si>
    <t>Итого по подпрограмме «Поддержка граждан, внёсших значительный вклад в развитие  гражданского общества», в том числе</t>
  </si>
  <si>
    <t>Подпрограмма III. «Информационная открытость деятельности Администрации города Когалыма»</t>
  </si>
  <si>
    <t xml:space="preserve">Задача: 3. Обеспечение информационной открытости деятельности Администрации города Когалыма
и эффективного информационного взаимодействия власти и общества
</t>
  </si>
  <si>
    <t xml:space="preserve">3.1.«Реализация взаимодействия с городскими  средствами массовой информации (4)» </t>
  </si>
  <si>
    <t>Расхождение планов-фактов составляет 642,04 тыс.рублей</t>
  </si>
  <si>
    <t>3.1.1. «Освещение деятельности структурных подразделений Администрации города Когалыма в телевизионных эфирах»</t>
  </si>
  <si>
    <t>3.1.2. "Обеспечение деятельности муниципального казённого учреждения «Редакция газеты «Когалымский вестник»</t>
  </si>
  <si>
    <t>Расхождение плана от фактических показателей по п.3.1.2. составляет 640,96 тыс. Связано со сложившимися  остатками денежных средств на отчётную дату по обеспечение деятельности муниципального казённого учреждения «Редакция газеты «Когалымский вестник» (заработная плата сотрудников (по причине работы в режиме неполного рабочего времени , отсутствие прав на исчисление  районного коэффициента). Опплата расходов  по выставленным счетам-фактурам  по фактическим показаниям приборов учёта водоснабжения и водоотведения  и услуг интернета, на оплату  по договорам ГПХ ).</t>
  </si>
  <si>
    <t>Итого по подпрограмме «Информационная открытость деятельности Администрации города Когалыма», в том числе</t>
  </si>
  <si>
    <t xml:space="preserve">Подпрограмма IV. "Создание условий для выполнения отдельными структурными подразделениями
Администрации города Когалыма своих полномочий"
</t>
  </si>
  <si>
    <t>Расхождение плановых показателей от фактических по подпрограмме 4 составляет 382,60 тыс.рублей</t>
  </si>
  <si>
    <t>Задача 4. Организационное обеспечение реализации муниципальной программы посредством осуществления отдельными структурными подразделениями Администрации города Когалыма своих полномочий</t>
  </si>
  <si>
    <t>4.1. "Обеспечение деятельности структурных подразделений Администрации города Когалыма" (1)</t>
  </si>
  <si>
    <t>привлеченные средства</t>
  </si>
  <si>
    <t>4.1.1. "Обеспечение деятельности отдела по связям с общественностью и  социальным вопросам Администрации города Когалыма"</t>
  </si>
  <si>
    <t>Расхождение плана от фактьических показателей по п.4.1.1.составляет 269,22 тыс.руб. (по заработной плате ОСОиСВ)</t>
  </si>
  <si>
    <t>4.1.2 "Обеспечение деятельности сектора пресс-службы Администрации города Когалыма"</t>
  </si>
  <si>
    <t>4.1.3."Обеспечение  деятельности сектора анализа и пргноза общественно-политической ситуации Администрпации города Когалыма"</t>
  </si>
  <si>
    <t>Расхождение планов от фактических показателей составляет 113,28 тыс.руб.</t>
  </si>
  <si>
    <t xml:space="preserve">бюджет города Когалыма </t>
  </si>
  <si>
    <t>Итого по подпрограмме "Создание условий для выполнения отдельными структурными подразделениями
Администрации города Когалыма своих полномочий"</t>
  </si>
  <si>
    <t xml:space="preserve">
</t>
  </si>
  <si>
    <t>…</t>
  </si>
  <si>
    <t>Итого по подпрограмме «…», в том числе</t>
  </si>
  <si>
    <r>
      <t>в том числе по проектам, портфелям проектов автономного округа (в том числе направленные на реализацию национальных и федеральных проектов Российской Федерации)</t>
    </r>
    <r>
      <rPr>
        <sz val="14"/>
        <rFont val="Times New Roman"/>
        <family val="1"/>
        <charset val="204"/>
      </rPr>
      <t xml:space="preserve"> </t>
    </r>
    <r>
      <rPr>
        <b/>
        <sz val="14"/>
        <rFont val="Times New Roman"/>
        <family val="1"/>
        <charset val="204"/>
      </rPr>
      <t>*</t>
    </r>
  </si>
  <si>
    <t>Всего по муниципальной программе:</t>
  </si>
  <si>
    <t>В том числе проекты, портфели проектов муниципального образования: *</t>
  </si>
  <si>
    <t>в том числе инвестиции в объекты муниципальной собственности *</t>
  </si>
  <si>
    <t>Инвестиции в объекты муниципальной собственности (за исключением инвестиций в объекты муниципальной собственности по проектам, портфелям проектов муниципального образования) *</t>
  </si>
  <si>
    <t>Ответственный за составление сетевого графика Подворчан О.В., телефон: 93-620</t>
  </si>
  <si>
    <t>дата</t>
  </si>
  <si>
    <t>* Комплесный план составлен в соответствии с комплексными планами исполнителей муниципальной  программы</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</si>
</sst>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_ ;[Red]\-#,##0.0\ "/>
    <numFmt numFmtId="165" formatCode="#,##0_ ;[Red]\-#,##0\ "/>
    <numFmt numFmtId="166" formatCode="#,##0.00_ ;[Red]\-#,##0.00\ "/>
  </numFmts>
  <fonts count="13" x14ac:knownFonts="1">
    <font>
      <sz val="11"/>
      <color theme="1"/>
      <name val="Calibri"/>
      <family val="2"/>
      <scheme val="minor"/>
    </font>
    <font>
      <sz val="10"/>
      <name val="Arial"/>
      <family val="2"/>
      <charset val="204"/>
    </font>
    <font>
      <sz val="12"/>
      <name val="Times New Roman"/>
      <family val="1"/>
      <charset val="204"/>
    </font>
    <font>
      <sz val="16"/>
      <name val="Times New Roman"/>
      <family val="1"/>
      <charset val="204"/>
    </font>
    <font>
      <sz val="14"/>
      <name val="Times New Roman"/>
      <family val="1"/>
      <charset val="204"/>
    </font>
    <font>
      <b/>
      <sz val="16"/>
      <name val="Times New Roman"/>
      <family val="1"/>
      <charset val="204"/>
    </font>
    <font>
      <b/>
      <u/>
      <sz val="16"/>
      <name val="Times New Roman"/>
      <family val="1"/>
      <charset val="204"/>
    </font>
    <font>
      <b/>
      <sz val="15"/>
      <name val="Times New Roman"/>
      <family val="1"/>
      <charset val="204"/>
    </font>
    <font>
      <b/>
      <i/>
      <sz val="14"/>
      <name val="Times New Roman"/>
      <family val="1"/>
      <charset val="204"/>
    </font>
    <font>
      <sz val="20"/>
      <name val="Times New Roman"/>
      <family val="1"/>
      <charset val="204"/>
    </font>
    <font>
      <b/>
      <sz val="14"/>
      <name val="Times New Roman"/>
      <family val="1"/>
      <charset val="204"/>
    </font>
    <font>
      <b/>
      <sz val="12"/>
      <name val="Times New Roman"/>
      <family val="1"/>
      <charset val="204"/>
    </font>
    <font>
      <sz val="13"/>
      <name val="Times New Roman"/>
      <family val="1"/>
      <charset val="204"/>
    </font>
  </fonts>
  <fills count="7">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172">
    <xf numFmtId="0" fontId="0" fillId="0" borderId="0" xfId="0"/>
    <xf numFmtId="0" fontId="2" fillId="0" borderId="0" xfId="1" applyFont="1" applyFill="1" applyAlignment="1">
      <alignment horizontal="justify" vertical="center" wrapText="1"/>
    </xf>
    <xf numFmtId="0" fontId="2" fillId="0" borderId="0" xfId="1" applyFont="1" applyFill="1" applyAlignment="1">
      <alignment vertical="center" wrapText="1"/>
    </xf>
    <xf numFmtId="164" fontId="2" fillId="0" borderId="0" xfId="1" applyNumberFormat="1" applyFont="1" applyFill="1" applyAlignment="1">
      <alignment vertical="center" wrapText="1"/>
    </xf>
    <xf numFmtId="164" fontId="3" fillId="0" borderId="0" xfId="1" applyNumberFormat="1" applyFont="1" applyFill="1" applyAlignment="1">
      <alignment horizontal="left" vertical="center" wrapText="1"/>
    </xf>
    <xf numFmtId="0" fontId="2" fillId="0" borderId="0" xfId="1" applyFont="1" applyFill="1" applyAlignment="1">
      <alignment horizontal="center" vertical="center" wrapText="1"/>
    </xf>
    <xf numFmtId="164" fontId="4" fillId="0" borderId="0" xfId="1" applyNumberFormat="1" applyFont="1" applyFill="1" applyAlignment="1">
      <alignment horizontal="right" wrapText="1"/>
    </xf>
    <xf numFmtId="164" fontId="4" fillId="0" borderId="0" xfId="1" applyNumberFormat="1" applyFont="1" applyFill="1" applyAlignment="1">
      <alignment vertical="center" wrapText="1"/>
    </xf>
    <xf numFmtId="164" fontId="5" fillId="0" borderId="0" xfId="1" applyNumberFormat="1" applyFont="1" applyFill="1" applyAlignment="1">
      <alignment horizontal="center" vertical="center" wrapText="1"/>
    </xf>
    <xf numFmtId="164" fontId="7" fillId="0" borderId="0" xfId="1" applyNumberFormat="1" applyFont="1" applyFill="1" applyAlignment="1">
      <alignment horizontal="center" vertical="center" wrapText="1"/>
    </xf>
    <xf numFmtId="0" fontId="8" fillId="0" borderId="1" xfId="1" applyFont="1" applyFill="1" applyBorder="1" applyAlignment="1">
      <alignment horizontal="right" wrapText="1"/>
    </xf>
    <xf numFmtId="0" fontId="8" fillId="0" borderId="0" xfId="1" applyFont="1" applyFill="1" applyBorder="1" applyAlignment="1">
      <alignment horizontal="right" wrapText="1"/>
    </xf>
    <xf numFmtId="0" fontId="9" fillId="0" borderId="0" xfId="1" applyFont="1" applyFill="1" applyAlignment="1">
      <alignment vertical="center" wrapText="1"/>
    </xf>
    <xf numFmtId="0" fontId="10" fillId="0" borderId="2" xfId="1" applyFont="1" applyFill="1" applyBorder="1" applyAlignment="1">
      <alignment horizontal="center" vertical="center" wrapText="1"/>
    </xf>
    <xf numFmtId="164" fontId="10" fillId="0" borderId="3" xfId="1" applyNumberFormat="1" applyFont="1" applyFill="1" applyBorder="1" applyAlignment="1">
      <alignment horizontal="center" vertical="center" wrapText="1"/>
    </xf>
    <xf numFmtId="164" fontId="10" fillId="0" borderId="4" xfId="1" applyNumberFormat="1" applyFont="1" applyFill="1" applyBorder="1" applyAlignment="1">
      <alignment horizontal="center" vertical="center" wrapText="1"/>
    </xf>
    <xf numFmtId="164" fontId="10" fillId="0" borderId="2" xfId="1" applyNumberFormat="1" applyFont="1" applyFill="1" applyBorder="1" applyAlignment="1">
      <alignment horizontal="center" vertical="center" wrapText="1"/>
    </xf>
    <xf numFmtId="164" fontId="10" fillId="0" borderId="5" xfId="1" applyNumberFormat="1" applyFont="1" applyFill="1" applyBorder="1" applyAlignment="1">
      <alignment horizontal="center" vertical="center" wrapText="1"/>
    </xf>
    <xf numFmtId="164" fontId="10" fillId="0" borderId="6" xfId="1" applyNumberFormat="1" applyFont="1" applyFill="1" applyBorder="1" applyAlignment="1">
      <alignment horizontal="center" vertical="center" wrapText="1"/>
    </xf>
    <xf numFmtId="164" fontId="10" fillId="0" borderId="5" xfId="1" applyNumberFormat="1" applyFont="1" applyFill="1" applyBorder="1" applyAlignment="1">
      <alignment horizontal="right" vertical="center" wrapText="1"/>
    </xf>
    <xf numFmtId="164" fontId="10" fillId="0" borderId="6" xfId="1" applyNumberFormat="1" applyFont="1" applyFill="1" applyBorder="1" applyAlignment="1">
      <alignment horizontal="center" vertical="center" wrapText="1"/>
    </xf>
    <xf numFmtId="164" fontId="10" fillId="0" borderId="7" xfId="1" applyNumberFormat="1" applyFont="1" applyFill="1" applyBorder="1" applyAlignment="1">
      <alignment horizontal="center" vertical="center" wrapText="1"/>
    </xf>
    <xf numFmtId="164" fontId="10" fillId="0" borderId="7" xfId="1" applyNumberFormat="1" applyFont="1" applyFill="1" applyBorder="1" applyAlignment="1">
      <alignment horizontal="center" vertical="center" wrapText="1"/>
    </xf>
    <xf numFmtId="164" fontId="10" fillId="0" borderId="2" xfId="1" applyNumberFormat="1" applyFont="1" applyFill="1" applyBorder="1" applyAlignment="1">
      <alignment horizontal="center" vertical="center" wrapText="1"/>
    </xf>
    <xf numFmtId="164" fontId="4" fillId="0" borderId="2" xfId="1" applyNumberFormat="1" applyFont="1" applyFill="1" applyBorder="1" applyAlignment="1">
      <alignment horizontal="center" vertical="center" wrapText="1"/>
    </xf>
    <xf numFmtId="164" fontId="4" fillId="0" borderId="5" xfId="1" applyNumberFormat="1" applyFont="1" applyFill="1" applyBorder="1" applyAlignment="1">
      <alignment horizontal="center" vertical="center" wrapText="1"/>
    </xf>
    <xf numFmtId="165" fontId="4" fillId="0" borderId="2" xfId="1" applyNumberFormat="1" applyFont="1" applyFill="1" applyBorder="1" applyAlignment="1">
      <alignment horizontal="center" vertical="center" wrapText="1"/>
    </xf>
    <xf numFmtId="49" fontId="10" fillId="0" borderId="2" xfId="1" applyNumberFormat="1" applyFont="1" applyFill="1" applyBorder="1" applyAlignment="1" applyProtection="1">
      <alignment vertical="center"/>
      <protection locked="0"/>
    </xf>
    <xf numFmtId="49" fontId="10" fillId="0" borderId="2" xfId="1" applyNumberFormat="1" applyFont="1" applyFill="1" applyBorder="1" applyAlignment="1" applyProtection="1">
      <alignment horizontal="left" vertical="center"/>
      <protection locked="0"/>
    </xf>
    <xf numFmtId="0" fontId="2" fillId="0" borderId="0" xfId="1" applyFont="1" applyFill="1" applyBorder="1" applyAlignment="1">
      <alignment vertical="center" wrapText="1"/>
    </xf>
    <xf numFmtId="0" fontId="2" fillId="0" borderId="3" xfId="1" applyFont="1" applyFill="1" applyBorder="1" applyAlignment="1">
      <alignment vertical="center" wrapText="1"/>
    </xf>
    <xf numFmtId="0" fontId="10" fillId="2" borderId="2" xfId="1" applyFont="1" applyFill="1" applyBorder="1" applyAlignment="1" applyProtection="1">
      <alignment vertical="center" wrapText="1"/>
    </xf>
    <xf numFmtId="2" fontId="10" fillId="2" borderId="2" xfId="1" applyNumberFormat="1" applyFont="1" applyFill="1" applyBorder="1" applyAlignment="1">
      <alignment horizontal="center" vertical="center"/>
    </xf>
    <xf numFmtId="2" fontId="10" fillId="2" borderId="5" xfId="1" applyNumberFormat="1" applyFont="1" applyFill="1" applyBorder="1" applyAlignment="1">
      <alignment horizontal="center" vertical="center"/>
    </xf>
    <xf numFmtId="2" fontId="11" fillId="0" borderId="2" xfId="1" applyNumberFormat="1" applyFont="1" applyFill="1" applyBorder="1" applyAlignment="1">
      <alignment vertical="center" wrapText="1"/>
    </xf>
    <xf numFmtId="0" fontId="2" fillId="0" borderId="2" xfId="1" applyFont="1" applyFill="1" applyBorder="1" applyAlignment="1">
      <alignment vertical="center" wrapText="1"/>
    </xf>
    <xf numFmtId="0" fontId="10" fillId="0" borderId="2" xfId="1" applyFont="1" applyFill="1" applyBorder="1" applyAlignment="1">
      <alignment horizontal="justify" wrapText="1"/>
    </xf>
    <xf numFmtId="166" fontId="10" fillId="0" borderId="2" xfId="1" applyNumberFormat="1" applyFont="1" applyFill="1" applyBorder="1" applyAlignment="1" applyProtection="1">
      <alignment horizontal="center" vertical="center" wrapText="1"/>
    </xf>
    <xf numFmtId="164" fontId="10" fillId="0" borderId="2" xfId="1" applyNumberFormat="1" applyFont="1" applyFill="1" applyBorder="1" applyAlignment="1" applyProtection="1">
      <alignment horizontal="center" vertical="center" wrapText="1"/>
    </xf>
    <xf numFmtId="164" fontId="10" fillId="0" borderId="5" xfId="1" applyNumberFormat="1" applyFont="1" applyFill="1" applyBorder="1" applyAlignment="1" applyProtection="1">
      <alignment horizontal="center" vertical="center" wrapText="1"/>
    </xf>
    <xf numFmtId="0" fontId="11" fillId="0" borderId="2" xfId="1" applyFont="1" applyFill="1" applyBorder="1" applyAlignment="1">
      <alignment vertical="center" wrapText="1"/>
    </xf>
    <xf numFmtId="0" fontId="10" fillId="0" borderId="5" xfId="1" applyFont="1" applyFill="1" applyBorder="1" applyAlignment="1">
      <alignment horizontal="left" wrapText="1"/>
    </xf>
    <xf numFmtId="0" fontId="10" fillId="0" borderId="8" xfId="1" applyFont="1" applyFill="1" applyBorder="1" applyAlignment="1">
      <alignment horizontal="left" wrapText="1"/>
    </xf>
    <xf numFmtId="0" fontId="10" fillId="3" borderId="2" xfId="1" applyFont="1" applyFill="1" applyBorder="1" applyAlignment="1">
      <alignment horizontal="left" vertical="center" wrapText="1"/>
    </xf>
    <xf numFmtId="2" fontId="10" fillId="3" borderId="2" xfId="1" applyNumberFormat="1" applyFont="1" applyFill="1" applyBorder="1" applyAlignment="1">
      <alignment horizontal="center" vertical="center"/>
    </xf>
    <xf numFmtId="0" fontId="10" fillId="0" borderId="2" xfId="1" applyFont="1" applyFill="1" applyBorder="1" applyAlignment="1">
      <alignment horizontal="justify" vertical="center" wrapText="1"/>
    </xf>
    <xf numFmtId="2" fontId="10" fillId="0" borderId="2" xfId="1" applyNumberFormat="1" applyFont="1" applyFill="1" applyBorder="1" applyAlignment="1">
      <alignment horizontal="center" vertical="center" wrapText="1"/>
    </xf>
    <xf numFmtId="166" fontId="4" fillId="0" borderId="2" xfId="1" applyNumberFormat="1" applyFont="1" applyFill="1" applyBorder="1" applyAlignment="1" applyProtection="1">
      <alignment horizontal="center" wrapText="1"/>
    </xf>
    <xf numFmtId="0" fontId="4" fillId="0" borderId="2" xfId="1" applyFont="1" applyFill="1" applyBorder="1" applyAlignment="1">
      <alignment horizontal="justify" wrapText="1"/>
    </xf>
    <xf numFmtId="2" fontId="4" fillId="0" borderId="2" xfId="1" applyNumberFormat="1" applyFont="1" applyBorder="1" applyAlignment="1">
      <alignment horizontal="center"/>
    </xf>
    <xf numFmtId="166" fontId="4" fillId="0" borderId="5" xfId="1" applyNumberFormat="1" applyFont="1" applyFill="1" applyBorder="1" applyAlignment="1" applyProtection="1">
      <alignment horizontal="center" wrapText="1"/>
    </xf>
    <xf numFmtId="0" fontId="4" fillId="0" borderId="2" xfId="1" applyFont="1" applyFill="1" applyBorder="1" applyAlignment="1">
      <alignment horizontal="left" wrapText="1"/>
    </xf>
    <xf numFmtId="2" fontId="4" fillId="0" borderId="2" xfId="1" applyNumberFormat="1" applyFont="1" applyBorder="1" applyAlignment="1">
      <alignment horizontal="center" vertical="center"/>
    </xf>
    <xf numFmtId="166" fontId="4" fillId="0" borderId="2" xfId="1" applyNumberFormat="1" applyFont="1" applyFill="1" applyBorder="1" applyAlignment="1" applyProtection="1">
      <alignment horizontal="center" vertical="center" wrapText="1"/>
    </xf>
    <xf numFmtId="166" fontId="4" fillId="0" borderId="5" xfId="1" applyNumberFormat="1" applyFont="1" applyFill="1" applyBorder="1" applyAlignment="1" applyProtection="1">
      <alignment horizontal="center" vertical="center" wrapText="1"/>
    </xf>
    <xf numFmtId="0" fontId="4" fillId="0" borderId="2" xfId="1" applyFont="1" applyFill="1" applyBorder="1" applyAlignment="1">
      <alignment horizontal="justify" vertical="top" wrapText="1"/>
    </xf>
    <xf numFmtId="2" fontId="4" fillId="0" borderId="2" xfId="1" applyNumberFormat="1" applyFont="1" applyFill="1" applyBorder="1" applyAlignment="1">
      <alignment horizontal="center" wrapText="1"/>
    </xf>
    <xf numFmtId="0" fontId="10" fillId="4" borderId="2" xfId="1" applyFont="1" applyFill="1" applyBorder="1" applyAlignment="1">
      <alignment horizontal="left" vertical="top" wrapText="1"/>
    </xf>
    <xf numFmtId="2" fontId="10" fillId="4" borderId="2" xfId="1" applyNumberFormat="1" applyFont="1" applyFill="1" applyBorder="1" applyAlignment="1">
      <alignment horizontal="center" vertical="center" wrapText="1"/>
    </xf>
    <xf numFmtId="166" fontId="10" fillId="4" borderId="2" xfId="1" applyNumberFormat="1" applyFont="1" applyFill="1" applyBorder="1" applyAlignment="1" applyProtection="1">
      <alignment horizontal="center" vertical="center" wrapText="1"/>
    </xf>
    <xf numFmtId="166" fontId="10" fillId="4" borderId="5" xfId="1" applyNumberFormat="1" applyFont="1" applyFill="1" applyBorder="1" applyAlignment="1" applyProtection="1">
      <alignment horizontal="center" vertical="center" wrapText="1"/>
    </xf>
    <xf numFmtId="0" fontId="10" fillId="4" borderId="2" xfId="1" applyFont="1" applyFill="1" applyBorder="1" applyAlignment="1">
      <alignment horizontal="justify" wrapText="1"/>
    </xf>
    <xf numFmtId="2" fontId="10" fillId="4" borderId="2" xfId="1" applyNumberFormat="1" applyFont="1" applyFill="1" applyBorder="1" applyAlignment="1">
      <alignment horizontal="center" wrapText="1"/>
    </xf>
    <xf numFmtId="0" fontId="4" fillId="4" borderId="2" xfId="1" applyFont="1" applyFill="1" applyBorder="1" applyAlignment="1">
      <alignment horizontal="justify" wrapText="1"/>
    </xf>
    <xf numFmtId="2" fontId="4" fillId="4" borderId="2" xfId="1" applyNumberFormat="1" applyFont="1" applyFill="1" applyBorder="1" applyAlignment="1">
      <alignment horizontal="center" wrapText="1"/>
    </xf>
    <xf numFmtId="2" fontId="4" fillId="4" borderId="2" xfId="1" applyNumberFormat="1" applyFont="1" applyFill="1" applyBorder="1" applyAlignment="1" applyProtection="1">
      <alignment horizontal="center" vertical="center" wrapText="1"/>
    </xf>
    <xf numFmtId="2" fontId="4" fillId="4" borderId="5" xfId="1" applyNumberFormat="1" applyFont="1" applyFill="1" applyBorder="1" applyAlignment="1" applyProtection="1">
      <alignment horizontal="center" vertical="center" wrapText="1"/>
    </xf>
    <xf numFmtId="0" fontId="4" fillId="4" borderId="2" xfId="1" applyFont="1" applyFill="1" applyBorder="1" applyAlignment="1">
      <alignment horizontal="left" wrapText="1"/>
    </xf>
    <xf numFmtId="2" fontId="4" fillId="4" borderId="2" xfId="1" applyNumberFormat="1" applyFont="1" applyFill="1" applyBorder="1" applyAlignment="1">
      <alignment horizontal="center" vertical="center" wrapText="1"/>
    </xf>
    <xf numFmtId="166" fontId="4" fillId="4" borderId="2" xfId="1" applyNumberFormat="1" applyFont="1" applyFill="1" applyBorder="1" applyAlignment="1" applyProtection="1">
      <alignment horizontal="center" vertical="center" wrapText="1"/>
    </xf>
    <xf numFmtId="166" fontId="4" fillId="4" borderId="5" xfId="1" applyNumberFormat="1" applyFont="1" applyFill="1" applyBorder="1" applyAlignment="1" applyProtection="1">
      <alignment horizontal="center" vertical="center" wrapText="1"/>
    </xf>
    <xf numFmtId="2" fontId="4" fillId="4" borderId="2" xfId="1" applyNumberFormat="1" applyFont="1" applyFill="1" applyBorder="1" applyAlignment="1">
      <alignment horizontal="center"/>
    </xf>
    <xf numFmtId="164" fontId="4" fillId="4" borderId="2" xfId="1" applyNumberFormat="1" applyFont="1" applyFill="1" applyBorder="1" applyAlignment="1" applyProtection="1">
      <alignment horizontal="center" vertical="center" wrapText="1"/>
    </xf>
    <xf numFmtId="2" fontId="4" fillId="4" borderId="2" xfId="1" applyNumberFormat="1" applyFont="1" applyFill="1" applyBorder="1" applyAlignment="1" applyProtection="1">
      <alignment horizontal="left" vertical="center" wrapText="1"/>
    </xf>
    <xf numFmtId="0" fontId="10" fillId="0" borderId="3" xfId="1" applyFont="1" applyFill="1" applyBorder="1" applyAlignment="1">
      <alignment horizontal="left" vertical="top" wrapText="1"/>
    </xf>
    <xf numFmtId="166" fontId="10" fillId="0" borderId="5" xfId="1" applyNumberFormat="1" applyFont="1" applyFill="1" applyBorder="1" applyAlignment="1" applyProtection="1">
      <alignment horizontal="center" vertical="center" wrapText="1"/>
    </xf>
    <xf numFmtId="2" fontId="10" fillId="0" borderId="2" xfId="1" applyNumberFormat="1" applyFont="1" applyBorder="1" applyAlignment="1">
      <alignment horizontal="center" vertical="center"/>
    </xf>
    <xf numFmtId="2" fontId="4" fillId="0" borderId="2" xfId="1" applyNumberFormat="1" applyFont="1" applyFill="1" applyBorder="1" applyAlignment="1" applyProtection="1">
      <alignment horizontal="center" vertical="center" wrapText="1"/>
    </xf>
    <xf numFmtId="2" fontId="4" fillId="0" borderId="5" xfId="1" applyNumberFormat="1" applyFont="1" applyFill="1" applyBorder="1" applyAlignment="1" applyProtection="1">
      <alignment horizontal="center" vertical="center" wrapText="1"/>
    </xf>
    <xf numFmtId="2" fontId="4" fillId="0" borderId="2" xfId="1" applyNumberFormat="1" applyFont="1" applyFill="1" applyBorder="1" applyAlignment="1" applyProtection="1">
      <alignment horizontal="left" vertical="center" wrapText="1"/>
    </xf>
    <xf numFmtId="2" fontId="10" fillId="4" borderId="2" xfId="1" applyNumberFormat="1" applyFont="1" applyFill="1" applyBorder="1" applyAlignment="1">
      <alignment horizontal="center" vertical="center"/>
    </xf>
    <xf numFmtId="166" fontId="10" fillId="4" borderId="2" xfId="1" applyNumberFormat="1" applyFont="1" applyFill="1" applyBorder="1" applyAlignment="1">
      <alignment horizontal="center" vertical="center"/>
    </xf>
    <xf numFmtId="2" fontId="10" fillId="4" borderId="2" xfId="1" applyNumberFormat="1" applyFont="1" applyFill="1" applyBorder="1" applyAlignment="1">
      <alignment horizontal="center"/>
    </xf>
    <xf numFmtId="0" fontId="10" fillId="0" borderId="2" xfId="1" applyFont="1" applyBorder="1" applyAlignment="1">
      <alignment wrapText="1"/>
    </xf>
    <xf numFmtId="2" fontId="10" fillId="0" borderId="2" xfId="1" applyNumberFormat="1" applyFont="1" applyBorder="1" applyAlignment="1">
      <alignment horizontal="center"/>
    </xf>
    <xf numFmtId="2" fontId="4" fillId="0" borderId="5" xfId="1" applyNumberFormat="1" applyFont="1" applyFill="1" applyBorder="1" applyAlignment="1" applyProtection="1">
      <alignment horizontal="center" wrapText="1"/>
    </xf>
    <xf numFmtId="2" fontId="4" fillId="0" borderId="2" xfId="1" applyNumberFormat="1" applyFont="1" applyFill="1" applyBorder="1" applyAlignment="1" applyProtection="1">
      <alignment horizontal="center" wrapText="1"/>
    </xf>
    <xf numFmtId="164" fontId="4" fillId="0" borderId="2" xfId="1" applyNumberFormat="1" applyFont="1" applyFill="1" applyBorder="1" applyAlignment="1" applyProtection="1">
      <alignment horizontal="center" wrapText="1"/>
    </xf>
    <xf numFmtId="164" fontId="4" fillId="0" borderId="5" xfId="1" applyNumberFormat="1" applyFont="1" applyFill="1" applyBorder="1" applyAlignment="1" applyProtection="1">
      <alignment horizontal="center" wrapText="1"/>
    </xf>
    <xf numFmtId="0" fontId="10" fillId="4" borderId="2" xfId="1" applyFont="1" applyFill="1" applyBorder="1" applyAlignment="1">
      <alignment horizontal="justify" vertical="top" wrapText="1"/>
    </xf>
    <xf numFmtId="2" fontId="10" fillId="4" borderId="2" xfId="1" applyNumberFormat="1" applyFont="1" applyFill="1" applyBorder="1" applyAlignment="1" applyProtection="1">
      <alignment horizontal="center" vertical="center" wrapText="1"/>
    </xf>
    <xf numFmtId="0" fontId="4" fillId="4" borderId="3" xfId="1" applyFont="1" applyFill="1" applyBorder="1" applyAlignment="1">
      <alignment horizontal="justify" wrapText="1"/>
    </xf>
    <xf numFmtId="2" fontId="4" fillId="4" borderId="2" xfId="1" applyNumberFormat="1" applyFont="1" applyFill="1" applyBorder="1" applyAlignment="1">
      <alignment horizontal="center" vertical="center"/>
    </xf>
    <xf numFmtId="2" fontId="4" fillId="4" borderId="3" xfId="1" applyNumberFormat="1" applyFont="1" applyFill="1" applyBorder="1" applyAlignment="1" applyProtection="1">
      <alignment horizontal="center" vertical="center" wrapText="1"/>
    </xf>
    <xf numFmtId="0" fontId="10" fillId="2" borderId="2" xfId="1" applyFont="1" applyFill="1" applyBorder="1" applyAlignment="1">
      <alignment horizontal="justify" wrapText="1"/>
    </xf>
    <xf numFmtId="2" fontId="10" fillId="2" borderId="2" xfId="1" applyNumberFormat="1" applyFont="1" applyFill="1" applyBorder="1" applyAlignment="1">
      <alignment horizontal="center" vertical="center" wrapText="1"/>
    </xf>
    <xf numFmtId="164" fontId="10" fillId="2" borderId="2" xfId="1" applyNumberFormat="1" applyFont="1" applyFill="1" applyBorder="1" applyAlignment="1" applyProtection="1">
      <alignment horizontal="center" vertical="center" wrapText="1"/>
    </xf>
    <xf numFmtId="164" fontId="10" fillId="2" borderId="5" xfId="1" applyNumberFormat="1" applyFont="1" applyFill="1" applyBorder="1" applyAlignment="1" applyProtection="1">
      <alignment horizontal="center" vertical="center" wrapText="1"/>
    </xf>
    <xf numFmtId="164" fontId="4" fillId="2" borderId="2" xfId="1" applyNumberFormat="1" applyFont="1" applyFill="1" applyBorder="1" applyAlignment="1" applyProtection="1">
      <alignment horizontal="center" wrapText="1"/>
    </xf>
    <xf numFmtId="0" fontId="11" fillId="2" borderId="2" xfId="1" applyFont="1" applyFill="1" applyBorder="1" applyAlignment="1">
      <alignment vertical="center" wrapText="1"/>
    </xf>
    <xf numFmtId="0" fontId="10" fillId="4" borderId="5" xfId="1" applyFont="1" applyFill="1" applyBorder="1" applyAlignment="1">
      <alignment vertical="top"/>
    </xf>
    <xf numFmtId="0" fontId="10" fillId="4" borderId="8" xfId="1" applyFont="1" applyFill="1" applyBorder="1" applyAlignment="1">
      <alignment horizontal="center" vertical="top" wrapText="1"/>
    </xf>
    <xf numFmtId="0" fontId="10" fillId="4" borderId="8" xfId="1" applyFont="1" applyFill="1" applyBorder="1" applyAlignment="1">
      <alignment horizontal="center" wrapText="1"/>
    </xf>
    <xf numFmtId="0" fontId="10" fillId="4" borderId="2" xfId="1" applyFont="1" applyFill="1" applyBorder="1" applyAlignment="1">
      <alignment horizontal="left" vertical="center" wrapText="1"/>
    </xf>
    <xf numFmtId="2" fontId="10" fillId="4" borderId="5" xfId="1" applyNumberFormat="1" applyFont="1" applyFill="1" applyBorder="1" applyAlignment="1">
      <alignment horizontal="center" vertical="center" wrapText="1"/>
    </xf>
    <xf numFmtId="166" fontId="10" fillId="4" borderId="2" xfId="1" applyNumberFormat="1" applyFont="1" applyFill="1" applyBorder="1" applyAlignment="1" applyProtection="1">
      <alignment horizontal="center" wrapText="1"/>
    </xf>
    <xf numFmtId="166" fontId="10" fillId="4" borderId="5" xfId="1" applyNumberFormat="1" applyFont="1" applyFill="1" applyBorder="1" applyAlignment="1" applyProtection="1">
      <alignment horizontal="center" wrapText="1"/>
    </xf>
    <xf numFmtId="166" fontId="4" fillId="4" borderId="2" xfId="1" applyNumberFormat="1" applyFont="1" applyFill="1" applyBorder="1" applyAlignment="1" applyProtection="1">
      <alignment horizontal="center" wrapText="1"/>
    </xf>
    <xf numFmtId="166" fontId="4" fillId="4" borderId="5" xfId="1" applyNumberFormat="1" applyFont="1" applyFill="1" applyBorder="1" applyAlignment="1" applyProtection="1">
      <alignment horizontal="center" wrapText="1"/>
    </xf>
    <xf numFmtId="2" fontId="10" fillId="2" borderId="2" xfId="1" applyNumberFormat="1" applyFont="1" applyFill="1" applyBorder="1" applyAlignment="1" applyProtection="1">
      <alignment horizontal="center" vertical="center" wrapText="1"/>
    </xf>
    <xf numFmtId="2" fontId="10" fillId="2" borderId="5" xfId="1" applyNumberFormat="1" applyFont="1" applyFill="1" applyBorder="1" applyAlignment="1" applyProtection="1">
      <alignment horizontal="center" vertical="center" wrapText="1"/>
    </xf>
    <xf numFmtId="0" fontId="10" fillId="0" borderId="5" xfId="1" applyFont="1" applyFill="1" applyBorder="1" applyAlignment="1">
      <alignment horizontal="left" vertical="center"/>
    </xf>
    <xf numFmtId="0" fontId="10" fillId="0" borderId="8" xfId="1" applyFont="1" applyFill="1" applyBorder="1" applyAlignment="1">
      <alignment horizontal="left" vertical="center"/>
    </xf>
    <xf numFmtId="2" fontId="10" fillId="3" borderId="2" xfId="1" applyNumberFormat="1" applyFont="1" applyFill="1" applyBorder="1" applyAlignment="1">
      <alignment horizontal="left" vertical="center" wrapText="1"/>
    </xf>
    <xf numFmtId="2" fontId="10" fillId="3" borderId="2" xfId="1" applyNumberFormat="1" applyFont="1" applyFill="1" applyBorder="1" applyAlignment="1">
      <alignment horizontal="center" vertical="center" wrapText="1"/>
    </xf>
    <xf numFmtId="2" fontId="10" fillId="3" borderId="5" xfId="1" applyNumberFormat="1" applyFont="1" applyFill="1" applyBorder="1" applyAlignment="1">
      <alignment horizontal="center" vertical="center" wrapText="1"/>
    </xf>
    <xf numFmtId="166" fontId="4" fillId="0" borderId="2" xfId="1" applyNumberFormat="1" applyFont="1" applyFill="1" applyBorder="1" applyAlignment="1">
      <alignment horizontal="center" wrapText="1"/>
    </xf>
    <xf numFmtId="2" fontId="10" fillId="4" borderId="3" xfId="1" applyNumberFormat="1" applyFont="1" applyFill="1" applyBorder="1" applyAlignment="1" applyProtection="1">
      <alignment horizontal="center" vertical="center" wrapText="1"/>
    </xf>
    <xf numFmtId="2" fontId="10" fillId="4" borderId="5" xfId="1" applyNumberFormat="1" applyFont="1" applyFill="1" applyBorder="1" applyAlignment="1" applyProtection="1">
      <alignment horizontal="center" vertical="center" wrapText="1"/>
    </xf>
    <xf numFmtId="2" fontId="4" fillId="4" borderId="4" xfId="1" applyNumberFormat="1" applyFont="1" applyFill="1" applyBorder="1" applyAlignment="1" applyProtection="1">
      <alignment horizontal="center" vertical="center" wrapText="1"/>
    </xf>
    <xf numFmtId="4" fontId="4" fillId="4" borderId="5" xfId="1" applyNumberFormat="1" applyFont="1" applyFill="1" applyBorder="1" applyAlignment="1">
      <alignment horizontal="center" wrapText="1"/>
    </xf>
    <xf numFmtId="4" fontId="4" fillId="4" borderId="2" xfId="1" applyNumberFormat="1" applyFont="1" applyFill="1" applyBorder="1" applyAlignment="1">
      <alignment horizontal="center" vertical="center" wrapText="1"/>
    </xf>
    <xf numFmtId="0" fontId="4" fillId="4" borderId="2" xfId="1" applyFont="1" applyFill="1" applyBorder="1" applyAlignment="1">
      <alignment horizontal="center" vertical="center" wrapText="1"/>
    </xf>
    <xf numFmtId="0" fontId="4" fillId="4" borderId="5" xfId="1" applyFont="1" applyFill="1" applyBorder="1" applyAlignment="1">
      <alignment horizontal="center" vertical="center" wrapText="1"/>
    </xf>
    <xf numFmtId="2" fontId="4" fillId="4" borderId="2" xfId="1" applyNumberFormat="1" applyFont="1" applyFill="1" applyBorder="1" applyAlignment="1">
      <alignment horizontal="left" vertical="center" wrapText="1"/>
    </xf>
    <xf numFmtId="2" fontId="4" fillId="4" borderId="5" xfId="1" applyNumberFormat="1" applyFont="1" applyFill="1" applyBorder="1" applyAlignment="1">
      <alignment horizontal="center" vertical="center" wrapText="1"/>
    </xf>
    <xf numFmtId="2" fontId="10" fillId="0" borderId="2" xfId="1" applyNumberFormat="1" applyFont="1" applyFill="1" applyBorder="1" applyAlignment="1" applyProtection="1">
      <alignment horizontal="center" vertical="center" wrapText="1"/>
    </xf>
    <xf numFmtId="2" fontId="10" fillId="0" borderId="5" xfId="1" applyNumberFormat="1" applyFont="1" applyFill="1" applyBorder="1" applyAlignment="1" applyProtection="1">
      <alignment horizontal="center" vertical="center" wrapText="1"/>
    </xf>
    <xf numFmtId="2" fontId="4" fillId="0" borderId="3" xfId="1" applyNumberFormat="1" applyFont="1" applyFill="1" applyBorder="1" applyAlignment="1">
      <alignment horizontal="center" wrapText="1"/>
    </xf>
    <xf numFmtId="2" fontId="4" fillId="0" borderId="3" xfId="1" applyNumberFormat="1" applyFont="1" applyFill="1" applyBorder="1" applyAlignment="1" applyProtection="1">
      <alignment horizontal="center" vertical="center" wrapText="1"/>
    </xf>
    <xf numFmtId="2" fontId="4" fillId="0" borderId="4" xfId="1" applyNumberFormat="1" applyFont="1" applyFill="1" applyBorder="1" applyAlignment="1" applyProtection="1">
      <alignment horizontal="center" vertical="center" wrapText="1"/>
    </xf>
    <xf numFmtId="2" fontId="4" fillId="0" borderId="5" xfId="1" applyNumberFormat="1" applyFont="1" applyFill="1" applyBorder="1" applyAlignment="1">
      <alignment horizontal="center" wrapText="1"/>
    </xf>
    <xf numFmtId="2" fontId="4" fillId="0" borderId="2" xfId="1" applyNumberFormat="1" applyFont="1" applyBorder="1" applyAlignment="1">
      <alignment horizontal="center" vertical="center" wrapText="1"/>
    </xf>
    <xf numFmtId="2" fontId="4" fillId="0" borderId="5" xfId="1" applyNumberFormat="1" applyFont="1" applyBorder="1" applyAlignment="1">
      <alignment horizontal="center" vertical="center" wrapText="1"/>
    </xf>
    <xf numFmtId="0" fontId="10" fillId="2" borderId="2" xfId="1" applyFont="1" applyFill="1" applyBorder="1" applyAlignment="1">
      <alignment horizontal="justify" vertical="top" wrapText="1"/>
    </xf>
    <xf numFmtId="0" fontId="10" fillId="0" borderId="5" xfId="1" applyFont="1" applyFill="1" applyBorder="1" applyAlignment="1">
      <alignment horizontal="left" vertical="top" wrapText="1"/>
    </xf>
    <xf numFmtId="0" fontId="10" fillId="0" borderId="8" xfId="1" applyFont="1" applyFill="1" applyBorder="1" applyAlignment="1">
      <alignment horizontal="left" vertical="top" wrapText="1"/>
    </xf>
    <xf numFmtId="0" fontId="10" fillId="4" borderId="2" xfId="1" applyFont="1" applyFill="1" applyBorder="1" applyAlignment="1">
      <alignment vertical="top" wrapText="1"/>
    </xf>
    <xf numFmtId="0" fontId="10" fillId="4" borderId="2" xfId="1" applyFont="1" applyFill="1" applyBorder="1" applyAlignment="1">
      <alignment wrapText="1"/>
    </xf>
    <xf numFmtId="164" fontId="10" fillId="4" borderId="2" xfId="1" applyNumberFormat="1" applyFont="1" applyFill="1" applyBorder="1" applyAlignment="1" applyProtection="1">
      <alignment horizontal="center" vertical="center" wrapText="1"/>
    </xf>
    <xf numFmtId="164" fontId="10" fillId="4" borderId="5" xfId="1" applyNumberFormat="1" applyFont="1" applyFill="1" applyBorder="1" applyAlignment="1" applyProtection="1">
      <alignment horizontal="center" vertical="center" wrapText="1"/>
    </xf>
    <xf numFmtId="166" fontId="4" fillId="4" borderId="2" xfId="1" applyNumberFormat="1" applyFont="1" applyFill="1" applyBorder="1" applyAlignment="1">
      <alignment horizontal="center" wrapText="1"/>
    </xf>
    <xf numFmtId="0" fontId="10" fillId="0" borderId="2" xfId="1" applyFont="1" applyFill="1" applyBorder="1" applyAlignment="1">
      <alignment horizontal="justify" vertical="top" wrapText="1"/>
    </xf>
    <xf numFmtId="2" fontId="4" fillId="0" borderId="2" xfId="1" applyNumberFormat="1" applyFont="1" applyFill="1" applyBorder="1" applyAlignment="1">
      <alignment horizontal="center" vertical="center" wrapText="1"/>
    </xf>
    <xf numFmtId="164" fontId="10" fillId="0" borderId="2" xfId="1" applyNumberFormat="1" applyFont="1" applyFill="1" applyBorder="1" applyAlignment="1" applyProtection="1">
      <alignment vertical="center" wrapText="1"/>
    </xf>
    <xf numFmtId="164" fontId="10" fillId="5" borderId="2" xfId="1" applyNumberFormat="1" applyFont="1" applyFill="1" applyBorder="1" applyAlignment="1" applyProtection="1">
      <alignment vertical="center" wrapText="1"/>
    </xf>
    <xf numFmtId="164" fontId="10" fillId="0" borderId="5" xfId="1" applyNumberFormat="1" applyFont="1" applyFill="1" applyBorder="1" applyAlignment="1" applyProtection="1">
      <alignment vertical="center" wrapText="1"/>
    </xf>
    <xf numFmtId="0" fontId="10" fillId="0" borderId="2" xfId="1" applyFont="1" applyFill="1" applyBorder="1" applyAlignment="1">
      <alignment horizontal="left" wrapText="1"/>
    </xf>
    <xf numFmtId="0" fontId="4" fillId="0" borderId="2" xfId="1" applyFont="1" applyFill="1" applyBorder="1" applyAlignment="1" applyProtection="1">
      <alignment horizontal="justify" wrapText="1"/>
    </xf>
    <xf numFmtId="0" fontId="4" fillId="0" borderId="2" xfId="1" applyFont="1" applyFill="1" applyBorder="1" applyAlignment="1">
      <alignment horizontal="left" vertical="top" wrapText="1"/>
    </xf>
    <xf numFmtId="0" fontId="10" fillId="6" borderId="2" xfId="1" applyFont="1" applyFill="1" applyBorder="1" applyAlignment="1">
      <alignment horizontal="justify" wrapText="1"/>
    </xf>
    <xf numFmtId="2" fontId="10" fillId="6" borderId="2" xfId="1" applyNumberFormat="1" applyFont="1" applyFill="1" applyBorder="1" applyAlignment="1">
      <alignment horizontal="center" vertical="center"/>
    </xf>
    <xf numFmtId="166" fontId="10" fillId="6" borderId="2" xfId="1" applyNumberFormat="1" applyFont="1" applyFill="1" applyBorder="1" applyAlignment="1" applyProtection="1">
      <alignment horizontal="center" vertical="center" wrapText="1"/>
    </xf>
    <xf numFmtId="2" fontId="10" fillId="6" borderId="2" xfId="1" applyNumberFormat="1" applyFont="1" applyFill="1" applyBorder="1" applyAlignment="1" applyProtection="1">
      <alignment horizontal="center" vertical="center" wrapText="1"/>
    </xf>
    <xf numFmtId="2" fontId="10" fillId="6" borderId="2" xfId="1" applyNumberFormat="1" applyFont="1" applyFill="1" applyBorder="1" applyAlignment="1">
      <alignment horizontal="center" wrapText="1"/>
    </xf>
    <xf numFmtId="2" fontId="10" fillId="6" borderId="5" xfId="1" applyNumberFormat="1" applyFont="1" applyFill="1" applyBorder="1" applyAlignment="1" applyProtection="1">
      <alignment horizontal="center" vertical="center" wrapText="1"/>
    </xf>
    <xf numFmtId="0" fontId="10" fillId="6" borderId="2" xfId="1" applyFont="1" applyFill="1" applyBorder="1" applyAlignment="1">
      <alignment horizontal="left" wrapText="1"/>
    </xf>
    <xf numFmtId="0" fontId="10" fillId="0" borderId="0" xfId="1" applyFont="1" applyFill="1" applyBorder="1" applyAlignment="1">
      <alignment horizontal="justify" wrapText="1"/>
    </xf>
    <xf numFmtId="2" fontId="12" fillId="0" borderId="0" xfId="1" applyNumberFormat="1" applyFont="1" applyAlignment="1">
      <alignment horizontal="center"/>
    </xf>
    <xf numFmtId="2" fontId="12" fillId="0" borderId="0" xfId="1" applyNumberFormat="1" applyFont="1"/>
    <xf numFmtId="164" fontId="10" fillId="0" borderId="0" xfId="1" applyNumberFormat="1" applyFont="1" applyFill="1" applyBorder="1" applyAlignment="1" applyProtection="1">
      <alignment vertical="center" wrapText="1"/>
    </xf>
    <xf numFmtId="0" fontId="11" fillId="0" borderId="0" xfId="1" applyFont="1" applyFill="1" applyBorder="1" applyAlignment="1">
      <alignment vertical="center" wrapText="1"/>
    </xf>
    <xf numFmtId="0" fontId="4" fillId="0" borderId="7" xfId="1" applyFont="1" applyFill="1" applyBorder="1" applyAlignment="1">
      <alignment horizontal="justify" wrapText="1"/>
    </xf>
    <xf numFmtId="0" fontId="10" fillId="0" borderId="3" xfId="1" applyFont="1" applyFill="1" applyBorder="1" applyAlignment="1">
      <alignment horizontal="justify" wrapText="1"/>
    </xf>
    <xf numFmtId="0" fontId="4" fillId="0" borderId="0" xfId="1" applyFont="1" applyFill="1" applyBorder="1" applyAlignment="1">
      <alignment horizontal="justify" wrapText="1"/>
    </xf>
    <xf numFmtId="0" fontId="4" fillId="0" borderId="0" xfId="1" applyFont="1" applyFill="1" applyBorder="1" applyAlignment="1">
      <alignment horizontal="left" vertical="center" wrapText="1"/>
    </xf>
    <xf numFmtId="164" fontId="2" fillId="0" borderId="0" xfId="1" applyNumberFormat="1" applyFont="1" applyFill="1" applyBorder="1" applyAlignment="1">
      <alignment vertical="center" wrapText="1"/>
    </xf>
    <xf numFmtId="0" fontId="4" fillId="0" borderId="0" xfId="1" applyFont="1" applyFill="1" applyAlignment="1">
      <alignment horizontal="left" vertical="center" wrapText="1"/>
    </xf>
    <xf numFmtId="0" fontId="4" fillId="0" borderId="0" xfId="1" applyFont="1" applyFill="1" applyAlignment="1">
      <alignment horizontal="left" vertical="center" wrapText="1"/>
    </xf>
    <xf numFmtId="0" fontId="10" fillId="0" borderId="0" xfId="1" applyFont="1" applyFill="1" applyAlignment="1">
      <alignment horizontal="left" vertical="center" wrapText="1"/>
    </xf>
    <xf numFmtId="0" fontId="1" fillId="0" borderId="0" xfId="1" applyAlignment="1">
      <alignment vertical="center" wrapText="1"/>
    </xf>
    <xf numFmtId="0" fontId="1" fillId="0" borderId="0" xfId="1" applyAlignment="1">
      <alignment vertical="center" wrapText="1"/>
    </xf>
  </cellXfs>
  <cellStyles count="2">
    <cellStyle name="Обычный" xfId="0" builtinId="0"/>
    <cellStyle name="Обычный 4"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3"/>
  <sheetViews>
    <sheetView tabSelected="1" workbookViewId="0">
      <selection sqref="A1:XFD1048576"/>
    </sheetView>
  </sheetViews>
  <sheetFormatPr defaultRowHeight="14.4" x14ac:dyDescent="0.3"/>
  <cols>
    <col min="1" max="1" width="55.6640625" customWidth="1"/>
    <col min="2" max="7" width="30.44140625" customWidth="1"/>
    <col min="8" max="11" width="16.109375" customWidth="1"/>
    <col min="12" max="12" width="18.88671875" customWidth="1"/>
    <col min="13" max="30" width="16.109375" customWidth="1"/>
    <col min="31" max="31" width="19.33203125" customWidth="1"/>
    <col min="32" max="32" width="108.5546875" customWidth="1"/>
  </cols>
  <sheetData>
    <row r="1" spans="1:32" ht="21" x14ac:dyDescent="0.3">
      <c r="A1" s="1"/>
      <c r="B1" s="1"/>
      <c r="C1" s="1"/>
      <c r="D1" s="1"/>
      <c r="E1" s="1"/>
      <c r="F1" s="1"/>
      <c r="G1" s="1"/>
      <c r="H1" s="2"/>
      <c r="I1" s="2"/>
      <c r="J1" s="3"/>
      <c r="K1" s="3"/>
      <c r="L1" s="2"/>
      <c r="M1" s="2"/>
      <c r="N1" s="2"/>
      <c r="O1" s="2"/>
      <c r="P1" s="2"/>
      <c r="Q1" s="2"/>
      <c r="R1" s="2"/>
      <c r="S1" s="2"/>
      <c r="T1" s="2"/>
      <c r="U1" s="2"/>
      <c r="V1" s="2"/>
      <c r="W1" s="2"/>
      <c r="X1" s="3"/>
      <c r="Y1" s="3"/>
      <c r="Z1" s="3"/>
      <c r="AA1" s="3"/>
      <c r="AB1" s="4"/>
      <c r="AC1" s="4"/>
      <c r="AD1" s="4"/>
      <c r="AE1" s="2"/>
      <c r="AF1" s="2"/>
    </row>
    <row r="2" spans="1:32" ht="18" x14ac:dyDescent="0.35">
      <c r="A2" s="5"/>
      <c r="B2" s="1"/>
      <c r="C2" s="1"/>
      <c r="D2" s="1"/>
      <c r="E2" s="1"/>
      <c r="F2" s="1"/>
      <c r="G2" s="1"/>
      <c r="H2" s="2"/>
      <c r="I2" s="2"/>
      <c r="J2" s="2"/>
      <c r="K2" s="2"/>
      <c r="L2" s="2"/>
      <c r="M2" s="2"/>
      <c r="N2" s="2"/>
      <c r="O2" s="2"/>
      <c r="P2" s="6"/>
      <c r="Q2" s="6"/>
      <c r="R2" s="7"/>
      <c r="S2" s="7"/>
      <c r="T2" s="3"/>
      <c r="U2" s="3"/>
      <c r="V2" s="3"/>
      <c r="W2" s="3"/>
      <c r="X2" s="3"/>
      <c r="Y2" s="3"/>
      <c r="Z2" s="3"/>
      <c r="AA2" s="3"/>
      <c r="AB2" s="3"/>
      <c r="AC2" s="3"/>
      <c r="AD2" s="3"/>
      <c r="AE2" s="2"/>
      <c r="AF2" s="2"/>
    </row>
    <row r="3" spans="1:32" ht="18" x14ac:dyDescent="0.35">
      <c r="A3" s="5"/>
      <c r="B3" s="1"/>
      <c r="C3" s="1"/>
      <c r="D3" s="1"/>
      <c r="E3" s="1"/>
      <c r="F3" s="1"/>
      <c r="G3" s="1"/>
      <c r="H3" s="2"/>
      <c r="I3" s="2"/>
      <c r="J3" s="2"/>
      <c r="K3" s="2"/>
      <c r="L3" s="2"/>
      <c r="M3" s="2"/>
      <c r="N3" s="2"/>
      <c r="O3" s="2"/>
      <c r="P3" s="6"/>
      <c r="Q3" s="6"/>
      <c r="R3" s="7"/>
      <c r="S3" s="7"/>
      <c r="T3" s="3"/>
      <c r="U3" s="3"/>
      <c r="V3" s="3"/>
      <c r="W3" s="3"/>
      <c r="X3" s="3"/>
      <c r="Y3" s="3"/>
      <c r="Z3" s="3"/>
      <c r="AA3" s="3"/>
      <c r="AB3" s="3"/>
      <c r="AC3" s="3"/>
      <c r="AD3" s="3"/>
      <c r="AE3" s="2"/>
      <c r="AF3" s="2"/>
    </row>
    <row r="4" spans="1:32" ht="20.399999999999999" x14ac:dyDescent="0.3">
      <c r="A4" s="8" t="s">
        <v>0</v>
      </c>
      <c r="B4" s="8"/>
      <c r="C4" s="8"/>
      <c r="D4" s="8"/>
      <c r="E4" s="8"/>
      <c r="F4" s="8"/>
      <c r="G4" s="8"/>
      <c r="H4" s="8"/>
      <c r="I4" s="8"/>
      <c r="J4" s="8"/>
      <c r="K4" s="8"/>
      <c r="L4" s="8"/>
      <c r="M4" s="8"/>
      <c r="N4" s="8"/>
      <c r="O4" s="8"/>
      <c r="P4" s="8"/>
      <c r="Q4" s="8"/>
      <c r="R4" s="8"/>
      <c r="S4" s="8"/>
      <c r="T4" s="8"/>
      <c r="U4" s="8"/>
      <c r="V4" s="8"/>
      <c r="W4" s="8"/>
      <c r="X4" s="8"/>
      <c r="Y4" s="8"/>
      <c r="Z4" s="8"/>
      <c r="AA4" s="8"/>
      <c r="AB4" s="8"/>
      <c r="AC4" s="8"/>
      <c r="AD4" s="8"/>
      <c r="AE4" s="2"/>
      <c r="AF4" s="2"/>
    </row>
    <row r="5" spans="1:32" ht="20.399999999999999" x14ac:dyDescent="0.3">
      <c r="A5" s="8" t="s">
        <v>1</v>
      </c>
      <c r="B5" s="8"/>
      <c r="C5" s="8"/>
      <c r="D5" s="8"/>
      <c r="E5" s="8"/>
      <c r="F5" s="8"/>
      <c r="G5" s="8"/>
      <c r="H5" s="8"/>
      <c r="I5" s="8"/>
      <c r="J5" s="8"/>
      <c r="K5" s="8"/>
      <c r="L5" s="8"/>
      <c r="M5" s="8"/>
      <c r="N5" s="8"/>
      <c r="O5" s="8"/>
      <c r="P5" s="8"/>
      <c r="Q5" s="8"/>
      <c r="R5" s="8"/>
      <c r="S5" s="8"/>
      <c r="T5" s="8"/>
      <c r="U5" s="8"/>
      <c r="V5" s="8"/>
      <c r="W5" s="8"/>
      <c r="X5" s="8"/>
      <c r="Y5" s="8"/>
      <c r="Z5" s="8"/>
      <c r="AA5" s="8"/>
      <c r="AB5" s="8"/>
      <c r="AC5" s="8"/>
      <c r="AD5" s="8"/>
      <c r="AE5" s="2"/>
      <c r="AF5" s="2"/>
    </row>
    <row r="6" spans="1:32" ht="18.600000000000001" x14ac:dyDescent="0.3">
      <c r="A6" s="9" t="s">
        <v>2</v>
      </c>
      <c r="B6" s="9"/>
      <c r="C6" s="9"/>
      <c r="D6" s="9"/>
      <c r="E6" s="9"/>
      <c r="F6" s="9"/>
      <c r="G6" s="9"/>
      <c r="H6" s="9"/>
      <c r="I6" s="9"/>
      <c r="J6" s="9"/>
      <c r="K6" s="9"/>
      <c r="L6" s="9"/>
      <c r="M6" s="9"/>
      <c r="N6" s="9"/>
      <c r="O6" s="9"/>
      <c r="P6" s="9"/>
      <c r="Q6" s="9"/>
      <c r="R6" s="9"/>
      <c r="S6" s="9"/>
      <c r="T6" s="9"/>
      <c r="U6" s="9"/>
      <c r="V6" s="9"/>
      <c r="W6" s="9"/>
      <c r="X6" s="9"/>
      <c r="Y6" s="9"/>
      <c r="Z6" s="9"/>
      <c r="AA6" s="9"/>
      <c r="AB6" s="9"/>
      <c r="AC6" s="9"/>
      <c r="AD6" s="9"/>
      <c r="AE6" s="2"/>
      <c r="AF6" s="2"/>
    </row>
    <row r="7" spans="1:32" ht="25.2" x14ac:dyDescent="0.35">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1"/>
      <c r="AE7" s="12"/>
      <c r="AF7" s="12"/>
    </row>
    <row r="8" spans="1:32" ht="17.399999999999999" x14ac:dyDescent="0.3">
      <c r="A8" s="13" t="s">
        <v>3</v>
      </c>
      <c r="B8" s="14" t="s">
        <v>4</v>
      </c>
      <c r="C8" s="14" t="s">
        <v>5</v>
      </c>
      <c r="D8" s="15"/>
      <c r="E8" s="15"/>
      <c r="F8" s="16" t="s">
        <v>6</v>
      </c>
      <c r="G8" s="16"/>
      <c r="H8" s="17" t="s">
        <v>7</v>
      </c>
      <c r="I8" s="18"/>
      <c r="J8" s="17" t="s">
        <v>8</v>
      </c>
      <c r="K8" s="18"/>
      <c r="L8" s="17" t="s">
        <v>9</v>
      </c>
      <c r="M8" s="18"/>
      <c r="N8" s="17" t="s">
        <v>10</v>
      </c>
      <c r="O8" s="18"/>
      <c r="P8" s="19" t="s">
        <v>11</v>
      </c>
      <c r="Q8" s="20"/>
      <c r="R8" s="17" t="s">
        <v>12</v>
      </c>
      <c r="S8" s="18"/>
      <c r="T8" s="17" t="s">
        <v>13</v>
      </c>
      <c r="U8" s="18"/>
      <c r="V8" s="17" t="s">
        <v>14</v>
      </c>
      <c r="W8" s="18"/>
      <c r="X8" s="17" t="s">
        <v>15</v>
      </c>
      <c r="Y8" s="18"/>
      <c r="Z8" s="17" t="s">
        <v>16</v>
      </c>
      <c r="AA8" s="18"/>
      <c r="AB8" s="17" t="s">
        <v>17</v>
      </c>
      <c r="AC8" s="18"/>
      <c r="AD8" s="16" t="s">
        <v>18</v>
      </c>
      <c r="AE8" s="17"/>
      <c r="AF8" s="13" t="s">
        <v>19</v>
      </c>
    </row>
    <row r="9" spans="1:32" ht="34.799999999999997" x14ac:dyDescent="0.3">
      <c r="A9" s="13"/>
      <c r="B9" s="21"/>
      <c r="C9" s="21"/>
      <c r="D9" s="22" t="s">
        <v>20</v>
      </c>
      <c r="E9" s="22" t="s">
        <v>21</v>
      </c>
      <c r="F9" s="23" t="s">
        <v>22</v>
      </c>
      <c r="G9" s="23" t="s">
        <v>23</v>
      </c>
      <c r="H9" s="24" t="s">
        <v>24</v>
      </c>
      <c r="I9" s="24" t="s">
        <v>25</v>
      </c>
      <c r="J9" s="24" t="s">
        <v>24</v>
      </c>
      <c r="K9" s="24" t="s">
        <v>25</v>
      </c>
      <c r="L9" s="24" t="s">
        <v>24</v>
      </c>
      <c r="M9" s="24" t="s">
        <v>25</v>
      </c>
      <c r="N9" s="24" t="s">
        <v>24</v>
      </c>
      <c r="O9" s="24" t="s">
        <v>25</v>
      </c>
      <c r="P9" s="24" t="s">
        <v>24</v>
      </c>
      <c r="Q9" s="24" t="s">
        <v>25</v>
      </c>
      <c r="R9" s="24" t="s">
        <v>24</v>
      </c>
      <c r="S9" s="24" t="s">
        <v>25</v>
      </c>
      <c r="T9" s="24" t="s">
        <v>24</v>
      </c>
      <c r="U9" s="24" t="s">
        <v>25</v>
      </c>
      <c r="V9" s="24" t="s">
        <v>24</v>
      </c>
      <c r="W9" s="24" t="s">
        <v>25</v>
      </c>
      <c r="X9" s="24" t="s">
        <v>24</v>
      </c>
      <c r="Y9" s="24" t="s">
        <v>25</v>
      </c>
      <c r="Z9" s="24" t="s">
        <v>24</v>
      </c>
      <c r="AA9" s="24" t="s">
        <v>25</v>
      </c>
      <c r="AB9" s="24" t="s">
        <v>24</v>
      </c>
      <c r="AC9" s="24" t="s">
        <v>25</v>
      </c>
      <c r="AD9" s="24" t="s">
        <v>24</v>
      </c>
      <c r="AE9" s="25" t="s">
        <v>25</v>
      </c>
      <c r="AF9" s="13"/>
    </row>
    <row r="10" spans="1:32" ht="18" x14ac:dyDescent="0.3">
      <c r="A10" s="26">
        <v>1</v>
      </c>
      <c r="B10" s="26">
        <v>2</v>
      </c>
      <c r="C10" s="26">
        <v>3</v>
      </c>
      <c r="D10" s="26">
        <v>4</v>
      </c>
      <c r="E10" s="26">
        <v>5</v>
      </c>
      <c r="F10" s="26">
        <v>6</v>
      </c>
      <c r="G10" s="26">
        <v>7</v>
      </c>
      <c r="H10" s="26">
        <v>8</v>
      </c>
      <c r="I10" s="26">
        <v>9</v>
      </c>
      <c r="J10" s="26">
        <v>10</v>
      </c>
      <c r="K10" s="26">
        <v>11</v>
      </c>
      <c r="L10" s="26">
        <v>12</v>
      </c>
      <c r="M10" s="26">
        <v>13</v>
      </c>
      <c r="N10" s="26">
        <v>14</v>
      </c>
      <c r="O10" s="26">
        <v>15</v>
      </c>
      <c r="P10" s="26">
        <v>16</v>
      </c>
      <c r="Q10" s="26">
        <v>17</v>
      </c>
      <c r="R10" s="26">
        <v>18</v>
      </c>
      <c r="S10" s="26">
        <v>19</v>
      </c>
      <c r="T10" s="26">
        <v>20</v>
      </c>
      <c r="U10" s="26">
        <v>21</v>
      </c>
      <c r="V10" s="26">
        <v>22</v>
      </c>
      <c r="W10" s="26">
        <v>23</v>
      </c>
      <c r="X10" s="26">
        <v>24</v>
      </c>
      <c r="Y10" s="26">
        <v>25</v>
      </c>
      <c r="Z10" s="26">
        <v>26</v>
      </c>
      <c r="AA10" s="26">
        <v>27</v>
      </c>
      <c r="AB10" s="26">
        <v>28</v>
      </c>
      <c r="AC10" s="26">
        <v>29</v>
      </c>
      <c r="AD10" s="26">
        <v>30</v>
      </c>
      <c r="AE10" s="26">
        <v>31</v>
      </c>
      <c r="AF10" s="26">
        <v>32</v>
      </c>
    </row>
    <row r="11" spans="1:32" ht="18" x14ac:dyDescent="0.3">
      <c r="A11" s="27"/>
      <c r="B11" s="27"/>
      <c r="C11" s="27"/>
      <c r="D11" s="27"/>
      <c r="E11" s="27"/>
      <c r="F11" s="27"/>
      <c r="G11" s="27"/>
      <c r="H11" s="27"/>
      <c r="I11" s="27"/>
      <c r="J11" s="27"/>
      <c r="K11" s="27"/>
      <c r="L11" s="27"/>
      <c r="M11" s="27"/>
      <c r="N11" s="27"/>
      <c r="O11" s="27"/>
      <c r="P11" s="24"/>
      <c r="Q11" s="24"/>
      <c r="R11" s="27"/>
      <c r="S11" s="27"/>
      <c r="T11" s="27"/>
      <c r="U11" s="27"/>
      <c r="V11" s="27"/>
      <c r="W11" s="27"/>
      <c r="X11" s="28"/>
      <c r="Y11" s="28"/>
      <c r="Z11" s="28"/>
      <c r="AA11" s="28"/>
      <c r="AB11" s="28"/>
      <c r="AC11" s="28"/>
      <c r="AD11" s="28"/>
      <c r="AE11" s="29"/>
      <c r="AF11" s="30"/>
    </row>
    <row r="12" spans="1:32" ht="109.2" x14ac:dyDescent="0.3">
      <c r="A12" s="31" t="s">
        <v>26</v>
      </c>
      <c r="B12" s="32">
        <f>B15</f>
        <v>1406.1</v>
      </c>
      <c r="C12" s="32">
        <f>C15</f>
        <v>13.9</v>
      </c>
      <c r="D12" s="32">
        <f>D15</f>
        <v>13.9</v>
      </c>
      <c r="E12" s="32">
        <f t="shared" ref="E12" si="0">E15</f>
        <v>13.9</v>
      </c>
      <c r="F12" s="32">
        <f>E12/B12*100</f>
        <v>0.98854988976601954</v>
      </c>
      <c r="G12" s="32">
        <f>E12/C12*100</f>
        <v>100</v>
      </c>
      <c r="H12" s="32">
        <f t="shared" ref="H12:AD12" si="1">H15</f>
        <v>0</v>
      </c>
      <c r="I12" s="32">
        <f>I15</f>
        <v>0</v>
      </c>
      <c r="J12" s="32">
        <f t="shared" si="1"/>
        <v>0</v>
      </c>
      <c r="K12" s="32">
        <f>K15</f>
        <v>0</v>
      </c>
      <c r="L12" s="32">
        <f t="shared" si="1"/>
        <v>13.9</v>
      </c>
      <c r="M12" s="32">
        <f>M15</f>
        <v>13.9</v>
      </c>
      <c r="N12" s="32">
        <f t="shared" si="1"/>
        <v>0</v>
      </c>
      <c r="O12" s="32">
        <f>O15</f>
        <v>0</v>
      </c>
      <c r="P12" s="32">
        <f t="shared" si="1"/>
        <v>0</v>
      </c>
      <c r="Q12" s="32">
        <v>0</v>
      </c>
      <c r="R12" s="32">
        <f t="shared" si="1"/>
        <v>0</v>
      </c>
      <c r="S12" s="32"/>
      <c r="T12" s="32">
        <f t="shared" si="1"/>
        <v>0</v>
      </c>
      <c r="U12" s="32"/>
      <c r="V12" s="32">
        <f t="shared" si="1"/>
        <v>0</v>
      </c>
      <c r="W12" s="32"/>
      <c r="X12" s="32">
        <f t="shared" si="1"/>
        <v>0</v>
      </c>
      <c r="Y12" s="32"/>
      <c r="Z12" s="32">
        <f t="shared" si="1"/>
        <v>49.3</v>
      </c>
      <c r="AA12" s="32"/>
      <c r="AB12" s="32">
        <f t="shared" si="1"/>
        <v>1342.9</v>
      </c>
      <c r="AC12" s="32"/>
      <c r="AD12" s="33">
        <f t="shared" si="1"/>
        <v>0</v>
      </c>
      <c r="AE12" s="34"/>
      <c r="AF12" s="35" t="s">
        <v>27</v>
      </c>
    </row>
    <row r="13" spans="1:32" ht="17.399999999999999" x14ac:dyDescent="0.3">
      <c r="A13" s="36" t="s">
        <v>28</v>
      </c>
      <c r="B13" s="36"/>
      <c r="C13" s="36"/>
      <c r="D13" s="36"/>
      <c r="E13" s="36"/>
      <c r="F13" s="36"/>
      <c r="G13" s="36"/>
      <c r="H13" s="37"/>
      <c r="I13" s="37"/>
      <c r="J13" s="38"/>
      <c r="K13" s="38"/>
      <c r="L13" s="38"/>
      <c r="M13" s="38"/>
      <c r="N13" s="38"/>
      <c r="O13" s="38"/>
      <c r="P13" s="38"/>
      <c r="Q13" s="38"/>
      <c r="R13" s="38"/>
      <c r="S13" s="38"/>
      <c r="T13" s="38"/>
      <c r="U13" s="38"/>
      <c r="V13" s="38"/>
      <c r="W13" s="38"/>
      <c r="X13" s="38"/>
      <c r="Y13" s="38"/>
      <c r="Z13" s="38"/>
      <c r="AA13" s="38"/>
      <c r="AB13" s="38"/>
      <c r="AC13" s="38"/>
      <c r="AD13" s="39"/>
      <c r="AE13" s="40"/>
      <c r="AF13" s="40"/>
    </row>
    <row r="14" spans="1:32" ht="17.399999999999999" x14ac:dyDescent="0.3">
      <c r="A14" s="41" t="s">
        <v>29</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0"/>
      <c r="AF14" s="40"/>
    </row>
    <row r="15" spans="1:32" ht="69.599999999999994" x14ac:dyDescent="0.3">
      <c r="A15" s="43" t="s">
        <v>30</v>
      </c>
      <c r="B15" s="44">
        <f>B22+B31+B38+B45+B52+B58</f>
        <v>1406.1</v>
      </c>
      <c r="C15" s="44">
        <f>C22+C31+C38+C45+C52+C58</f>
        <v>13.9</v>
      </c>
      <c r="D15" s="44">
        <f t="shared" ref="D15:E15" si="2">D22+D31+D38+D45+D52+D58</f>
        <v>13.9</v>
      </c>
      <c r="E15" s="44">
        <f t="shared" si="2"/>
        <v>13.9</v>
      </c>
      <c r="F15" s="44">
        <f>E15/B15*100</f>
        <v>0.98854988976601954</v>
      </c>
      <c r="G15" s="44">
        <f>E15/C15*100</f>
        <v>100</v>
      </c>
      <c r="H15" s="44">
        <f>H22+H31+H38+H45+H52+H67</f>
        <v>0</v>
      </c>
      <c r="I15" s="44">
        <f>I22+I31+I38+I45+I52+I67</f>
        <v>0</v>
      </c>
      <c r="J15" s="44">
        <f t="shared" ref="J15:AE15" si="3">J22+J31+J38+J45+J52+J67</f>
        <v>0</v>
      </c>
      <c r="K15" s="44">
        <f t="shared" si="3"/>
        <v>0</v>
      </c>
      <c r="L15" s="44">
        <f t="shared" si="3"/>
        <v>13.9</v>
      </c>
      <c r="M15" s="44">
        <f t="shared" si="3"/>
        <v>13.9</v>
      </c>
      <c r="N15" s="44">
        <f t="shared" si="3"/>
        <v>0</v>
      </c>
      <c r="O15" s="44">
        <f t="shared" si="3"/>
        <v>0</v>
      </c>
      <c r="P15" s="44">
        <f t="shared" si="3"/>
        <v>0</v>
      </c>
      <c r="Q15" s="44">
        <f t="shared" si="3"/>
        <v>0</v>
      </c>
      <c r="R15" s="44">
        <f t="shared" si="3"/>
        <v>0</v>
      </c>
      <c r="S15" s="44">
        <f t="shared" si="3"/>
        <v>0</v>
      </c>
      <c r="T15" s="44">
        <f t="shared" si="3"/>
        <v>0</v>
      </c>
      <c r="U15" s="44">
        <f t="shared" si="3"/>
        <v>0</v>
      </c>
      <c r="V15" s="44">
        <f t="shared" si="3"/>
        <v>0</v>
      </c>
      <c r="W15" s="44">
        <f t="shared" si="3"/>
        <v>0</v>
      </c>
      <c r="X15" s="44">
        <f t="shared" si="3"/>
        <v>0</v>
      </c>
      <c r="Y15" s="44">
        <f t="shared" si="3"/>
        <v>0</v>
      </c>
      <c r="Z15" s="44">
        <f t="shared" si="3"/>
        <v>49.3</v>
      </c>
      <c r="AA15" s="44">
        <f t="shared" si="3"/>
        <v>0</v>
      </c>
      <c r="AB15" s="44">
        <f t="shared" si="3"/>
        <v>1342.9</v>
      </c>
      <c r="AC15" s="44">
        <f t="shared" si="3"/>
        <v>0</v>
      </c>
      <c r="AD15" s="44">
        <f t="shared" si="3"/>
        <v>0</v>
      </c>
      <c r="AE15" s="44">
        <f t="shared" si="3"/>
        <v>0</v>
      </c>
      <c r="AF15" s="40"/>
    </row>
    <row r="16" spans="1:32" ht="18" x14ac:dyDescent="0.35">
      <c r="A16" s="45" t="s">
        <v>31</v>
      </c>
      <c r="B16" s="46">
        <f>B19</f>
        <v>1406.1</v>
      </c>
      <c r="C16" s="46">
        <f>C19</f>
        <v>0</v>
      </c>
      <c r="D16" s="46">
        <f t="shared" ref="D16" si="4">D19</f>
        <v>0</v>
      </c>
      <c r="E16" s="46">
        <f>E19</f>
        <v>0</v>
      </c>
      <c r="F16" s="46">
        <f>E16/B16*100</f>
        <v>0</v>
      </c>
      <c r="G16" s="46" t="e">
        <f>E16/C16*100</f>
        <v>#DIV/0!</v>
      </c>
      <c r="H16" s="46">
        <f>H19</f>
        <v>0</v>
      </c>
      <c r="I16" s="46">
        <f>I19</f>
        <v>0</v>
      </c>
      <c r="J16" s="46">
        <f>J19</f>
        <v>0</v>
      </c>
      <c r="K16" s="46">
        <f t="shared" ref="K16:AE16" si="5">K19</f>
        <v>0</v>
      </c>
      <c r="L16" s="46">
        <f t="shared" si="5"/>
        <v>0</v>
      </c>
      <c r="M16" s="46">
        <f t="shared" si="5"/>
        <v>0</v>
      </c>
      <c r="N16" s="46">
        <f t="shared" si="5"/>
        <v>0</v>
      </c>
      <c r="O16" s="46">
        <f t="shared" si="5"/>
        <v>0</v>
      </c>
      <c r="P16" s="47">
        <f t="shared" si="5"/>
        <v>0</v>
      </c>
      <c r="Q16" s="47">
        <f t="shared" si="5"/>
        <v>0</v>
      </c>
      <c r="R16" s="46">
        <f t="shared" si="5"/>
        <v>0</v>
      </c>
      <c r="S16" s="46">
        <f t="shared" si="5"/>
        <v>0</v>
      </c>
      <c r="T16" s="46">
        <f t="shared" si="5"/>
        <v>0</v>
      </c>
      <c r="U16" s="46">
        <f t="shared" si="5"/>
        <v>0</v>
      </c>
      <c r="V16" s="46">
        <f t="shared" si="5"/>
        <v>0</v>
      </c>
      <c r="W16" s="46">
        <f t="shared" si="5"/>
        <v>0</v>
      </c>
      <c r="X16" s="46">
        <f t="shared" si="5"/>
        <v>0</v>
      </c>
      <c r="Y16" s="46">
        <f t="shared" si="5"/>
        <v>0</v>
      </c>
      <c r="Z16" s="46">
        <f t="shared" si="5"/>
        <v>49.3</v>
      </c>
      <c r="AA16" s="46">
        <f t="shared" si="5"/>
        <v>0</v>
      </c>
      <c r="AB16" s="46">
        <f t="shared" si="5"/>
        <v>1342.9</v>
      </c>
      <c r="AC16" s="46">
        <f t="shared" si="5"/>
        <v>0</v>
      </c>
      <c r="AD16" s="46">
        <f t="shared" si="5"/>
        <v>0</v>
      </c>
      <c r="AE16" s="46">
        <f t="shared" si="5"/>
        <v>0</v>
      </c>
      <c r="AF16" s="40"/>
    </row>
    <row r="17" spans="1:32" ht="18" x14ac:dyDescent="0.35">
      <c r="A17" s="48" t="s">
        <v>32</v>
      </c>
      <c r="B17" s="49">
        <v>0</v>
      </c>
      <c r="C17" s="49">
        <v>0</v>
      </c>
      <c r="D17" s="49">
        <v>0</v>
      </c>
      <c r="E17" s="49">
        <v>0</v>
      </c>
      <c r="F17" s="49">
        <v>0</v>
      </c>
      <c r="G17" s="49">
        <v>0</v>
      </c>
      <c r="H17" s="47">
        <v>0</v>
      </c>
      <c r="I17" s="47">
        <v>0</v>
      </c>
      <c r="J17" s="47">
        <v>0</v>
      </c>
      <c r="K17" s="47">
        <v>0</v>
      </c>
      <c r="L17" s="47">
        <v>0</v>
      </c>
      <c r="M17" s="47">
        <v>0</v>
      </c>
      <c r="N17" s="47">
        <v>0</v>
      </c>
      <c r="O17" s="47">
        <v>0</v>
      </c>
      <c r="P17" s="47">
        <v>0</v>
      </c>
      <c r="Q17" s="47">
        <v>0</v>
      </c>
      <c r="R17" s="47">
        <v>0</v>
      </c>
      <c r="S17" s="47"/>
      <c r="T17" s="47">
        <v>0</v>
      </c>
      <c r="U17" s="47"/>
      <c r="V17" s="47">
        <v>0</v>
      </c>
      <c r="W17" s="47"/>
      <c r="X17" s="47">
        <v>0</v>
      </c>
      <c r="Y17" s="47"/>
      <c r="Z17" s="47">
        <v>0</v>
      </c>
      <c r="AA17" s="47"/>
      <c r="AB17" s="47">
        <v>0</v>
      </c>
      <c r="AC17" s="47"/>
      <c r="AD17" s="50">
        <v>0</v>
      </c>
      <c r="AE17" s="40"/>
      <c r="AF17" s="40"/>
    </row>
    <row r="18" spans="1:32" ht="36" x14ac:dyDescent="0.35">
      <c r="A18" s="51" t="s">
        <v>33</v>
      </c>
      <c r="B18" s="49">
        <v>0</v>
      </c>
      <c r="C18" s="49">
        <v>0</v>
      </c>
      <c r="D18" s="49">
        <v>0</v>
      </c>
      <c r="E18" s="49">
        <v>0</v>
      </c>
      <c r="F18" s="52">
        <v>0</v>
      </c>
      <c r="G18" s="52" t="s">
        <v>34</v>
      </c>
      <c r="H18" s="47">
        <v>0</v>
      </c>
      <c r="I18" s="47">
        <v>0</v>
      </c>
      <c r="J18" s="47">
        <v>0</v>
      </c>
      <c r="K18" s="47">
        <v>0</v>
      </c>
      <c r="L18" s="47">
        <v>0</v>
      </c>
      <c r="M18" s="47">
        <v>0</v>
      </c>
      <c r="N18" s="47">
        <v>0</v>
      </c>
      <c r="O18" s="47">
        <v>0</v>
      </c>
      <c r="P18" s="47">
        <v>0</v>
      </c>
      <c r="Q18" s="47">
        <v>0</v>
      </c>
      <c r="R18" s="47">
        <v>0</v>
      </c>
      <c r="S18" s="47"/>
      <c r="T18" s="47">
        <v>0</v>
      </c>
      <c r="U18" s="47"/>
      <c r="V18" s="47">
        <v>0</v>
      </c>
      <c r="W18" s="47"/>
      <c r="X18" s="47">
        <v>0</v>
      </c>
      <c r="Y18" s="47"/>
      <c r="Z18" s="47">
        <v>0</v>
      </c>
      <c r="AA18" s="47"/>
      <c r="AB18" s="47">
        <v>0</v>
      </c>
      <c r="AC18" s="47"/>
      <c r="AD18" s="50">
        <v>0</v>
      </c>
      <c r="AE18" s="40"/>
      <c r="AF18" s="40"/>
    </row>
    <row r="19" spans="1:32" ht="18" x14ac:dyDescent="0.35">
      <c r="A19" s="48" t="s">
        <v>35</v>
      </c>
      <c r="B19" s="52">
        <v>1406.1</v>
      </c>
      <c r="C19" s="52">
        <v>0</v>
      </c>
      <c r="D19" s="52">
        <v>0</v>
      </c>
      <c r="E19" s="52">
        <f>I19+K19+M19+O19+Q19+S19+U19+W19+Y19+AA19+AC19+AE19</f>
        <v>0</v>
      </c>
      <c r="F19" s="52">
        <f t="shared" ref="F19" si="6">E19/B19*100</f>
        <v>0</v>
      </c>
      <c r="G19" s="52" t="e">
        <f t="shared" ref="G19" si="7">E19/C19*100</f>
        <v>#DIV/0!</v>
      </c>
      <c r="H19" s="53">
        <f>H26+H35+H42+H49+H56</f>
        <v>0</v>
      </c>
      <c r="I19" s="53">
        <v>0</v>
      </c>
      <c r="J19" s="53">
        <f>J26+J35+J42+J49+J56</f>
        <v>0</v>
      </c>
      <c r="K19" s="53">
        <v>0</v>
      </c>
      <c r="L19" s="53">
        <v>0</v>
      </c>
      <c r="M19" s="53">
        <v>0</v>
      </c>
      <c r="N19" s="53">
        <f t="shared" ref="N19:AD19" si="8">N26+N35+N42+N49+N56</f>
        <v>0</v>
      </c>
      <c r="O19" s="53">
        <f t="shared" si="8"/>
        <v>0</v>
      </c>
      <c r="P19" s="47">
        <f t="shared" si="8"/>
        <v>0</v>
      </c>
      <c r="Q19" s="47">
        <f>Q26+Q35+Q42+Q49+Q56</f>
        <v>0</v>
      </c>
      <c r="R19" s="53">
        <f t="shared" si="8"/>
        <v>0</v>
      </c>
      <c r="S19" s="53"/>
      <c r="T19" s="47">
        <f t="shared" si="8"/>
        <v>0</v>
      </c>
      <c r="U19" s="47"/>
      <c r="V19" s="47">
        <f t="shared" si="8"/>
        <v>0</v>
      </c>
      <c r="W19" s="47"/>
      <c r="X19" s="47">
        <f t="shared" si="8"/>
        <v>0</v>
      </c>
      <c r="Y19" s="47"/>
      <c r="Z19" s="47">
        <f t="shared" si="8"/>
        <v>49.3</v>
      </c>
      <c r="AA19" s="47"/>
      <c r="AB19" s="47">
        <f t="shared" si="8"/>
        <v>1342.9</v>
      </c>
      <c r="AC19" s="47"/>
      <c r="AD19" s="50">
        <f t="shared" si="8"/>
        <v>0</v>
      </c>
      <c r="AE19" s="40"/>
      <c r="AF19" s="40"/>
    </row>
    <row r="20" spans="1:32" ht="36" x14ac:dyDescent="0.35">
      <c r="A20" s="48" t="s">
        <v>36</v>
      </c>
      <c r="B20" s="52">
        <v>0</v>
      </c>
      <c r="C20" s="52">
        <v>0</v>
      </c>
      <c r="D20" s="52">
        <v>0</v>
      </c>
      <c r="E20" s="52">
        <v>0</v>
      </c>
      <c r="F20" s="52">
        <v>0</v>
      </c>
      <c r="G20" s="52">
        <v>0</v>
      </c>
      <c r="H20" s="53">
        <v>0</v>
      </c>
      <c r="I20" s="53">
        <v>0</v>
      </c>
      <c r="J20" s="53">
        <v>0</v>
      </c>
      <c r="K20" s="53">
        <v>0</v>
      </c>
      <c r="L20" s="53">
        <v>0</v>
      </c>
      <c r="M20" s="53">
        <v>0</v>
      </c>
      <c r="N20" s="53">
        <v>0</v>
      </c>
      <c r="O20" s="53">
        <v>0</v>
      </c>
      <c r="P20" s="47">
        <v>0</v>
      </c>
      <c r="Q20" s="47">
        <v>0</v>
      </c>
      <c r="R20" s="53">
        <v>0</v>
      </c>
      <c r="S20" s="53"/>
      <c r="T20" s="53">
        <v>0</v>
      </c>
      <c r="U20" s="53"/>
      <c r="V20" s="53">
        <v>0</v>
      </c>
      <c r="W20" s="53"/>
      <c r="X20" s="53">
        <v>0</v>
      </c>
      <c r="Y20" s="53"/>
      <c r="Z20" s="53">
        <v>0</v>
      </c>
      <c r="AA20" s="53"/>
      <c r="AB20" s="53">
        <v>0</v>
      </c>
      <c r="AC20" s="53"/>
      <c r="AD20" s="54">
        <v>0</v>
      </c>
      <c r="AE20" s="40"/>
      <c r="AF20" s="40"/>
    </row>
    <row r="21" spans="1:32" ht="18" x14ac:dyDescent="0.35">
      <c r="A21" s="55" t="s">
        <v>37</v>
      </c>
      <c r="B21" s="56">
        <v>0</v>
      </c>
      <c r="C21" s="56">
        <v>0</v>
      </c>
      <c r="D21" s="56">
        <v>0</v>
      </c>
      <c r="E21" s="56">
        <v>0</v>
      </c>
      <c r="F21" s="56">
        <v>0</v>
      </c>
      <c r="G21" s="56">
        <v>0</v>
      </c>
      <c r="H21" s="53">
        <v>0</v>
      </c>
      <c r="I21" s="53">
        <v>0</v>
      </c>
      <c r="J21" s="53">
        <v>0</v>
      </c>
      <c r="K21" s="53">
        <v>0</v>
      </c>
      <c r="L21" s="53">
        <v>0</v>
      </c>
      <c r="M21" s="53">
        <v>0</v>
      </c>
      <c r="N21" s="53">
        <v>0</v>
      </c>
      <c r="O21" s="53">
        <v>0</v>
      </c>
      <c r="P21" s="47">
        <v>0</v>
      </c>
      <c r="Q21" s="47">
        <v>0</v>
      </c>
      <c r="R21" s="53">
        <v>0</v>
      </c>
      <c r="S21" s="53"/>
      <c r="T21" s="53">
        <v>0</v>
      </c>
      <c r="U21" s="53"/>
      <c r="V21" s="53">
        <v>0</v>
      </c>
      <c r="W21" s="53"/>
      <c r="X21" s="53">
        <v>0</v>
      </c>
      <c r="Y21" s="53"/>
      <c r="Z21" s="53">
        <v>0</v>
      </c>
      <c r="AA21" s="53"/>
      <c r="AB21" s="53">
        <v>0</v>
      </c>
      <c r="AC21" s="53"/>
      <c r="AD21" s="54">
        <v>0</v>
      </c>
      <c r="AE21" s="40"/>
      <c r="AF21" s="40"/>
    </row>
    <row r="22" spans="1:32" ht="69.599999999999994" x14ac:dyDescent="0.3">
      <c r="A22" s="57" t="s">
        <v>38</v>
      </c>
      <c r="B22" s="58">
        <f>B23</f>
        <v>1015</v>
      </c>
      <c r="C22" s="58">
        <f>C23</f>
        <v>0</v>
      </c>
      <c r="D22" s="58">
        <f t="shared" ref="D22" si="9">D23</f>
        <v>0</v>
      </c>
      <c r="E22" s="58">
        <f>E23</f>
        <v>0</v>
      </c>
      <c r="F22" s="58">
        <f>E22/B22*100</f>
        <v>0</v>
      </c>
      <c r="G22" s="58" t="e">
        <f>E22/C22*100</f>
        <v>#DIV/0!</v>
      </c>
      <c r="H22" s="59">
        <v>0</v>
      </c>
      <c r="I22" s="59">
        <f>I23</f>
        <v>0</v>
      </c>
      <c r="J22" s="59">
        <v>0</v>
      </c>
      <c r="K22" s="59">
        <f>K23</f>
        <v>0</v>
      </c>
      <c r="L22" s="59">
        <v>0</v>
      </c>
      <c r="M22" s="59">
        <v>0</v>
      </c>
      <c r="N22" s="59">
        <v>0</v>
      </c>
      <c r="O22" s="59">
        <v>0</v>
      </c>
      <c r="P22" s="59">
        <v>0</v>
      </c>
      <c r="Q22" s="59">
        <f>Q23</f>
        <v>0</v>
      </c>
      <c r="R22" s="59">
        <v>0</v>
      </c>
      <c r="S22" s="59"/>
      <c r="T22" s="59">
        <v>0</v>
      </c>
      <c r="U22" s="59"/>
      <c r="V22" s="59">
        <v>0</v>
      </c>
      <c r="W22" s="59"/>
      <c r="X22" s="59">
        <v>0</v>
      </c>
      <c r="Y22" s="59"/>
      <c r="Z22" s="59">
        <v>0</v>
      </c>
      <c r="AA22" s="59"/>
      <c r="AB22" s="58">
        <v>1015</v>
      </c>
      <c r="AC22" s="58"/>
      <c r="AD22" s="60">
        <v>0</v>
      </c>
      <c r="AE22" s="40"/>
      <c r="AF22" s="40"/>
    </row>
    <row r="23" spans="1:32" ht="17.399999999999999" x14ac:dyDescent="0.3">
      <c r="A23" s="61" t="s">
        <v>31</v>
      </c>
      <c r="B23" s="62">
        <f>B26</f>
        <v>1015</v>
      </c>
      <c r="C23" s="62">
        <v>0</v>
      </c>
      <c r="D23" s="62">
        <f t="shared" ref="D23" si="10">D26</f>
        <v>0</v>
      </c>
      <c r="E23" s="62">
        <f>E26</f>
        <v>0</v>
      </c>
      <c r="F23" s="58">
        <f t="shared" ref="F23:F28" si="11">E23/B23*100</f>
        <v>0</v>
      </c>
      <c r="G23" s="58" t="e">
        <f t="shared" ref="G23:G30" si="12">E23/C23*100</f>
        <v>#DIV/0!</v>
      </c>
      <c r="H23" s="59">
        <f>H26</f>
        <v>0</v>
      </c>
      <c r="I23" s="59">
        <f t="shared" ref="I23:AE23" si="13">I26</f>
        <v>0</v>
      </c>
      <c r="J23" s="59">
        <f t="shared" si="13"/>
        <v>0</v>
      </c>
      <c r="K23" s="59">
        <f t="shared" si="13"/>
        <v>0</v>
      </c>
      <c r="L23" s="59">
        <f t="shared" si="13"/>
        <v>0</v>
      </c>
      <c r="M23" s="59">
        <f t="shared" si="13"/>
        <v>0</v>
      </c>
      <c r="N23" s="59">
        <f t="shared" si="13"/>
        <v>0</v>
      </c>
      <c r="O23" s="59">
        <f t="shared" si="13"/>
        <v>0</v>
      </c>
      <c r="P23" s="59">
        <f t="shared" si="13"/>
        <v>0</v>
      </c>
      <c r="Q23" s="59">
        <f t="shared" si="13"/>
        <v>0</v>
      </c>
      <c r="R23" s="59">
        <f t="shared" si="13"/>
        <v>0</v>
      </c>
      <c r="S23" s="59">
        <f t="shared" si="13"/>
        <v>0</v>
      </c>
      <c r="T23" s="59">
        <f t="shared" si="13"/>
        <v>0</v>
      </c>
      <c r="U23" s="59">
        <f t="shared" si="13"/>
        <v>0</v>
      </c>
      <c r="V23" s="59">
        <f t="shared" si="13"/>
        <v>0</v>
      </c>
      <c r="W23" s="59">
        <f t="shared" si="13"/>
        <v>0</v>
      </c>
      <c r="X23" s="59">
        <f t="shared" si="13"/>
        <v>0</v>
      </c>
      <c r="Y23" s="59">
        <f t="shared" si="13"/>
        <v>0</v>
      </c>
      <c r="Z23" s="59">
        <f t="shared" si="13"/>
        <v>0</v>
      </c>
      <c r="AA23" s="59">
        <f t="shared" si="13"/>
        <v>0</v>
      </c>
      <c r="AB23" s="59">
        <f t="shared" si="13"/>
        <v>1015</v>
      </c>
      <c r="AC23" s="59">
        <f t="shared" si="13"/>
        <v>0</v>
      </c>
      <c r="AD23" s="59">
        <f t="shared" si="13"/>
        <v>0</v>
      </c>
      <c r="AE23" s="59">
        <f t="shared" si="13"/>
        <v>0</v>
      </c>
      <c r="AF23" s="40"/>
    </row>
    <row r="24" spans="1:32" ht="18" x14ac:dyDescent="0.35">
      <c r="A24" s="63" t="s">
        <v>32</v>
      </c>
      <c r="B24" s="64">
        <v>0</v>
      </c>
      <c r="C24" s="64">
        <v>0</v>
      </c>
      <c r="D24" s="64">
        <v>0</v>
      </c>
      <c r="E24" s="64">
        <v>0</v>
      </c>
      <c r="F24" s="58">
        <v>0</v>
      </c>
      <c r="G24" s="58"/>
      <c r="H24" s="65">
        <v>0</v>
      </c>
      <c r="I24" s="65">
        <v>0</v>
      </c>
      <c r="J24" s="65">
        <v>0</v>
      </c>
      <c r="K24" s="65">
        <v>0</v>
      </c>
      <c r="L24" s="65">
        <v>0</v>
      </c>
      <c r="M24" s="65">
        <v>0</v>
      </c>
      <c r="N24" s="65">
        <v>0</v>
      </c>
      <c r="O24" s="65">
        <v>0</v>
      </c>
      <c r="P24" s="47">
        <v>0</v>
      </c>
      <c r="Q24" s="47">
        <v>0</v>
      </c>
      <c r="R24" s="65">
        <v>0</v>
      </c>
      <c r="S24" s="65"/>
      <c r="T24" s="65">
        <v>0</v>
      </c>
      <c r="U24" s="65"/>
      <c r="V24" s="65">
        <v>0</v>
      </c>
      <c r="W24" s="65"/>
      <c r="X24" s="65">
        <v>0</v>
      </c>
      <c r="Y24" s="65"/>
      <c r="Z24" s="65">
        <v>0</v>
      </c>
      <c r="AA24" s="65"/>
      <c r="AB24" s="65">
        <v>0</v>
      </c>
      <c r="AC24" s="65"/>
      <c r="AD24" s="66">
        <v>0</v>
      </c>
      <c r="AE24" s="40"/>
      <c r="AF24" s="40"/>
    </row>
    <row r="25" spans="1:32" ht="36" x14ac:dyDescent="0.35">
      <c r="A25" s="67" t="s">
        <v>33</v>
      </c>
      <c r="B25" s="64">
        <v>0</v>
      </c>
      <c r="C25" s="64">
        <v>0</v>
      </c>
      <c r="D25" s="64">
        <v>0</v>
      </c>
      <c r="E25" s="64">
        <v>0</v>
      </c>
      <c r="F25" s="58">
        <v>0</v>
      </c>
      <c r="G25" s="58"/>
      <c r="H25" s="65">
        <v>0</v>
      </c>
      <c r="I25" s="65">
        <v>0</v>
      </c>
      <c r="J25" s="65">
        <v>0</v>
      </c>
      <c r="K25" s="65">
        <v>0</v>
      </c>
      <c r="L25" s="65">
        <v>0</v>
      </c>
      <c r="M25" s="65">
        <v>0</v>
      </c>
      <c r="N25" s="65">
        <v>0</v>
      </c>
      <c r="O25" s="65">
        <v>0</v>
      </c>
      <c r="P25" s="47">
        <v>0</v>
      </c>
      <c r="Q25" s="47">
        <v>0</v>
      </c>
      <c r="R25" s="65">
        <v>0</v>
      </c>
      <c r="S25" s="65"/>
      <c r="T25" s="65">
        <v>0</v>
      </c>
      <c r="U25" s="65"/>
      <c r="V25" s="65">
        <v>0</v>
      </c>
      <c r="W25" s="65"/>
      <c r="X25" s="65">
        <v>0</v>
      </c>
      <c r="Y25" s="65"/>
      <c r="Z25" s="65">
        <v>0</v>
      </c>
      <c r="AA25" s="65"/>
      <c r="AB25" s="65">
        <v>0</v>
      </c>
      <c r="AC25" s="65"/>
      <c r="AD25" s="66">
        <v>0</v>
      </c>
      <c r="AE25" s="40"/>
      <c r="AF25" s="40"/>
    </row>
    <row r="26" spans="1:32" ht="18" x14ac:dyDescent="0.35">
      <c r="A26" s="63" t="s">
        <v>39</v>
      </c>
      <c r="B26" s="64">
        <f>B27+B28</f>
        <v>1015</v>
      </c>
      <c r="C26" s="68">
        <v>0</v>
      </c>
      <c r="D26" s="64">
        <v>0</v>
      </c>
      <c r="E26" s="64">
        <f>I26+K26+M26+O26+Q26+S26+U26+W26+Y26+AA26+AC26+AE26</f>
        <v>0</v>
      </c>
      <c r="F26" s="68">
        <f t="shared" si="11"/>
        <v>0</v>
      </c>
      <c r="G26" s="68" t="e">
        <f t="shared" si="12"/>
        <v>#DIV/0!</v>
      </c>
      <c r="H26" s="69">
        <v>0</v>
      </c>
      <c r="I26" s="69">
        <v>0</v>
      </c>
      <c r="J26" s="69">
        <v>0</v>
      </c>
      <c r="K26" s="69">
        <v>0</v>
      </c>
      <c r="L26" s="69">
        <v>0</v>
      </c>
      <c r="M26" s="69">
        <v>0</v>
      </c>
      <c r="N26" s="69">
        <v>0</v>
      </c>
      <c r="O26" s="69">
        <v>0</v>
      </c>
      <c r="P26" s="47">
        <v>0</v>
      </c>
      <c r="Q26" s="47">
        <v>0</v>
      </c>
      <c r="R26" s="69">
        <v>0</v>
      </c>
      <c r="S26" s="69"/>
      <c r="T26" s="69">
        <v>0</v>
      </c>
      <c r="U26" s="69"/>
      <c r="V26" s="69">
        <v>0</v>
      </c>
      <c r="W26" s="69"/>
      <c r="X26" s="69">
        <v>0</v>
      </c>
      <c r="Y26" s="69"/>
      <c r="Z26" s="69">
        <v>0</v>
      </c>
      <c r="AA26" s="69"/>
      <c r="AB26" s="64">
        <v>1015</v>
      </c>
      <c r="AC26" s="64"/>
      <c r="AD26" s="70">
        <v>0</v>
      </c>
      <c r="AE26" s="40"/>
      <c r="AF26" s="40"/>
    </row>
    <row r="27" spans="1:32" ht="18" x14ac:dyDescent="0.35">
      <c r="A27" s="63" t="s">
        <v>40</v>
      </c>
      <c r="B27" s="71">
        <f>H27+J27+L27+N27+P27+R27+T27+V27+X27+Z27+AB27+AD27</f>
        <v>1000</v>
      </c>
      <c r="C27" s="68">
        <v>0</v>
      </c>
      <c r="D27" s="71">
        <v>0</v>
      </c>
      <c r="E27" s="64">
        <f t="shared" ref="E27" si="14">I27+K27+M27+O27+Q27+S27+U27+W27+Y27+AA27+AC27+AE27</f>
        <v>0</v>
      </c>
      <c r="F27" s="68">
        <f t="shared" si="11"/>
        <v>0</v>
      </c>
      <c r="G27" s="68" t="e">
        <f t="shared" si="12"/>
        <v>#DIV/0!</v>
      </c>
      <c r="H27" s="69">
        <v>0</v>
      </c>
      <c r="I27" s="69">
        <v>0</v>
      </c>
      <c r="J27" s="69">
        <v>0</v>
      </c>
      <c r="K27" s="69">
        <v>0</v>
      </c>
      <c r="L27" s="69">
        <v>0</v>
      </c>
      <c r="M27" s="69">
        <v>0</v>
      </c>
      <c r="N27" s="69">
        <v>0</v>
      </c>
      <c r="O27" s="69">
        <v>0</v>
      </c>
      <c r="P27" s="47">
        <v>0</v>
      </c>
      <c r="Q27" s="47">
        <v>0</v>
      </c>
      <c r="R27" s="69">
        <v>0</v>
      </c>
      <c r="S27" s="69"/>
      <c r="T27" s="69">
        <v>0</v>
      </c>
      <c r="U27" s="69"/>
      <c r="V27" s="69">
        <v>0</v>
      </c>
      <c r="W27" s="69"/>
      <c r="X27" s="69">
        <v>0</v>
      </c>
      <c r="Y27" s="69"/>
      <c r="Z27" s="69">
        <v>0</v>
      </c>
      <c r="AA27" s="69"/>
      <c r="AB27" s="72">
        <v>1000</v>
      </c>
      <c r="AC27" s="72"/>
      <c r="AD27" s="70">
        <v>0</v>
      </c>
      <c r="AE27" s="40"/>
      <c r="AF27" s="40"/>
    </row>
    <row r="28" spans="1:32" ht="18" x14ac:dyDescent="0.35">
      <c r="A28" s="73" t="s">
        <v>41</v>
      </c>
      <c r="B28" s="65">
        <f>H28+J28+L28+N28+P28+R28+T28+V28+X28+Z28+AB28+AD28</f>
        <v>15</v>
      </c>
      <c r="C28" s="68">
        <v>0</v>
      </c>
      <c r="D28" s="65">
        <v>0</v>
      </c>
      <c r="E28" s="64">
        <f>I28+K28+M28+O28+Q28+S28+U28+W28+Y28+AA28+AC28+AE28</f>
        <v>0</v>
      </c>
      <c r="F28" s="68">
        <f t="shared" si="11"/>
        <v>0</v>
      </c>
      <c r="G28" s="68" t="e">
        <f t="shared" si="12"/>
        <v>#DIV/0!</v>
      </c>
      <c r="H28" s="69">
        <v>0</v>
      </c>
      <c r="I28" s="69">
        <v>0</v>
      </c>
      <c r="J28" s="69">
        <v>0</v>
      </c>
      <c r="K28" s="69">
        <v>0</v>
      </c>
      <c r="L28" s="69">
        <v>0</v>
      </c>
      <c r="M28" s="69">
        <v>0</v>
      </c>
      <c r="N28" s="69">
        <v>0</v>
      </c>
      <c r="O28" s="69">
        <v>0</v>
      </c>
      <c r="P28" s="47">
        <v>0</v>
      </c>
      <c r="Q28" s="47">
        <v>0</v>
      </c>
      <c r="R28" s="69">
        <v>0</v>
      </c>
      <c r="S28" s="69"/>
      <c r="T28" s="69">
        <v>0</v>
      </c>
      <c r="U28" s="69"/>
      <c r="V28" s="69">
        <v>0</v>
      </c>
      <c r="W28" s="69"/>
      <c r="X28" s="69">
        <v>0</v>
      </c>
      <c r="Y28" s="69"/>
      <c r="Z28" s="69">
        <v>0</v>
      </c>
      <c r="AA28" s="69"/>
      <c r="AB28" s="69">
        <v>15</v>
      </c>
      <c r="AC28" s="69"/>
      <c r="AD28" s="70">
        <v>0</v>
      </c>
      <c r="AE28" s="40"/>
      <c r="AF28" s="40"/>
    </row>
    <row r="29" spans="1:32" ht="36" x14ac:dyDescent="0.3">
      <c r="A29" s="73" t="s">
        <v>36</v>
      </c>
      <c r="B29" s="65">
        <v>0</v>
      </c>
      <c r="C29" s="65">
        <v>0</v>
      </c>
      <c r="D29" s="65">
        <v>0</v>
      </c>
      <c r="E29" s="65">
        <v>0</v>
      </c>
      <c r="F29" s="65">
        <v>0</v>
      </c>
      <c r="G29" s="65" t="e">
        <f t="shared" si="12"/>
        <v>#DIV/0!</v>
      </c>
      <c r="H29" s="69">
        <v>0</v>
      </c>
      <c r="I29" s="69">
        <v>0</v>
      </c>
      <c r="J29" s="69">
        <v>0</v>
      </c>
      <c r="K29" s="69">
        <v>0</v>
      </c>
      <c r="L29" s="69">
        <v>0</v>
      </c>
      <c r="M29" s="69">
        <v>0</v>
      </c>
      <c r="N29" s="69">
        <v>0</v>
      </c>
      <c r="O29" s="69">
        <v>0</v>
      </c>
      <c r="P29" s="69">
        <v>0</v>
      </c>
      <c r="Q29" s="69">
        <v>0</v>
      </c>
      <c r="R29" s="69">
        <v>0</v>
      </c>
      <c r="S29" s="69"/>
      <c r="T29" s="69">
        <v>0</v>
      </c>
      <c r="U29" s="69"/>
      <c r="V29" s="69">
        <v>0</v>
      </c>
      <c r="W29" s="69"/>
      <c r="X29" s="69">
        <v>0</v>
      </c>
      <c r="Y29" s="69"/>
      <c r="Z29" s="69">
        <v>0</v>
      </c>
      <c r="AA29" s="69"/>
      <c r="AB29" s="69">
        <v>0</v>
      </c>
      <c r="AC29" s="69"/>
      <c r="AD29" s="70">
        <v>0</v>
      </c>
      <c r="AE29" s="40"/>
      <c r="AF29" s="40"/>
    </row>
    <row r="30" spans="1:32" ht="18" x14ac:dyDescent="0.35">
      <c r="A30" s="73" t="s">
        <v>37</v>
      </c>
      <c r="B30" s="65">
        <v>0</v>
      </c>
      <c r="C30" s="65">
        <v>0</v>
      </c>
      <c r="D30" s="65">
        <v>0</v>
      </c>
      <c r="E30" s="65">
        <v>0</v>
      </c>
      <c r="F30" s="65">
        <v>0</v>
      </c>
      <c r="G30" s="65" t="e">
        <f t="shared" si="12"/>
        <v>#DIV/0!</v>
      </c>
      <c r="H30" s="65">
        <v>0</v>
      </c>
      <c r="I30" s="65">
        <v>0</v>
      </c>
      <c r="J30" s="65">
        <v>0</v>
      </c>
      <c r="K30" s="65">
        <v>0</v>
      </c>
      <c r="L30" s="65">
        <v>0</v>
      </c>
      <c r="M30" s="65">
        <v>0</v>
      </c>
      <c r="N30" s="65">
        <v>0</v>
      </c>
      <c r="O30" s="65">
        <v>0</v>
      </c>
      <c r="P30" s="47">
        <v>0</v>
      </c>
      <c r="Q30" s="47">
        <v>0</v>
      </c>
      <c r="R30" s="65">
        <v>0</v>
      </c>
      <c r="S30" s="65"/>
      <c r="T30" s="65">
        <v>0</v>
      </c>
      <c r="U30" s="65"/>
      <c r="V30" s="65">
        <v>0</v>
      </c>
      <c r="W30" s="65"/>
      <c r="X30" s="65">
        <v>0</v>
      </c>
      <c r="Y30" s="65"/>
      <c r="Z30" s="65">
        <v>0</v>
      </c>
      <c r="AA30" s="65"/>
      <c r="AB30" s="65">
        <v>0</v>
      </c>
      <c r="AC30" s="65"/>
      <c r="AD30" s="66">
        <v>0</v>
      </c>
      <c r="AE30" s="40"/>
      <c r="AF30" s="40"/>
    </row>
    <row r="31" spans="1:32" ht="156.6" x14ac:dyDescent="0.3">
      <c r="A31" s="74" t="s">
        <v>42</v>
      </c>
      <c r="B31" s="37">
        <f>B32</f>
        <v>145.80000000000001</v>
      </c>
      <c r="C31" s="37">
        <f>C32</f>
        <v>13.9</v>
      </c>
      <c r="D31" s="37">
        <f>D32</f>
        <v>13.9</v>
      </c>
      <c r="E31" s="37">
        <f t="shared" ref="E31" si="15">E32</f>
        <v>13.9</v>
      </c>
      <c r="F31" s="37">
        <f>E31/B31*100</f>
        <v>9.5336076817558286</v>
      </c>
      <c r="G31" s="37">
        <f>E31/C31*100</f>
        <v>100</v>
      </c>
      <c r="H31" s="37">
        <v>0</v>
      </c>
      <c r="I31" s="37">
        <f>I32</f>
        <v>0</v>
      </c>
      <c r="J31" s="37">
        <v>0</v>
      </c>
      <c r="K31" s="37">
        <f>K32</f>
        <v>0</v>
      </c>
      <c r="L31" s="37">
        <f>L32</f>
        <v>13.9</v>
      </c>
      <c r="M31" s="37">
        <f>M32</f>
        <v>13.9</v>
      </c>
      <c r="N31" s="37">
        <v>0</v>
      </c>
      <c r="O31" s="37">
        <v>0</v>
      </c>
      <c r="P31" s="37">
        <v>0</v>
      </c>
      <c r="Q31" s="37">
        <f>Q32</f>
        <v>0</v>
      </c>
      <c r="R31" s="37">
        <v>0</v>
      </c>
      <c r="S31" s="37"/>
      <c r="T31" s="37">
        <v>0</v>
      </c>
      <c r="U31" s="37"/>
      <c r="V31" s="37">
        <v>0</v>
      </c>
      <c r="W31" s="37"/>
      <c r="X31" s="37">
        <v>0</v>
      </c>
      <c r="Y31" s="37"/>
      <c r="Z31" s="37">
        <f>Z32</f>
        <v>0</v>
      </c>
      <c r="AA31" s="37"/>
      <c r="AB31" s="37">
        <f>AB32</f>
        <v>131.9</v>
      </c>
      <c r="AC31" s="37"/>
      <c r="AD31" s="75">
        <v>0</v>
      </c>
      <c r="AE31" s="40"/>
      <c r="AF31" s="40" t="s">
        <v>43</v>
      </c>
    </row>
    <row r="32" spans="1:32" ht="17.399999999999999" x14ac:dyDescent="0.3">
      <c r="A32" s="36" t="s">
        <v>31</v>
      </c>
      <c r="B32" s="76">
        <f>B35</f>
        <v>145.80000000000001</v>
      </c>
      <c r="C32" s="76">
        <f>C35</f>
        <v>13.9</v>
      </c>
      <c r="D32" s="76">
        <f>D35</f>
        <v>13.9</v>
      </c>
      <c r="E32" s="76">
        <f>E35</f>
        <v>13.9</v>
      </c>
      <c r="F32" s="37">
        <f t="shared" ref="F32:F35" si="16">E32/B32*100</f>
        <v>9.5336076817558286</v>
      </c>
      <c r="G32" s="37">
        <f t="shared" ref="G32:G35" si="17">E32/C32*100</f>
        <v>100</v>
      </c>
      <c r="H32" s="37">
        <v>0</v>
      </c>
      <c r="I32" s="37">
        <v>0</v>
      </c>
      <c r="J32" s="37">
        <v>0</v>
      </c>
      <c r="K32" s="37">
        <v>0</v>
      </c>
      <c r="L32" s="37">
        <f>L35</f>
        <v>13.9</v>
      </c>
      <c r="M32" s="37">
        <f>M35</f>
        <v>13.9</v>
      </c>
      <c r="N32" s="37">
        <v>0</v>
      </c>
      <c r="O32" s="37">
        <v>0</v>
      </c>
      <c r="P32" s="37">
        <v>0</v>
      </c>
      <c r="Q32" s="37">
        <f>Q33+Q34+Q35+Q36+Q37</f>
        <v>0</v>
      </c>
      <c r="R32" s="37">
        <v>0</v>
      </c>
      <c r="S32" s="37"/>
      <c r="T32" s="37">
        <v>0</v>
      </c>
      <c r="U32" s="37"/>
      <c r="V32" s="37">
        <v>0</v>
      </c>
      <c r="W32" s="37"/>
      <c r="X32" s="37">
        <v>0</v>
      </c>
      <c r="Y32" s="37"/>
      <c r="Z32" s="37">
        <v>0</v>
      </c>
      <c r="AA32" s="37"/>
      <c r="AB32" s="37">
        <f>AB35</f>
        <v>131.9</v>
      </c>
      <c r="AC32" s="37"/>
      <c r="AD32" s="75">
        <v>0</v>
      </c>
      <c r="AE32" s="40"/>
      <c r="AF32" s="40"/>
    </row>
    <row r="33" spans="1:32" ht="18" x14ac:dyDescent="0.35">
      <c r="A33" s="48" t="s">
        <v>32</v>
      </c>
      <c r="B33" s="52">
        <v>0</v>
      </c>
      <c r="C33" s="52">
        <v>0</v>
      </c>
      <c r="D33" s="52">
        <v>0</v>
      </c>
      <c r="E33" s="52">
        <v>0</v>
      </c>
      <c r="F33" s="52">
        <v>0</v>
      </c>
      <c r="G33" s="52">
        <v>0</v>
      </c>
      <c r="H33" s="77">
        <v>0</v>
      </c>
      <c r="I33" s="77">
        <v>0</v>
      </c>
      <c r="J33" s="77">
        <v>0</v>
      </c>
      <c r="K33" s="77">
        <v>0</v>
      </c>
      <c r="L33" s="77">
        <v>0</v>
      </c>
      <c r="M33" s="77" t="s">
        <v>34</v>
      </c>
      <c r="N33" s="77">
        <v>0</v>
      </c>
      <c r="O33" s="77">
        <v>0</v>
      </c>
      <c r="P33" s="47">
        <v>0</v>
      </c>
      <c r="Q33" s="47">
        <v>0</v>
      </c>
      <c r="R33" s="77">
        <v>0</v>
      </c>
      <c r="S33" s="77"/>
      <c r="T33" s="77">
        <v>0</v>
      </c>
      <c r="U33" s="77"/>
      <c r="V33" s="77">
        <v>0</v>
      </c>
      <c r="W33" s="77"/>
      <c r="X33" s="77">
        <v>0</v>
      </c>
      <c r="Y33" s="77"/>
      <c r="Z33" s="77">
        <v>0</v>
      </c>
      <c r="AA33" s="77"/>
      <c r="AB33" s="77">
        <v>0</v>
      </c>
      <c r="AC33" s="77"/>
      <c r="AD33" s="78">
        <v>0</v>
      </c>
      <c r="AE33" s="40"/>
      <c r="AF33" s="40"/>
    </row>
    <row r="34" spans="1:32" ht="36" x14ac:dyDescent="0.35">
      <c r="A34" s="51" t="s">
        <v>33</v>
      </c>
      <c r="B34" s="52">
        <v>0</v>
      </c>
      <c r="C34" s="52">
        <v>0</v>
      </c>
      <c r="D34" s="52">
        <v>0</v>
      </c>
      <c r="E34" s="52">
        <v>0</v>
      </c>
      <c r="F34" s="52">
        <v>0</v>
      </c>
      <c r="G34" s="52">
        <v>0</v>
      </c>
      <c r="H34" s="77">
        <v>0</v>
      </c>
      <c r="I34" s="77">
        <v>0</v>
      </c>
      <c r="J34" s="77">
        <v>0</v>
      </c>
      <c r="K34" s="77">
        <v>0</v>
      </c>
      <c r="L34" s="77">
        <v>0</v>
      </c>
      <c r="M34" s="77" t="s">
        <v>34</v>
      </c>
      <c r="N34" s="77">
        <v>0</v>
      </c>
      <c r="O34" s="77">
        <v>0</v>
      </c>
      <c r="P34" s="47">
        <v>0</v>
      </c>
      <c r="Q34" s="47">
        <v>0</v>
      </c>
      <c r="R34" s="77">
        <v>0</v>
      </c>
      <c r="S34" s="77"/>
      <c r="T34" s="77">
        <v>0</v>
      </c>
      <c r="U34" s="77"/>
      <c r="V34" s="77">
        <v>0</v>
      </c>
      <c r="W34" s="77"/>
      <c r="X34" s="77">
        <v>0</v>
      </c>
      <c r="Y34" s="77"/>
      <c r="Z34" s="77">
        <v>0</v>
      </c>
      <c r="AA34" s="77"/>
      <c r="AB34" s="77">
        <v>0</v>
      </c>
      <c r="AC34" s="77"/>
      <c r="AD34" s="78">
        <v>0</v>
      </c>
      <c r="AE34" s="40"/>
      <c r="AF34" s="40"/>
    </row>
    <row r="35" spans="1:32" ht="18" x14ac:dyDescent="0.35">
      <c r="A35" s="79" t="s">
        <v>35</v>
      </c>
      <c r="B35" s="77">
        <v>145.80000000000001</v>
      </c>
      <c r="C35" s="77">
        <f>H35+J35+L35+N35+P35</f>
        <v>13.9</v>
      </c>
      <c r="D35" s="77">
        <f>E35</f>
        <v>13.9</v>
      </c>
      <c r="E35" s="77">
        <f>I35+K35+M35+O35+Q35+S35+U35+W35+Y35+AA35+AC35+AE35</f>
        <v>13.9</v>
      </c>
      <c r="F35" s="53">
        <f t="shared" si="16"/>
        <v>9.5336076817558286</v>
      </c>
      <c r="G35" s="53">
        <f t="shared" si="17"/>
        <v>100</v>
      </c>
      <c r="H35" s="77">
        <v>0</v>
      </c>
      <c r="I35" s="77">
        <v>0</v>
      </c>
      <c r="J35" s="77">
        <v>0</v>
      </c>
      <c r="K35" s="77">
        <v>0</v>
      </c>
      <c r="L35" s="77">
        <v>13.9</v>
      </c>
      <c r="M35" s="77">
        <v>13.9</v>
      </c>
      <c r="N35" s="77">
        <v>0</v>
      </c>
      <c r="O35" s="77">
        <v>0</v>
      </c>
      <c r="P35" s="47">
        <v>0</v>
      </c>
      <c r="Q35" s="47">
        <v>0</v>
      </c>
      <c r="R35" s="77">
        <v>0</v>
      </c>
      <c r="S35" s="77"/>
      <c r="T35" s="77">
        <v>0</v>
      </c>
      <c r="U35" s="77"/>
      <c r="V35" s="77">
        <v>0</v>
      </c>
      <c r="W35" s="77"/>
      <c r="X35" s="77">
        <v>0</v>
      </c>
      <c r="Y35" s="77"/>
      <c r="Z35" s="77">
        <v>0</v>
      </c>
      <c r="AA35" s="77"/>
      <c r="AB35" s="77">
        <v>131.9</v>
      </c>
      <c r="AC35" s="77"/>
      <c r="AD35" s="78">
        <v>0</v>
      </c>
      <c r="AE35" s="40"/>
      <c r="AF35" s="40"/>
    </row>
    <row r="36" spans="1:32" ht="36" x14ac:dyDescent="0.35">
      <c r="A36" s="51" t="s">
        <v>44</v>
      </c>
      <c r="B36" s="52">
        <f>H36+J36+L36+N36+P36+R36+T36+V36+X36+Z36+AB36+AD36</f>
        <v>0</v>
      </c>
      <c r="C36" s="52">
        <v>0</v>
      </c>
      <c r="D36" s="52">
        <v>0</v>
      </c>
      <c r="E36" s="52">
        <v>0</v>
      </c>
      <c r="F36" s="52">
        <v>0</v>
      </c>
      <c r="G36" s="52">
        <v>0</v>
      </c>
      <c r="H36" s="77">
        <v>0</v>
      </c>
      <c r="I36" s="77">
        <v>0</v>
      </c>
      <c r="J36" s="77">
        <v>0</v>
      </c>
      <c r="K36" s="77">
        <v>0</v>
      </c>
      <c r="L36" s="77">
        <v>0</v>
      </c>
      <c r="M36" s="77">
        <v>0</v>
      </c>
      <c r="N36" s="77">
        <v>0</v>
      </c>
      <c r="O36" s="77">
        <v>0</v>
      </c>
      <c r="P36" s="47">
        <v>0</v>
      </c>
      <c r="Q36" s="47">
        <v>0</v>
      </c>
      <c r="R36" s="77">
        <v>0</v>
      </c>
      <c r="S36" s="77"/>
      <c r="T36" s="77">
        <v>0</v>
      </c>
      <c r="U36" s="77"/>
      <c r="V36" s="77">
        <v>0</v>
      </c>
      <c r="W36" s="77"/>
      <c r="X36" s="77">
        <v>0</v>
      </c>
      <c r="Y36" s="77"/>
      <c r="Z36" s="77">
        <v>0</v>
      </c>
      <c r="AA36" s="77"/>
      <c r="AB36" s="77">
        <v>0</v>
      </c>
      <c r="AC36" s="77"/>
      <c r="AD36" s="78">
        <v>0</v>
      </c>
      <c r="AE36" s="40"/>
      <c r="AF36" s="40"/>
    </row>
    <row r="37" spans="1:32" ht="18" x14ac:dyDescent="0.35">
      <c r="A37" s="48" t="s">
        <v>37</v>
      </c>
      <c r="B37" s="56">
        <f>H37+J37+L37+N37+P37+R37+T37+V37+X37+Z37+AB37+AD37</f>
        <v>0</v>
      </c>
      <c r="C37" s="56">
        <v>0</v>
      </c>
      <c r="D37" s="56">
        <v>0</v>
      </c>
      <c r="E37" s="56">
        <v>0</v>
      </c>
      <c r="F37" s="56">
        <v>0</v>
      </c>
      <c r="G37" s="56">
        <v>0</v>
      </c>
      <c r="H37" s="77">
        <v>0</v>
      </c>
      <c r="I37" s="77">
        <v>0</v>
      </c>
      <c r="J37" s="77">
        <v>0</v>
      </c>
      <c r="K37" s="77">
        <v>0</v>
      </c>
      <c r="L37" s="77">
        <v>0</v>
      </c>
      <c r="M37" s="77" t="s">
        <v>34</v>
      </c>
      <c r="N37" s="77">
        <v>0</v>
      </c>
      <c r="O37" s="77">
        <v>0</v>
      </c>
      <c r="P37" s="47">
        <v>0</v>
      </c>
      <c r="Q37" s="47">
        <v>0</v>
      </c>
      <c r="R37" s="77">
        <v>0</v>
      </c>
      <c r="S37" s="77"/>
      <c r="T37" s="77">
        <v>0</v>
      </c>
      <c r="U37" s="77"/>
      <c r="V37" s="77">
        <v>0</v>
      </c>
      <c r="W37" s="77"/>
      <c r="X37" s="77">
        <v>0</v>
      </c>
      <c r="Y37" s="77"/>
      <c r="Z37" s="77">
        <v>0</v>
      </c>
      <c r="AA37" s="77"/>
      <c r="AB37" s="77">
        <v>0</v>
      </c>
      <c r="AC37" s="77"/>
      <c r="AD37" s="78">
        <v>0</v>
      </c>
      <c r="AE37" s="40"/>
      <c r="AF37" s="40"/>
    </row>
    <row r="38" spans="1:32" ht="69.599999999999994" x14ac:dyDescent="0.3">
      <c r="A38" s="61" t="s">
        <v>45</v>
      </c>
      <c r="B38" s="80">
        <f>B39</f>
        <v>92</v>
      </c>
      <c r="C38" s="80">
        <f t="shared" ref="C38:E38" si="18">C39</f>
        <v>0</v>
      </c>
      <c r="D38" s="80">
        <v>0</v>
      </c>
      <c r="E38" s="80">
        <f t="shared" si="18"/>
        <v>0</v>
      </c>
      <c r="F38" s="80">
        <v>0</v>
      </c>
      <c r="G38" s="80" t="e">
        <f>E38/C38*100</f>
        <v>#DIV/0!</v>
      </c>
      <c r="H38" s="59">
        <v>0</v>
      </c>
      <c r="I38" s="59">
        <f>I39</f>
        <v>0</v>
      </c>
      <c r="J38" s="59">
        <v>0</v>
      </c>
      <c r="K38" s="59">
        <f>K39</f>
        <v>0</v>
      </c>
      <c r="L38" s="59">
        <v>0</v>
      </c>
      <c r="M38" s="59">
        <v>0</v>
      </c>
      <c r="N38" s="59">
        <v>0</v>
      </c>
      <c r="O38" s="59">
        <v>0</v>
      </c>
      <c r="P38" s="59">
        <v>0</v>
      </c>
      <c r="Q38" s="59">
        <v>0</v>
      </c>
      <c r="R38" s="59">
        <v>0</v>
      </c>
      <c r="S38" s="59"/>
      <c r="T38" s="59">
        <v>0</v>
      </c>
      <c r="U38" s="59"/>
      <c r="V38" s="59">
        <v>0</v>
      </c>
      <c r="W38" s="59"/>
      <c r="X38" s="59">
        <v>0</v>
      </c>
      <c r="Y38" s="59"/>
      <c r="Z38" s="59">
        <v>0</v>
      </c>
      <c r="AA38" s="59"/>
      <c r="AB38" s="81">
        <f>AB39</f>
        <v>92</v>
      </c>
      <c r="AC38" s="81"/>
      <c r="AD38" s="60">
        <v>0</v>
      </c>
      <c r="AE38" s="40"/>
      <c r="AF38" s="40"/>
    </row>
    <row r="39" spans="1:32" ht="18" x14ac:dyDescent="0.35">
      <c r="A39" s="61" t="s">
        <v>31</v>
      </c>
      <c r="B39" s="82">
        <f>B42</f>
        <v>92</v>
      </c>
      <c r="C39" s="82">
        <f t="shared" ref="C39:E39" si="19">C42</f>
        <v>0</v>
      </c>
      <c r="D39" s="82">
        <v>0</v>
      </c>
      <c r="E39" s="82">
        <f t="shared" si="19"/>
        <v>0</v>
      </c>
      <c r="F39" s="80">
        <v>0</v>
      </c>
      <c r="G39" s="80" t="e">
        <f t="shared" ref="G39:G42" si="20">E39/C39*100</f>
        <v>#DIV/0!</v>
      </c>
      <c r="H39" s="59">
        <v>0</v>
      </c>
      <c r="I39" s="59">
        <v>0</v>
      </c>
      <c r="J39" s="59">
        <v>0</v>
      </c>
      <c r="K39" s="59">
        <v>0</v>
      </c>
      <c r="L39" s="59">
        <v>0</v>
      </c>
      <c r="M39" s="59">
        <v>0</v>
      </c>
      <c r="N39" s="59">
        <v>0</v>
      </c>
      <c r="O39" s="59">
        <v>0</v>
      </c>
      <c r="P39" s="47">
        <v>0</v>
      </c>
      <c r="Q39" s="47">
        <v>0</v>
      </c>
      <c r="R39" s="59">
        <v>0</v>
      </c>
      <c r="S39" s="59"/>
      <c r="T39" s="59">
        <v>0</v>
      </c>
      <c r="U39" s="59"/>
      <c r="V39" s="59">
        <v>0</v>
      </c>
      <c r="W39" s="59"/>
      <c r="X39" s="59">
        <v>0</v>
      </c>
      <c r="Y39" s="59"/>
      <c r="Z39" s="59">
        <v>0</v>
      </c>
      <c r="AA39" s="59"/>
      <c r="AB39" s="82">
        <f>AB42</f>
        <v>92</v>
      </c>
      <c r="AC39" s="82"/>
      <c r="AD39" s="60">
        <v>0</v>
      </c>
      <c r="AE39" s="40"/>
      <c r="AF39" s="40"/>
    </row>
    <row r="40" spans="1:32" ht="18" x14ac:dyDescent="0.35">
      <c r="A40" s="63" t="s">
        <v>32</v>
      </c>
      <c r="B40" s="64">
        <v>0</v>
      </c>
      <c r="C40" s="64">
        <v>0</v>
      </c>
      <c r="D40" s="64">
        <v>0</v>
      </c>
      <c r="E40" s="64">
        <v>0</v>
      </c>
      <c r="F40" s="64">
        <v>0</v>
      </c>
      <c r="G40" s="64">
        <v>0</v>
      </c>
      <c r="H40" s="65">
        <v>0</v>
      </c>
      <c r="I40" s="65">
        <v>0</v>
      </c>
      <c r="J40" s="65">
        <v>0</v>
      </c>
      <c r="K40" s="65">
        <v>0</v>
      </c>
      <c r="L40" s="65">
        <v>0</v>
      </c>
      <c r="M40" s="65">
        <v>0</v>
      </c>
      <c r="N40" s="65">
        <v>0</v>
      </c>
      <c r="O40" s="65">
        <v>0</v>
      </c>
      <c r="P40" s="47">
        <v>0</v>
      </c>
      <c r="Q40" s="47">
        <v>0</v>
      </c>
      <c r="R40" s="65">
        <v>0</v>
      </c>
      <c r="S40" s="65"/>
      <c r="T40" s="65">
        <v>0</v>
      </c>
      <c r="U40" s="65"/>
      <c r="V40" s="65">
        <v>0</v>
      </c>
      <c r="W40" s="65"/>
      <c r="X40" s="65">
        <v>0</v>
      </c>
      <c r="Y40" s="65"/>
      <c r="Z40" s="65">
        <v>0</v>
      </c>
      <c r="AA40" s="65"/>
      <c r="AB40" s="65">
        <v>0</v>
      </c>
      <c r="AC40" s="65"/>
      <c r="AD40" s="66">
        <v>0</v>
      </c>
      <c r="AE40" s="40"/>
      <c r="AF40" s="40"/>
    </row>
    <row r="41" spans="1:32" ht="36" x14ac:dyDescent="0.35">
      <c r="A41" s="67" t="s">
        <v>33</v>
      </c>
      <c r="B41" s="65">
        <v>0</v>
      </c>
      <c r="C41" s="65">
        <v>0</v>
      </c>
      <c r="D41" s="65">
        <v>0</v>
      </c>
      <c r="E41" s="65">
        <v>0</v>
      </c>
      <c r="F41" s="64">
        <v>0</v>
      </c>
      <c r="G41" s="64">
        <v>0</v>
      </c>
      <c r="H41" s="65">
        <v>0</v>
      </c>
      <c r="I41" s="65">
        <v>0</v>
      </c>
      <c r="J41" s="65">
        <v>0</v>
      </c>
      <c r="K41" s="65">
        <v>0</v>
      </c>
      <c r="L41" s="65">
        <v>0</v>
      </c>
      <c r="M41" s="65">
        <v>0</v>
      </c>
      <c r="N41" s="65">
        <v>0</v>
      </c>
      <c r="O41" s="65">
        <v>0</v>
      </c>
      <c r="P41" s="47">
        <v>0</v>
      </c>
      <c r="Q41" s="47">
        <v>0</v>
      </c>
      <c r="R41" s="65">
        <v>0</v>
      </c>
      <c r="S41" s="65"/>
      <c r="T41" s="65">
        <v>0</v>
      </c>
      <c r="U41" s="65"/>
      <c r="V41" s="65">
        <v>0</v>
      </c>
      <c r="W41" s="65"/>
      <c r="X41" s="65">
        <v>0</v>
      </c>
      <c r="Y41" s="65"/>
      <c r="Z41" s="65">
        <v>0</v>
      </c>
      <c r="AA41" s="65"/>
      <c r="AB41" s="65">
        <v>0</v>
      </c>
      <c r="AC41" s="65"/>
      <c r="AD41" s="66">
        <v>0</v>
      </c>
      <c r="AE41" s="40"/>
      <c r="AF41" s="40"/>
    </row>
    <row r="42" spans="1:32" ht="18" x14ac:dyDescent="0.35">
      <c r="A42" s="63" t="s">
        <v>35</v>
      </c>
      <c r="B42" s="71">
        <f>H42+J42+L42+N42+P42+R42+T42+V42+X42+Z42+AB42+AD42</f>
        <v>92</v>
      </c>
      <c r="C42" s="71">
        <f>H42</f>
        <v>0</v>
      </c>
      <c r="D42" s="71">
        <v>0</v>
      </c>
      <c r="E42" s="71">
        <f>I42+K42+M42+O42+Q42+S42+U42+W42+Y42+AA42+AC42+AE42</f>
        <v>0</v>
      </c>
      <c r="F42" s="64">
        <v>0</v>
      </c>
      <c r="G42" s="64" t="e">
        <f t="shared" si="20"/>
        <v>#DIV/0!</v>
      </c>
      <c r="H42" s="69">
        <v>0</v>
      </c>
      <c r="I42" s="69">
        <v>0</v>
      </c>
      <c r="J42" s="69">
        <v>0</v>
      </c>
      <c r="K42" s="69">
        <v>0</v>
      </c>
      <c r="L42" s="69">
        <v>0</v>
      </c>
      <c r="M42" s="69">
        <v>0</v>
      </c>
      <c r="N42" s="69">
        <v>0</v>
      </c>
      <c r="O42" s="69">
        <v>0</v>
      </c>
      <c r="P42" s="47">
        <v>0</v>
      </c>
      <c r="Q42" s="47">
        <v>0</v>
      </c>
      <c r="R42" s="69">
        <v>0</v>
      </c>
      <c r="S42" s="69"/>
      <c r="T42" s="69">
        <v>0</v>
      </c>
      <c r="U42" s="69"/>
      <c r="V42" s="69">
        <v>0</v>
      </c>
      <c r="W42" s="69"/>
      <c r="X42" s="69">
        <v>0</v>
      </c>
      <c r="Y42" s="69"/>
      <c r="Z42" s="69">
        <v>0</v>
      </c>
      <c r="AA42" s="69"/>
      <c r="AB42" s="65">
        <v>92</v>
      </c>
      <c r="AC42" s="65"/>
      <c r="AD42" s="70">
        <v>0</v>
      </c>
      <c r="AE42" s="40"/>
      <c r="AF42" s="40"/>
    </row>
    <row r="43" spans="1:32" ht="36" x14ac:dyDescent="0.35">
      <c r="A43" s="63" t="s">
        <v>44</v>
      </c>
      <c r="B43" s="69">
        <v>0</v>
      </c>
      <c r="C43" s="69">
        <v>0</v>
      </c>
      <c r="D43" s="69">
        <v>0</v>
      </c>
      <c r="E43" s="69">
        <v>0</v>
      </c>
      <c r="F43" s="69">
        <v>0</v>
      </c>
      <c r="G43" s="69">
        <v>0</v>
      </c>
      <c r="H43" s="69">
        <v>0</v>
      </c>
      <c r="I43" s="69">
        <v>0</v>
      </c>
      <c r="J43" s="69">
        <v>0</v>
      </c>
      <c r="K43" s="69">
        <v>0</v>
      </c>
      <c r="L43" s="69">
        <v>0</v>
      </c>
      <c r="M43" s="69">
        <v>0</v>
      </c>
      <c r="N43" s="69">
        <v>0</v>
      </c>
      <c r="O43" s="69">
        <v>0</v>
      </c>
      <c r="P43" s="47">
        <v>0</v>
      </c>
      <c r="Q43" s="47">
        <v>0</v>
      </c>
      <c r="R43" s="69">
        <v>0</v>
      </c>
      <c r="S43" s="69"/>
      <c r="T43" s="69">
        <v>0</v>
      </c>
      <c r="U43" s="69"/>
      <c r="V43" s="69">
        <v>0</v>
      </c>
      <c r="W43" s="69"/>
      <c r="X43" s="69">
        <v>0</v>
      </c>
      <c r="Y43" s="69"/>
      <c r="Z43" s="69">
        <v>0</v>
      </c>
      <c r="AA43" s="69"/>
      <c r="AB43" s="65">
        <v>0</v>
      </c>
      <c r="AC43" s="65"/>
      <c r="AD43" s="70">
        <v>0</v>
      </c>
      <c r="AE43" s="40"/>
      <c r="AF43" s="40"/>
    </row>
    <row r="44" spans="1:32" ht="18" x14ac:dyDescent="0.35">
      <c r="A44" s="73" t="s">
        <v>37</v>
      </c>
      <c r="B44" s="65">
        <v>0</v>
      </c>
      <c r="C44" s="65">
        <v>0</v>
      </c>
      <c r="D44" s="65">
        <v>0</v>
      </c>
      <c r="E44" s="65">
        <v>0</v>
      </c>
      <c r="F44" s="65">
        <v>0</v>
      </c>
      <c r="G44" s="65">
        <v>0</v>
      </c>
      <c r="H44" s="65">
        <v>0</v>
      </c>
      <c r="I44" s="65">
        <v>0</v>
      </c>
      <c r="J44" s="65">
        <v>0</v>
      </c>
      <c r="K44" s="65">
        <v>0</v>
      </c>
      <c r="L44" s="65">
        <v>0</v>
      </c>
      <c r="M44" s="65">
        <v>0</v>
      </c>
      <c r="N44" s="65">
        <v>0</v>
      </c>
      <c r="O44" s="65">
        <v>0</v>
      </c>
      <c r="P44" s="47">
        <v>0</v>
      </c>
      <c r="Q44" s="47">
        <v>0</v>
      </c>
      <c r="R44" s="65">
        <v>0</v>
      </c>
      <c r="S44" s="65"/>
      <c r="T44" s="65">
        <v>0</v>
      </c>
      <c r="U44" s="65"/>
      <c r="V44" s="65">
        <v>0</v>
      </c>
      <c r="W44" s="65"/>
      <c r="X44" s="65">
        <v>0</v>
      </c>
      <c r="Y44" s="65"/>
      <c r="Z44" s="65">
        <v>0</v>
      </c>
      <c r="AA44" s="65"/>
      <c r="AB44" s="65">
        <v>0</v>
      </c>
      <c r="AC44" s="65"/>
      <c r="AD44" s="66">
        <v>0</v>
      </c>
      <c r="AE44" s="40"/>
      <c r="AF44" s="40"/>
    </row>
    <row r="45" spans="1:32" ht="52.8" x14ac:dyDescent="0.35">
      <c r="A45" s="61" t="s">
        <v>46</v>
      </c>
      <c r="B45" s="80">
        <f>B46</f>
        <v>15.3</v>
      </c>
      <c r="C45" s="80">
        <f t="shared" ref="C45:E45" si="21">C46</f>
        <v>0</v>
      </c>
      <c r="D45" s="80">
        <f t="shared" si="21"/>
        <v>0</v>
      </c>
      <c r="E45" s="80">
        <f t="shared" si="21"/>
        <v>0</v>
      </c>
      <c r="F45" s="80">
        <f>E45/B45*100</f>
        <v>0</v>
      </c>
      <c r="G45" s="80" t="e">
        <f>E45/C45*100</f>
        <v>#DIV/0!</v>
      </c>
      <c r="H45" s="59">
        <f>H46</f>
        <v>0</v>
      </c>
      <c r="I45" s="59">
        <f t="shared" ref="I45:AE45" si="22">I46</f>
        <v>0</v>
      </c>
      <c r="J45" s="59">
        <f t="shared" si="22"/>
        <v>0</v>
      </c>
      <c r="K45" s="59">
        <f t="shared" si="22"/>
        <v>0</v>
      </c>
      <c r="L45" s="59">
        <f t="shared" si="22"/>
        <v>0</v>
      </c>
      <c r="M45" s="59">
        <f t="shared" si="22"/>
        <v>0</v>
      </c>
      <c r="N45" s="59">
        <f t="shared" si="22"/>
        <v>0</v>
      </c>
      <c r="O45" s="59">
        <f t="shared" si="22"/>
        <v>0</v>
      </c>
      <c r="P45" s="47">
        <f t="shared" si="22"/>
        <v>0</v>
      </c>
      <c r="Q45" s="47">
        <f t="shared" si="22"/>
        <v>0</v>
      </c>
      <c r="R45" s="59">
        <f t="shared" si="22"/>
        <v>0</v>
      </c>
      <c r="S45" s="59">
        <f t="shared" si="22"/>
        <v>0</v>
      </c>
      <c r="T45" s="59">
        <f t="shared" si="22"/>
        <v>0</v>
      </c>
      <c r="U45" s="59">
        <f t="shared" si="22"/>
        <v>0</v>
      </c>
      <c r="V45" s="59">
        <f t="shared" si="22"/>
        <v>0</v>
      </c>
      <c r="W45" s="59">
        <f t="shared" si="22"/>
        <v>0</v>
      </c>
      <c r="X45" s="59">
        <f t="shared" si="22"/>
        <v>0</v>
      </c>
      <c r="Y45" s="59">
        <f t="shared" si="22"/>
        <v>0</v>
      </c>
      <c r="Z45" s="59">
        <f t="shared" si="22"/>
        <v>15.3</v>
      </c>
      <c r="AA45" s="59">
        <f t="shared" si="22"/>
        <v>0</v>
      </c>
      <c r="AB45" s="59">
        <f t="shared" si="22"/>
        <v>0</v>
      </c>
      <c r="AC45" s="59">
        <f t="shared" si="22"/>
        <v>0</v>
      </c>
      <c r="AD45" s="59">
        <f t="shared" si="22"/>
        <v>0</v>
      </c>
      <c r="AE45" s="59">
        <f t="shared" si="22"/>
        <v>0</v>
      </c>
      <c r="AF45" s="40"/>
    </row>
    <row r="46" spans="1:32" ht="18" x14ac:dyDescent="0.35">
      <c r="A46" s="61" t="s">
        <v>31</v>
      </c>
      <c r="B46" s="82">
        <f>B49</f>
        <v>15.3</v>
      </c>
      <c r="C46" s="82">
        <f t="shared" ref="C46:E46" si="23">C49</f>
        <v>0</v>
      </c>
      <c r="D46" s="82">
        <f t="shared" si="23"/>
        <v>0</v>
      </c>
      <c r="E46" s="82">
        <f t="shared" si="23"/>
        <v>0</v>
      </c>
      <c r="F46" s="82">
        <f t="shared" ref="F46" si="24">E46/B46*100</f>
        <v>0</v>
      </c>
      <c r="G46" s="82" t="e">
        <f t="shared" ref="G46:G49" si="25">E46/C46*100</f>
        <v>#DIV/0!</v>
      </c>
      <c r="H46" s="59">
        <f>H49</f>
        <v>0</v>
      </c>
      <c r="I46" s="59">
        <f t="shared" ref="I46:AE46" si="26">I49</f>
        <v>0</v>
      </c>
      <c r="J46" s="59">
        <f t="shared" si="26"/>
        <v>0</v>
      </c>
      <c r="K46" s="59">
        <f t="shared" si="26"/>
        <v>0</v>
      </c>
      <c r="L46" s="59">
        <f t="shared" si="26"/>
        <v>0</v>
      </c>
      <c r="M46" s="59">
        <f t="shared" si="26"/>
        <v>0</v>
      </c>
      <c r="N46" s="59">
        <f t="shared" si="26"/>
        <v>0</v>
      </c>
      <c r="O46" s="59">
        <f t="shared" si="26"/>
        <v>0</v>
      </c>
      <c r="P46" s="47">
        <f t="shared" si="26"/>
        <v>0</v>
      </c>
      <c r="Q46" s="47">
        <f t="shared" si="26"/>
        <v>0</v>
      </c>
      <c r="R46" s="59">
        <f t="shared" si="26"/>
        <v>0</v>
      </c>
      <c r="S46" s="59">
        <f t="shared" si="26"/>
        <v>0</v>
      </c>
      <c r="T46" s="59">
        <f t="shared" si="26"/>
        <v>0</v>
      </c>
      <c r="U46" s="59">
        <f t="shared" si="26"/>
        <v>0</v>
      </c>
      <c r="V46" s="59">
        <f t="shared" si="26"/>
        <v>0</v>
      </c>
      <c r="W46" s="59">
        <f t="shared" si="26"/>
        <v>0</v>
      </c>
      <c r="X46" s="59">
        <f t="shared" si="26"/>
        <v>0</v>
      </c>
      <c r="Y46" s="59">
        <f t="shared" si="26"/>
        <v>0</v>
      </c>
      <c r="Z46" s="59">
        <f t="shared" si="26"/>
        <v>15.3</v>
      </c>
      <c r="AA46" s="59">
        <f t="shared" si="26"/>
        <v>0</v>
      </c>
      <c r="AB46" s="59">
        <f t="shared" si="26"/>
        <v>0</v>
      </c>
      <c r="AC46" s="59">
        <f t="shared" si="26"/>
        <v>0</v>
      </c>
      <c r="AD46" s="59">
        <f t="shared" si="26"/>
        <v>0</v>
      </c>
      <c r="AE46" s="59">
        <f t="shared" si="26"/>
        <v>0</v>
      </c>
      <c r="AF46" s="40"/>
    </row>
    <row r="47" spans="1:32" ht="18" x14ac:dyDescent="0.35">
      <c r="A47" s="63" t="s">
        <v>32</v>
      </c>
      <c r="B47" s="64">
        <f>H47+J47+L47+N47+P47+R47+T47+V47+X47+Z47+AB47+AD47</f>
        <v>0</v>
      </c>
      <c r="C47" s="64">
        <v>0</v>
      </c>
      <c r="D47" s="64">
        <v>0</v>
      </c>
      <c r="E47" s="64">
        <v>0</v>
      </c>
      <c r="F47" s="64">
        <v>0</v>
      </c>
      <c r="G47" s="64">
        <v>0</v>
      </c>
      <c r="H47" s="65">
        <v>0</v>
      </c>
      <c r="I47" s="65">
        <v>0</v>
      </c>
      <c r="J47" s="65">
        <v>0</v>
      </c>
      <c r="K47" s="65">
        <v>0</v>
      </c>
      <c r="L47" s="65">
        <v>0</v>
      </c>
      <c r="M47" s="65">
        <v>0</v>
      </c>
      <c r="N47" s="65">
        <v>0</v>
      </c>
      <c r="O47" s="65">
        <v>0</v>
      </c>
      <c r="P47" s="47">
        <v>0</v>
      </c>
      <c r="Q47" s="47">
        <v>0</v>
      </c>
      <c r="R47" s="65">
        <v>0</v>
      </c>
      <c r="S47" s="65"/>
      <c r="T47" s="65">
        <v>0</v>
      </c>
      <c r="U47" s="65"/>
      <c r="V47" s="65">
        <v>0</v>
      </c>
      <c r="W47" s="65"/>
      <c r="X47" s="65">
        <v>0</v>
      </c>
      <c r="Y47" s="65"/>
      <c r="Z47" s="65">
        <v>0</v>
      </c>
      <c r="AA47" s="65"/>
      <c r="AB47" s="65">
        <v>0</v>
      </c>
      <c r="AC47" s="65"/>
      <c r="AD47" s="66">
        <v>0</v>
      </c>
      <c r="AE47" s="40"/>
      <c r="AF47" s="40"/>
    </row>
    <row r="48" spans="1:32" ht="36" x14ac:dyDescent="0.35">
      <c r="A48" s="67" t="s">
        <v>33</v>
      </c>
      <c r="B48" s="65">
        <f>H48+J48+L48+N48+P48+R48+T48+V48+X48+Z48+AB48+AD48</f>
        <v>0</v>
      </c>
      <c r="C48" s="65">
        <v>0</v>
      </c>
      <c r="D48" s="65">
        <v>0</v>
      </c>
      <c r="E48" s="65">
        <v>0</v>
      </c>
      <c r="F48" s="65">
        <v>0</v>
      </c>
      <c r="G48" s="65">
        <v>0</v>
      </c>
      <c r="H48" s="65">
        <v>0</v>
      </c>
      <c r="I48" s="65">
        <v>0</v>
      </c>
      <c r="J48" s="65">
        <v>0</v>
      </c>
      <c r="K48" s="65">
        <v>0</v>
      </c>
      <c r="L48" s="65">
        <v>0</v>
      </c>
      <c r="M48" s="65">
        <v>0</v>
      </c>
      <c r="N48" s="65">
        <v>0</v>
      </c>
      <c r="O48" s="65">
        <v>0</v>
      </c>
      <c r="P48" s="47">
        <v>0</v>
      </c>
      <c r="Q48" s="47">
        <v>0</v>
      </c>
      <c r="R48" s="65">
        <v>0</v>
      </c>
      <c r="S48" s="65"/>
      <c r="T48" s="65">
        <v>0</v>
      </c>
      <c r="U48" s="65"/>
      <c r="V48" s="65">
        <v>0</v>
      </c>
      <c r="W48" s="65"/>
      <c r="X48" s="65">
        <v>0</v>
      </c>
      <c r="Y48" s="65"/>
      <c r="Z48" s="65">
        <v>0</v>
      </c>
      <c r="AA48" s="65"/>
      <c r="AB48" s="65">
        <v>0</v>
      </c>
      <c r="AC48" s="65"/>
      <c r="AD48" s="66">
        <v>0</v>
      </c>
      <c r="AE48" s="40"/>
      <c r="AF48" s="40"/>
    </row>
    <row r="49" spans="1:32" ht="18" x14ac:dyDescent="0.35">
      <c r="A49" s="63" t="s">
        <v>35</v>
      </c>
      <c r="B49" s="65">
        <f>H49+J49+L49+N49+P49+R49+T49+V49+X49+Z49+AB49+AD49</f>
        <v>15.3</v>
      </c>
      <c r="C49" s="65">
        <f>H49</f>
        <v>0</v>
      </c>
      <c r="D49" s="65">
        <v>0</v>
      </c>
      <c r="E49" s="65">
        <f>I49+K49+M49+O49+Q49+S49+U49+W49+Y49+AA49+AC49+AE49</f>
        <v>0</v>
      </c>
      <c r="F49" s="65">
        <v>0</v>
      </c>
      <c r="G49" s="65" t="e">
        <f t="shared" si="25"/>
        <v>#DIV/0!</v>
      </c>
      <c r="H49" s="69">
        <v>0</v>
      </c>
      <c r="I49" s="69">
        <v>0</v>
      </c>
      <c r="J49" s="69">
        <v>0</v>
      </c>
      <c r="K49" s="69">
        <v>0</v>
      </c>
      <c r="L49" s="69">
        <v>0</v>
      </c>
      <c r="M49" s="69">
        <v>0</v>
      </c>
      <c r="N49" s="69">
        <v>0</v>
      </c>
      <c r="O49" s="69">
        <v>0</v>
      </c>
      <c r="P49" s="47">
        <v>0</v>
      </c>
      <c r="Q49" s="47">
        <v>0</v>
      </c>
      <c r="R49" s="69">
        <v>0</v>
      </c>
      <c r="S49" s="69"/>
      <c r="T49" s="69">
        <v>0</v>
      </c>
      <c r="U49" s="69"/>
      <c r="V49" s="69">
        <v>0</v>
      </c>
      <c r="W49" s="69"/>
      <c r="X49" s="69">
        <v>0</v>
      </c>
      <c r="Y49" s="69"/>
      <c r="Z49" s="69">
        <v>15.3</v>
      </c>
      <c r="AA49" s="69"/>
      <c r="AB49" s="69">
        <v>0</v>
      </c>
      <c r="AC49" s="69"/>
      <c r="AD49" s="70">
        <v>0</v>
      </c>
      <c r="AE49" s="40"/>
      <c r="AF49" s="40"/>
    </row>
    <row r="50" spans="1:32" ht="36" x14ac:dyDescent="0.35">
      <c r="A50" s="63" t="s">
        <v>44</v>
      </c>
      <c r="B50" s="65">
        <f>H50+J50+L50+N50+P50+R50+T50+V50+X50+Z50+AB50+AD50</f>
        <v>0</v>
      </c>
      <c r="C50" s="65">
        <v>0</v>
      </c>
      <c r="D50" s="65">
        <v>0</v>
      </c>
      <c r="E50" s="65">
        <v>0</v>
      </c>
      <c r="F50" s="65">
        <v>0</v>
      </c>
      <c r="G50" s="65">
        <v>0</v>
      </c>
      <c r="H50" s="69">
        <v>0</v>
      </c>
      <c r="I50" s="69">
        <v>0</v>
      </c>
      <c r="J50" s="69">
        <v>0</v>
      </c>
      <c r="K50" s="69">
        <v>0</v>
      </c>
      <c r="L50" s="69">
        <v>0</v>
      </c>
      <c r="M50" s="69">
        <v>0</v>
      </c>
      <c r="N50" s="69">
        <v>0</v>
      </c>
      <c r="O50" s="69">
        <v>0</v>
      </c>
      <c r="P50" s="47">
        <v>0</v>
      </c>
      <c r="Q50" s="47">
        <v>0</v>
      </c>
      <c r="R50" s="69">
        <v>0</v>
      </c>
      <c r="S50" s="69"/>
      <c r="T50" s="69">
        <v>0</v>
      </c>
      <c r="U50" s="69"/>
      <c r="V50" s="69">
        <v>0</v>
      </c>
      <c r="W50" s="69"/>
      <c r="X50" s="69">
        <v>0</v>
      </c>
      <c r="Y50" s="69"/>
      <c r="Z50" s="69">
        <v>0</v>
      </c>
      <c r="AA50" s="69"/>
      <c r="AB50" s="69">
        <v>0</v>
      </c>
      <c r="AC50" s="69"/>
      <c r="AD50" s="70">
        <v>0</v>
      </c>
      <c r="AE50" s="40"/>
      <c r="AF50" s="40"/>
    </row>
    <row r="51" spans="1:32" ht="18" x14ac:dyDescent="0.35">
      <c r="A51" s="63" t="s">
        <v>37</v>
      </c>
      <c r="B51" s="65">
        <f>H51+J51+L51+N51+P51+R51+T51+V51+X51+Z51+AB51+AD51</f>
        <v>0</v>
      </c>
      <c r="C51" s="65">
        <v>0</v>
      </c>
      <c r="D51" s="65">
        <v>0</v>
      </c>
      <c r="E51" s="65">
        <v>0</v>
      </c>
      <c r="F51" s="65">
        <v>0</v>
      </c>
      <c r="G51" s="65" t="s">
        <v>34</v>
      </c>
      <c r="H51" s="65">
        <v>0</v>
      </c>
      <c r="I51" s="65">
        <v>0</v>
      </c>
      <c r="J51" s="65">
        <v>0</v>
      </c>
      <c r="K51" s="65">
        <v>0</v>
      </c>
      <c r="L51" s="65">
        <v>0</v>
      </c>
      <c r="M51" s="65">
        <v>0</v>
      </c>
      <c r="N51" s="65">
        <v>0</v>
      </c>
      <c r="O51" s="65">
        <v>0</v>
      </c>
      <c r="P51" s="47">
        <v>0</v>
      </c>
      <c r="Q51" s="47">
        <v>0</v>
      </c>
      <c r="R51" s="65">
        <v>0</v>
      </c>
      <c r="S51" s="65"/>
      <c r="T51" s="65">
        <v>0</v>
      </c>
      <c r="U51" s="65"/>
      <c r="V51" s="65">
        <v>0</v>
      </c>
      <c r="W51" s="65"/>
      <c r="X51" s="65">
        <v>0</v>
      </c>
      <c r="Y51" s="65"/>
      <c r="Z51" s="65">
        <v>0</v>
      </c>
      <c r="AA51" s="65"/>
      <c r="AB51" s="65">
        <v>0</v>
      </c>
      <c r="AC51" s="65"/>
      <c r="AD51" s="66">
        <v>0</v>
      </c>
      <c r="AE51" s="40"/>
      <c r="AF51" s="40"/>
    </row>
    <row r="52" spans="1:32" ht="104.4" x14ac:dyDescent="0.3">
      <c r="A52" s="83" t="s">
        <v>47</v>
      </c>
      <c r="B52" s="76">
        <f>B53</f>
        <v>138</v>
      </c>
      <c r="C52" s="76">
        <f t="shared" ref="C52:E52" si="27">C53</f>
        <v>0</v>
      </c>
      <c r="D52" s="76">
        <f t="shared" si="27"/>
        <v>0</v>
      </c>
      <c r="E52" s="76">
        <f t="shared" si="27"/>
        <v>0</v>
      </c>
      <c r="F52" s="76">
        <f>E52/B52*100</f>
        <v>0</v>
      </c>
      <c r="G52" s="76" t="e">
        <f>E52/C52*100</f>
        <v>#DIV/0!</v>
      </c>
      <c r="H52" s="37">
        <f>H53</f>
        <v>0</v>
      </c>
      <c r="I52" s="37">
        <f t="shared" ref="I52:AE52" si="28">I53</f>
        <v>0</v>
      </c>
      <c r="J52" s="37">
        <f t="shared" si="28"/>
        <v>0</v>
      </c>
      <c r="K52" s="37">
        <f t="shared" si="28"/>
        <v>0</v>
      </c>
      <c r="L52" s="37">
        <f t="shared" si="28"/>
        <v>0</v>
      </c>
      <c r="M52" s="37">
        <f t="shared" si="28"/>
        <v>0</v>
      </c>
      <c r="N52" s="37">
        <f t="shared" si="28"/>
        <v>0</v>
      </c>
      <c r="O52" s="37">
        <f t="shared" si="28"/>
        <v>0</v>
      </c>
      <c r="P52" s="37">
        <f t="shared" si="28"/>
        <v>0</v>
      </c>
      <c r="Q52" s="37">
        <f t="shared" si="28"/>
        <v>0</v>
      </c>
      <c r="R52" s="37">
        <f t="shared" si="28"/>
        <v>0</v>
      </c>
      <c r="S52" s="37">
        <f t="shared" si="28"/>
        <v>0</v>
      </c>
      <c r="T52" s="37">
        <f t="shared" si="28"/>
        <v>0</v>
      </c>
      <c r="U52" s="37">
        <f t="shared" si="28"/>
        <v>0</v>
      </c>
      <c r="V52" s="37">
        <f t="shared" si="28"/>
        <v>0</v>
      </c>
      <c r="W52" s="37">
        <f t="shared" si="28"/>
        <v>0</v>
      </c>
      <c r="X52" s="37">
        <f t="shared" si="28"/>
        <v>0</v>
      </c>
      <c r="Y52" s="37">
        <f t="shared" si="28"/>
        <v>0</v>
      </c>
      <c r="Z52" s="37">
        <f t="shared" si="28"/>
        <v>34</v>
      </c>
      <c r="AA52" s="37">
        <f t="shared" si="28"/>
        <v>0</v>
      </c>
      <c r="AB52" s="37">
        <f t="shared" si="28"/>
        <v>104</v>
      </c>
      <c r="AC52" s="37">
        <f t="shared" si="28"/>
        <v>0</v>
      </c>
      <c r="AD52" s="37">
        <f t="shared" si="28"/>
        <v>0</v>
      </c>
      <c r="AE52" s="37">
        <f t="shared" si="28"/>
        <v>0</v>
      </c>
      <c r="AF52" s="40"/>
    </row>
    <row r="53" spans="1:32" ht="18" x14ac:dyDescent="0.3">
      <c r="A53" s="36" t="s">
        <v>31</v>
      </c>
      <c r="B53" s="84">
        <f>B56</f>
        <v>138</v>
      </c>
      <c r="C53" s="84">
        <f t="shared" ref="C53:E53" si="29">C56</f>
        <v>0</v>
      </c>
      <c r="D53" s="84">
        <f t="shared" si="29"/>
        <v>0</v>
      </c>
      <c r="E53" s="84">
        <f t="shared" si="29"/>
        <v>0</v>
      </c>
      <c r="F53" s="52">
        <f t="shared" ref="F53:F56" si="30">E53/B53*100</f>
        <v>0</v>
      </c>
      <c r="G53" s="76" t="e">
        <f t="shared" ref="G53:G56" si="31">E53/C53*100</f>
        <v>#DIV/0!</v>
      </c>
      <c r="H53" s="37">
        <f>H56</f>
        <v>0</v>
      </c>
      <c r="I53" s="37">
        <f t="shared" ref="I53:AE53" si="32">I56</f>
        <v>0</v>
      </c>
      <c r="J53" s="37">
        <f t="shared" si="32"/>
        <v>0</v>
      </c>
      <c r="K53" s="37">
        <f t="shared" si="32"/>
        <v>0</v>
      </c>
      <c r="L53" s="37">
        <f t="shared" si="32"/>
        <v>0</v>
      </c>
      <c r="M53" s="37">
        <f t="shared" si="32"/>
        <v>0</v>
      </c>
      <c r="N53" s="37">
        <f t="shared" si="32"/>
        <v>0</v>
      </c>
      <c r="O53" s="37">
        <f t="shared" si="32"/>
        <v>0</v>
      </c>
      <c r="P53" s="37">
        <f t="shared" si="32"/>
        <v>0</v>
      </c>
      <c r="Q53" s="37">
        <f t="shared" si="32"/>
        <v>0</v>
      </c>
      <c r="R53" s="37">
        <f t="shared" si="32"/>
        <v>0</v>
      </c>
      <c r="S53" s="37">
        <f t="shared" si="32"/>
        <v>0</v>
      </c>
      <c r="T53" s="37">
        <f t="shared" si="32"/>
        <v>0</v>
      </c>
      <c r="U53" s="37">
        <f t="shared" si="32"/>
        <v>0</v>
      </c>
      <c r="V53" s="37">
        <f t="shared" si="32"/>
        <v>0</v>
      </c>
      <c r="W53" s="37">
        <f t="shared" si="32"/>
        <v>0</v>
      </c>
      <c r="X53" s="37">
        <f t="shared" si="32"/>
        <v>0</v>
      </c>
      <c r="Y53" s="37">
        <f t="shared" si="32"/>
        <v>0</v>
      </c>
      <c r="Z53" s="37">
        <f t="shared" si="32"/>
        <v>34</v>
      </c>
      <c r="AA53" s="37">
        <f t="shared" si="32"/>
        <v>0</v>
      </c>
      <c r="AB53" s="37">
        <f t="shared" si="32"/>
        <v>104</v>
      </c>
      <c r="AC53" s="37">
        <f t="shared" si="32"/>
        <v>0</v>
      </c>
      <c r="AD53" s="37">
        <f t="shared" si="32"/>
        <v>0</v>
      </c>
      <c r="AE53" s="37">
        <f t="shared" si="32"/>
        <v>0</v>
      </c>
      <c r="AF53" s="40"/>
    </row>
    <row r="54" spans="1:32" ht="18" x14ac:dyDescent="0.35">
      <c r="A54" s="48" t="s">
        <v>32</v>
      </c>
      <c r="B54" s="56">
        <v>0</v>
      </c>
      <c r="C54" s="56">
        <v>0</v>
      </c>
      <c r="D54" s="56">
        <v>0</v>
      </c>
      <c r="E54" s="56">
        <v>0</v>
      </c>
      <c r="F54" s="52">
        <v>0</v>
      </c>
      <c r="G54" s="52">
        <v>0</v>
      </c>
      <c r="H54" s="77">
        <v>0</v>
      </c>
      <c r="I54" s="77">
        <v>0</v>
      </c>
      <c r="J54" s="77">
        <v>0</v>
      </c>
      <c r="K54" s="77">
        <v>0</v>
      </c>
      <c r="L54" s="77">
        <v>0</v>
      </c>
      <c r="M54" s="77">
        <v>0</v>
      </c>
      <c r="N54" s="77">
        <v>0</v>
      </c>
      <c r="O54" s="77">
        <v>0</v>
      </c>
      <c r="P54" s="47">
        <v>0</v>
      </c>
      <c r="Q54" s="47">
        <v>0</v>
      </c>
      <c r="R54" s="77">
        <v>0</v>
      </c>
      <c r="S54" s="77"/>
      <c r="T54" s="77">
        <v>0</v>
      </c>
      <c r="U54" s="77"/>
      <c r="V54" s="77">
        <v>0</v>
      </c>
      <c r="W54" s="77"/>
      <c r="X54" s="77">
        <v>0</v>
      </c>
      <c r="Y54" s="77"/>
      <c r="Z54" s="77">
        <v>0</v>
      </c>
      <c r="AA54" s="77"/>
      <c r="AB54" s="77">
        <v>0</v>
      </c>
      <c r="AC54" s="77"/>
      <c r="AD54" s="85">
        <v>0</v>
      </c>
      <c r="AE54" s="40"/>
      <c r="AF54" s="40"/>
    </row>
    <row r="55" spans="1:32" ht="36" x14ac:dyDescent="0.35">
      <c r="A55" s="51" t="s">
        <v>33</v>
      </c>
      <c r="B55" s="56">
        <v>0</v>
      </c>
      <c r="C55" s="56">
        <v>0</v>
      </c>
      <c r="D55" s="56">
        <v>0</v>
      </c>
      <c r="E55" s="56">
        <v>0</v>
      </c>
      <c r="F55" s="52">
        <v>0</v>
      </c>
      <c r="G55" s="52">
        <v>0</v>
      </c>
      <c r="H55" s="86">
        <v>0</v>
      </c>
      <c r="I55" s="86">
        <v>0</v>
      </c>
      <c r="J55" s="86">
        <v>0</v>
      </c>
      <c r="K55" s="86">
        <v>0</v>
      </c>
      <c r="L55" s="86">
        <v>0</v>
      </c>
      <c r="M55" s="86">
        <v>0</v>
      </c>
      <c r="N55" s="86">
        <v>0</v>
      </c>
      <c r="O55" s="86">
        <v>0</v>
      </c>
      <c r="P55" s="47">
        <v>0</v>
      </c>
      <c r="Q55" s="47">
        <v>0</v>
      </c>
      <c r="R55" s="86">
        <v>0</v>
      </c>
      <c r="S55" s="86"/>
      <c r="T55" s="86">
        <v>0</v>
      </c>
      <c r="U55" s="86"/>
      <c r="V55" s="86">
        <v>0</v>
      </c>
      <c r="W55" s="86"/>
      <c r="X55" s="86">
        <v>0</v>
      </c>
      <c r="Y55" s="86"/>
      <c r="Z55" s="86">
        <v>0</v>
      </c>
      <c r="AA55" s="86"/>
      <c r="AB55" s="86">
        <v>0</v>
      </c>
      <c r="AC55" s="86"/>
      <c r="AD55" s="85">
        <v>0</v>
      </c>
      <c r="AE55" s="40"/>
      <c r="AF55" s="40"/>
    </row>
    <row r="56" spans="1:32" ht="18" x14ac:dyDescent="0.35">
      <c r="A56" s="48" t="s">
        <v>35</v>
      </c>
      <c r="B56" s="49">
        <v>138</v>
      </c>
      <c r="C56" s="49">
        <f>H56</f>
        <v>0</v>
      </c>
      <c r="D56" s="49">
        <v>0</v>
      </c>
      <c r="E56" s="49">
        <f>I56+K56+M56+O56+Q56+S56+U56+W56+Y56+AA56+AC56+AE56</f>
        <v>0</v>
      </c>
      <c r="F56" s="52">
        <f t="shared" si="30"/>
        <v>0</v>
      </c>
      <c r="G56" s="52" t="e">
        <f t="shared" si="31"/>
        <v>#DIV/0!</v>
      </c>
      <c r="H56" s="47">
        <v>0</v>
      </c>
      <c r="I56" s="47">
        <v>0</v>
      </c>
      <c r="J56" s="47">
        <v>0</v>
      </c>
      <c r="K56" s="47">
        <v>0</v>
      </c>
      <c r="L56" s="47">
        <v>0</v>
      </c>
      <c r="M56" s="47">
        <v>0</v>
      </c>
      <c r="N56" s="47">
        <v>0</v>
      </c>
      <c r="O56" s="47">
        <v>0</v>
      </c>
      <c r="P56" s="47">
        <v>0</v>
      </c>
      <c r="Q56" s="47">
        <v>0</v>
      </c>
      <c r="R56" s="47">
        <v>0</v>
      </c>
      <c r="S56" s="47"/>
      <c r="T56" s="47">
        <v>0</v>
      </c>
      <c r="U56" s="47"/>
      <c r="V56" s="47">
        <v>0</v>
      </c>
      <c r="W56" s="47"/>
      <c r="X56" s="47">
        <v>0</v>
      </c>
      <c r="Y56" s="47"/>
      <c r="Z56" s="87">
        <v>34</v>
      </c>
      <c r="AA56" s="87"/>
      <c r="AB56" s="47">
        <v>104</v>
      </c>
      <c r="AC56" s="47"/>
      <c r="AD56" s="88">
        <v>0</v>
      </c>
      <c r="AE56" s="40"/>
      <c r="AF56" s="40"/>
    </row>
    <row r="57" spans="1:32" ht="36" x14ac:dyDescent="0.35">
      <c r="A57" s="48" t="s">
        <v>44</v>
      </c>
      <c r="B57" s="77">
        <v>0</v>
      </c>
      <c r="C57" s="77">
        <v>0</v>
      </c>
      <c r="D57" s="77">
        <v>0</v>
      </c>
      <c r="E57" s="77">
        <v>0</v>
      </c>
      <c r="F57" s="77">
        <v>0</v>
      </c>
      <c r="G57" s="52" t="s">
        <v>34</v>
      </c>
      <c r="H57" s="77">
        <v>0</v>
      </c>
      <c r="I57" s="77">
        <v>0</v>
      </c>
      <c r="J57" s="77">
        <v>0</v>
      </c>
      <c r="K57" s="77">
        <v>0</v>
      </c>
      <c r="L57" s="77">
        <v>0</v>
      </c>
      <c r="M57" s="77">
        <v>0</v>
      </c>
      <c r="N57" s="77">
        <v>0</v>
      </c>
      <c r="O57" s="77">
        <v>0</v>
      </c>
      <c r="P57" s="47">
        <v>0</v>
      </c>
      <c r="Q57" s="47" t="s">
        <v>34</v>
      </c>
      <c r="R57" s="77">
        <v>0</v>
      </c>
      <c r="S57" s="77"/>
      <c r="T57" s="77">
        <v>0</v>
      </c>
      <c r="U57" s="77"/>
      <c r="V57" s="77">
        <v>0</v>
      </c>
      <c r="W57" s="77"/>
      <c r="X57" s="77">
        <v>0</v>
      </c>
      <c r="Y57" s="77"/>
      <c r="Z57" s="77">
        <v>0</v>
      </c>
      <c r="AA57" s="77"/>
      <c r="AB57" s="77">
        <v>0</v>
      </c>
      <c r="AC57" s="77"/>
      <c r="AD57" s="78">
        <v>0</v>
      </c>
      <c r="AE57" s="40"/>
      <c r="AF57" s="40"/>
    </row>
    <row r="58" spans="1:32" ht="18" x14ac:dyDescent="0.35">
      <c r="A58" s="48" t="s">
        <v>37</v>
      </c>
      <c r="B58" s="56">
        <v>0</v>
      </c>
      <c r="C58" s="56">
        <v>0</v>
      </c>
      <c r="D58" s="56">
        <v>0</v>
      </c>
      <c r="E58" s="56">
        <v>0</v>
      </c>
      <c r="F58" s="56">
        <v>0</v>
      </c>
      <c r="G58" s="56">
        <v>0</v>
      </c>
      <c r="H58" s="77">
        <v>0</v>
      </c>
      <c r="I58" s="77">
        <v>0</v>
      </c>
      <c r="J58" s="77">
        <v>0</v>
      </c>
      <c r="K58" s="77">
        <v>0</v>
      </c>
      <c r="L58" s="77">
        <v>0</v>
      </c>
      <c r="M58" s="77">
        <v>0</v>
      </c>
      <c r="N58" s="77">
        <v>0</v>
      </c>
      <c r="O58" s="77">
        <v>0</v>
      </c>
      <c r="P58" s="47">
        <v>0</v>
      </c>
      <c r="Q58" s="47">
        <v>0</v>
      </c>
      <c r="R58" s="77">
        <v>0</v>
      </c>
      <c r="S58" s="77"/>
      <c r="T58" s="77">
        <v>0</v>
      </c>
      <c r="U58" s="77"/>
      <c r="V58" s="77">
        <v>0</v>
      </c>
      <c r="W58" s="77"/>
      <c r="X58" s="77">
        <v>0</v>
      </c>
      <c r="Y58" s="77"/>
      <c r="Z58" s="77">
        <v>0</v>
      </c>
      <c r="AA58" s="77"/>
      <c r="AB58" s="77">
        <v>0</v>
      </c>
      <c r="AC58" s="77"/>
      <c r="AD58" s="78">
        <v>0</v>
      </c>
      <c r="AE58" s="40"/>
      <c r="AF58" s="40"/>
    </row>
    <row r="59" spans="1:32" ht="69.599999999999994" x14ac:dyDescent="0.3">
      <c r="A59" s="89" t="s">
        <v>48</v>
      </c>
      <c r="B59" s="80">
        <f>B23+B32+B39+B46+B53</f>
        <v>1406.1</v>
      </c>
      <c r="C59" s="80">
        <f>H59+J59+L59+N59+P59</f>
        <v>13.9</v>
      </c>
      <c r="D59" s="80">
        <f>E59</f>
        <v>13.9</v>
      </c>
      <c r="E59" s="80">
        <f t="shared" ref="E59" si="33">E23+E32+E39+E46+E53</f>
        <v>13.9</v>
      </c>
      <c r="F59" s="80">
        <v>0</v>
      </c>
      <c r="G59" s="80">
        <f>E59/C59*100</f>
        <v>100</v>
      </c>
      <c r="H59" s="90">
        <f>H23+H32+H39+H46+H53</f>
        <v>0</v>
      </c>
      <c r="I59" s="90">
        <f t="shared" ref="I59:AE59" si="34">I23+I32+I39+I46+I53</f>
        <v>0</v>
      </c>
      <c r="J59" s="90">
        <f t="shared" si="34"/>
        <v>0</v>
      </c>
      <c r="K59" s="90">
        <f t="shared" si="34"/>
        <v>0</v>
      </c>
      <c r="L59" s="90">
        <f t="shared" si="34"/>
        <v>13.9</v>
      </c>
      <c r="M59" s="90">
        <f t="shared" si="34"/>
        <v>13.9</v>
      </c>
      <c r="N59" s="90">
        <f t="shared" si="34"/>
        <v>0</v>
      </c>
      <c r="O59" s="90">
        <f t="shared" si="34"/>
        <v>0</v>
      </c>
      <c r="P59" s="90">
        <f t="shared" si="34"/>
        <v>0</v>
      </c>
      <c r="Q59" s="90">
        <f>Q23+Q32+Q39+Q46+Q53</f>
        <v>0</v>
      </c>
      <c r="R59" s="90">
        <f t="shared" si="34"/>
        <v>0</v>
      </c>
      <c r="S59" s="90">
        <f t="shared" si="34"/>
        <v>0</v>
      </c>
      <c r="T59" s="90">
        <f t="shared" si="34"/>
        <v>0</v>
      </c>
      <c r="U59" s="90">
        <f t="shared" si="34"/>
        <v>0</v>
      </c>
      <c r="V59" s="90">
        <f t="shared" si="34"/>
        <v>0</v>
      </c>
      <c r="W59" s="90">
        <f t="shared" si="34"/>
        <v>0</v>
      </c>
      <c r="X59" s="90">
        <f t="shared" si="34"/>
        <v>0</v>
      </c>
      <c r="Y59" s="90">
        <f t="shared" si="34"/>
        <v>0</v>
      </c>
      <c r="Z59" s="90">
        <f t="shared" si="34"/>
        <v>49.3</v>
      </c>
      <c r="AA59" s="90">
        <f t="shared" si="34"/>
        <v>0</v>
      </c>
      <c r="AB59" s="90">
        <f t="shared" si="34"/>
        <v>1342.9</v>
      </c>
      <c r="AC59" s="90">
        <f t="shared" si="34"/>
        <v>0</v>
      </c>
      <c r="AD59" s="90">
        <f t="shared" si="34"/>
        <v>0</v>
      </c>
      <c r="AE59" s="90">
        <f t="shared" si="34"/>
        <v>0</v>
      </c>
      <c r="AF59" s="40"/>
    </row>
    <row r="60" spans="1:32" ht="18" x14ac:dyDescent="0.35">
      <c r="A60" s="63" t="s">
        <v>32</v>
      </c>
      <c r="B60" s="64">
        <v>0</v>
      </c>
      <c r="C60" s="64">
        <v>0</v>
      </c>
      <c r="D60" s="64">
        <v>0</v>
      </c>
      <c r="E60" s="64">
        <v>0</v>
      </c>
      <c r="F60" s="64" t="s">
        <v>34</v>
      </c>
      <c r="G60" s="64">
        <v>0</v>
      </c>
      <c r="H60" s="65">
        <v>0</v>
      </c>
      <c r="I60" s="65">
        <v>0</v>
      </c>
      <c r="J60" s="65">
        <v>0</v>
      </c>
      <c r="K60" s="65">
        <v>0</v>
      </c>
      <c r="L60" s="65">
        <v>0</v>
      </c>
      <c r="M60" s="65">
        <v>0</v>
      </c>
      <c r="N60" s="65">
        <v>0</v>
      </c>
      <c r="O60" s="65">
        <v>0</v>
      </c>
      <c r="P60" s="47">
        <v>0</v>
      </c>
      <c r="Q60" s="47">
        <v>0</v>
      </c>
      <c r="R60" s="65">
        <v>0</v>
      </c>
      <c r="S60" s="65"/>
      <c r="T60" s="65">
        <v>0</v>
      </c>
      <c r="U60" s="65"/>
      <c r="V60" s="65">
        <v>0</v>
      </c>
      <c r="W60" s="65"/>
      <c r="X60" s="65">
        <v>0</v>
      </c>
      <c r="Y60" s="65"/>
      <c r="Z60" s="65">
        <v>0</v>
      </c>
      <c r="AA60" s="65"/>
      <c r="AB60" s="65">
        <v>0</v>
      </c>
      <c r="AC60" s="65"/>
      <c r="AD60" s="66">
        <v>0</v>
      </c>
      <c r="AE60" s="40"/>
      <c r="AF60" s="40"/>
    </row>
    <row r="61" spans="1:32" ht="36" x14ac:dyDescent="0.35">
      <c r="A61" s="67" t="s">
        <v>33</v>
      </c>
      <c r="B61" s="68">
        <v>0</v>
      </c>
      <c r="C61" s="68" t="s">
        <v>34</v>
      </c>
      <c r="D61" s="68" t="s">
        <v>34</v>
      </c>
      <c r="E61" s="68" t="s">
        <v>34</v>
      </c>
      <c r="F61" s="68">
        <v>0</v>
      </c>
      <c r="G61" s="68">
        <v>0</v>
      </c>
      <c r="H61" s="65">
        <v>0</v>
      </c>
      <c r="I61" s="65">
        <v>0</v>
      </c>
      <c r="J61" s="65">
        <v>0</v>
      </c>
      <c r="K61" s="65">
        <v>0</v>
      </c>
      <c r="L61" s="65">
        <v>0</v>
      </c>
      <c r="M61" s="65">
        <v>0</v>
      </c>
      <c r="N61" s="65">
        <v>0</v>
      </c>
      <c r="O61" s="65">
        <v>0</v>
      </c>
      <c r="P61" s="47">
        <v>0</v>
      </c>
      <c r="Q61" s="47">
        <v>0</v>
      </c>
      <c r="R61" s="65">
        <v>0</v>
      </c>
      <c r="S61" s="65"/>
      <c r="T61" s="65">
        <v>0</v>
      </c>
      <c r="U61" s="65"/>
      <c r="V61" s="65">
        <v>0</v>
      </c>
      <c r="W61" s="65"/>
      <c r="X61" s="65">
        <v>0</v>
      </c>
      <c r="Y61" s="65"/>
      <c r="Z61" s="65">
        <v>0</v>
      </c>
      <c r="AA61" s="65"/>
      <c r="AB61" s="65">
        <v>0</v>
      </c>
      <c r="AC61" s="65"/>
      <c r="AD61" s="66">
        <v>0</v>
      </c>
      <c r="AE61" s="40"/>
      <c r="AF61" s="40"/>
    </row>
    <row r="62" spans="1:32" ht="18" x14ac:dyDescent="0.35">
      <c r="A62" s="91" t="s">
        <v>35</v>
      </c>
      <c r="B62" s="92">
        <f>B26+B35+B42+B49+B56</f>
        <v>1406.1</v>
      </c>
      <c r="C62" s="92">
        <f>C59</f>
        <v>13.9</v>
      </c>
      <c r="D62" s="92">
        <f>D59</f>
        <v>13.9</v>
      </c>
      <c r="E62" s="92">
        <f>I62+K62+M62+O62+Q62+S62+U62+W62+Y62+AA62+AC62+AE62</f>
        <v>13.9</v>
      </c>
      <c r="F62" s="92">
        <v>0</v>
      </c>
      <c r="G62" s="92">
        <v>0</v>
      </c>
      <c r="H62" s="93">
        <f>H26+H35+H42+H49+H56</f>
        <v>0</v>
      </c>
      <c r="I62" s="93">
        <v>0</v>
      </c>
      <c r="J62" s="93">
        <f t="shared" ref="J62:AE62" si="35">J26+J35+J42+J49+J56</f>
        <v>0</v>
      </c>
      <c r="K62" s="93">
        <v>0</v>
      </c>
      <c r="L62" s="93">
        <f t="shared" si="35"/>
        <v>13.9</v>
      </c>
      <c r="M62" s="93">
        <f t="shared" si="35"/>
        <v>13.9</v>
      </c>
      <c r="N62" s="93">
        <f t="shared" si="35"/>
        <v>0</v>
      </c>
      <c r="O62" s="93">
        <f t="shared" si="35"/>
        <v>0</v>
      </c>
      <c r="P62" s="47">
        <f t="shared" si="35"/>
        <v>0</v>
      </c>
      <c r="Q62" s="47">
        <f t="shared" si="35"/>
        <v>0</v>
      </c>
      <c r="R62" s="93">
        <f t="shared" si="35"/>
        <v>0</v>
      </c>
      <c r="S62" s="93">
        <f t="shared" si="35"/>
        <v>0</v>
      </c>
      <c r="T62" s="93">
        <f t="shared" si="35"/>
        <v>0</v>
      </c>
      <c r="U62" s="93">
        <f t="shared" si="35"/>
        <v>0</v>
      </c>
      <c r="V62" s="93">
        <f t="shared" si="35"/>
        <v>0</v>
      </c>
      <c r="W62" s="93">
        <f t="shared" si="35"/>
        <v>0</v>
      </c>
      <c r="X62" s="93">
        <f t="shared" si="35"/>
        <v>0</v>
      </c>
      <c r="Y62" s="93">
        <f t="shared" si="35"/>
        <v>0</v>
      </c>
      <c r="Z62" s="93">
        <f t="shared" si="35"/>
        <v>49.3</v>
      </c>
      <c r="AA62" s="93">
        <f t="shared" si="35"/>
        <v>0</v>
      </c>
      <c r="AB62" s="93">
        <f t="shared" si="35"/>
        <v>1342.9</v>
      </c>
      <c r="AC62" s="93">
        <f t="shared" si="35"/>
        <v>0</v>
      </c>
      <c r="AD62" s="93">
        <f t="shared" si="35"/>
        <v>0</v>
      </c>
      <c r="AE62" s="93">
        <f t="shared" si="35"/>
        <v>0</v>
      </c>
      <c r="AF62" s="40"/>
    </row>
    <row r="63" spans="1:32" ht="36" x14ac:dyDescent="0.35">
      <c r="A63" s="63" t="s">
        <v>44</v>
      </c>
      <c r="B63" s="71">
        <v>0</v>
      </c>
      <c r="C63" s="71">
        <v>0</v>
      </c>
      <c r="D63" s="71">
        <v>0</v>
      </c>
      <c r="E63" s="71">
        <v>0</v>
      </c>
      <c r="F63" s="71">
        <v>0</v>
      </c>
      <c r="G63" s="71">
        <v>0</v>
      </c>
      <c r="H63" s="65">
        <v>0</v>
      </c>
      <c r="I63" s="65">
        <v>0</v>
      </c>
      <c r="J63" s="65">
        <v>0</v>
      </c>
      <c r="K63" s="65">
        <v>0</v>
      </c>
      <c r="L63" s="65">
        <v>0</v>
      </c>
      <c r="M63" s="65">
        <v>0</v>
      </c>
      <c r="N63" s="65">
        <v>0</v>
      </c>
      <c r="O63" s="65">
        <v>0</v>
      </c>
      <c r="P63" s="65">
        <v>0</v>
      </c>
      <c r="Q63" s="65">
        <v>0</v>
      </c>
      <c r="R63" s="65">
        <v>0</v>
      </c>
      <c r="S63" s="65"/>
      <c r="T63" s="65">
        <v>0</v>
      </c>
      <c r="U63" s="65"/>
      <c r="V63" s="65">
        <v>0</v>
      </c>
      <c r="W63" s="65"/>
      <c r="X63" s="65">
        <v>0</v>
      </c>
      <c r="Y63" s="65"/>
      <c r="Z63" s="65">
        <v>0</v>
      </c>
      <c r="AA63" s="65"/>
      <c r="AB63" s="65">
        <v>0</v>
      </c>
      <c r="AC63" s="65"/>
      <c r="AD63" s="66">
        <v>0</v>
      </c>
      <c r="AE63" s="40"/>
      <c r="AF63" s="40"/>
    </row>
    <row r="64" spans="1:32" ht="18" x14ac:dyDescent="0.35">
      <c r="A64" s="63" t="s">
        <v>37</v>
      </c>
      <c r="B64" s="64">
        <v>0</v>
      </c>
      <c r="C64" s="64">
        <v>0</v>
      </c>
      <c r="D64" s="64">
        <v>0</v>
      </c>
      <c r="E64" s="64">
        <v>0</v>
      </c>
      <c r="F64" s="64">
        <v>0</v>
      </c>
      <c r="G64" s="64">
        <v>0</v>
      </c>
      <c r="H64" s="65">
        <v>0</v>
      </c>
      <c r="I64" s="65">
        <v>0</v>
      </c>
      <c r="J64" s="65">
        <v>0</v>
      </c>
      <c r="K64" s="65">
        <v>0</v>
      </c>
      <c r="L64" s="65">
        <v>0</v>
      </c>
      <c r="M64" s="65">
        <v>0</v>
      </c>
      <c r="N64" s="65">
        <v>0</v>
      </c>
      <c r="O64" s="65">
        <v>0</v>
      </c>
      <c r="P64" s="47">
        <v>0</v>
      </c>
      <c r="Q64" s="47">
        <v>0</v>
      </c>
      <c r="R64" s="65">
        <v>0</v>
      </c>
      <c r="S64" s="65"/>
      <c r="T64" s="65">
        <v>0</v>
      </c>
      <c r="U64" s="65"/>
      <c r="V64" s="65">
        <v>0</v>
      </c>
      <c r="W64" s="65"/>
      <c r="X64" s="65">
        <v>0</v>
      </c>
      <c r="Y64" s="65"/>
      <c r="Z64" s="65">
        <v>0</v>
      </c>
      <c r="AA64" s="65"/>
      <c r="AB64" s="65">
        <v>0</v>
      </c>
      <c r="AC64" s="65"/>
      <c r="AD64" s="66">
        <v>0</v>
      </c>
      <c r="AE64" s="40"/>
      <c r="AF64" s="40"/>
    </row>
    <row r="65" spans="1:32" ht="52.8" x14ac:dyDescent="0.35">
      <c r="A65" s="94" t="s">
        <v>49</v>
      </c>
      <c r="B65" s="95">
        <f t="shared" ref="B65:AD65" si="36">B71</f>
        <v>0</v>
      </c>
      <c r="C65" s="95">
        <v>0</v>
      </c>
      <c r="D65" s="95">
        <v>0</v>
      </c>
      <c r="E65" s="95">
        <v>0</v>
      </c>
      <c r="F65" s="95">
        <v>0</v>
      </c>
      <c r="G65" s="95">
        <v>0</v>
      </c>
      <c r="H65" s="96">
        <f t="shared" si="36"/>
        <v>0</v>
      </c>
      <c r="I65" s="96">
        <v>0</v>
      </c>
      <c r="J65" s="96">
        <f t="shared" si="36"/>
        <v>0</v>
      </c>
      <c r="K65" s="96">
        <v>0</v>
      </c>
      <c r="L65" s="96">
        <f t="shared" si="36"/>
        <v>0</v>
      </c>
      <c r="M65" s="96">
        <f t="shared" si="36"/>
        <v>0</v>
      </c>
      <c r="N65" s="96">
        <f t="shared" si="36"/>
        <v>0</v>
      </c>
      <c r="O65" s="96">
        <f t="shared" si="36"/>
        <v>0</v>
      </c>
      <c r="P65" s="96">
        <f t="shared" si="36"/>
        <v>0</v>
      </c>
      <c r="Q65" s="96">
        <v>0</v>
      </c>
      <c r="R65" s="96">
        <f t="shared" si="36"/>
        <v>0</v>
      </c>
      <c r="S65" s="96"/>
      <c r="T65" s="96">
        <f t="shared" si="36"/>
        <v>0</v>
      </c>
      <c r="U65" s="96"/>
      <c r="V65" s="96">
        <f t="shared" si="36"/>
        <v>0</v>
      </c>
      <c r="W65" s="96"/>
      <c r="X65" s="96">
        <f t="shared" si="36"/>
        <v>0</v>
      </c>
      <c r="Y65" s="96"/>
      <c r="Z65" s="96">
        <f t="shared" si="36"/>
        <v>0</v>
      </c>
      <c r="AA65" s="96"/>
      <c r="AB65" s="96">
        <f t="shared" si="36"/>
        <v>0</v>
      </c>
      <c r="AC65" s="96"/>
      <c r="AD65" s="97">
        <f t="shared" si="36"/>
        <v>0</v>
      </c>
      <c r="AE65" s="98"/>
      <c r="AF65" s="99"/>
    </row>
    <row r="66" spans="1:32" ht="17.399999999999999" x14ac:dyDescent="0.3">
      <c r="A66" s="100" t="s">
        <v>50</v>
      </c>
      <c r="B66" s="101"/>
      <c r="C66" s="101"/>
      <c r="D66" s="101"/>
      <c r="E66" s="101"/>
      <c r="F66" s="101"/>
      <c r="G66" s="101"/>
      <c r="H66" s="101"/>
      <c r="I66" s="101"/>
      <c r="J66" s="101"/>
      <c r="K66" s="101"/>
      <c r="L66" s="101"/>
      <c r="M66" s="101"/>
      <c r="N66" s="101"/>
      <c r="O66" s="101"/>
      <c r="P66" s="102"/>
      <c r="Q66" s="102"/>
      <c r="R66" s="102"/>
      <c r="S66" s="102"/>
      <c r="T66" s="102"/>
      <c r="U66" s="102"/>
      <c r="V66" s="102"/>
      <c r="W66" s="102"/>
      <c r="X66" s="102"/>
      <c r="Y66" s="102"/>
      <c r="Z66" s="102"/>
      <c r="AA66" s="102"/>
      <c r="AB66" s="102"/>
      <c r="AC66" s="102"/>
      <c r="AD66" s="102"/>
      <c r="AE66" s="40"/>
      <c r="AF66" s="40"/>
    </row>
    <row r="67" spans="1:32" ht="69.599999999999994" x14ac:dyDescent="0.3">
      <c r="A67" s="103" t="s">
        <v>51</v>
      </c>
      <c r="B67" s="58">
        <f>B68</f>
        <v>0</v>
      </c>
      <c r="C67" s="58">
        <v>0</v>
      </c>
      <c r="D67" s="58">
        <v>0</v>
      </c>
      <c r="E67" s="58">
        <v>0</v>
      </c>
      <c r="F67" s="58">
        <v>0</v>
      </c>
      <c r="G67" s="58">
        <v>0</v>
      </c>
      <c r="H67" s="58">
        <v>0</v>
      </c>
      <c r="I67" s="58">
        <f>I68</f>
        <v>0</v>
      </c>
      <c r="J67" s="58">
        <v>0</v>
      </c>
      <c r="K67" s="58">
        <f>K68</f>
        <v>0</v>
      </c>
      <c r="L67" s="58">
        <v>0</v>
      </c>
      <c r="M67" s="58">
        <f>M68</f>
        <v>0</v>
      </c>
      <c r="N67" s="58">
        <v>0</v>
      </c>
      <c r="O67" s="58">
        <v>0</v>
      </c>
      <c r="P67" s="58">
        <v>0</v>
      </c>
      <c r="Q67" s="58">
        <f>Q68</f>
        <v>0</v>
      </c>
      <c r="R67" s="58">
        <v>0</v>
      </c>
      <c r="S67" s="58"/>
      <c r="T67" s="58">
        <v>0</v>
      </c>
      <c r="U67" s="58"/>
      <c r="V67" s="58">
        <v>0</v>
      </c>
      <c r="W67" s="58"/>
      <c r="X67" s="58">
        <v>0</v>
      </c>
      <c r="Y67" s="58"/>
      <c r="Z67" s="58">
        <v>0</v>
      </c>
      <c r="AA67" s="58"/>
      <c r="AB67" s="58">
        <v>0</v>
      </c>
      <c r="AC67" s="58"/>
      <c r="AD67" s="104">
        <v>0</v>
      </c>
      <c r="AE67" s="40"/>
      <c r="AF67" s="40"/>
    </row>
    <row r="68" spans="1:32" ht="17.399999999999999" x14ac:dyDescent="0.3">
      <c r="A68" s="61" t="s">
        <v>31</v>
      </c>
      <c r="B68" s="82">
        <f t="shared" ref="B68:AD68" si="37">B71</f>
        <v>0</v>
      </c>
      <c r="C68" s="82">
        <v>0</v>
      </c>
      <c r="D68" s="82">
        <v>0</v>
      </c>
      <c r="E68" s="82">
        <v>0</v>
      </c>
      <c r="F68" s="82">
        <v>0</v>
      </c>
      <c r="G68" s="82">
        <v>0</v>
      </c>
      <c r="H68" s="105">
        <f t="shared" si="37"/>
        <v>0</v>
      </c>
      <c r="I68" s="105">
        <v>0</v>
      </c>
      <c r="J68" s="105">
        <f t="shared" si="37"/>
        <v>0</v>
      </c>
      <c r="K68" s="105">
        <v>0</v>
      </c>
      <c r="L68" s="105">
        <f t="shared" si="37"/>
        <v>0</v>
      </c>
      <c r="M68" s="105">
        <v>0</v>
      </c>
      <c r="N68" s="105">
        <f t="shared" si="37"/>
        <v>0</v>
      </c>
      <c r="O68" s="105">
        <f t="shared" si="37"/>
        <v>0</v>
      </c>
      <c r="P68" s="105">
        <f t="shared" si="37"/>
        <v>0</v>
      </c>
      <c r="Q68" s="105">
        <f>Q69+Q70+Q71+Q72+Q73</f>
        <v>0</v>
      </c>
      <c r="R68" s="105">
        <f t="shared" si="37"/>
        <v>0</v>
      </c>
      <c r="S68" s="105"/>
      <c r="T68" s="105">
        <f t="shared" si="37"/>
        <v>0</v>
      </c>
      <c r="U68" s="105"/>
      <c r="V68" s="105">
        <f t="shared" si="37"/>
        <v>0</v>
      </c>
      <c r="W68" s="105"/>
      <c r="X68" s="105">
        <f t="shared" si="37"/>
        <v>0</v>
      </c>
      <c r="Y68" s="105"/>
      <c r="Z68" s="105">
        <f t="shared" si="37"/>
        <v>0</v>
      </c>
      <c r="AA68" s="105"/>
      <c r="AB68" s="105">
        <f t="shared" si="37"/>
        <v>0</v>
      </c>
      <c r="AC68" s="105"/>
      <c r="AD68" s="106">
        <f t="shared" si="37"/>
        <v>0</v>
      </c>
      <c r="AE68" s="40"/>
      <c r="AF68" s="40"/>
    </row>
    <row r="69" spans="1:32" ht="18" x14ac:dyDescent="0.35">
      <c r="A69" s="63" t="s">
        <v>32</v>
      </c>
      <c r="B69" s="64">
        <v>0</v>
      </c>
      <c r="C69" s="64">
        <v>0</v>
      </c>
      <c r="D69" s="64">
        <v>0</v>
      </c>
      <c r="E69" s="64">
        <v>0</v>
      </c>
      <c r="F69" s="64">
        <v>0</v>
      </c>
      <c r="G69" s="64">
        <v>0</v>
      </c>
      <c r="H69" s="65">
        <v>0</v>
      </c>
      <c r="I69" s="65">
        <v>0</v>
      </c>
      <c r="J69" s="65">
        <v>0</v>
      </c>
      <c r="K69" s="65">
        <v>0</v>
      </c>
      <c r="L69" s="65">
        <v>0</v>
      </c>
      <c r="M69" s="65">
        <v>0</v>
      </c>
      <c r="N69" s="65">
        <v>0</v>
      </c>
      <c r="O69" s="65">
        <v>0</v>
      </c>
      <c r="P69" s="65">
        <v>0</v>
      </c>
      <c r="Q69" s="65">
        <v>0</v>
      </c>
      <c r="R69" s="65">
        <v>0</v>
      </c>
      <c r="S69" s="65"/>
      <c r="T69" s="65">
        <v>0</v>
      </c>
      <c r="U69" s="65"/>
      <c r="V69" s="65">
        <v>0</v>
      </c>
      <c r="W69" s="65"/>
      <c r="X69" s="65">
        <v>0</v>
      </c>
      <c r="Y69" s="65"/>
      <c r="Z69" s="65">
        <v>0</v>
      </c>
      <c r="AA69" s="65"/>
      <c r="AB69" s="65">
        <v>0</v>
      </c>
      <c r="AC69" s="65"/>
      <c r="AD69" s="66">
        <v>0</v>
      </c>
      <c r="AE69" s="40"/>
      <c r="AF69" s="40"/>
    </row>
    <row r="70" spans="1:32" ht="36" x14ac:dyDescent="0.35">
      <c r="A70" s="67" t="s">
        <v>33</v>
      </c>
      <c r="B70" s="64">
        <v>0</v>
      </c>
      <c r="C70" s="64">
        <v>0</v>
      </c>
      <c r="D70" s="64">
        <v>0</v>
      </c>
      <c r="E70" s="64">
        <v>0</v>
      </c>
      <c r="F70" s="64">
        <v>0</v>
      </c>
      <c r="G70" s="64">
        <v>0</v>
      </c>
      <c r="H70" s="65">
        <v>0</v>
      </c>
      <c r="I70" s="65">
        <v>0</v>
      </c>
      <c r="J70" s="65">
        <v>0</v>
      </c>
      <c r="K70" s="65">
        <v>0</v>
      </c>
      <c r="L70" s="65">
        <v>0</v>
      </c>
      <c r="M70" s="65">
        <v>0</v>
      </c>
      <c r="N70" s="65">
        <v>0</v>
      </c>
      <c r="O70" s="65">
        <v>0</v>
      </c>
      <c r="P70" s="65">
        <v>0</v>
      </c>
      <c r="Q70" s="65">
        <v>0</v>
      </c>
      <c r="R70" s="65">
        <v>0</v>
      </c>
      <c r="S70" s="65"/>
      <c r="T70" s="65">
        <v>0</v>
      </c>
      <c r="U70" s="65"/>
      <c r="V70" s="65">
        <v>0</v>
      </c>
      <c r="W70" s="65"/>
      <c r="X70" s="65">
        <v>0</v>
      </c>
      <c r="Y70" s="65"/>
      <c r="Z70" s="65">
        <v>0</v>
      </c>
      <c r="AA70" s="65"/>
      <c r="AB70" s="65">
        <v>0</v>
      </c>
      <c r="AC70" s="65"/>
      <c r="AD70" s="66">
        <v>0</v>
      </c>
      <c r="AE70" s="40"/>
      <c r="AF70" s="40"/>
    </row>
    <row r="71" spans="1:32" ht="18" x14ac:dyDescent="0.35">
      <c r="A71" s="63" t="s">
        <v>35</v>
      </c>
      <c r="B71" s="71">
        <f>H71+J71+L71+N71+P71+R71+T71+V71+X71+Z71+AB71+AD71</f>
        <v>0</v>
      </c>
      <c r="C71" s="71">
        <v>0</v>
      </c>
      <c r="D71" s="71">
        <v>0</v>
      </c>
      <c r="E71" s="71">
        <v>0</v>
      </c>
      <c r="F71" s="71">
        <v>0</v>
      </c>
      <c r="G71" s="71">
        <v>0</v>
      </c>
      <c r="H71" s="107">
        <v>0</v>
      </c>
      <c r="I71" s="107">
        <v>0</v>
      </c>
      <c r="J71" s="107">
        <f>H71</f>
        <v>0</v>
      </c>
      <c r="K71" s="107">
        <v>0</v>
      </c>
      <c r="L71" s="107">
        <v>0</v>
      </c>
      <c r="M71" s="107">
        <v>0</v>
      </c>
      <c r="N71" s="107">
        <v>0</v>
      </c>
      <c r="O71" s="107">
        <v>0</v>
      </c>
      <c r="P71" s="65">
        <v>0</v>
      </c>
      <c r="Q71" s="65">
        <v>0</v>
      </c>
      <c r="R71" s="107">
        <v>0</v>
      </c>
      <c r="S71" s="107"/>
      <c r="T71" s="107">
        <v>0</v>
      </c>
      <c r="U71" s="107"/>
      <c r="V71" s="107">
        <v>0</v>
      </c>
      <c r="W71" s="107"/>
      <c r="X71" s="107">
        <v>0</v>
      </c>
      <c r="Y71" s="107"/>
      <c r="Z71" s="107">
        <v>0</v>
      </c>
      <c r="AA71" s="107"/>
      <c r="AB71" s="107">
        <v>0</v>
      </c>
      <c r="AC71" s="107"/>
      <c r="AD71" s="108">
        <v>0</v>
      </c>
      <c r="AE71" s="40"/>
      <c r="AF71" s="40"/>
    </row>
    <row r="72" spans="1:32" ht="36" x14ac:dyDescent="0.35">
      <c r="A72" s="63" t="s">
        <v>44</v>
      </c>
      <c r="B72" s="71">
        <v>0</v>
      </c>
      <c r="C72" s="71">
        <v>0</v>
      </c>
      <c r="D72" s="71">
        <v>0</v>
      </c>
      <c r="E72" s="71">
        <v>0</v>
      </c>
      <c r="F72" s="71">
        <v>0</v>
      </c>
      <c r="G72" s="71">
        <v>0</v>
      </c>
      <c r="H72" s="107">
        <v>0</v>
      </c>
      <c r="I72" s="105">
        <v>0</v>
      </c>
      <c r="J72" s="107">
        <v>0</v>
      </c>
      <c r="K72" s="107">
        <v>0</v>
      </c>
      <c r="L72" s="107">
        <v>0</v>
      </c>
      <c r="M72" s="107">
        <v>0</v>
      </c>
      <c r="N72" s="107">
        <v>0</v>
      </c>
      <c r="O72" s="107">
        <v>0</v>
      </c>
      <c r="P72" s="65">
        <v>0</v>
      </c>
      <c r="Q72" s="65">
        <v>0</v>
      </c>
      <c r="R72" s="107">
        <v>0</v>
      </c>
      <c r="S72" s="107"/>
      <c r="T72" s="107">
        <v>0</v>
      </c>
      <c r="U72" s="107"/>
      <c r="V72" s="107">
        <v>0</v>
      </c>
      <c r="W72" s="107"/>
      <c r="X72" s="107">
        <v>0</v>
      </c>
      <c r="Y72" s="107"/>
      <c r="Z72" s="107">
        <v>0</v>
      </c>
      <c r="AA72" s="107"/>
      <c r="AB72" s="107">
        <v>0</v>
      </c>
      <c r="AC72" s="107"/>
      <c r="AD72" s="108">
        <v>0</v>
      </c>
      <c r="AE72" s="40"/>
      <c r="AF72" s="40"/>
    </row>
    <row r="73" spans="1:32" ht="18" x14ac:dyDescent="0.35">
      <c r="A73" s="63" t="s">
        <v>37</v>
      </c>
      <c r="B73" s="64">
        <v>0</v>
      </c>
      <c r="C73" s="64">
        <v>0</v>
      </c>
      <c r="D73" s="64">
        <v>0</v>
      </c>
      <c r="E73" s="64">
        <v>0</v>
      </c>
      <c r="F73" s="64">
        <v>0</v>
      </c>
      <c r="G73" s="64">
        <v>0</v>
      </c>
      <c r="H73" s="65">
        <v>0</v>
      </c>
      <c r="I73" s="65">
        <v>0</v>
      </c>
      <c r="J73" s="65">
        <v>0</v>
      </c>
      <c r="K73" s="65">
        <v>0</v>
      </c>
      <c r="L73" s="65">
        <v>0</v>
      </c>
      <c r="M73" s="65">
        <v>0</v>
      </c>
      <c r="N73" s="65">
        <v>0</v>
      </c>
      <c r="O73" s="65">
        <v>0</v>
      </c>
      <c r="P73" s="65">
        <v>0</v>
      </c>
      <c r="Q73" s="65">
        <v>0</v>
      </c>
      <c r="R73" s="65">
        <v>0</v>
      </c>
      <c r="S73" s="65"/>
      <c r="T73" s="65">
        <v>0</v>
      </c>
      <c r="U73" s="65"/>
      <c r="V73" s="65">
        <v>0</v>
      </c>
      <c r="W73" s="65"/>
      <c r="X73" s="65">
        <v>0</v>
      </c>
      <c r="Y73" s="65"/>
      <c r="Z73" s="65">
        <v>0</v>
      </c>
      <c r="AA73" s="65"/>
      <c r="AB73" s="65">
        <v>0</v>
      </c>
      <c r="AC73" s="65"/>
      <c r="AD73" s="66">
        <v>0</v>
      </c>
      <c r="AE73" s="40"/>
      <c r="AF73" s="40"/>
    </row>
    <row r="74" spans="1:32" ht="69.599999999999994" x14ac:dyDescent="0.3">
      <c r="A74" s="36" t="s">
        <v>52</v>
      </c>
      <c r="B74" s="76">
        <f>B71</f>
        <v>0</v>
      </c>
      <c r="C74" s="76">
        <v>0</v>
      </c>
      <c r="D74" s="76">
        <v>0</v>
      </c>
      <c r="E74" s="76">
        <v>0</v>
      </c>
      <c r="F74" s="76">
        <v>0</v>
      </c>
      <c r="G74" s="76">
        <v>0</v>
      </c>
      <c r="H74" s="37">
        <v>0</v>
      </c>
      <c r="I74" s="37">
        <v>0</v>
      </c>
      <c r="J74" s="37">
        <v>0</v>
      </c>
      <c r="K74" s="37">
        <v>0</v>
      </c>
      <c r="L74" s="37">
        <v>0</v>
      </c>
      <c r="M74" s="37">
        <v>0</v>
      </c>
      <c r="N74" s="37">
        <v>0</v>
      </c>
      <c r="O74" s="37">
        <v>0</v>
      </c>
      <c r="P74" s="37">
        <v>0</v>
      </c>
      <c r="Q74" s="37">
        <f>Q67</f>
        <v>0</v>
      </c>
      <c r="R74" s="37">
        <v>0</v>
      </c>
      <c r="S74" s="37"/>
      <c r="T74" s="37">
        <v>0</v>
      </c>
      <c r="U74" s="37"/>
      <c r="V74" s="37">
        <v>0</v>
      </c>
      <c r="W74" s="37"/>
      <c r="X74" s="37">
        <v>0</v>
      </c>
      <c r="Y74" s="37"/>
      <c r="Z74" s="38">
        <v>0</v>
      </c>
      <c r="AA74" s="38"/>
      <c r="AB74" s="38">
        <v>0</v>
      </c>
      <c r="AC74" s="38"/>
      <c r="AD74" s="39">
        <v>0</v>
      </c>
      <c r="AE74" s="40"/>
      <c r="AF74" s="40"/>
    </row>
    <row r="75" spans="1:32" ht="18" x14ac:dyDescent="0.35">
      <c r="A75" s="48" t="s">
        <v>32</v>
      </c>
      <c r="B75" s="56">
        <f>B69</f>
        <v>0</v>
      </c>
      <c r="C75" s="56">
        <v>0</v>
      </c>
      <c r="D75" s="56">
        <v>0</v>
      </c>
      <c r="E75" s="56">
        <v>0</v>
      </c>
      <c r="F75" s="56">
        <v>0</v>
      </c>
      <c r="G75" s="56">
        <v>0</v>
      </c>
      <c r="H75" s="77">
        <v>0</v>
      </c>
      <c r="I75" s="107">
        <v>0</v>
      </c>
      <c r="J75" s="77">
        <v>0</v>
      </c>
      <c r="K75" s="77">
        <v>0</v>
      </c>
      <c r="L75" s="77">
        <v>0</v>
      </c>
      <c r="M75" s="77">
        <v>0</v>
      </c>
      <c r="N75" s="77">
        <v>0</v>
      </c>
      <c r="O75" s="77">
        <v>0</v>
      </c>
      <c r="P75" s="65">
        <v>0</v>
      </c>
      <c r="Q75" s="65">
        <v>0</v>
      </c>
      <c r="R75" s="77">
        <v>0</v>
      </c>
      <c r="S75" s="77"/>
      <c r="T75" s="77">
        <v>0</v>
      </c>
      <c r="U75" s="77"/>
      <c r="V75" s="77">
        <v>0</v>
      </c>
      <c r="W75" s="77"/>
      <c r="X75" s="77">
        <v>0</v>
      </c>
      <c r="Y75" s="77"/>
      <c r="Z75" s="77">
        <v>0</v>
      </c>
      <c r="AA75" s="77"/>
      <c r="AB75" s="77">
        <v>0</v>
      </c>
      <c r="AC75" s="77"/>
      <c r="AD75" s="78">
        <v>0</v>
      </c>
      <c r="AE75" s="40"/>
      <c r="AF75" s="40"/>
    </row>
    <row r="76" spans="1:32" ht="36" x14ac:dyDescent="0.35">
      <c r="A76" s="51" t="s">
        <v>33</v>
      </c>
      <c r="B76" s="77">
        <f>B70</f>
        <v>0</v>
      </c>
      <c r="C76" s="77">
        <v>0</v>
      </c>
      <c r="D76" s="77">
        <v>0</v>
      </c>
      <c r="E76" s="77">
        <v>0</v>
      </c>
      <c r="F76" s="77">
        <v>0</v>
      </c>
      <c r="G76" s="77">
        <v>0</v>
      </c>
      <c r="H76" s="77">
        <v>0</v>
      </c>
      <c r="I76" s="107">
        <v>0</v>
      </c>
      <c r="J76" s="77">
        <v>0</v>
      </c>
      <c r="K76" s="77">
        <v>0</v>
      </c>
      <c r="L76" s="77">
        <v>0</v>
      </c>
      <c r="M76" s="77">
        <v>0</v>
      </c>
      <c r="N76" s="77">
        <v>0</v>
      </c>
      <c r="O76" s="77">
        <v>0</v>
      </c>
      <c r="P76" s="65">
        <v>0</v>
      </c>
      <c r="Q76" s="65">
        <v>0</v>
      </c>
      <c r="R76" s="77">
        <v>0</v>
      </c>
      <c r="S76" s="77"/>
      <c r="T76" s="77">
        <v>0</v>
      </c>
      <c r="U76" s="77"/>
      <c r="V76" s="77">
        <v>0</v>
      </c>
      <c r="W76" s="77"/>
      <c r="X76" s="77">
        <v>0</v>
      </c>
      <c r="Y76" s="77"/>
      <c r="Z76" s="77">
        <v>0</v>
      </c>
      <c r="AA76" s="77"/>
      <c r="AB76" s="77">
        <v>0</v>
      </c>
      <c r="AC76" s="77"/>
      <c r="AD76" s="78">
        <v>0</v>
      </c>
      <c r="AE76" s="40"/>
      <c r="AF76" s="40"/>
    </row>
    <row r="77" spans="1:32" ht="18" x14ac:dyDescent="0.35">
      <c r="A77" s="48" t="s">
        <v>35</v>
      </c>
      <c r="B77" s="56">
        <f>H77+J77+L77+N77+P77+R77+T77+V77+X77+Z77+AB77+AD77</f>
        <v>0</v>
      </c>
      <c r="C77" s="56">
        <v>0</v>
      </c>
      <c r="D77" s="56">
        <v>0</v>
      </c>
      <c r="E77" s="56">
        <v>0</v>
      </c>
      <c r="F77" s="56">
        <v>0</v>
      </c>
      <c r="G77" s="56">
        <v>0</v>
      </c>
      <c r="H77" s="53">
        <f t="shared" ref="H77:AD77" si="38">H71</f>
        <v>0</v>
      </c>
      <c r="I77" s="53">
        <v>0</v>
      </c>
      <c r="J77" s="53">
        <f t="shared" si="38"/>
        <v>0</v>
      </c>
      <c r="K77" s="53">
        <v>0</v>
      </c>
      <c r="L77" s="53">
        <f t="shared" si="38"/>
        <v>0</v>
      </c>
      <c r="M77" s="53">
        <v>0</v>
      </c>
      <c r="N77" s="53">
        <f t="shared" si="38"/>
        <v>0</v>
      </c>
      <c r="O77" s="53">
        <f t="shared" si="38"/>
        <v>0</v>
      </c>
      <c r="P77" s="65">
        <f t="shared" si="38"/>
        <v>0</v>
      </c>
      <c r="Q77" s="65">
        <v>0</v>
      </c>
      <c r="R77" s="53">
        <f t="shared" si="38"/>
        <v>0</v>
      </c>
      <c r="S77" s="53"/>
      <c r="T77" s="53">
        <f t="shared" si="38"/>
        <v>0</v>
      </c>
      <c r="U77" s="53"/>
      <c r="V77" s="53">
        <f t="shared" si="38"/>
        <v>0</v>
      </c>
      <c r="W77" s="53"/>
      <c r="X77" s="53">
        <f t="shared" si="38"/>
        <v>0</v>
      </c>
      <c r="Y77" s="53"/>
      <c r="Z77" s="53">
        <f t="shared" si="38"/>
        <v>0</v>
      </c>
      <c r="AA77" s="53"/>
      <c r="AB77" s="53">
        <f t="shared" si="38"/>
        <v>0</v>
      </c>
      <c r="AC77" s="53"/>
      <c r="AD77" s="54">
        <f t="shared" si="38"/>
        <v>0</v>
      </c>
      <c r="AE77" s="40"/>
      <c r="AF77" s="40"/>
    </row>
    <row r="78" spans="1:32" ht="36" x14ac:dyDescent="0.35">
      <c r="A78" s="48" t="s">
        <v>44</v>
      </c>
      <c r="B78" s="77">
        <f>B72</f>
        <v>0</v>
      </c>
      <c r="C78" s="77">
        <v>0</v>
      </c>
      <c r="D78" s="77">
        <v>0</v>
      </c>
      <c r="E78" s="77">
        <v>0</v>
      </c>
      <c r="F78" s="77">
        <v>0</v>
      </c>
      <c r="G78" s="77">
        <v>0</v>
      </c>
      <c r="H78" s="53">
        <v>0</v>
      </c>
      <c r="I78" s="53">
        <v>0</v>
      </c>
      <c r="J78" s="53">
        <v>0</v>
      </c>
      <c r="K78" s="53">
        <v>0</v>
      </c>
      <c r="L78" s="53">
        <v>0</v>
      </c>
      <c r="M78" s="53">
        <v>0</v>
      </c>
      <c r="N78" s="53">
        <v>0</v>
      </c>
      <c r="O78" s="53">
        <v>0</v>
      </c>
      <c r="P78" s="65">
        <v>0</v>
      </c>
      <c r="Q78" s="65">
        <v>0</v>
      </c>
      <c r="R78" s="53">
        <v>0</v>
      </c>
      <c r="S78" s="53"/>
      <c r="T78" s="53">
        <v>0</v>
      </c>
      <c r="U78" s="53"/>
      <c r="V78" s="53">
        <v>0</v>
      </c>
      <c r="W78" s="53"/>
      <c r="X78" s="53">
        <v>0</v>
      </c>
      <c r="Y78" s="53"/>
      <c r="Z78" s="53">
        <v>0</v>
      </c>
      <c r="AA78" s="53"/>
      <c r="AB78" s="53">
        <v>0</v>
      </c>
      <c r="AC78" s="53"/>
      <c r="AD78" s="54">
        <v>0</v>
      </c>
      <c r="AE78" s="40"/>
      <c r="AF78" s="40"/>
    </row>
    <row r="79" spans="1:32" ht="18" x14ac:dyDescent="0.35">
      <c r="A79" s="48" t="s">
        <v>37</v>
      </c>
      <c r="B79" s="56">
        <f>B73</f>
        <v>0</v>
      </c>
      <c r="C79" s="56">
        <v>0</v>
      </c>
      <c r="D79" s="56">
        <v>0</v>
      </c>
      <c r="E79" s="56">
        <v>0</v>
      </c>
      <c r="F79" s="56">
        <v>0</v>
      </c>
      <c r="G79" s="56">
        <v>0</v>
      </c>
      <c r="H79" s="77">
        <v>0</v>
      </c>
      <c r="I79" s="77">
        <v>0</v>
      </c>
      <c r="J79" s="77">
        <v>0</v>
      </c>
      <c r="K79" s="77">
        <v>0</v>
      </c>
      <c r="L79" s="77">
        <v>0</v>
      </c>
      <c r="M79" s="77">
        <v>0</v>
      </c>
      <c r="N79" s="77">
        <v>0</v>
      </c>
      <c r="O79" s="77">
        <v>0</v>
      </c>
      <c r="P79" s="65">
        <v>0</v>
      </c>
      <c r="Q79" s="65">
        <v>0</v>
      </c>
      <c r="R79" s="77">
        <v>0</v>
      </c>
      <c r="S79" s="77"/>
      <c r="T79" s="77">
        <v>0</v>
      </c>
      <c r="U79" s="77"/>
      <c r="V79" s="77">
        <v>0</v>
      </c>
      <c r="W79" s="77"/>
      <c r="X79" s="77">
        <v>0</v>
      </c>
      <c r="Y79" s="77"/>
      <c r="Z79" s="77">
        <v>0</v>
      </c>
      <c r="AA79" s="77"/>
      <c r="AB79" s="77">
        <v>0</v>
      </c>
      <c r="AC79" s="77"/>
      <c r="AD79" s="78">
        <v>0</v>
      </c>
      <c r="AE79" s="40"/>
      <c r="AF79" s="40"/>
    </row>
    <row r="80" spans="1:32" ht="52.2" x14ac:dyDescent="0.3">
      <c r="A80" s="94" t="s">
        <v>53</v>
      </c>
      <c r="B80" s="95">
        <f t="shared" ref="B80:AB80" si="39">B103</f>
        <v>14591.298999999999</v>
      </c>
      <c r="C80" s="95">
        <f>C103</f>
        <v>5676.9999999999991</v>
      </c>
      <c r="D80" s="95">
        <f t="shared" si="39"/>
        <v>5034.9459999999999</v>
      </c>
      <c r="E80" s="95">
        <f t="shared" si="39"/>
        <v>5034.9459999999999</v>
      </c>
      <c r="F80" s="95">
        <f>E80/B80*100</f>
        <v>34.506495960366514</v>
      </c>
      <c r="G80" s="95">
        <f>E80/C80*100</f>
        <v>88.690258939580787</v>
      </c>
      <c r="H80" s="109">
        <f>H103</f>
        <v>822.65</v>
      </c>
      <c r="I80" s="109">
        <f>I103</f>
        <v>578.47699999999998</v>
      </c>
      <c r="J80" s="109">
        <f t="shared" si="39"/>
        <v>1338.5510000000002</v>
      </c>
      <c r="K80" s="109">
        <f>K82</f>
        <v>1196.9869999999999</v>
      </c>
      <c r="L80" s="109">
        <f t="shared" si="39"/>
        <v>892.99</v>
      </c>
      <c r="M80" s="109">
        <f>M82</f>
        <v>947.20700000000011</v>
      </c>
      <c r="N80" s="109">
        <f>N103</f>
        <v>1430.7250000000001</v>
      </c>
      <c r="O80" s="109">
        <f>O82</f>
        <v>1381.2650000000001</v>
      </c>
      <c r="P80" s="109">
        <f t="shared" si="39"/>
        <v>1192.0840000000001</v>
      </c>
      <c r="Q80" s="109">
        <f>Q82</f>
        <v>931.01</v>
      </c>
      <c r="R80" s="109">
        <f t="shared" si="39"/>
        <v>1357.383</v>
      </c>
      <c r="S80" s="109"/>
      <c r="T80" s="109">
        <f t="shared" si="39"/>
        <v>1726.5740000000001</v>
      </c>
      <c r="U80" s="109"/>
      <c r="V80" s="109">
        <f t="shared" si="39"/>
        <v>1298.7940000000001</v>
      </c>
      <c r="W80" s="109"/>
      <c r="X80" s="109">
        <f t="shared" si="39"/>
        <v>865.73699999999997</v>
      </c>
      <c r="Y80" s="109"/>
      <c r="Z80" s="109">
        <f t="shared" si="39"/>
        <v>1205.7860000000001</v>
      </c>
      <c r="AA80" s="109"/>
      <c r="AB80" s="109">
        <f t="shared" si="39"/>
        <v>1106.6360000000002</v>
      </c>
      <c r="AC80" s="109"/>
      <c r="AD80" s="110">
        <f>AD103</f>
        <v>1353.3890000000001</v>
      </c>
      <c r="AE80" s="34"/>
      <c r="AF80" s="40"/>
    </row>
    <row r="81" spans="1:32" ht="17.399999999999999" x14ac:dyDescent="0.3">
      <c r="A81" s="111" t="s">
        <v>54</v>
      </c>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40"/>
      <c r="AF81" s="40"/>
    </row>
    <row r="82" spans="1:32" ht="52.2" x14ac:dyDescent="0.3">
      <c r="A82" s="113" t="s">
        <v>55</v>
      </c>
      <c r="B82" s="114">
        <f t="shared" ref="B82:AB82" si="40">B90+B97</f>
        <v>14591.298999999999</v>
      </c>
      <c r="C82" s="114">
        <f>C90+C97</f>
        <v>5676.9999999999991</v>
      </c>
      <c r="D82" s="114">
        <f t="shared" si="40"/>
        <v>5034.9459999999999</v>
      </c>
      <c r="E82" s="114">
        <f>E90+E97</f>
        <v>5034.9459999999999</v>
      </c>
      <c r="F82" s="114">
        <f>E82/B82*100</f>
        <v>34.506495960366514</v>
      </c>
      <c r="G82" s="114">
        <f>E82/C82*100</f>
        <v>88.690258939580787</v>
      </c>
      <c r="H82" s="114">
        <f t="shared" si="40"/>
        <v>822.65</v>
      </c>
      <c r="I82" s="114">
        <f>I86</f>
        <v>578.47699999999998</v>
      </c>
      <c r="J82" s="114">
        <f t="shared" si="40"/>
        <v>1338.5510000000002</v>
      </c>
      <c r="K82" s="114">
        <f>K86</f>
        <v>1196.9869999999999</v>
      </c>
      <c r="L82" s="114">
        <f t="shared" si="40"/>
        <v>892.99</v>
      </c>
      <c r="M82" s="114">
        <f>M86</f>
        <v>947.20700000000011</v>
      </c>
      <c r="N82" s="114">
        <f t="shared" si="40"/>
        <v>1430.7250000000001</v>
      </c>
      <c r="O82" s="114">
        <f>O86</f>
        <v>1381.2650000000001</v>
      </c>
      <c r="P82" s="114">
        <f t="shared" si="40"/>
        <v>1192.0840000000001</v>
      </c>
      <c r="Q82" s="114">
        <f>Q83</f>
        <v>931.01</v>
      </c>
      <c r="R82" s="114">
        <f t="shared" si="40"/>
        <v>1357.383</v>
      </c>
      <c r="S82" s="114"/>
      <c r="T82" s="114">
        <f t="shared" si="40"/>
        <v>1726.5740000000001</v>
      </c>
      <c r="U82" s="114"/>
      <c r="V82" s="114">
        <f t="shared" si="40"/>
        <v>1298.7940000000001</v>
      </c>
      <c r="W82" s="114"/>
      <c r="X82" s="114">
        <f t="shared" si="40"/>
        <v>865.73699999999997</v>
      </c>
      <c r="Y82" s="114"/>
      <c r="Z82" s="114">
        <f t="shared" si="40"/>
        <v>1205.7860000000001</v>
      </c>
      <c r="AA82" s="114"/>
      <c r="AB82" s="114">
        <f t="shared" si="40"/>
        <v>1106.6360000000002</v>
      </c>
      <c r="AC82" s="114"/>
      <c r="AD82" s="115">
        <f>AD90+AD97</f>
        <v>1353.3890000000001</v>
      </c>
      <c r="AE82" s="40"/>
      <c r="AF82" s="40" t="s">
        <v>56</v>
      </c>
    </row>
    <row r="83" spans="1:32" ht="18" x14ac:dyDescent="0.35">
      <c r="A83" s="36" t="s">
        <v>31</v>
      </c>
      <c r="B83" s="56">
        <v>0</v>
      </c>
      <c r="C83" s="56">
        <f>C86</f>
        <v>5676.9999999999991</v>
      </c>
      <c r="D83" s="56">
        <f>D89+D96</f>
        <v>5034.9459999999999</v>
      </c>
      <c r="E83" s="56">
        <f>E89+E97</f>
        <v>5034.9459999999999</v>
      </c>
      <c r="F83" s="56">
        <f>F86</f>
        <v>34.506495960366514</v>
      </c>
      <c r="G83" s="56">
        <f>G86</f>
        <v>88.690258939580787</v>
      </c>
      <c r="H83" s="77">
        <v>0</v>
      </c>
      <c r="I83" s="77">
        <v>0</v>
      </c>
      <c r="J83" s="77">
        <v>0</v>
      </c>
      <c r="K83" s="77">
        <v>0</v>
      </c>
      <c r="L83" s="77">
        <v>0</v>
      </c>
      <c r="M83" s="77">
        <v>0</v>
      </c>
      <c r="N83" s="77">
        <v>0</v>
      </c>
      <c r="O83" s="77">
        <v>0</v>
      </c>
      <c r="P83" s="77">
        <v>0</v>
      </c>
      <c r="Q83" s="77">
        <f>Q84+Q85+Q86+Q87+Q88</f>
        <v>931.01</v>
      </c>
      <c r="R83" s="77">
        <v>0</v>
      </c>
      <c r="S83" s="77"/>
      <c r="T83" s="77">
        <v>0</v>
      </c>
      <c r="U83" s="77"/>
      <c r="V83" s="77">
        <v>0</v>
      </c>
      <c r="W83" s="77"/>
      <c r="X83" s="77">
        <v>0</v>
      </c>
      <c r="Y83" s="77"/>
      <c r="Z83" s="77">
        <v>0</v>
      </c>
      <c r="AA83" s="77"/>
      <c r="AB83" s="77">
        <v>0</v>
      </c>
      <c r="AC83" s="77"/>
      <c r="AD83" s="78">
        <v>0</v>
      </c>
      <c r="AE83" s="40"/>
      <c r="AF83" s="40"/>
    </row>
    <row r="84" spans="1:32" ht="18" x14ac:dyDescent="0.35">
      <c r="A84" s="48" t="s">
        <v>32</v>
      </c>
      <c r="B84" s="56">
        <v>0</v>
      </c>
      <c r="C84" s="56">
        <v>0</v>
      </c>
      <c r="D84" s="56">
        <v>0</v>
      </c>
      <c r="E84" s="56">
        <v>0</v>
      </c>
      <c r="F84" s="56">
        <v>0</v>
      </c>
      <c r="G84" s="56">
        <v>0</v>
      </c>
      <c r="H84" s="77">
        <v>0</v>
      </c>
      <c r="I84" s="77">
        <v>0</v>
      </c>
      <c r="J84" s="77">
        <v>0</v>
      </c>
      <c r="K84" s="77">
        <v>0</v>
      </c>
      <c r="L84" s="77">
        <v>0</v>
      </c>
      <c r="M84" s="77">
        <v>0</v>
      </c>
      <c r="N84" s="77">
        <v>0</v>
      </c>
      <c r="O84" s="77">
        <v>0</v>
      </c>
      <c r="P84" s="77">
        <v>0</v>
      </c>
      <c r="Q84" s="77">
        <v>0</v>
      </c>
      <c r="R84" s="77">
        <v>0</v>
      </c>
      <c r="S84" s="77"/>
      <c r="T84" s="77">
        <v>0</v>
      </c>
      <c r="U84" s="77"/>
      <c r="V84" s="77">
        <v>0</v>
      </c>
      <c r="W84" s="77"/>
      <c r="X84" s="77">
        <v>0</v>
      </c>
      <c r="Y84" s="77"/>
      <c r="Z84" s="77">
        <v>0</v>
      </c>
      <c r="AA84" s="77"/>
      <c r="AB84" s="77">
        <v>0</v>
      </c>
      <c r="AC84" s="77"/>
      <c r="AD84" s="78">
        <v>0</v>
      </c>
      <c r="AE84" s="40"/>
      <c r="AF84" s="40"/>
    </row>
    <row r="85" spans="1:32" ht="36" x14ac:dyDescent="0.35">
      <c r="A85" s="51" t="s">
        <v>33</v>
      </c>
      <c r="B85" s="56">
        <v>0</v>
      </c>
      <c r="C85" s="56">
        <v>0</v>
      </c>
      <c r="D85" s="56">
        <v>0</v>
      </c>
      <c r="E85" s="56">
        <v>0</v>
      </c>
      <c r="F85" s="56">
        <v>0</v>
      </c>
      <c r="G85" s="56">
        <v>0</v>
      </c>
      <c r="H85" s="77">
        <v>0</v>
      </c>
      <c r="I85" s="77">
        <v>0</v>
      </c>
      <c r="J85" s="77">
        <v>0</v>
      </c>
      <c r="K85" s="77">
        <v>0</v>
      </c>
      <c r="L85" s="77">
        <v>0</v>
      </c>
      <c r="M85" s="77">
        <v>0</v>
      </c>
      <c r="N85" s="77">
        <v>0</v>
      </c>
      <c r="O85" s="77">
        <v>0</v>
      </c>
      <c r="P85" s="77">
        <v>0</v>
      </c>
      <c r="Q85" s="77">
        <v>0</v>
      </c>
      <c r="R85" s="77">
        <v>0</v>
      </c>
      <c r="S85" s="77"/>
      <c r="T85" s="77">
        <v>0</v>
      </c>
      <c r="U85" s="77"/>
      <c r="V85" s="77">
        <v>0</v>
      </c>
      <c r="W85" s="77"/>
      <c r="X85" s="77">
        <v>0</v>
      </c>
      <c r="Y85" s="77"/>
      <c r="Z85" s="77">
        <v>0</v>
      </c>
      <c r="AA85" s="77"/>
      <c r="AB85" s="77">
        <v>0</v>
      </c>
      <c r="AC85" s="77"/>
      <c r="AD85" s="78">
        <v>0</v>
      </c>
      <c r="AE85" s="40"/>
      <c r="AF85" s="40"/>
    </row>
    <row r="86" spans="1:32" ht="18" x14ac:dyDescent="0.35">
      <c r="A86" s="48" t="s">
        <v>35</v>
      </c>
      <c r="B86" s="116">
        <f>B93+B100</f>
        <v>14591.298999999999</v>
      </c>
      <c r="C86" s="116">
        <f>C93+C100</f>
        <v>5676.9999999999991</v>
      </c>
      <c r="D86" s="116">
        <f>D93+D100</f>
        <v>5034.9459999999999</v>
      </c>
      <c r="E86" s="116">
        <f>E93+E100</f>
        <v>5034.9459999999999</v>
      </c>
      <c r="F86" s="116">
        <f>E86/B86*100</f>
        <v>34.506495960366514</v>
      </c>
      <c r="G86" s="116">
        <f>E86/C86*100</f>
        <v>88.690258939580787</v>
      </c>
      <c r="H86" s="53">
        <f>H93+H100</f>
        <v>822.65</v>
      </c>
      <c r="I86" s="53">
        <f>I93+I100</f>
        <v>578.47699999999998</v>
      </c>
      <c r="J86" s="53">
        <f t="shared" ref="J86:AD86" si="41">J93+J100</f>
        <v>1338.5510000000002</v>
      </c>
      <c r="K86" s="53">
        <f>K90+K100</f>
        <v>1196.9869999999999</v>
      </c>
      <c r="L86" s="53">
        <f t="shared" si="41"/>
        <v>892.99</v>
      </c>
      <c r="M86" s="53">
        <f>M90+M100</f>
        <v>947.20700000000011</v>
      </c>
      <c r="N86" s="53">
        <f t="shared" si="41"/>
        <v>1430.7250000000001</v>
      </c>
      <c r="O86" s="77">
        <f>O90+O100</f>
        <v>1381.2650000000001</v>
      </c>
      <c r="P86" s="77">
        <f t="shared" si="41"/>
        <v>1192.0840000000001</v>
      </c>
      <c r="Q86" s="77">
        <f>Q93+Q100</f>
        <v>931.01</v>
      </c>
      <c r="R86" s="53">
        <f t="shared" si="41"/>
        <v>1357.383</v>
      </c>
      <c r="S86" s="53"/>
      <c r="T86" s="53">
        <f t="shared" si="41"/>
        <v>1726.5740000000001</v>
      </c>
      <c r="U86" s="53"/>
      <c r="V86" s="53">
        <f t="shared" si="41"/>
        <v>1298.7940000000001</v>
      </c>
      <c r="W86" s="53"/>
      <c r="X86" s="53">
        <f t="shared" si="41"/>
        <v>865.73699999999997</v>
      </c>
      <c r="Y86" s="53"/>
      <c r="Z86" s="53">
        <f t="shared" si="41"/>
        <v>1205.7860000000001</v>
      </c>
      <c r="AA86" s="53"/>
      <c r="AB86" s="53">
        <f t="shared" si="41"/>
        <v>1106.6360000000002</v>
      </c>
      <c r="AC86" s="53"/>
      <c r="AD86" s="54">
        <f t="shared" si="41"/>
        <v>1353.3890000000001</v>
      </c>
      <c r="AE86" s="40"/>
      <c r="AF86" s="40"/>
    </row>
    <row r="87" spans="1:32" ht="36" x14ac:dyDescent="0.35">
      <c r="A87" s="48" t="s">
        <v>44</v>
      </c>
      <c r="B87" s="53">
        <v>0</v>
      </c>
      <c r="C87" s="53">
        <v>0</v>
      </c>
      <c r="D87" s="53">
        <v>0</v>
      </c>
      <c r="E87" s="53">
        <v>0</v>
      </c>
      <c r="F87" s="53">
        <v>0</v>
      </c>
      <c r="G87" s="53">
        <v>0</v>
      </c>
      <c r="H87" s="53">
        <v>0</v>
      </c>
      <c r="I87" s="53">
        <v>0</v>
      </c>
      <c r="J87" s="53">
        <v>0</v>
      </c>
      <c r="K87" s="53">
        <v>0</v>
      </c>
      <c r="L87" s="53">
        <v>0</v>
      </c>
      <c r="M87" s="53">
        <v>0</v>
      </c>
      <c r="N87" s="53">
        <v>0</v>
      </c>
      <c r="O87" s="77">
        <v>0</v>
      </c>
      <c r="P87" s="77">
        <v>0</v>
      </c>
      <c r="Q87" s="77">
        <v>0</v>
      </c>
      <c r="R87" s="53">
        <v>0</v>
      </c>
      <c r="S87" s="53"/>
      <c r="T87" s="53">
        <v>0</v>
      </c>
      <c r="U87" s="53"/>
      <c r="V87" s="53">
        <v>0</v>
      </c>
      <c r="W87" s="53"/>
      <c r="X87" s="53">
        <v>0</v>
      </c>
      <c r="Y87" s="53"/>
      <c r="Z87" s="53">
        <v>0</v>
      </c>
      <c r="AA87" s="53"/>
      <c r="AB87" s="53">
        <v>0</v>
      </c>
      <c r="AC87" s="53"/>
      <c r="AD87" s="54">
        <v>0</v>
      </c>
      <c r="AE87" s="40"/>
      <c r="AF87" s="40"/>
    </row>
    <row r="88" spans="1:32" ht="18" x14ac:dyDescent="0.35">
      <c r="A88" s="48" t="s">
        <v>37</v>
      </c>
      <c r="B88" s="116">
        <v>0</v>
      </c>
      <c r="C88" s="116">
        <v>0</v>
      </c>
      <c r="D88" s="116">
        <v>0</v>
      </c>
      <c r="E88" s="116">
        <v>0</v>
      </c>
      <c r="F88" s="116" t="s">
        <v>34</v>
      </c>
      <c r="G88" s="116">
        <v>0</v>
      </c>
      <c r="H88" s="53">
        <v>0</v>
      </c>
      <c r="I88" s="53">
        <v>0</v>
      </c>
      <c r="J88" s="53">
        <v>0</v>
      </c>
      <c r="K88" s="53">
        <v>0</v>
      </c>
      <c r="L88" s="53">
        <v>0</v>
      </c>
      <c r="M88" s="53">
        <v>0</v>
      </c>
      <c r="N88" s="53">
        <v>0</v>
      </c>
      <c r="O88" s="77">
        <v>0</v>
      </c>
      <c r="P88" s="77">
        <v>0</v>
      </c>
      <c r="Q88" s="77">
        <v>0</v>
      </c>
      <c r="R88" s="53">
        <v>0</v>
      </c>
      <c r="S88" s="53"/>
      <c r="T88" s="53">
        <v>0</v>
      </c>
      <c r="U88" s="53"/>
      <c r="V88" s="53">
        <v>0</v>
      </c>
      <c r="W88" s="53"/>
      <c r="X88" s="53">
        <v>0</v>
      </c>
      <c r="Y88" s="53"/>
      <c r="Z88" s="53">
        <v>0</v>
      </c>
      <c r="AA88" s="53"/>
      <c r="AB88" s="53">
        <v>0</v>
      </c>
      <c r="AC88" s="53"/>
      <c r="AD88" s="54">
        <v>0</v>
      </c>
      <c r="AE88" s="40"/>
      <c r="AF88" s="40"/>
    </row>
    <row r="89" spans="1:32" ht="52.2" x14ac:dyDescent="0.3">
      <c r="A89" s="61" t="s">
        <v>57</v>
      </c>
      <c r="B89" s="117">
        <f>B90</f>
        <v>841.69999999999993</v>
      </c>
      <c r="C89" s="117">
        <f t="shared" ref="C89:E89" si="42">C90</f>
        <v>350.7</v>
      </c>
      <c r="D89" s="117">
        <f t="shared" si="42"/>
        <v>350.62099999999998</v>
      </c>
      <c r="E89" s="117">
        <f t="shared" si="42"/>
        <v>350.62099999999998</v>
      </c>
      <c r="F89" s="117">
        <f>E89/B89*100</f>
        <v>41.656290839966736</v>
      </c>
      <c r="G89" s="117">
        <f>E89/C89*100</f>
        <v>99.97747362418022</v>
      </c>
      <c r="H89" s="117">
        <f t="shared" ref="H89:AB89" si="43">H93</f>
        <v>70.14</v>
      </c>
      <c r="I89" s="117">
        <f>I90</f>
        <v>70.066999999999993</v>
      </c>
      <c r="J89" s="117">
        <f t="shared" si="43"/>
        <v>70.14</v>
      </c>
      <c r="K89" s="117">
        <f>K90</f>
        <v>70.137</v>
      </c>
      <c r="L89" s="117">
        <f t="shared" si="43"/>
        <v>70.14</v>
      </c>
      <c r="M89" s="117">
        <f>M90</f>
        <v>70.137</v>
      </c>
      <c r="N89" s="117">
        <f t="shared" si="43"/>
        <v>70.14</v>
      </c>
      <c r="O89" s="117">
        <f>O90</f>
        <v>70.14</v>
      </c>
      <c r="P89" s="117">
        <f t="shared" si="43"/>
        <v>70.14</v>
      </c>
      <c r="Q89" s="117">
        <f>Q90</f>
        <v>70.14</v>
      </c>
      <c r="R89" s="117">
        <f t="shared" si="43"/>
        <v>70.14</v>
      </c>
      <c r="S89" s="117"/>
      <c r="T89" s="117">
        <f t="shared" si="43"/>
        <v>70.14</v>
      </c>
      <c r="U89" s="117"/>
      <c r="V89" s="117">
        <f t="shared" si="43"/>
        <v>70.14</v>
      </c>
      <c r="W89" s="117"/>
      <c r="X89" s="117">
        <f t="shared" si="43"/>
        <v>70.14</v>
      </c>
      <c r="Y89" s="117"/>
      <c r="Z89" s="117">
        <f t="shared" si="43"/>
        <v>70.14</v>
      </c>
      <c r="AA89" s="117"/>
      <c r="AB89" s="117">
        <f t="shared" si="43"/>
        <v>70.14</v>
      </c>
      <c r="AC89" s="117"/>
      <c r="AD89" s="117">
        <v>71.7</v>
      </c>
      <c r="AE89" s="40"/>
      <c r="AF89" s="40"/>
    </row>
    <row r="90" spans="1:32" ht="17.399999999999999" x14ac:dyDescent="0.3">
      <c r="A90" s="61" t="s">
        <v>31</v>
      </c>
      <c r="B90" s="62">
        <f>B93</f>
        <v>841.69999999999993</v>
      </c>
      <c r="C90" s="62">
        <f>C93</f>
        <v>350.7</v>
      </c>
      <c r="D90" s="62">
        <f t="shared" ref="D90:E90" si="44">D93</f>
        <v>350.62099999999998</v>
      </c>
      <c r="E90" s="62">
        <f t="shared" si="44"/>
        <v>350.62099999999998</v>
      </c>
      <c r="F90" s="117">
        <f t="shared" ref="F90:F93" si="45">E90/B90*100</f>
        <v>41.656290839966736</v>
      </c>
      <c r="G90" s="117">
        <f t="shared" ref="G90:G93" si="46">E90/C90*100</f>
        <v>99.97747362418022</v>
      </c>
      <c r="H90" s="90">
        <f t="shared" ref="H90:AB90" si="47">H93</f>
        <v>70.14</v>
      </c>
      <c r="I90" s="90">
        <f>I93</f>
        <v>70.066999999999993</v>
      </c>
      <c r="J90" s="90">
        <f t="shared" si="47"/>
        <v>70.14</v>
      </c>
      <c r="K90" s="90">
        <f>K93</f>
        <v>70.137</v>
      </c>
      <c r="L90" s="90">
        <f t="shared" si="47"/>
        <v>70.14</v>
      </c>
      <c r="M90" s="90">
        <f>M93</f>
        <v>70.137</v>
      </c>
      <c r="N90" s="90">
        <f t="shared" si="47"/>
        <v>70.14</v>
      </c>
      <c r="O90" s="90">
        <f>O93</f>
        <v>70.14</v>
      </c>
      <c r="P90" s="90">
        <f>P93</f>
        <v>70.14</v>
      </c>
      <c r="Q90" s="90">
        <f>Q91+Q92+Q93+Q94+Q95</f>
        <v>70.14</v>
      </c>
      <c r="R90" s="90">
        <f t="shared" si="47"/>
        <v>70.14</v>
      </c>
      <c r="S90" s="90"/>
      <c r="T90" s="90">
        <f t="shared" si="47"/>
        <v>70.14</v>
      </c>
      <c r="U90" s="90"/>
      <c r="V90" s="90">
        <f t="shared" si="47"/>
        <v>70.14</v>
      </c>
      <c r="W90" s="90"/>
      <c r="X90" s="90">
        <f t="shared" si="47"/>
        <v>70.14</v>
      </c>
      <c r="Y90" s="90"/>
      <c r="Z90" s="90">
        <f t="shared" si="47"/>
        <v>70.14</v>
      </c>
      <c r="AA90" s="90"/>
      <c r="AB90" s="90">
        <f t="shared" si="47"/>
        <v>70.14</v>
      </c>
      <c r="AC90" s="90"/>
      <c r="AD90" s="118">
        <f>AD93</f>
        <v>70.16</v>
      </c>
      <c r="AE90" s="40"/>
      <c r="AF90" s="40"/>
    </row>
    <row r="91" spans="1:32" ht="18" x14ac:dyDescent="0.35">
      <c r="A91" s="63" t="s">
        <v>32</v>
      </c>
      <c r="B91" s="64">
        <v>0</v>
      </c>
      <c r="C91" s="64">
        <v>0</v>
      </c>
      <c r="D91" s="64">
        <v>0</v>
      </c>
      <c r="E91" s="64">
        <v>0</v>
      </c>
      <c r="F91" s="117">
        <v>0</v>
      </c>
      <c r="G91" s="117">
        <v>0</v>
      </c>
      <c r="H91" s="65">
        <v>0</v>
      </c>
      <c r="I91" s="65">
        <v>0</v>
      </c>
      <c r="J91" s="65">
        <v>0</v>
      </c>
      <c r="K91" s="65">
        <v>0</v>
      </c>
      <c r="L91" s="65">
        <v>0</v>
      </c>
      <c r="M91" s="65">
        <v>0</v>
      </c>
      <c r="N91" s="65">
        <v>0</v>
      </c>
      <c r="O91" s="53">
        <v>0</v>
      </c>
      <c r="P91" s="77">
        <v>0</v>
      </c>
      <c r="Q91" s="77">
        <v>0</v>
      </c>
      <c r="R91" s="65">
        <v>0</v>
      </c>
      <c r="S91" s="65"/>
      <c r="T91" s="65">
        <v>0</v>
      </c>
      <c r="U91" s="65"/>
      <c r="V91" s="65">
        <v>0</v>
      </c>
      <c r="W91" s="65"/>
      <c r="X91" s="65">
        <v>0</v>
      </c>
      <c r="Y91" s="65"/>
      <c r="Z91" s="65">
        <v>0</v>
      </c>
      <c r="AA91" s="65"/>
      <c r="AB91" s="65">
        <v>0</v>
      </c>
      <c r="AC91" s="65"/>
      <c r="AD91" s="66">
        <v>0</v>
      </c>
      <c r="AE91" s="40"/>
      <c r="AF91" s="40"/>
    </row>
    <row r="92" spans="1:32" ht="36" x14ac:dyDescent="0.35">
      <c r="A92" s="67" t="s">
        <v>33</v>
      </c>
      <c r="B92" s="93">
        <v>0</v>
      </c>
      <c r="C92" s="93">
        <v>0</v>
      </c>
      <c r="D92" s="93">
        <v>0</v>
      </c>
      <c r="E92" s="93">
        <v>0</v>
      </c>
      <c r="F92" s="93">
        <v>0</v>
      </c>
      <c r="G92" s="93">
        <v>0</v>
      </c>
      <c r="H92" s="93">
        <v>0</v>
      </c>
      <c r="I92" s="93">
        <v>0</v>
      </c>
      <c r="J92" s="93">
        <v>0</v>
      </c>
      <c r="K92" s="93">
        <v>0</v>
      </c>
      <c r="L92" s="93">
        <v>0</v>
      </c>
      <c r="M92" s="93">
        <v>0</v>
      </c>
      <c r="N92" s="93">
        <v>0</v>
      </c>
      <c r="O92" s="93">
        <v>0</v>
      </c>
      <c r="P92" s="77">
        <v>0</v>
      </c>
      <c r="Q92" s="77">
        <v>0</v>
      </c>
      <c r="R92" s="93">
        <v>0</v>
      </c>
      <c r="S92" s="93"/>
      <c r="T92" s="93">
        <v>0</v>
      </c>
      <c r="U92" s="93"/>
      <c r="V92" s="93">
        <v>0</v>
      </c>
      <c r="W92" s="93"/>
      <c r="X92" s="93">
        <v>0</v>
      </c>
      <c r="Y92" s="93"/>
      <c r="Z92" s="93">
        <v>0</v>
      </c>
      <c r="AA92" s="93"/>
      <c r="AB92" s="93">
        <v>0</v>
      </c>
      <c r="AC92" s="93"/>
      <c r="AD92" s="119">
        <v>0</v>
      </c>
      <c r="AE92" s="40"/>
      <c r="AF92" s="40"/>
    </row>
    <row r="93" spans="1:32" ht="18" x14ac:dyDescent="0.35">
      <c r="A93" s="63" t="s">
        <v>35</v>
      </c>
      <c r="B93" s="120">
        <f>H93+J93+L93+N93+P93+R93+T93+V93+X93+Z93+AB93+AD93</f>
        <v>841.69999999999993</v>
      </c>
      <c r="C93" s="120">
        <f>H93+J93+L93+N93+P93</f>
        <v>350.7</v>
      </c>
      <c r="D93" s="120">
        <f>E93</f>
        <v>350.62099999999998</v>
      </c>
      <c r="E93" s="120">
        <f>I93+K93+M93+O93+Q93+S93+U93+W93+Y93+AA93+AC93+AE93</f>
        <v>350.62099999999998</v>
      </c>
      <c r="F93" s="93">
        <f t="shared" si="45"/>
        <v>41.656290839966736</v>
      </c>
      <c r="G93" s="93">
        <f t="shared" si="46"/>
        <v>99.97747362418022</v>
      </c>
      <c r="H93" s="121">
        <v>70.14</v>
      </c>
      <c r="I93" s="121">
        <v>70.066999999999993</v>
      </c>
      <c r="J93" s="121">
        <v>70.14</v>
      </c>
      <c r="K93" s="121">
        <v>70.137</v>
      </c>
      <c r="L93" s="121">
        <v>70.14</v>
      </c>
      <c r="M93" s="121">
        <v>70.137</v>
      </c>
      <c r="N93" s="122">
        <v>70.14</v>
      </c>
      <c r="O93" s="122">
        <v>70.14</v>
      </c>
      <c r="P93" s="77">
        <v>70.14</v>
      </c>
      <c r="Q93" s="77">
        <v>70.14</v>
      </c>
      <c r="R93" s="122">
        <v>70.14</v>
      </c>
      <c r="S93" s="122"/>
      <c r="T93" s="122">
        <v>70.14</v>
      </c>
      <c r="U93" s="122"/>
      <c r="V93" s="122">
        <v>70.14</v>
      </c>
      <c r="W93" s="122"/>
      <c r="X93" s="122">
        <v>70.14</v>
      </c>
      <c r="Y93" s="122"/>
      <c r="Z93" s="122">
        <v>70.14</v>
      </c>
      <c r="AA93" s="122"/>
      <c r="AB93" s="122">
        <v>70.14</v>
      </c>
      <c r="AC93" s="122"/>
      <c r="AD93" s="123">
        <v>70.16</v>
      </c>
      <c r="AE93" s="40"/>
      <c r="AF93" s="40"/>
    </row>
    <row r="94" spans="1:32" ht="36" x14ac:dyDescent="0.35">
      <c r="A94" s="63" t="s">
        <v>44</v>
      </c>
      <c r="B94" s="65">
        <v>0</v>
      </c>
      <c r="C94" s="65">
        <v>0</v>
      </c>
      <c r="D94" s="65">
        <v>0</v>
      </c>
      <c r="E94" s="65">
        <v>0</v>
      </c>
      <c r="F94" s="65">
        <v>0</v>
      </c>
      <c r="G94" s="65">
        <v>0</v>
      </c>
      <c r="H94" s="121">
        <v>0</v>
      </c>
      <c r="I94" s="121">
        <v>0</v>
      </c>
      <c r="J94" s="65">
        <v>0</v>
      </c>
      <c r="K94" s="65">
        <v>0</v>
      </c>
      <c r="L94" s="65">
        <v>0</v>
      </c>
      <c r="M94" s="65" t="s">
        <v>34</v>
      </c>
      <c r="N94" s="65">
        <v>0</v>
      </c>
      <c r="O94" s="65">
        <v>0</v>
      </c>
      <c r="P94" s="65">
        <v>0</v>
      </c>
      <c r="Q94" s="65">
        <v>0</v>
      </c>
      <c r="R94" s="65">
        <v>0</v>
      </c>
      <c r="S94" s="65"/>
      <c r="T94" s="65">
        <v>0</v>
      </c>
      <c r="U94" s="65"/>
      <c r="V94" s="65">
        <v>0</v>
      </c>
      <c r="W94" s="65"/>
      <c r="X94" s="65">
        <v>0</v>
      </c>
      <c r="Y94" s="65"/>
      <c r="Z94" s="65">
        <v>0</v>
      </c>
      <c r="AA94" s="65"/>
      <c r="AB94" s="65">
        <v>0</v>
      </c>
      <c r="AC94" s="65"/>
      <c r="AD94" s="66">
        <v>0</v>
      </c>
      <c r="AE94" s="40"/>
      <c r="AF94" s="40"/>
    </row>
    <row r="95" spans="1:32" ht="18" x14ac:dyDescent="0.35">
      <c r="A95" s="63" t="s">
        <v>37</v>
      </c>
      <c r="B95" s="64">
        <v>0</v>
      </c>
      <c r="C95" s="64">
        <v>0</v>
      </c>
      <c r="D95" s="64">
        <v>0</v>
      </c>
      <c r="E95" s="64">
        <v>0</v>
      </c>
      <c r="F95" s="64">
        <v>0</v>
      </c>
      <c r="G95" s="64">
        <v>0</v>
      </c>
      <c r="H95" s="65">
        <v>0</v>
      </c>
      <c r="I95" s="65">
        <v>0</v>
      </c>
      <c r="J95" s="65">
        <v>0</v>
      </c>
      <c r="K95" s="65">
        <v>0</v>
      </c>
      <c r="L95" s="65">
        <v>0</v>
      </c>
      <c r="M95" s="65">
        <v>0</v>
      </c>
      <c r="N95" s="65">
        <v>0</v>
      </c>
      <c r="O95" s="93">
        <v>0</v>
      </c>
      <c r="P95" s="65">
        <v>0</v>
      </c>
      <c r="Q95" s="65">
        <v>0</v>
      </c>
      <c r="R95" s="65">
        <v>0</v>
      </c>
      <c r="S95" s="65"/>
      <c r="T95" s="65">
        <v>0</v>
      </c>
      <c r="U95" s="65"/>
      <c r="V95" s="65">
        <v>0</v>
      </c>
      <c r="W95" s="65"/>
      <c r="X95" s="65">
        <v>0</v>
      </c>
      <c r="Y95" s="65"/>
      <c r="Z95" s="65">
        <v>0</v>
      </c>
      <c r="AA95" s="65"/>
      <c r="AB95" s="65">
        <v>0</v>
      </c>
      <c r="AC95" s="65"/>
      <c r="AD95" s="66">
        <v>0</v>
      </c>
      <c r="AE95" s="40"/>
      <c r="AF95" s="40"/>
    </row>
    <row r="96" spans="1:32" ht="117" customHeight="1" x14ac:dyDescent="0.3">
      <c r="A96" s="89" t="s">
        <v>58</v>
      </c>
      <c r="B96" s="117">
        <f>B97</f>
        <v>13749.598999999998</v>
      </c>
      <c r="C96" s="117">
        <f t="shared" ref="C96:E96" si="48">C97</f>
        <v>5326.2999999999993</v>
      </c>
      <c r="D96" s="117">
        <f t="shared" si="48"/>
        <v>4684.3249999999998</v>
      </c>
      <c r="E96" s="117">
        <f t="shared" si="48"/>
        <v>4684.3249999999998</v>
      </c>
      <c r="F96" s="117">
        <f>E96/B96*100</f>
        <v>34.068811752255471</v>
      </c>
      <c r="G96" s="117">
        <f>E96/C96*100</f>
        <v>87.947073953776552</v>
      </c>
      <c r="H96" s="117">
        <f t="shared" ref="H96:AB96" si="49">H100</f>
        <v>752.51</v>
      </c>
      <c r="I96" s="117">
        <f>I97</f>
        <v>508.41</v>
      </c>
      <c r="J96" s="117">
        <f t="shared" si="49"/>
        <v>1268.4110000000001</v>
      </c>
      <c r="K96" s="117">
        <f>K97</f>
        <v>1126.8499999999999</v>
      </c>
      <c r="L96" s="117">
        <f t="shared" si="49"/>
        <v>822.85</v>
      </c>
      <c r="M96" s="117">
        <f>M97</f>
        <v>877.07</v>
      </c>
      <c r="N96" s="117">
        <f t="shared" si="49"/>
        <v>1360.585</v>
      </c>
      <c r="O96" s="117">
        <f>O97</f>
        <v>1311.125</v>
      </c>
      <c r="P96" s="117">
        <f t="shared" si="49"/>
        <v>1121.944</v>
      </c>
      <c r="Q96" s="117">
        <f>Q97</f>
        <v>860.87</v>
      </c>
      <c r="R96" s="117">
        <f t="shared" si="49"/>
        <v>1287.2429999999999</v>
      </c>
      <c r="S96" s="117"/>
      <c r="T96" s="117">
        <f t="shared" si="49"/>
        <v>1656.434</v>
      </c>
      <c r="U96" s="117"/>
      <c r="V96" s="117">
        <f t="shared" si="49"/>
        <v>1228.654</v>
      </c>
      <c r="W96" s="117"/>
      <c r="X96" s="117">
        <f t="shared" si="49"/>
        <v>795.59699999999998</v>
      </c>
      <c r="Y96" s="117"/>
      <c r="Z96" s="117">
        <f t="shared" si="49"/>
        <v>1135.646</v>
      </c>
      <c r="AA96" s="117"/>
      <c r="AB96" s="117">
        <f t="shared" si="49"/>
        <v>1036.4960000000001</v>
      </c>
      <c r="AC96" s="117"/>
      <c r="AD96" s="117">
        <f>AD97</f>
        <v>1283.229</v>
      </c>
      <c r="AE96" s="40"/>
      <c r="AF96" s="35" t="s">
        <v>59</v>
      </c>
    </row>
    <row r="97" spans="1:32" ht="17.399999999999999" x14ac:dyDescent="0.3">
      <c r="A97" s="61" t="s">
        <v>31</v>
      </c>
      <c r="B97" s="62">
        <f>B100</f>
        <v>13749.598999999998</v>
      </c>
      <c r="C97" s="62">
        <f t="shared" ref="C97:E97" si="50">C100</f>
        <v>5326.2999999999993</v>
      </c>
      <c r="D97" s="62">
        <f>E97</f>
        <v>4684.3249999999998</v>
      </c>
      <c r="E97" s="62">
        <f t="shared" si="50"/>
        <v>4684.3249999999998</v>
      </c>
      <c r="F97" s="117">
        <f t="shared" ref="F97" si="51">E97/B97*100</f>
        <v>34.068811752255471</v>
      </c>
      <c r="G97" s="117">
        <f t="shared" ref="G97" si="52">E97/C97*100</f>
        <v>87.947073953776552</v>
      </c>
      <c r="H97" s="90">
        <f>H100</f>
        <v>752.51</v>
      </c>
      <c r="I97" s="90">
        <f t="shared" ref="I97:AE97" si="53">I100</f>
        <v>508.41</v>
      </c>
      <c r="J97" s="90">
        <f t="shared" si="53"/>
        <v>1268.4110000000001</v>
      </c>
      <c r="K97" s="90">
        <f t="shared" si="53"/>
        <v>1126.8499999999999</v>
      </c>
      <c r="L97" s="90">
        <f t="shared" si="53"/>
        <v>822.85</v>
      </c>
      <c r="M97" s="90">
        <f t="shared" si="53"/>
        <v>877.07</v>
      </c>
      <c r="N97" s="90">
        <f t="shared" si="53"/>
        <v>1360.585</v>
      </c>
      <c r="O97" s="90">
        <f>O100</f>
        <v>1311.125</v>
      </c>
      <c r="P97" s="90">
        <f t="shared" si="53"/>
        <v>1121.944</v>
      </c>
      <c r="Q97" s="90">
        <f>Q98+Q99+Q100+Q101+Q102</f>
        <v>860.87</v>
      </c>
      <c r="R97" s="90">
        <f t="shared" si="53"/>
        <v>1287.2429999999999</v>
      </c>
      <c r="S97" s="90">
        <f t="shared" si="53"/>
        <v>0</v>
      </c>
      <c r="T97" s="90">
        <f t="shared" si="53"/>
        <v>1656.434</v>
      </c>
      <c r="U97" s="90">
        <f t="shared" si="53"/>
        <v>0</v>
      </c>
      <c r="V97" s="90">
        <f t="shared" si="53"/>
        <v>1228.654</v>
      </c>
      <c r="W97" s="90">
        <f t="shared" si="53"/>
        <v>0</v>
      </c>
      <c r="X97" s="90">
        <f t="shared" si="53"/>
        <v>795.59699999999998</v>
      </c>
      <c r="Y97" s="90">
        <f t="shared" si="53"/>
        <v>0</v>
      </c>
      <c r="Z97" s="90">
        <f t="shared" si="53"/>
        <v>1135.646</v>
      </c>
      <c r="AA97" s="90">
        <f t="shared" si="53"/>
        <v>0</v>
      </c>
      <c r="AB97" s="90">
        <f t="shared" si="53"/>
        <v>1036.4960000000001</v>
      </c>
      <c r="AC97" s="90">
        <f t="shared" si="53"/>
        <v>0</v>
      </c>
      <c r="AD97" s="90">
        <f t="shared" si="53"/>
        <v>1283.229</v>
      </c>
      <c r="AE97" s="90">
        <f t="shared" si="53"/>
        <v>0</v>
      </c>
      <c r="AF97" s="40"/>
    </row>
    <row r="98" spans="1:32" ht="18" x14ac:dyDescent="0.35">
      <c r="A98" s="63" t="s">
        <v>32</v>
      </c>
      <c r="B98" s="64">
        <v>0</v>
      </c>
      <c r="C98" s="64">
        <v>0</v>
      </c>
      <c r="D98" s="64">
        <v>0</v>
      </c>
      <c r="E98" s="64">
        <v>0</v>
      </c>
      <c r="F98" s="64">
        <v>0</v>
      </c>
      <c r="G98" s="64">
        <v>0</v>
      </c>
      <c r="H98" s="65">
        <v>0</v>
      </c>
      <c r="I98" s="65">
        <v>0</v>
      </c>
      <c r="J98" s="65">
        <v>0</v>
      </c>
      <c r="K98" s="65">
        <v>0</v>
      </c>
      <c r="L98" s="65">
        <v>0</v>
      </c>
      <c r="M98" s="65">
        <v>0</v>
      </c>
      <c r="N98" s="65">
        <v>0</v>
      </c>
      <c r="O98" s="65">
        <v>0</v>
      </c>
      <c r="P98" s="65">
        <v>0</v>
      </c>
      <c r="Q98" s="65">
        <v>0</v>
      </c>
      <c r="R98" s="65">
        <v>0</v>
      </c>
      <c r="S98" s="65"/>
      <c r="T98" s="65">
        <v>0</v>
      </c>
      <c r="U98" s="65"/>
      <c r="V98" s="65">
        <v>0</v>
      </c>
      <c r="W98" s="65"/>
      <c r="X98" s="65">
        <v>0</v>
      </c>
      <c r="Y98" s="65"/>
      <c r="Z98" s="65">
        <v>0</v>
      </c>
      <c r="AA98" s="65"/>
      <c r="AB98" s="65">
        <v>0</v>
      </c>
      <c r="AC98" s="65"/>
      <c r="AD98" s="66">
        <v>0</v>
      </c>
      <c r="AE98" s="40"/>
      <c r="AF98" s="40"/>
    </row>
    <row r="99" spans="1:32" ht="36" x14ac:dyDescent="0.35">
      <c r="A99" s="67" t="s">
        <v>33</v>
      </c>
      <c r="B99" s="64">
        <v>0</v>
      </c>
      <c r="C99" s="64">
        <v>0</v>
      </c>
      <c r="D99" s="64">
        <v>0</v>
      </c>
      <c r="E99" s="64">
        <v>0</v>
      </c>
      <c r="F99" s="64">
        <v>0</v>
      </c>
      <c r="G99" s="64">
        <v>0</v>
      </c>
      <c r="H99" s="65">
        <v>0</v>
      </c>
      <c r="I99" s="65">
        <v>0</v>
      </c>
      <c r="J99" s="65">
        <v>0</v>
      </c>
      <c r="K99" s="65">
        <v>0</v>
      </c>
      <c r="L99" s="65">
        <v>0</v>
      </c>
      <c r="M99" s="65">
        <v>0</v>
      </c>
      <c r="N99" s="65">
        <v>0</v>
      </c>
      <c r="O99" s="65">
        <v>0</v>
      </c>
      <c r="P99" s="65">
        <v>0</v>
      </c>
      <c r="Q99" s="65">
        <v>0</v>
      </c>
      <c r="R99" s="65">
        <v>0</v>
      </c>
      <c r="S99" s="65"/>
      <c r="T99" s="65">
        <v>0</v>
      </c>
      <c r="U99" s="65"/>
      <c r="V99" s="65">
        <v>0</v>
      </c>
      <c r="W99" s="65"/>
      <c r="X99" s="65">
        <v>0</v>
      </c>
      <c r="Y99" s="65"/>
      <c r="Z99" s="65">
        <v>0</v>
      </c>
      <c r="AA99" s="65"/>
      <c r="AB99" s="65">
        <v>0</v>
      </c>
      <c r="AC99" s="65"/>
      <c r="AD99" s="66">
        <v>0</v>
      </c>
      <c r="AE99" s="40"/>
      <c r="AF99" s="40"/>
    </row>
    <row r="100" spans="1:32" ht="18" x14ac:dyDescent="0.3">
      <c r="A100" s="124" t="s">
        <v>35</v>
      </c>
      <c r="B100" s="68">
        <f>H100+J100+L100+N100+P100+R100+T100+V100+X100+Z100+AB100+AD100</f>
        <v>13749.598999999998</v>
      </c>
      <c r="C100" s="68">
        <f>H100+J100+L100+N100+P100</f>
        <v>5326.2999999999993</v>
      </c>
      <c r="D100" s="68">
        <f>E100</f>
        <v>4684.3249999999998</v>
      </c>
      <c r="E100" s="68">
        <f>I100+K100+M100+O100+Q100</f>
        <v>4684.3249999999998</v>
      </c>
      <c r="F100" s="93">
        <f>E100/B100*100</f>
        <v>34.068811752255471</v>
      </c>
      <c r="G100" s="93">
        <f>E100/C100*100</f>
        <v>87.947073953776552</v>
      </c>
      <c r="H100" s="68">
        <v>752.51</v>
      </c>
      <c r="I100" s="68">
        <v>508.41</v>
      </c>
      <c r="J100" s="68">
        <v>1268.4110000000001</v>
      </c>
      <c r="K100" s="68">
        <v>1126.8499999999999</v>
      </c>
      <c r="L100" s="68">
        <v>822.85</v>
      </c>
      <c r="M100" s="68">
        <v>877.07</v>
      </c>
      <c r="N100" s="68">
        <v>1360.585</v>
      </c>
      <c r="O100" s="68">
        <v>1311.125</v>
      </c>
      <c r="P100" s="65">
        <v>1121.944</v>
      </c>
      <c r="Q100" s="65">
        <v>860.87</v>
      </c>
      <c r="R100" s="68">
        <v>1287.2429999999999</v>
      </c>
      <c r="S100" s="68"/>
      <c r="T100" s="68">
        <v>1656.434</v>
      </c>
      <c r="U100" s="68"/>
      <c r="V100" s="68">
        <v>1228.654</v>
      </c>
      <c r="W100" s="68"/>
      <c r="X100" s="68">
        <v>795.59699999999998</v>
      </c>
      <c r="Y100" s="68"/>
      <c r="Z100" s="68">
        <v>1135.646</v>
      </c>
      <c r="AA100" s="68"/>
      <c r="AB100" s="68">
        <v>1036.4960000000001</v>
      </c>
      <c r="AC100" s="68"/>
      <c r="AD100" s="125">
        <v>1283.229</v>
      </c>
      <c r="AE100" s="40"/>
      <c r="AF100" s="40"/>
    </row>
    <row r="101" spans="1:32" ht="36" x14ac:dyDescent="0.3">
      <c r="A101" s="124" t="s">
        <v>44</v>
      </c>
      <c r="B101" s="68">
        <v>0</v>
      </c>
      <c r="C101" s="68">
        <v>0</v>
      </c>
      <c r="D101" s="68">
        <v>0</v>
      </c>
      <c r="E101" s="68">
        <v>0</v>
      </c>
      <c r="F101" s="68">
        <v>0</v>
      </c>
      <c r="G101" s="68">
        <v>0</v>
      </c>
      <c r="H101" s="68">
        <v>0</v>
      </c>
      <c r="I101" s="68">
        <v>0</v>
      </c>
      <c r="J101" s="68">
        <v>0</v>
      </c>
      <c r="K101" s="68">
        <v>0</v>
      </c>
      <c r="L101" s="68">
        <v>0</v>
      </c>
      <c r="M101" s="68">
        <v>0</v>
      </c>
      <c r="N101" s="68">
        <v>0</v>
      </c>
      <c r="O101" s="68">
        <v>0</v>
      </c>
      <c r="P101" s="65">
        <v>0</v>
      </c>
      <c r="Q101" s="65">
        <v>0</v>
      </c>
      <c r="R101" s="68">
        <v>0</v>
      </c>
      <c r="S101" s="68"/>
      <c r="T101" s="68">
        <v>0</v>
      </c>
      <c r="U101" s="68"/>
      <c r="V101" s="68">
        <v>0</v>
      </c>
      <c r="W101" s="68"/>
      <c r="X101" s="68">
        <v>0</v>
      </c>
      <c r="Y101" s="68"/>
      <c r="Z101" s="68">
        <v>0</v>
      </c>
      <c r="AA101" s="68"/>
      <c r="AB101" s="68">
        <v>0</v>
      </c>
      <c r="AC101" s="68"/>
      <c r="AD101" s="125">
        <v>0</v>
      </c>
      <c r="AE101" s="40"/>
      <c r="AF101" s="40"/>
    </row>
    <row r="102" spans="1:32" ht="18" x14ac:dyDescent="0.35">
      <c r="A102" s="124" t="s">
        <v>37</v>
      </c>
      <c r="B102" s="64">
        <v>0</v>
      </c>
      <c r="C102" s="64">
        <v>0</v>
      </c>
      <c r="D102" s="64">
        <v>0</v>
      </c>
      <c r="E102" s="64"/>
      <c r="F102" s="64">
        <v>0</v>
      </c>
      <c r="G102" s="64">
        <v>0</v>
      </c>
      <c r="H102" s="65">
        <v>0</v>
      </c>
      <c r="I102" s="65">
        <v>0</v>
      </c>
      <c r="J102" s="65">
        <v>0</v>
      </c>
      <c r="K102" s="65">
        <v>0</v>
      </c>
      <c r="L102" s="65">
        <v>0</v>
      </c>
      <c r="M102" s="65">
        <v>0</v>
      </c>
      <c r="N102" s="65">
        <v>0</v>
      </c>
      <c r="O102" s="65">
        <v>0</v>
      </c>
      <c r="P102" s="65">
        <v>0</v>
      </c>
      <c r="Q102" s="65">
        <v>0</v>
      </c>
      <c r="R102" s="65">
        <v>0</v>
      </c>
      <c r="S102" s="65"/>
      <c r="T102" s="65">
        <v>0</v>
      </c>
      <c r="U102" s="65"/>
      <c r="V102" s="65">
        <v>0</v>
      </c>
      <c r="W102" s="65"/>
      <c r="X102" s="65">
        <v>0</v>
      </c>
      <c r="Y102" s="65"/>
      <c r="Z102" s="65">
        <v>0</v>
      </c>
      <c r="AA102" s="65"/>
      <c r="AB102" s="65">
        <v>0</v>
      </c>
      <c r="AC102" s="65"/>
      <c r="AD102" s="66">
        <v>0</v>
      </c>
      <c r="AE102" s="40"/>
      <c r="AF102" s="40"/>
    </row>
    <row r="103" spans="1:32" ht="52.2" x14ac:dyDescent="0.3">
      <c r="A103" s="36" t="s">
        <v>60</v>
      </c>
      <c r="B103" s="76">
        <f>B82</f>
        <v>14591.298999999999</v>
      </c>
      <c r="C103" s="76">
        <f t="shared" ref="C103:E103" si="54">C82</f>
        <v>5676.9999999999991</v>
      </c>
      <c r="D103" s="76">
        <f t="shared" si="54"/>
        <v>5034.9459999999999</v>
      </c>
      <c r="E103" s="76">
        <f t="shared" si="54"/>
        <v>5034.9459999999999</v>
      </c>
      <c r="F103" s="76">
        <f>E103/B103*100</f>
        <v>34.506495960366514</v>
      </c>
      <c r="G103" s="76">
        <f>E103/C103*100</f>
        <v>88.690258939580787</v>
      </c>
      <c r="H103" s="126">
        <f t="shared" ref="H103:AB103" si="55">H100+H93</f>
        <v>822.65</v>
      </c>
      <c r="I103" s="126">
        <f t="shared" si="55"/>
        <v>578.47699999999998</v>
      </c>
      <c r="J103" s="126">
        <f t="shared" si="55"/>
        <v>1338.5510000000002</v>
      </c>
      <c r="K103" s="126">
        <f t="shared" si="55"/>
        <v>1196.9869999999999</v>
      </c>
      <c r="L103" s="126">
        <f t="shared" si="55"/>
        <v>892.99</v>
      </c>
      <c r="M103" s="90">
        <f t="shared" si="55"/>
        <v>947.20700000000011</v>
      </c>
      <c r="N103" s="126">
        <f t="shared" si="55"/>
        <v>1430.7250000000001</v>
      </c>
      <c r="O103" s="126">
        <f t="shared" si="55"/>
        <v>1381.2650000000001</v>
      </c>
      <c r="P103" s="126">
        <f>P100+P93</f>
        <v>1192.0840000000001</v>
      </c>
      <c r="Q103" s="126">
        <f>Q104+Q105+Q106+Q107+Q108</f>
        <v>931.01</v>
      </c>
      <c r="R103" s="126">
        <f t="shared" si="55"/>
        <v>1357.383</v>
      </c>
      <c r="S103" s="126"/>
      <c r="T103" s="126">
        <f t="shared" si="55"/>
        <v>1726.5740000000001</v>
      </c>
      <c r="U103" s="126"/>
      <c r="V103" s="126">
        <f t="shared" si="55"/>
        <v>1298.7940000000001</v>
      </c>
      <c r="W103" s="126"/>
      <c r="X103" s="126">
        <f t="shared" si="55"/>
        <v>865.73699999999997</v>
      </c>
      <c r="Y103" s="126"/>
      <c r="Z103" s="126">
        <f t="shared" si="55"/>
        <v>1205.7860000000001</v>
      </c>
      <c r="AA103" s="126"/>
      <c r="AB103" s="126">
        <f t="shared" si="55"/>
        <v>1106.6360000000002</v>
      </c>
      <c r="AC103" s="126"/>
      <c r="AD103" s="127">
        <f>AD100+AD93</f>
        <v>1353.3890000000001</v>
      </c>
      <c r="AE103" s="40"/>
      <c r="AF103" s="40"/>
    </row>
    <row r="104" spans="1:32" ht="18" x14ac:dyDescent="0.35">
      <c r="A104" s="48" t="s">
        <v>32</v>
      </c>
      <c r="B104" s="56">
        <f>B84</f>
        <v>0</v>
      </c>
      <c r="C104" s="56">
        <v>0</v>
      </c>
      <c r="D104" s="56">
        <v>0</v>
      </c>
      <c r="E104" s="56">
        <v>0</v>
      </c>
      <c r="F104" s="76">
        <v>0</v>
      </c>
      <c r="G104" s="76">
        <v>0</v>
      </c>
      <c r="H104" s="77">
        <v>0</v>
      </c>
      <c r="I104" s="77">
        <v>0</v>
      </c>
      <c r="J104" s="77">
        <v>0</v>
      </c>
      <c r="K104" s="77">
        <v>0</v>
      </c>
      <c r="L104" s="77">
        <v>0</v>
      </c>
      <c r="M104" s="77">
        <v>0</v>
      </c>
      <c r="N104" s="77">
        <v>0</v>
      </c>
      <c r="O104" s="77">
        <v>0</v>
      </c>
      <c r="P104" s="65">
        <v>0</v>
      </c>
      <c r="Q104" s="65">
        <v>0</v>
      </c>
      <c r="R104" s="77">
        <v>0</v>
      </c>
      <c r="S104" s="77"/>
      <c r="T104" s="77">
        <v>0</v>
      </c>
      <c r="U104" s="77"/>
      <c r="V104" s="77">
        <v>0</v>
      </c>
      <c r="W104" s="77"/>
      <c r="X104" s="77">
        <v>0</v>
      </c>
      <c r="Y104" s="77"/>
      <c r="Z104" s="77">
        <v>0</v>
      </c>
      <c r="AA104" s="77"/>
      <c r="AB104" s="77">
        <v>0</v>
      </c>
      <c r="AC104" s="77"/>
      <c r="AD104" s="78">
        <v>0</v>
      </c>
      <c r="AE104" s="40"/>
      <c r="AF104" s="40"/>
    </row>
    <row r="105" spans="1:32" ht="36" x14ac:dyDescent="0.35">
      <c r="A105" s="51" t="s">
        <v>33</v>
      </c>
      <c r="B105" s="56">
        <f>B85</f>
        <v>0</v>
      </c>
      <c r="C105" s="128">
        <v>0</v>
      </c>
      <c r="D105" s="128">
        <v>0</v>
      </c>
      <c r="E105" s="128">
        <v>0</v>
      </c>
      <c r="F105" s="76">
        <v>0</v>
      </c>
      <c r="G105" s="76">
        <v>0</v>
      </c>
      <c r="H105" s="129">
        <v>0</v>
      </c>
      <c r="I105" s="129">
        <v>0</v>
      </c>
      <c r="J105" s="129">
        <v>0</v>
      </c>
      <c r="K105" s="129">
        <v>0</v>
      </c>
      <c r="L105" s="129">
        <v>0</v>
      </c>
      <c r="M105" s="129">
        <v>0</v>
      </c>
      <c r="N105" s="129">
        <v>0</v>
      </c>
      <c r="O105" s="129">
        <v>0</v>
      </c>
      <c r="P105" s="65">
        <v>0</v>
      </c>
      <c r="Q105" s="65">
        <v>0</v>
      </c>
      <c r="R105" s="129">
        <v>0</v>
      </c>
      <c r="S105" s="129"/>
      <c r="T105" s="129">
        <v>0</v>
      </c>
      <c r="U105" s="129"/>
      <c r="V105" s="129">
        <v>0</v>
      </c>
      <c r="W105" s="129"/>
      <c r="X105" s="129">
        <v>0</v>
      </c>
      <c r="Y105" s="129"/>
      <c r="Z105" s="129">
        <v>0</v>
      </c>
      <c r="AA105" s="129"/>
      <c r="AB105" s="129">
        <v>0</v>
      </c>
      <c r="AC105" s="129"/>
      <c r="AD105" s="130">
        <v>0</v>
      </c>
      <c r="AE105" s="40"/>
      <c r="AF105" s="40"/>
    </row>
    <row r="106" spans="1:32" ht="18" x14ac:dyDescent="0.35">
      <c r="A106" s="48" t="s">
        <v>35</v>
      </c>
      <c r="B106" s="131">
        <f>H106+J106+L106+N106+P106+R106+T106+V106+X106+Z106+AB106+AD106</f>
        <v>14591.298999999999</v>
      </c>
      <c r="C106" s="131">
        <f>I106+K106+M106+O106+Q106</f>
        <v>5034.9460000000008</v>
      </c>
      <c r="D106" s="131">
        <f>J106+L106+N106+P106+R106</f>
        <v>6211.7330000000002</v>
      </c>
      <c r="E106" s="131">
        <f>I106+K106+M106+O106+Q106+S106+U106+W106+Y106+AA106+AC106+AE106</f>
        <v>5034.9460000000008</v>
      </c>
      <c r="F106" s="76">
        <f t="shared" ref="F106" si="56">E106/B106*100</f>
        <v>34.506495960366522</v>
      </c>
      <c r="G106" s="76">
        <f t="shared" ref="G106" si="57">E106/C106*100</f>
        <v>100</v>
      </c>
      <c r="H106" s="132">
        <f>H86</f>
        <v>822.65</v>
      </c>
      <c r="I106" s="132">
        <f>I86</f>
        <v>578.47699999999998</v>
      </c>
      <c r="J106" s="132">
        <f t="shared" ref="J106:AB106" si="58">J86</f>
        <v>1338.5510000000002</v>
      </c>
      <c r="K106" s="132">
        <f t="shared" si="58"/>
        <v>1196.9869999999999</v>
      </c>
      <c r="L106" s="132">
        <f t="shared" si="58"/>
        <v>892.99</v>
      </c>
      <c r="M106" s="132">
        <f t="shared" si="58"/>
        <v>947.20700000000011</v>
      </c>
      <c r="N106" s="132">
        <f t="shared" si="58"/>
        <v>1430.7250000000001</v>
      </c>
      <c r="O106" s="132">
        <f t="shared" si="58"/>
        <v>1381.2650000000001</v>
      </c>
      <c r="P106" s="65">
        <f t="shared" si="58"/>
        <v>1192.0840000000001</v>
      </c>
      <c r="Q106" s="65">
        <f>Q86</f>
        <v>931.01</v>
      </c>
      <c r="R106" s="132">
        <f t="shared" si="58"/>
        <v>1357.383</v>
      </c>
      <c r="S106" s="132"/>
      <c r="T106" s="132">
        <f t="shared" si="58"/>
        <v>1726.5740000000001</v>
      </c>
      <c r="U106" s="132"/>
      <c r="V106" s="132">
        <f t="shared" si="58"/>
        <v>1298.7940000000001</v>
      </c>
      <c r="W106" s="132"/>
      <c r="X106" s="132">
        <f t="shared" si="58"/>
        <v>865.73699999999997</v>
      </c>
      <c r="Y106" s="132"/>
      <c r="Z106" s="132">
        <f t="shared" si="58"/>
        <v>1205.7860000000001</v>
      </c>
      <c r="AA106" s="132"/>
      <c r="AB106" s="132">
        <f t="shared" si="58"/>
        <v>1106.6360000000002</v>
      </c>
      <c r="AC106" s="132"/>
      <c r="AD106" s="133">
        <f>AD103</f>
        <v>1353.3890000000001</v>
      </c>
      <c r="AE106" s="40"/>
      <c r="AF106" s="40"/>
    </row>
    <row r="107" spans="1:32" ht="36" x14ac:dyDescent="0.35">
      <c r="A107" s="48" t="s">
        <v>44</v>
      </c>
      <c r="B107" s="131">
        <f>B87</f>
        <v>0</v>
      </c>
      <c r="C107" s="131">
        <v>0</v>
      </c>
      <c r="D107" s="131">
        <v>0</v>
      </c>
      <c r="E107" s="131">
        <v>0</v>
      </c>
      <c r="F107" s="131">
        <v>0</v>
      </c>
      <c r="G107" s="131">
        <v>0</v>
      </c>
      <c r="H107" s="132">
        <v>0</v>
      </c>
      <c r="I107" s="132">
        <v>0</v>
      </c>
      <c r="J107" s="132">
        <v>0</v>
      </c>
      <c r="K107" s="132">
        <v>0</v>
      </c>
      <c r="L107" s="132">
        <v>0</v>
      </c>
      <c r="M107" s="132">
        <v>0</v>
      </c>
      <c r="N107" s="132">
        <v>0</v>
      </c>
      <c r="O107" s="132">
        <v>0</v>
      </c>
      <c r="P107" s="65">
        <v>0</v>
      </c>
      <c r="Q107" s="65">
        <v>0</v>
      </c>
      <c r="R107" s="132">
        <v>0</v>
      </c>
      <c r="S107" s="132"/>
      <c r="T107" s="132">
        <v>0</v>
      </c>
      <c r="U107" s="132"/>
      <c r="V107" s="132">
        <v>0</v>
      </c>
      <c r="W107" s="132"/>
      <c r="X107" s="132">
        <v>0</v>
      </c>
      <c r="Y107" s="132"/>
      <c r="Z107" s="132">
        <v>0</v>
      </c>
      <c r="AA107" s="132"/>
      <c r="AB107" s="132">
        <v>0</v>
      </c>
      <c r="AC107" s="132"/>
      <c r="AD107" s="133">
        <v>0</v>
      </c>
      <c r="AE107" s="40"/>
      <c r="AF107" s="40"/>
    </row>
    <row r="108" spans="1:32" ht="18" x14ac:dyDescent="0.35">
      <c r="A108" s="48" t="s">
        <v>37</v>
      </c>
      <c r="B108" s="56">
        <f>B88</f>
        <v>0</v>
      </c>
      <c r="C108" s="56">
        <v>0</v>
      </c>
      <c r="D108" s="56">
        <v>0</v>
      </c>
      <c r="E108" s="56">
        <v>0</v>
      </c>
      <c r="F108" s="56">
        <v>0</v>
      </c>
      <c r="G108" s="56">
        <v>0</v>
      </c>
      <c r="H108" s="77">
        <v>0</v>
      </c>
      <c r="I108" s="77">
        <v>0</v>
      </c>
      <c r="J108" s="77">
        <v>0</v>
      </c>
      <c r="K108" s="77">
        <v>0</v>
      </c>
      <c r="L108" s="77">
        <v>0</v>
      </c>
      <c r="M108" s="77">
        <v>0</v>
      </c>
      <c r="N108" s="77">
        <v>0</v>
      </c>
      <c r="O108" s="77">
        <v>0</v>
      </c>
      <c r="P108" s="65">
        <v>0</v>
      </c>
      <c r="Q108" s="65">
        <v>0</v>
      </c>
      <c r="R108" s="77">
        <v>0</v>
      </c>
      <c r="S108" s="77"/>
      <c r="T108" s="77">
        <v>0</v>
      </c>
      <c r="U108" s="77"/>
      <c r="V108" s="77">
        <v>0</v>
      </c>
      <c r="W108" s="77"/>
      <c r="X108" s="77">
        <v>0</v>
      </c>
      <c r="Y108" s="77"/>
      <c r="Z108" s="77">
        <v>0</v>
      </c>
      <c r="AA108" s="77"/>
      <c r="AB108" s="77">
        <v>0</v>
      </c>
      <c r="AC108" s="77"/>
      <c r="AD108" s="78">
        <v>0</v>
      </c>
      <c r="AE108" s="40"/>
      <c r="AF108" s="40"/>
    </row>
    <row r="109" spans="1:32" ht="104.4" x14ac:dyDescent="0.3">
      <c r="A109" s="134" t="s">
        <v>61</v>
      </c>
      <c r="B109" s="95">
        <f>B136</f>
        <v>11976.700999999997</v>
      </c>
      <c r="C109" s="95">
        <f t="shared" ref="C109:E109" si="59">C136</f>
        <v>4762.299</v>
      </c>
      <c r="D109" s="95">
        <f t="shared" si="59"/>
        <v>4379.7</v>
      </c>
      <c r="E109" s="95">
        <f t="shared" si="59"/>
        <v>4379.7</v>
      </c>
      <c r="F109" s="95">
        <f>E109/B109*100</f>
        <v>36.568500791662082</v>
      </c>
      <c r="G109" s="95">
        <f>E109/C109*100</f>
        <v>91.966086127729483</v>
      </c>
      <c r="H109" s="109">
        <f t="shared" ref="H109:M109" si="60">H136</f>
        <v>1065.6949999999999</v>
      </c>
      <c r="I109" s="109">
        <f t="shared" si="60"/>
        <v>819.00499999999988</v>
      </c>
      <c r="J109" s="109">
        <f t="shared" si="60"/>
        <v>944.548</v>
      </c>
      <c r="K109" s="109">
        <f t="shared" si="60"/>
        <v>933.95600000000002</v>
      </c>
      <c r="L109" s="109">
        <f t="shared" si="60"/>
        <v>550.93499999999995</v>
      </c>
      <c r="M109" s="109">
        <f t="shared" si="60"/>
        <v>492.32800000000003</v>
      </c>
      <c r="N109" s="109">
        <f>N136</f>
        <v>1241.579</v>
      </c>
      <c r="O109" s="109">
        <f>O136</f>
        <v>1160.5029999999999</v>
      </c>
      <c r="P109" s="109">
        <f>P136</f>
        <v>755.88400000000001</v>
      </c>
      <c r="Q109" s="109">
        <f>Q136</f>
        <v>973.90800000000002</v>
      </c>
      <c r="R109" s="109">
        <f>R136</f>
        <v>421.62700000000001</v>
      </c>
      <c r="S109" s="109"/>
      <c r="T109" s="109">
        <f>T136</f>
        <v>1110.155</v>
      </c>
      <c r="U109" s="109"/>
      <c r="V109" s="109">
        <f>V136</f>
        <v>619.72</v>
      </c>
      <c r="W109" s="109"/>
      <c r="X109" s="109">
        <f>X136</f>
        <v>407.52799999999996</v>
      </c>
      <c r="Y109" s="109"/>
      <c r="Z109" s="109">
        <f>Z136</f>
        <v>1110.154</v>
      </c>
      <c r="AA109" s="109"/>
      <c r="AB109" s="109">
        <f>AB136</f>
        <v>619.72</v>
      </c>
      <c r="AC109" s="109"/>
      <c r="AD109" s="110">
        <f>AD111</f>
        <v>743.35500000000002</v>
      </c>
      <c r="AE109" s="34"/>
      <c r="AF109" s="35" t="s">
        <v>62</v>
      </c>
    </row>
    <row r="110" spans="1:32" ht="17.399999999999999" x14ac:dyDescent="0.3">
      <c r="A110" s="135" t="s">
        <v>63</v>
      </c>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40"/>
      <c r="AF110" s="40"/>
    </row>
    <row r="111" spans="1:32" ht="66.599999999999994" customHeight="1" x14ac:dyDescent="0.3">
      <c r="A111" s="113" t="s">
        <v>64</v>
      </c>
      <c r="B111" s="114">
        <f>B115</f>
        <v>11976.700999999997</v>
      </c>
      <c r="C111" s="114">
        <f>C112</f>
        <v>4762.299</v>
      </c>
      <c r="D111" s="114">
        <f>D112</f>
        <v>4379.7</v>
      </c>
      <c r="E111" s="114">
        <f t="shared" ref="E111" si="61">E115</f>
        <v>4379.7</v>
      </c>
      <c r="F111" s="114">
        <f>E111/B111*100</f>
        <v>36.568500791662082</v>
      </c>
      <c r="G111" s="114">
        <f>E111/C111*100</f>
        <v>91.966086127729483</v>
      </c>
      <c r="H111" s="114">
        <f t="shared" ref="H111:AD111" si="62">H115</f>
        <v>1065.6949999999999</v>
      </c>
      <c r="I111" s="114">
        <f>I112</f>
        <v>819.00499999999988</v>
      </c>
      <c r="J111" s="114">
        <f t="shared" si="62"/>
        <v>944.548</v>
      </c>
      <c r="K111" s="114">
        <f>K112</f>
        <v>933.95600000000002</v>
      </c>
      <c r="L111" s="114">
        <f t="shared" si="62"/>
        <v>550.93499999999995</v>
      </c>
      <c r="M111" s="114">
        <f>M112</f>
        <v>492.32800000000003</v>
      </c>
      <c r="N111" s="114">
        <f t="shared" si="62"/>
        <v>1241.579</v>
      </c>
      <c r="O111" s="114">
        <f>O112</f>
        <v>1160.5029999999999</v>
      </c>
      <c r="P111" s="114">
        <f t="shared" si="62"/>
        <v>755.88400000000001</v>
      </c>
      <c r="Q111" s="114">
        <f>Q112</f>
        <v>973.90800000000002</v>
      </c>
      <c r="R111" s="114">
        <f t="shared" si="62"/>
        <v>421.62700000000001</v>
      </c>
      <c r="S111" s="114"/>
      <c r="T111" s="114">
        <f t="shared" si="62"/>
        <v>1110.155</v>
      </c>
      <c r="U111" s="114"/>
      <c r="V111" s="114">
        <f t="shared" si="62"/>
        <v>619.72</v>
      </c>
      <c r="W111" s="114"/>
      <c r="X111" s="114">
        <f t="shared" si="62"/>
        <v>407.52799999999996</v>
      </c>
      <c r="Y111" s="114"/>
      <c r="Z111" s="114">
        <f t="shared" si="62"/>
        <v>1110.154</v>
      </c>
      <c r="AA111" s="114"/>
      <c r="AB111" s="114">
        <f t="shared" si="62"/>
        <v>619.72</v>
      </c>
      <c r="AC111" s="114"/>
      <c r="AD111" s="115">
        <f t="shared" si="62"/>
        <v>743.35500000000002</v>
      </c>
      <c r="AE111" s="40"/>
      <c r="AF111" s="40"/>
    </row>
    <row r="112" spans="1:32" ht="17.399999999999999" x14ac:dyDescent="0.3">
      <c r="A112" s="83" t="s">
        <v>31</v>
      </c>
      <c r="B112" s="84">
        <f t="shared" ref="B112:AD112" si="63">B115</f>
        <v>11976.700999999997</v>
      </c>
      <c r="C112" s="84">
        <f>C115</f>
        <v>4762.299</v>
      </c>
      <c r="D112" s="84">
        <f>D115</f>
        <v>4379.7</v>
      </c>
      <c r="E112" s="84">
        <f t="shared" si="63"/>
        <v>4379.7</v>
      </c>
      <c r="F112" s="84">
        <f>E112/B112*100</f>
        <v>36.568500791662082</v>
      </c>
      <c r="G112" s="84">
        <f>E112/C112*100</f>
        <v>91.966086127729483</v>
      </c>
      <c r="H112" s="126">
        <f t="shared" si="63"/>
        <v>1065.6949999999999</v>
      </c>
      <c r="I112" s="126">
        <f>I115</f>
        <v>819.00499999999988</v>
      </c>
      <c r="J112" s="126">
        <f t="shared" si="63"/>
        <v>944.548</v>
      </c>
      <c r="K112" s="126">
        <f>K115</f>
        <v>933.95600000000002</v>
      </c>
      <c r="L112" s="126">
        <f t="shared" si="63"/>
        <v>550.93499999999995</v>
      </c>
      <c r="M112" s="126">
        <f>M115</f>
        <v>492.32800000000003</v>
      </c>
      <c r="N112" s="126">
        <f t="shared" si="63"/>
        <v>1241.579</v>
      </c>
      <c r="O112" s="126">
        <f>O113+O114+O115+O116</f>
        <v>1160.5029999999999</v>
      </c>
      <c r="P112" s="126">
        <f t="shared" si="63"/>
        <v>755.88400000000001</v>
      </c>
      <c r="Q112" s="126">
        <f>Q113+Q114+Q115+Q116</f>
        <v>973.90800000000002</v>
      </c>
      <c r="R112" s="126">
        <f t="shared" si="63"/>
        <v>421.62700000000001</v>
      </c>
      <c r="S112" s="126"/>
      <c r="T112" s="126">
        <f t="shared" si="63"/>
        <v>1110.155</v>
      </c>
      <c r="U112" s="126"/>
      <c r="V112" s="126">
        <f t="shared" si="63"/>
        <v>619.72</v>
      </c>
      <c r="W112" s="126"/>
      <c r="X112" s="126">
        <f t="shared" si="63"/>
        <v>407.52799999999996</v>
      </c>
      <c r="Y112" s="126"/>
      <c r="Z112" s="126">
        <f t="shared" si="63"/>
        <v>1110.154</v>
      </c>
      <c r="AA112" s="126"/>
      <c r="AB112" s="126">
        <f t="shared" si="63"/>
        <v>619.72</v>
      </c>
      <c r="AC112" s="126"/>
      <c r="AD112" s="127">
        <f t="shared" si="63"/>
        <v>743.35500000000002</v>
      </c>
      <c r="AE112" s="40"/>
      <c r="AF112" s="40"/>
    </row>
    <row r="113" spans="1:32" ht="18" x14ac:dyDescent="0.35">
      <c r="A113" s="48" t="s">
        <v>32</v>
      </c>
      <c r="B113" s="56">
        <v>0</v>
      </c>
      <c r="C113" s="56">
        <v>0</v>
      </c>
      <c r="D113" s="56">
        <v>0</v>
      </c>
      <c r="E113" s="56">
        <v>0</v>
      </c>
      <c r="F113" s="56">
        <v>0</v>
      </c>
      <c r="G113" s="56">
        <v>0</v>
      </c>
      <c r="H113" s="77">
        <v>0</v>
      </c>
      <c r="I113" s="77">
        <v>0</v>
      </c>
      <c r="J113" s="77">
        <v>0</v>
      </c>
      <c r="K113" s="77">
        <v>0</v>
      </c>
      <c r="L113" s="77">
        <v>0</v>
      </c>
      <c r="M113" s="77">
        <v>0</v>
      </c>
      <c r="N113" s="77">
        <v>0</v>
      </c>
      <c r="O113" s="77">
        <v>0</v>
      </c>
      <c r="P113" s="77">
        <v>0</v>
      </c>
      <c r="Q113" s="77">
        <v>0</v>
      </c>
      <c r="R113" s="77">
        <v>0</v>
      </c>
      <c r="S113" s="77"/>
      <c r="T113" s="77">
        <v>0</v>
      </c>
      <c r="U113" s="77"/>
      <c r="V113" s="77">
        <v>0</v>
      </c>
      <c r="W113" s="77"/>
      <c r="X113" s="77">
        <v>0</v>
      </c>
      <c r="Y113" s="77"/>
      <c r="Z113" s="77">
        <v>0</v>
      </c>
      <c r="AA113" s="77"/>
      <c r="AB113" s="77">
        <v>0</v>
      </c>
      <c r="AC113" s="77"/>
      <c r="AD113" s="78">
        <v>0</v>
      </c>
      <c r="AE113" s="40"/>
      <c r="AF113" s="40"/>
    </row>
    <row r="114" spans="1:32" ht="36" x14ac:dyDescent="0.35">
      <c r="A114" s="51" t="s">
        <v>33</v>
      </c>
      <c r="B114" s="77">
        <v>0</v>
      </c>
      <c r="C114" s="77">
        <v>0</v>
      </c>
      <c r="D114" s="77">
        <v>0</v>
      </c>
      <c r="E114" s="77">
        <v>0</v>
      </c>
      <c r="F114" s="77">
        <v>0</v>
      </c>
      <c r="G114" s="77">
        <v>0</v>
      </c>
      <c r="H114" s="77">
        <v>0</v>
      </c>
      <c r="I114" s="77">
        <v>0</v>
      </c>
      <c r="J114" s="77">
        <v>0</v>
      </c>
      <c r="K114" s="77">
        <v>0</v>
      </c>
      <c r="L114" s="77">
        <v>0</v>
      </c>
      <c r="M114" s="77">
        <v>0</v>
      </c>
      <c r="N114" s="77">
        <v>0</v>
      </c>
      <c r="O114" s="77">
        <v>0</v>
      </c>
      <c r="P114" s="77">
        <v>0</v>
      </c>
      <c r="Q114" s="77">
        <v>0</v>
      </c>
      <c r="R114" s="77">
        <v>0</v>
      </c>
      <c r="S114" s="77"/>
      <c r="T114" s="77">
        <v>0</v>
      </c>
      <c r="U114" s="77"/>
      <c r="V114" s="77">
        <v>0</v>
      </c>
      <c r="W114" s="77"/>
      <c r="X114" s="77">
        <v>0</v>
      </c>
      <c r="Y114" s="77"/>
      <c r="Z114" s="77">
        <v>0</v>
      </c>
      <c r="AA114" s="77"/>
      <c r="AB114" s="77">
        <v>0</v>
      </c>
      <c r="AC114" s="77"/>
      <c r="AD114" s="78">
        <v>0</v>
      </c>
      <c r="AE114" s="40"/>
      <c r="AF114" s="40"/>
    </row>
    <row r="115" spans="1:32" ht="18" x14ac:dyDescent="0.35">
      <c r="A115" s="48" t="s">
        <v>35</v>
      </c>
      <c r="B115" s="56">
        <f>B117+B123+B130</f>
        <v>11976.700999999997</v>
      </c>
      <c r="C115" s="56">
        <f>C121+C128+C134</f>
        <v>4762.299</v>
      </c>
      <c r="D115" s="56">
        <f>E115</f>
        <v>4379.7</v>
      </c>
      <c r="E115" s="56">
        <f>I115+K115+M115+O115+Q115+S115+U115+W115+Y115+AA115+AC115+AE115</f>
        <v>4379.7</v>
      </c>
      <c r="F115" s="49">
        <f t="shared" ref="F115" si="64">E115/B115*100</f>
        <v>36.568500791662082</v>
      </c>
      <c r="G115" s="49">
        <f t="shared" ref="G115" si="65">E115/C115*100</f>
        <v>91.966086127729483</v>
      </c>
      <c r="H115" s="53">
        <f t="shared" ref="H115:AD115" si="66">H121+H128</f>
        <v>1065.6949999999999</v>
      </c>
      <c r="I115" s="53">
        <f t="shared" si="66"/>
        <v>819.00499999999988</v>
      </c>
      <c r="J115" s="53">
        <f t="shared" si="66"/>
        <v>944.548</v>
      </c>
      <c r="K115" s="53">
        <f t="shared" si="66"/>
        <v>933.95600000000002</v>
      </c>
      <c r="L115" s="53">
        <f t="shared" si="66"/>
        <v>550.93499999999995</v>
      </c>
      <c r="M115" s="53">
        <f t="shared" si="66"/>
        <v>492.32800000000003</v>
      </c>
      <c r="N115" s="53">
        <f t="shared" si="66"/>
        <v>1241.579</v>
      </c>
      <c r="O115" s="53">
        <f>O121+O128+O134</f>
        <v>1160.5029999999999</v>
      </c>
      <c r="P115" s="77">
        <f t="shared" si="66"/>
        <v>755.88400000000001</v>
      </c>
      <c r="Q115" s="77">
        <f>Q121+Q128+Q134</f>
        <v>973.90800000000002</v>
      </c>
      <c r="R115" s="53">
        <f t="shared" si="66"/>
        <v>421.62700000000001</v>
      </c>
      <c r="S115" s="53"/>
      <c r="T115" s="53">
        <f t="shared" si="66"/>
        <v>1110.155</v>
      </c>
      <c r="U115" s="53"/>
      <c r="V115" s="53">
        <f t="shared" si="66"/>
        <v>619.72</v>
      </c>
      <c r="W115" s="53"/>
      <c r="X115" s="53">
        <f t="shared" si="66"/>
        <v>407.52799999999996</v>
      </c>
      <c r="Y115" s="53"/>
      <c r="Z115" s="53">
        <f>Z121+Z128</f>
        <v>1110.154</v>
      </c>
      <c r="AA115" s="53"/>
      <c r="AB115" s="53">
        <f t="shared" si="66"/>
        <v>619.72</v>
      </c>
      <c r="AC115" s="53"/>
      <c r="AD115" s="54">
        <f t="shared" si="66"/>
        <v>743.35500000000002</v>
      </c>
      <c r="AE115" s="40"/>
      <c r="AF115" s="40"/>
    </row>
    <row r="116" spans="1:32" ht="18" x14ac:dyDescent="0.3">
      <c r="A116" s="79" t="s">
        <v>65</v>
      </c>
      <c r="B116" s="77">
        <v>0</v>
      </c>
      <c r="C116" s="77">
        <v>0</v>
      </c>
      <c r="D116" s="77">
        <v>0</v>
      </c>
      <c r="E116" s="77">
        <v>0</v>
      </c>
      <c r="F116" s="77">
        <v>0</v>
      </c>
      <c r="G116" s="77">
        <v>0</v>
      </c>
      <c r="H116" s="77">
        <v>0</v>
      </c>
      <c r="I116" s="77">
        <v>0</v>
      </c>
      <c r="J116" s="77">
        <v>0</v>
      </c>
      <c r="K116" s="77">
        <v>0</v>
      </c>
      <c r="L116" s="77">
        <v>0</v>
      </c>
      <c r="M116" s="77">
        <v>0</v>
      </c>
      <c r="N116" s="77">
        <v>0</v>
      </c>
      <c r="O116" s="77">
        <v>0</v>
      </c>
      <c r="P116" s="77">
        <v>0</v>
      </c>
      <c r="Q116" s="77">
        <v>0</v>
      </c>
      <c r="R116" s="77">
        <v>0</v>
      </c>
      <c r="S116" s="77"/>
      <c r="T116" s="77">
        <v>0</v>
      </c>
      <c r="U116" s="77"/>
      <c r="V116" s="77">
        <v>0</v>
      </c>
      <c r="W116" s="77"/>
      <c r="X116" s="77">
        <v>0</v>
      </c>
      <c r="Y116" s="77"/>
      <c r="Z116" s="77">
        <v>0</v>
      </c>
      <c r="AA116" s="77"/>
      <c r="AB116" s="77">
        <v>0</v>
      </c>
      <c r="AC116" s="77"/>
      <c r="AD116" s="78">
        <v>0</v>
      </c>
      <c r="AE116" s="40"/>
      <c r="AF116" s="40"/>
    </row>
    <row r="117" spans="1:32" ht="69.599999999999994" x14ac:dyDescent="0.3">
      <c r="A117" s="137" t="s">
        <v>66</v>
      </c>
      <c r="B117" s="80">
        <f>B118</f>
        <v>6718.5999999999985</v>
      </c>
      <c r="C117" s="80">
        <f t="shared" ref="C117:E117" si="67">C118</f>
        <v>3200.3359999999998</v>
      </c>
      <c r="D117" s="80">
        <f t="shared" si="67"/>
        <v>2931.1210000000001</v>
      </c>
      <c r="E117" s="80">
        <f t="shared" si="67"/>
        <v>2931.1210000000001</v>
      </c>
      <c r="F117" s="80">
        <f>E117/B117*100</f>
        <v>43.626960974012455</v>
      </c>
      <c r="G117" s="80">
        <f>E117/C117*100</f>
        <v>91.587914518975523</v>
      </c>
      <c r="H117" s="59">
        <f t="shared" ref="H117:P117" si="68">H118</f>
        <v>718.41499999999996</v>
      </c>
      <c r="I117" s="59">
        <f>I118</f>
        <v>559.48699999999997</v>
      </c>
      <c r="J117" s="59">
        <f t="shared" si="68"/>
        <v>712.11400000000003</v>
      </c>
      <c r="K117" s="59">
        <f>K118</f>
        <v>700.73500000000001</v>
      </c>
      <c r="L117" s="59">
        <f t="shared" si="68"/>
        <v>405.137</v>
      </c>
      <c r="M117" s="59">
        <f>M118</f>
        <v>379.74700000000001</v>
      </c>
      <c r="N117" s="59">
        <f t="shared" si="68"/>
        <v>917.44399999999996</v>
      </c>
      <c r="O117" s="59">
        <f>O118</f>
        <v>725.42200000000003</v>
      </c>
      <c r="P117" s="59">
        <f t="shared" si="68"/>
        <v>447.226</v>
      </c>
      <c r="Q117" s="59">
        <f>Q118</f>
        <v>565.73</v>
      </c>
      <c r="R117" s="59">
        <v>317.44900000000001</v>
      </c>
      <c r="S117" s="59"/>
      <c r="T117" s="59">
        <v>681.81299999999999</v>
      </c>
      <c r="U117" s="59"/>
      <c r="V117" s="59">
        <f>V118</f>
        <v>427.46199999999999</v>
      </c>
      <c r="W117" s="59"/>
      <c r="X117" s="59">
        <f>X118</f>
        <v>272.32799999999997</v>
      </c>
      <c r="Y117" s="59"/>
      <c r="Z117" s="59">
        <f>Z118</f>
        <v>786.02</v>
      </c>
      <c r="AA117" s="59"/>
      <c r="AB117" s="59">
        <f>AB118</f>
        <v>427.46199999999999</v>
      </c>
      <c r="AC117" s="59"/>
      <c r="AD117" s="60">
        <f>AD118</f>
        <v>532.54499999999996</v>
      </c>
      <c r="AE117" s="40"/>
      <c r="AF117" s="40"/>
    </row>
    <row r="118" spans="1:32" ht="31.2" x14ac:dyDescent="0.3">
      <c r="A118" s="137" t="s">
        <v>31</v>
      </c>
      <c r="B118" s="80">
        <f>B121</f>
        <v>6718.5999999999985</v>
      </c>
      <c r="C118" s="80">
        <f t="shared" ref="C118:AD118" si="69">C121</f>
        <v>3200.3359999999998</v>
      </c>
      <c r="D118" s="80">
        <f>D121</f>
        <v>2931.1210000000001</v>
      </c>
      <c r="E118" s="80">
        <f t="shared" si="69"/>
        <v>2931.1210000000001</v>
      </c>
      <c r="F118" s="80">
        <f>E118/B118*100</f>
        <v>43.626960974012455</v>
      </c>
      <c r="G118" s="80">
        <f>E118/C118*100</f>
        <v>91.587914518975523</v>
      </c>
      <c r="H118" s="59">
        <f t="shared" si="69"/>
        <v>718.41499999999996</v>
      </c>
      <c r="I118" s="59">
        <f>I121</f>
        <v>559.48699999999997</v>
      </c>
      <c r="J118" s="59">
        <f t="shared" si="69"/>
        <v>712.11400000000003</v>
      </c>
      <c r="K118" s="59">
        <f>K121</f>
        <v>700.73500000000001</v>
      </c>
      <c r="L118" s="59">
        <f t="shared" si="69"/>
        <v>405.137</v>
      </c>
      <c r="M118" s="59">
        <f>M121</f>
        <v>379.74700000000001</v>
      </c>
      <c r="N118" s="59">
        <f t="shared" si="69"/>
        <v>917.44399999999996</v>
      </c>
      <c r="O118" s="59">
        <f>O121</f>
        <v>725.42200000000003</v>
      </c>
      <c r="P118" s="59">
        <f t="shared" si="69"/>
        <v>447.226</v>
      </c>
      <c r="Q118" s="59">
        <f>Q119+Q120+Q121+Q122</f>
        <v>565.73</v>
      </c>
      <c r="R118" s="59">
        <f t="shared" si="69"/>
        <v>286.42700000000002</v>
      </c>
      <c r="S118" s="59"/>
      <c r="T118" s="59">
        <f t="shared" si="69"/>
        <v>786.02</v>
      </c>
      <c r="U118" s="59"/>
      <c r="V118" s="59">
        <f t="shared" si="69"/>
        <v>427.46199999999999</v>
      </c>
      <c r="W118" s="59"/>
      <c r="X118" s="59">
        <f t="shared" si="69"/>
        <v>272.32799999999997</v>
      </c>
      <c r="Y118" s="59"/>
      <c r="Z118" s="59">
        <f t="shared" si="69"/>
        <v>786.02</v>
      </c>
      <c r="AA118" s="59"/>
      <c r="AB118" s="59">
        <f t="shared" si="69"/>
        <v>427.46199999999999</v>
      </c>
      <c r="AC118" s="59"/>
      <c r="AD118" s="60">
        <f t="shared" si="69"/>
        <v>532.54499999999996</v>
      </c>
      <c r="AE118" s="40"/>
      <c r="AF118" s="35" t="s">
        <v>67</v>
      </c>
    </row>
    <row r="119" spans="1:32" ht="18" x14ac:dyDescent="0.35">
      <c r="A119" s="63" t="s">
        <v>32</v>
      </c>
      <c r="B119" s="71">
        <v>0</v>
      </c>
      <c r="C119" s="71">
        <v>0</v>
      </c>
      <c r="D119" s="71">
        <v>0</v>
      </c>
      <c r="E119" s="71">
        <v>0</v>
      </c>
      <c r="F119" s="71">
        <v>0</v>
      </c>
      <c r="G119" s="71">
        <v>0</v>
      </c>
      <c r="H119" s="65">
        <v>0</v>
      </c>
      <c r="I119" s="65">
        <v>0</v>
      </c>
      <c r="J119" s="65">
        <v>0</v>
      </c>
      <c r="K119" s="65">
        <v>0</v>
      </c>
      <c r="L119" s="65">
        <v>0</v>
      </c>
      <c r="M119" s="65">
        <v>0</v>
      </c>
      <c r="N119" s="65">
        <v>0</v>
      </c>
      <c r="O119" s="65">
        <v>0</v>
      </c>
      <c r="P119" s="77">
        <v>0</v>
      </c>
      <c r="Q119" s="77">
        <v>0</v>
      </c>
      <c r="R119" s="65">
        <v>0</v>
      </c>
      <c r="S119" s="65"/>
      <c r="T119" s="65">
        <v>0</v>
      </c>
      <c r="U119" s="65"/>
      <c r="V119" s="65">
        <v>0</v>
      </c>
      <c r="W119" s="65"/>
      <c r="X119" s="65">
        <v>0</v>
      </c>
      <c r="Y119" s="65"/>
      <c r="Z119" s="65">
        <v>0</v>
      </c>
      <c r="AA119" s="65"/>
      <c r="AB119" s="65">
        <v>0</v>
      </c>
      <c r="AC119" s="65"/>
      <c r="AD119" s="66">
        <v>0</v>
      </c>
      <c r="AE119" s="40"/>
      <c r="AF119" s="40"/>
    </row>
    <row r="120" spans="1:32" ht="36" x14ac:dyDescent="0.35">
      <c r="A120" s="67" t="s">
        <v>33</v>
      </c>
      <c r="B120" s="65">
        <v>0</v>
      </c>
      <c r="C120" s="65">
        <v>0</v>
      </c>
      <c r="D120" s="65">
        <v>0</v>
      </c>
      <c r="E120" s="65">
        <v>0</v>
      </c>
      <c r="F120" s="65">
        <v>0</v>
      </c>
      <c r="G120" s="65">
        <v>0</v>
      </c>
      <c r="H120" s="65">
        <v>0</v>
      </c>
      <c r="I120" s="65">
        <v>0</v>
      </c>
      <c r="J120" s="65">
        <v>0</v>
      </c>
      <c r="K120" s="65">
        <v>0</v>
      </c>
      <c r="L120" s="65">
        <v>0</v>
      </c>
      <c r="M120" s="65">
        <v>0</v>
      </c>
      <c r="N120" s="65">
        <v>0</v>
      </c>
      <c r="O120" s="65">
        <v>0</v>
      </c>
      <c r="P120" s="77">
        <v>0</v>
      </c>
      <c r="Q120" s="77">
        <v>0</v>
      </c>
      <c r="R120" s="65">
        <v>0</v>
      </c>
      <c r="S120" s="65"/>
      <c r="T120" s="65">
        <v>0</v>
      </c>
      <c r="U120" s="65"/>
      <c r="V120" s="65">
        <v>0</v>
      </c>
      <c r="W120" s="65"/>
      <c r="X120" s="65">
        <v>0</v>
      </c>
      <c r="Y120" s="65"/>
      <c r="Z120" s="65">
        <v>0</v>
      </c>
      <c r="AA120" s="65"/>
      <c r="AB120" s="65">
        <v>0</v>
      </c>
      <c r="AC120" s="65"/>
      <c r="AD120" s="66">
        <v>0</v>
      </c>
      <c r="AE120" s="40"/>
      <c r="AF120" s="40"/>
    </row>
    <row r="121" spans="1:32" ht="18" x14ac:dyDescent="0.35">
      <c r="A121" s="63" t="s">
        <v>35</v>
      </c>
      <c r="B121" s="71">
        <f>H121+J121+L121+N121+P121+R121+T121+V121+X121+Z121+AB121+AD121</f>
        <v>6718.5999999999985</v>
      </c>
      <c r="C121" s="71">
        <f>H121+J121+L121+N121+P121</f>
        <v>3200.3359999999998</v>
      </c>
      <c r="D121" s="71">
        <f>E121</f>
        <v>2931.1210000000001</v>
      </c>
      <c r="E121" s="71">
        <f>I121+K121+M121+O121+Q121+S121+U121+W121+Y121+AA121+AC121+AE121</f>
        <v>2931.1210000000001</v>
      </c>
      <c r="F121" s="71">
        <f>E121/B121*100</f>
        <v>43.626960974012455</v>
      </c>
      <c r="G121" s="71">
        <f>E121/C121*100</f>
        <v>91.587914518975523</v>
      </c>
      <c r="H121" s="69">
        <v>718.41499999999996</v>
      </c>
      <c r="I121" s="69">
        <v>559.48699999999997</v>
      </c>
      <c r="J121" s="69">
        <v>712.11400000000003</v>
      </c>
      <c r="K121" s="69">
        <v>700.73500000000001</v>
      </c>
      <c r="L121" s="69">
        <v>405.137</v>
      </c>
      <c r="M121" s="69">
        <v>379.74700000000001</v>
      </c>
      <c r="N121" s="69">
        <v>917.44399999999996</v>
      </c>
      <c r="O121" s="69">
        <v>725.42200000000003</v>
      </c>
      <c r="P121" s="77">
        <v>447.226</v>
      </c>
      <c r="Q121" s="77">
        <v>565.73</v>
      </c>
      <c r="R121" s="69">
        <v>286.42700000000002</v>
      </c>
      <c r="S121" s="69"/>
      <c r="T121" s="69">
        <v>786.02</v>
      </c>
      <c r="U121" s="69"/>
      <c r="V121" s="69">
        <v>427.46199999999999</v>
      </c>
      <c r="W121" s="69"/>
      <c r="X121" s="69">
        <v>272.32799999999997</v>
      </c>
      <c r="Y121" s="69"/>
      <c r="Z121" s="69">
        <v>786.02</v>
      </c>
      <c r="AA121" s="69"/>
      <c r="AB121" s="69">
        <v>427.46199999999999</v>
      </c>
      <c r="AC121" s="69"/>
      <c r="AD121" s="70">
        <v>532.54499999999996</v>
      </c>
      <c r="AE121" s="40"/>
      <c r="AF121" s="40"/>
    </row>
    <row r="122" spans="1:32" ht="18" x14ac:dyDescent="0.35">
      <c r="A122" s="63" t="s">
        <v>65</v>
      </c>
      <c r="B122" s="71">
        <v>0</v>
      </c>
      <c r="C122" s="71">
        <v>0</v>
      </c>
      <c r="D122" s="71">
        <v>0</v>
      </c>
      <c r="E122" s="71">
        <v>0</v>
      </c>
      <c r="F122" s="71">
        <v>0</v>
      </c>
      <c r="G122" s="71">
        <v>0</v>
      </c>
      <c r="H122" s="65">
        <v>0</v>
      </c>
      <c r="I122" s="65">
        <v>0</v>
      </c>
      <c r="J122" s="65">
        <v>0</v>
      </c>
      <c r="K122" s="65">
        <v>0</v>
      </c>
      <c r="L122" s="65">
        <v>0</v>
      </c>
      <c r="M122" s="65">
        <v>0</v>
      </c>
      <c r="N122" s="65">
        <v>0</v>
      </c>
      <c r="O122" s="65">
        <v>0</v>
      </c>
      <c r="P122" s="77">
        <v>0</v>
      </c>
      <c r="Q122" s="77">
        <v>0</v>
      </c>
      <c r="R122" s="65">
        <v>0</v>
      </c>
      <c r="S122" s="65"/>
      <c r="T122" s="65">
        <v>0</v>
      </c>
      <c r="U122" s="65"/>
      <c r="V122" s="65">
        <v>0</v>
      </c>
      <c r="W122" s="65"/>
      <c r="X122" s="65">
        <v>0</v>
      </c>
      <c r="Y122" s="65"/>
      <c r="Z122" s="65">
        <v>0</v>
      </c>
      <c r="AA122" s="65"/>
      <c r="AB122" s="65">
        <v>0</v>
      </c>
      <c r="AC122" s="65"/>
      <c r="AD122" s="66">
        <v>0</v>
      </c>
      <c r="AE122" s="40"/>
      <c r="AF122" s="40"/>
    </row>
    <row r="123" spans="1:32" ht="52.2" x14ac:dyDescent="0.3">
      <c r="A123" s="138" t="s">
        <v>68</v>
      </c>
      <c r="B123" s="80">
        <f>B124</f>
        <v>2872.2999999999997</v>
      </c>
      <c r="C123" s="80">
        <f t="shared" ref="C123:E123" si="70">C124</f>
        <v>1358.3049999999998</v>
      </c>
      <c r="D123" s="80">
        <f t="shared" si="70"/>
        <v>1358.202</v>
      </c>
      <c r="E123" s="80">
        <f t="shared" si="70"/>
        <v>1358.202</v>
      </c>
      <c r="F123" s="80">
        <f>E123/B123*100</f>
        <v>47.286216620826522</v>
      </c>
      <c r="G123" s="80">
        <f>E123/C123*100</f>
        <v>99.992417019741538</v>
      </c>
      <c r="H123" s="59">
        <f t="shared" ref="H123:AB123" si="71">H124</f>
        <v>347.28</v>
      </c>
      <c r="I123" s="59">
        <f>I124</f>
        <v>259.51799999999997</v>
      </c>
      <c r="J123" s="59">
        <f t="shared" si="71"/>
        <v>232.434</v>
      </c>
      <c r="K123" s="59">
        <f>K124</f>
        <v>233.221</v>
      </c>
      <c r="L123" s="59">
        <f t="shared" si="71"/>
        <v>145.798</v>
      </c>
      <c r="M123" s="59">
        <f>M124</f>
        <v>112.581</v>
      </c>
      <c r="N123" s="59">
        <f t="shared" si="71"/>
        <v>324.13499999999999</v>
      </c>
      <c r="O123" s="59">
        <f>O124</f>
        <v>421.29399999999998</v>
      </c>
      <c r="P123" s="77">
        <f t="shared" si="71"/>
        <v>308.65800000000002</v>
      </c>
      <c r="Q123" s="77">
        <f>Q124</f>
        <v>331.58800000000002</v>
      </c>
      <c r="R123" s="59">
        <f t="shared" si="71"/>
        <v>135.19999999999999</v>
      </c>
      <c r="S123" s="59"/>
      <c r="T123" s="59">
        <f t="shared" si="71"/>
        <v>324.13499999999999</v>
      </c>
      <c r="U123" s="59"/>
      <c r="V123" s="59">
        <f t="shared" si="71"/>
        <v>192.25800000000001</v>
      </c>
      <c r="W123" s="59"/>
      <c r="X123" s="59">
        <f t="shared" si="71"/>
        <v>135.19999999999999</v>
      </c>
      <c r="Y123" s="59"/>
      <c r="Z123" s="59">
        <f t="shared" si="71"/>
        <v>324.13400000000001</v>
      </c>
      <c r="AA123" s="59"/>
      <c r="AB123" s="59">
        <f t="shared" si="71"/>
        <v>192.25800000000001</v>
      </c>
      <c r="AC123" s="59"/>
      <c r="AD123" s="60">
        <f>AD124</f>
        <v>210.81</v>
      </c>
      <c r="AE123" s="40"/>
      <c r="AF123" s="40"/>
    </row>
    <row r="124" spans="1:32" ht="18" x14ac:dyDescent="0.3">
      <c r="A124" s="61" t="s">
        <v>31</v>
      </c>
      <c r="B124" s="82">
        <f t="shared" ref="B124:AB124" si="72">B128</f>
        <v>2872.2999999999997</v>
      </c>
      <c r="C124" s="82">
        <f>C128</f>
        <v>1358.3049999999998</v>
      </c>
      <c r="D124" s="82">
        <f>E124</f>
        <v>1358.202</v>
      </c>
      <c r="E124" s="82">
        <f>I124+K124+M124+O124+Q124</f>
        <v>1358.202</v>
      </c>
      <c r="F124" s="82">
        <f>E124/B124*100</f>
        <v>47.286216620826522</v>
      </c>
      <c r="G124" s="82">
        <f>E124/C124*100</f>
        <v>99.992417019741538</v>
      </c>
      <c r="H124" s="59">
        <f t="shared" si="72"/>
        <v>347.28</v>
      </c>
      <c r="I124" s="59">
        <f>I128</f>
        <v>259.51799999999997</v>
      </c>
      <c r="J124" s="59">
        <f t="shared" si="72"/>
        <v>232.434</v>
      </c>
      <c r="K124" s="59">
        <f>K128</f>
        <v>233.221</v>
      </c>
      <c r="L124" s="59">
        <f t="shared" si="72"/>
        <v>145.798</v>
      </c>
      <c r="M124" s="59">
        <f>M128</f>
        <v>112.581</v>
      </c>
      <c r="N124" s="59">
        <f t="shared" si="72"/>
        <v>324.13499999999999</v>
      </c>
      <c r="O124" s="59">
        <f>O128</f>
        <v>421.29399999999998</v>
      </c>
      <c r="P124" s="77">
        <f t="shared" si="72"/>
        <v>308.65800000000002</v>
      </c>
      <c r="Q124" s="77">
        <f>Q125+Q126+Q127+Q128+Q129</f>
        <v>331.58800000000002</v>
      </c>
      <c r="R124" s="59">
        <f t="shared" si="72"/>
        <v>135.19999999999999</v>
      </c>
      <c r="S124" s="59"/>
      <c r="T124" s="59">
        <f t="shared" si="72"/>
        <v>324.13499999999999</v>
      </c>
      <c r="U124" s="59"/>
      <c r="V124" s="59">
        <f t="shared" si="72"/>
        <v>192.25800000000001</v>
      </c>
      <c r="W124" s="59"/>
      <c r="X124" s="59">
        <f t="shared" si="72"/>
        <v>135.19999999999999</v>
      </c>
      <c r="Y124" s="59"/>
      <c r="Z124" s="59">
        <f t="shared" si="72"/>
        <v>324.13400000000001</v>
      </c>
      <c r="AA124" s="59"/>
      <c r="AB124" s="59">
        <f t="shared" si="72"/>
        <v>192.25800000000001</v>
      </c>
      <c r="AC124" s="59"/>
      <c r="AD124" s="60">
        <f>AD128</f>
        <v>210.81</v>
      </c>
      <c r="AE124" s="40"/>
      <c r="AF124" s="40"/>
    </row>
    <row r="125" spans="1:32" ht="18" x14ac:dyDescent="0.35">
      <c r="A125" s="63" t="s">
        <v>32</v>
      </c>
      <c r="B125" s="69">
        <v>0</v>
      </c>
      <c r="C125" s="69">
        <v>0</v>
      </c>
      <c r="D125" s="69">
        <v>0</v>
      </c>
      <c r="E125" s="69">
        <v>0</v>
      </c>
      <c r="F125" s="69">
        <v>0</v>
      </c>
      <c r="G125" s="69">
        <v>0</v>
      </c>
      <c r="H125" s="69">
        <v>0</v>
      </c>
      <c r="I125" s="69">
        <v>0</v>
      </c>
      <c r="J125" s="69">
        <v>0</v>
      </c>
      <c r="K125" s="69">
        <v>0</v>
      </c>
      <c r="L125" s="69">
        <v>0</v>
      </c>
      <c r="M125" s="69">
        <v>0</v>
      </c>
      <c r="N125" s="69">
        <v>0</v>
      </c>
      <c r="O125" s="69">
        <v>0</v>
      </c>
      <c r="P125" s="77">
        <v>0</v>
      </c>
      <c r="Q125" s="77">
        <v>0</v>
      </c>
      <c r="R125" s="69">
        <v>0</v>
      </c>
      <c r="S125" s="69"/>
      <c r="T125" s="69">
        <v>0</v>
      </c>
      <c r="U125" s="69"/>
      <c r="V125" s="69">
        <v>0</v>
      </c>
      <c r="W125" s="69"/>
      <c r="X125" s="69">
        <v>0</v>
      </c>
      <c r="Y125" s="69"/>
      <c r="Z125" s="69">
        <v>0</v>
      </c>
      <c r="AA125" s="69"/>
      <c r="AB125" s="69">
        <v>0</v>
      </c>
      <c r="AC125" s="69"/>
      <c r="AD125" s="70">
        <v>0</v>
      </c>
      <c r="AE125" s="40"/>
      <c r="AF125" s="40"/>
    </row>
    <row r="126" spans="1:32" ht="36" x14ac:dyDescent="0.35">
      <c r="A126" s="67" t="s">
        <v>33</v>
      </c>
      <c r="B126" s="77">
        <v>0</v>
      </c>
      <c r="C126" s="77">
        <v>0</v>
      </c>
      <c r="D126" s="77">
        <v>0</v>
      </c>
      <c r="E126" s="77">
        <v>0</v>
      </c>
      <c r="F126" s="77">
        <v>0</v>
      </c>
      <c r="G126" s="77">
        <v>0</v>
      </c>
      <c r="H126" s="77">
        <v>0</v>
      </c>
      <c r="I126" s="77">
        <v>0</v>
      </c>
      <c r="J126" s="77">
        <v>0</v>
      </c>
      <c r="K126" s="77">
        <v>0</v>
      </c>
      <c r="L126" s="77">
        <v>0</v>
      </c>
      <c r="M126" s="77">
        <v>0</v>
      </c>
      <c r="N126" s="77">
        <v>0</v>
      </c>
      <c r="O126" s="77">
        <v>0</v>
      </c>
      <c r="P126" s="77">
        <v>0</v>
      </c>
      <c r="Q126" s="77">
        <v>0</v>
      </c>
      <c r="R126" s="139"/>
      <c r="S126" s="139"/>
      <c r="T126" s="139"/>
      <c r="U126" s="139"/>
      <c r="V126" s="139"/>
      <c r="W126" s="139"/>
      <c r="X126" s="139"/>
      <c r="Y126" s="139"/>
      <c r="Z126" s="139"/>
      <c r="AA126" s="139"/>
      <c r="AB126" s="139"/>
      <c r="AC126" s="139"/>
      <c r="AD126" s="140"/>
      <c r="AE126" s="40"/>
      <c r="AF126" s="40"/>
    </row>
    <row r="127" spans="1:32" ht="36" x14ac:dyDescent="0.35">
      <c r="A127" s="67" t="s">
        <v>33</v>
      </c>
      <c r="B127" s="65">
        <v>0</v>
      </c>
      <c r="C127" s="65">
        <v>0</v>
      </c>
      <c r="D127" s="65">
        <v>0</v>
      </c>
      <c r="E127" s="65">
        <v>0</v>
      </c>
      <c r="F127" s="65">
        <v>0</v>
      </c>
      <c r="G127" s="65">
        <v>0</v>
      </c>
      <c r="H127" s="65">
        <v>0</v>
      </c>
      <c r="I127" s="65">
        <v>0</v>
      </c>
      <c r="J127" s="65">
        <v>0</v>
      </c>
      <c r="K127" s="65">
        <v>0</v>
      </c>
      <c r="L127" s="65">
        <v>0</v>
      </c>
      <c r="M127" s="65">
        <v>0</v>
      </c>
      <c r="N127" s="65">
        <v>0</v>
      </c>
      <c r="O127" s="65">
        <v>0</v>
      </c>
      <c r="P127" s="77">
        <v>0</v>
      </c>
      <c r="Q127" s="77">
        <v>0</v>
      </c>
      <c r="R127" s="65">
        <v>0</v>
      </c>
      <c r="S127" s="65"/>
      <c r="T127" s="65">
        <v>0</v>
      </c>
      <c r="U127" s="65"/>
      <c r="V127" s="65">
        <v>0</v>
      </c>
      <c r="W127" s="65"/>
      <c r="X127" s="65">
        <v>0</v>
      </c>
      <c r="Y127" s="65"/>
      <c r="Z127" s="65">
        <v>0</v>
      </c>
      <c r="AA127" s="65"/>
      <c r="AB127" s="65">
        <v>0</v>
      </c>
      <c r="AC127" s="65"/>
      <c r="AD127" s="66">
        <v>0</v>
      </c>
      <c r="AE127" s="40"/>
      <c r="AF127" s="40"/>
    </row>
    <row r="128" spans="1:32" ht="18" x14ac:dyDescent="0.35">
      <c r="A128" s="63" t="s">
        <v>35</v>
      </c>
      <c r="B128" s="141">
        <f>H128+J128+L128+N128+P128+R128+T128+V128+X128+Z128+AB128+AD128</f>
        <v>2872.2999999999997</v>
      </c>
      <c r="C128" s="141">
        <f>H128+J128+L128+N128+P128</f>
        <v>1358.3049999999998</v>
      </c>
      <c r="D128" s="141">
        <f>E128</f>
        <v>1358.202</v>
      </c>
      <c r="E128" s="141">
        <f>I128+K128+M128+O128+Q128+S128+U128+W128+Y128+AA128+AC128+AE128</f>
        <v>1358.202</v>
      </c>
      <c r="F128" s="141">
        <f>E128/B128*100</f>
        <v>47.286216620826522</v>
      </c>
      <c r="G128" s="141">
        <f>E128/C128*100</f>
        <v>99.992417019741538</v>
      </c>
      <c r="H128" s="107">
        <v>347.28</v>
      </c>
      <c r="I128" s="107">
        <v>259.51799999999997</v>
      </c>
      <c r="J128" s="107">
        <v>232.434</v>
      </c>
      <c r="K128" s="107">
        <v>233.221</v>
      </c>
      <c r="L128" s="107">
        <v>145.798</v>
      </c>
      <c r="M128" s="107">
        <v>112.581</v>
      </c>
      <c r="N128" s="107">
        <v>324.13499999999999</v>
      </c>
      <c r="O128" s="107">
        <v>421.29399999999998</v>
      </c>
      <c r="P128" s="77">
        <v>308.65800000000002</v>
      </c>
      <c r="Q128" s="77">
        <v>331.58800000000002</v>
      </c>
      <c r="R128" s="107">
        <v>135.19999999999999</v>
      </c>
      <c r="S128" s="107"/>
      <c r="T128" s="107">
        <v>324.13499999999999</v>
      </c>
      <c r="U128" s="107"/>
      <c r="V128" s="107">
        <v>192.25800000000001</v>
      </c>
      <c r="W128" s="107"/>
      <c r="X128" s="107">
        <v>135.19999999999999</v>
      </c>
      <c r="Y128" s="107"/>
      <c r="Z128" s="107">
        <v>324.13400000000001</v>
      </c>
      <c r="AA128" s="107"/>
      <c r="AB128" s="107">
        <v>192.25800000000001</v>
      </c>
      <c r="AC128" s="107"/>
      <c r="AD128" s="108">
        <v>210.81</v>
      </c>
      <c r="AE128" s="40"/>
      <c r="AF128" s="35"/>
    </row>
    <row r="129" spans="1:32" ht="18" x14ac:dyDescent="0.35">
      <c r="A129" s="48" t="s">
        <v>65</v>
      </c>
      <c r="B129" s="56">
        <v>0</v>
      </c>
      <c r="C129" s="56">
        <v>0</v>
      </c>
      <c r="D129" s="56">
        <v>0</v>
      </c>
      <c r="E129" s="56">
        <v>0</v>
      </c>
      <c r="F129" s="56">
        <v>0</v>
      </c>
      <c r="G129" s="56">
        <v>0</v>
      </c>
      <c r="H129" s="77">
        <v>0</v>
      </c>
      <c r="I129" s="77">
        <v>0</v>
      </c>
      <c r="J129" s="77">
        <v>0</v>
      </c>
      <c r="K129" s="77">
        <v>0</v>
      </c>
      <c r="L129" s="77">
        <v>0</v>
      </c>
      <c r="M129" s="77">
        <v>0</v>
      </c>
      <c r="N129" s="77">
        <v>0</v>
      </c>
      <c r="O129" s="77">
        <v>0</v>
      </c>
      <c r="P129" s="77">
        <v>0</v>
      </c>
      <c r="Q129" s="77">
        <v>0</v>
      </c>
      <c r="R129" s="77">
        <v>0</v>
      </c>
      <c r="S129" s="77"/>
      <c r="T129" s="77">
        <v>0</v>
      </c>
      <c r="U129" s="77"/>
      <c r="V129" s="77">
        <v>0</v>
      </c>
      <c r="W129" s="77"/>
      <c r="X129" s="77">
        <v>0</v>
      </c>
      <c r="Y129" s="77"/>
      <c r="Z129" s="77">
        <v>0</v>
      </c>
      <c r="AA129" s="77"/>
      <c r="AB129" s="77">
        <v>0</v>
      </c>
      <c r="AC129" s="77"/>
      <c r="AD129" s="78">
        <v>0</v>
      </c>
      <c r="AE129" s="40"/>
      <c r="AF129" s="40"/>
    </row>
    <row r="130" spans="1:32" ht="69.599999999999994" x14ac:dyDescent="0.3">
      <c r="A130" s="142" t="s">
        <v>69</v>
      </c>
      <c r="B130" s="46">
        <f t="shared" ref="B130:H130" si="73">B131</f>
        <v>2385.8010000000004</v>
      </c>
      <c r="C130" s="46">
        <f>C131</f>
        <v>203.65800000000002</v>
      </c>
      <c r="D130" s="46">
        <f t="shared" si="73"/>
        <v>90.37700000000001</v>
      </c>
      <c r="E130" s="46">
        <f t="shared" si="73"/>
        <v>90.37700000000001</v>
      </c>
      <c r="F130" s="46">
        <f t="shared" si="73"/>
        <v>3.7881197970828242</v>
      </c>
      <c r="G130" s="46">
        <f t="shared" si="73"/>
        <v>44.376847459957382</v>
      </c>
      <c r="H130" s="126">
        <f t="shared" si="73"/>
        <v>0</v>
      </c>
      <c r="I130" s="126">
        <v>0</v>
      </c>
      <c r="J130" s="126">
        <v>0</v>
      </c>
      <c r="K130" s="126">
        <v>0</v>
      </c>
      <c r="L130" s="126">
        <v>0</v>
      </c>
      <c r="M130" s="126">
        <v>0</v>
      </c>
      <c r="N130" s="126">
        <f>N131</f>
        <v>65.400000000000006</v>
      </c>
      <c r="O130" s="126">
        <f>O131</f>
        <v>13.787000000000001</v>
      </c>
      <c r="P130" s="126">
        <f>P131</f>
        <v>138.25800000000001</v>
      </c>
      <c r="Q130" s="126">
        <f>Q131</f>
        <v>76.59</v>
      </c>
      <c r="R130" s="126">
        <f>R134</f>
        <v>152.733</v>
      </c>
      <c r="S130" s="126"/>
      <c r="T130" s="126">
        <f>T134</f>
        <v>453.39600000000002</v>
      </c>
      <c r="U130" s="126"/>
      <c r="V130" s="126">
        <f>V134</f>
        <v>188.161</v>
      </c>
      <c r="W130" s="126"/>
      <c r="X130" s="126">
        <f>X134</f>
        <v>208.095</v>
      </c>
      <c r="Y130" s="126"/>
      <c r="Z130" s="126">
        <f>Z134</f>
        <v>270.041</v>
      </c>
      <c r="AA130" s="126"/>
      <c r="AB130" s="126">
        <f>AB134</f>
        <v>188.161</v>
      </c>
      <c r="AC130" s="126"/>
      <c r="AD130" s="127">
        <f>AD134</f>
        <v>721.55600000000004</v>
      </c>
      <c r="AE130" s="40"/>
      <c r="AF130" s="40"/>
    </row>
    <row r="131" spans="1:32" ht="18" x14ac:dyDescent="0.35">
      <c r="A131" s="48" t="s">
        <v>31</v>
      </c>
      <c r="B131" s="56">
        <f t="shared" ref="B131:G131" si="74">B134</f>
        <v>2385.8010000000004</v>
      </c>
      <c r="C131" s="56">
        <f t="shared" si="74"/>
        <v>203.65800000000002</v>
      </c>
      <c r="D131" s="56">
        <f t="shared" si="74"/>
        <v>90.37700000000001</v>
      </c>
      <c r="E131" s="56">
        <f t="shared" si="74"/>
        <v>90.37700000000001</v>
      </c>
      <c r="F131" s="56">
        <f t="shared" si="74"/>
        <v>3.7881197970828242</v>
      </c>
      <c r="G131" s="56">
        <f t="shared" si="74"/>
        <v>44.376847459957382</v>
      </c>
      <c r="H131" s="77">
        <v>0</v>
      </c>
      <c r="I131" s="77">
        <v>0</v>
      </c>
      <c r="J131" s="77">
        <v>0</v>
      </c>
      <c r="K131" s="77">
        <v>0</v>
      </c>
      <c r="L131" s="77">
        <v>0</v>
      </c>
      <c r="M131" s="77">
        <v>0</v>
      </c>
      <c r="N131" s="77">
        <f>N134</f>
        <v>65.400000000000006</v>
      </c>
      <c r="O131" s="77">
        <f>O134</f>
        <v>13.787000000000001</v>
      </c>
      <c r="P131" s="77">
        <f>P132+P133+P134+P135</f>
        <v>138.25800000000001</v>
      </c>
      <c r="Q131" s="77">
        <f>Q132+Q133+Q134+Q135</f>
        <v>76.59</v>
      </c>
      <c r="R131" s="77">
        <f>R132+R133+R134+R135</f>
        <v>152.733</v>
      </c>
      <c r="S131" s="77"/>
      <c r="T131" s="77"/>
      <c r="U131" s="77"/>
      <c r="V131" s="77"/>
      <c r="W131" s="77"/>
      <c r="X131" s="77"/>
      <c r="Y131" s="77"/>
      <c r="Z131" s="77"/>
      <c r="AA131" s="77"/>
      <c r="AB131" s="77"/>
      <c r="AC131" s="77"/>
      <c r="AD131" s="78"/>
      <c r="AE131" s="40"/>
      <c r="AF131" s="40"/>
    </row>
    <row r="132" spans="1:32" ht="18" x14ac:dyDescent="0.35">
      <c r="A132" s="48" t="s">
        <v>32</v>
      </c>
      <c r="B132" s="56">
        <v>0</v>
      </c>
      <c r="C132" s="56">
        <v>0</v>
      </c>
      <c r="D132" s="56">
        <v>0</v>
      </c>
      <c r="E132" s="56">
        <v>0</v>
      </c>
      <c r="F132" s="56">
        <v>0</v>
      </c>
      <c r="G132" s="56">
        <v>0</v>
      </c>
      <c r="H132" s="77">
        <v>0</v>
      </c>
      <c r="I132" s="77">
        <v>0</v>
      </c>
      <c r="J132" s="77">
        <v>0</v>
      </c>
      <c r="K132" s="77">
        <v>0</v>
      </c>
      <c r="L132" s="77">
        <v>0</v>
      </c>
      <c r="M132" s="77">
        <v>0</v>
      </c>
      <c r="N132" s="77">
        <v>0</v>
      </c>
      <c r="O132" s="77">
        <v>0</v>
      </c>
      <c r="P132" s="77">
        <v>0</v>
      </c>
      <c r="Q132" s="77">
        <v>0</v>
      </c>
      <c r="R132" s="77">
        <v>0</v>
      </c>
      <c r="S132" s="77"/>
      <c r="T132" s="77"/>
      <c r="U132" s="77"/>
      <c r="V132" s="77"/>
      <c r="W132" s="77"/>
      <c r="X132" s="77"/>
      <c r="Y132" s="77"/>
      <c r="Z132" s="77"/>
      <c r="AA132" s="77"/>
      <c r="AB132" s="77"/>
      <c r="AC132" s="77"/>
      <c r="AD132" s="78"/>
      <c r="AE132" s="40"/>
      <c r="AF132" s="35" t="s">
        <v>70</v>
      </c>
    </row>
    <row r="133" spans="1:32" ht="36" x14ac:dyDescent="0.35">
      <c r="A133" s="48" t="s">
        <v>33</v>
      </c>
      <c r="B133" s="56">
        <v>0</v>
      </c>
      <c r="C133" s="56">
        <v>0</v>
      </c>
      <c r="D133" s="56">
        <v>0</v>
      </c>
      <c r="E133" s="56">
        <v>0</v>
      </c>
      <c r="F133" s="56">
        <v>0</v>
      </c>
      <c r="G133" s="56">
        <v>0</v>
      </c>
      <c r="H133" s="77">
        <v>0</v>
      </c>
      <c r="I133" s="77">
        <v>0</v>
      </c>
      <c r="J133" s="77">
        <v>0</v>
      </c>
      <c r="K133" s="77">
        <v>0</v>
      </c>
      <c r="L133" s="77">
        <v>0</v>
      </c>
      <c r="M133" s="77">
        <v>0</v>
      </c>
      <c r="N133" s="77">
        <v>0</v>
      </c>
      <c r="O133" s="77">
        <v>0</v>
      </c>
      <c r="P133" s="77">
        <v>0</v>
      </c>
      <c r="Q133" s="77">
        <v>0</v>
      </c>
      <c r="R133" s="77">
        <v>0</v>
      </c>
      <c r="S133" s="77"/>
      <c r="T133" s="77">
        <v>0</v>
      </c>
      <c r="U133" s="77"/>
      <c r="V133" s="77">
        <v>0</v>
      </c>
      <c r="W133" s="77"/>
      <c r="X133" s="77">
        <v>0</v>
      </c>
      <c r="Y133" s="77"/>
      <c r="Z133" s="77">
        <v>0</v>
      </c>
      <c r="AA133" s="77"/>
      <c r="AB133" s="77">
        <v>0</v>
      </c>
      <c r="AC133" s="77"/>
      <c r="AD133" s="78">
        <v>0</v>
      </c>
      <c r="AE133" s="40"/>
      <c r="AF133" s="40"/>
    </row>
    <row r="134" spans="1:32" ht="18" x14ac:dyDescent="0.35">
      <c r="A134" s="55" t="s">
        <v>71</v>
      </c>
      <c r="B134" s="56">
        <f>H134+J134+L134+N134+P134+R134+T134+V134+X134+Z134+AB134+AD134</f>
        <v>2385.8010000000004</v>
      </c>
      <c r="C134" s="56">
        <f>H134+J134+L134+N134+P134</f>
        <v>203.65800000000002</v>
      </c>
      <c r="D134" s="56">
        <f>E134</f>
        <v>90.37700000000001</v>
      </c>
      <c r="E134" s="56">
        <f>I134+K134+M134+O134+Q134</f>
        <v>90.37700000000001</v>
      </c>
      <c r="F134" s="56">
        <f>E134/B134*100</f>
        <v>3.7881197970828242</v>
      </c>
      <c r="G134" s="56">
        <f>E134/C134*100</f>
        <v>44.376847459957382</v>
      </c>
      <c r="H134" s="77">
        <v>0</v>
      </c>
      <c r="I134" s="77">
        <v>0</v>
      </c>
      <c r="J134" s="77">
        <v>0</v>
      </c>
      <c r="K134" s="77">
        <v>0</v>
      </c>
      <c r="L134" s="77">
        <v>0</v>
      </c>
      <c r="M134" s="77">
        <v>0</v>
      </c>
      <c r="N134" s="77">
        <v>65.400000000000006</v>
      </c>
      <c r="O134" s="77">
        <v>13.787000000000001</v>
      </c>
      <c r="P134" s="77">
        <v>138.25800000000001</v>
      </c>
      <c r="Q134" s="77">
        <v>76.59</v>
      </c>
      <c r="R134" s="77">
        <v>152.733</v>
      </c>
      <c r="S134" s="77"/>
      <c r="T134" s="77">
        <v>453.39600000000002</v>
      </c>
      <c r="U134" s="77"/>
      <c r="V134" s="77">
        <v>188.161</v>
      </c>
      <c r="W134" s="77"/>
      <c r="X134" s="77">
        <v>208.095</v>
      </c>
      <c r="Y134" s="77"/>
      <c r="Z134" s="77">
        <v>270.041</v>
      </c>
      <c r="AA134" s="77"/>
      <c r="AB134" s="77">
        <v>188.161</v>
      </c>
      <c r="AC134" s="77"/>
      <c r="AD134" s="78">
        <v>721.55600000000004</v>
      </c>
      <c r="AE134" s="40"/>
      <c r="AF134" s="40"/>
    </row>
    <row r="135" spans="1:32" ht="18" x14ac:dyDescent="0.35">
      <c r="A135" s="55" t="s">
        <v>65</v>
      </c>
      <c r="B135" s="56">
        <v>0</v>
      </c>
      <c r="C135" s="56">
        <v>0</v>
      </c>
      <c r="D135" s="56">
        <v>0</v>
      </c>
      <c r="E135" s="56">
        <v>0</v>
      </c>
      <c r="F135" s="56">
        <v>0</v>
      </c>
      <c r="G135" s="56">
        <v>0</v>
      </c>
      <c r="H135" s="77">
        <v>0</v>
      </c>
      <c r="I135" s="77">
        <v>0</v>
      </c>
      <c r="J135" s="77">
        <v>0</v>
      </c>
      <c r="K135" s="77">
        <v>0</v>
      </c>
      <c r="L135" s="77">
        <v>0</v>
      </c>
      <c r="M135" s="77">
        <v>0</v>
      </c>
      <c r="N135" s="77">
        <v>0</v>
      </c>
      <c r="O135" s="77">
        <v>0</v>
      </c>
      <c r="P135" s="77">
        <v>0</v>
      </c>
      <c r="Q135" s="77">
        <v>0</v>
      </c>
      <c r="R135" s="77">
        <v>0</v>
      </c>
      <c r="S135" s="77"/>
      <c r="T135" s="77">
        <v>0</v>
      </c>
      <c r="U135" s="77"/>
      <c r="V135" s="77">
        <v>0</v>
      </c>
      <c r="W135" s="77"/>
      <c r="X135" s="77">
        <v>0</v>
      </c>
      <c r="Y135" s="77"/>
      <c r="Z135" s="77">
        <v>0</v>
      </c>
      <c r="AA135" s="77"/>
      <c r="AB135" s="77">
        <v>0</v>
      </c>
      <c r="AC135" s="77"/>
      <c r="AD135" s="78">
        <v>0</v>
      </c>
      <c r="AE135" s="40"/>
      <c r="AF135" s="40"/>
    </row>
    <row r="136" spans="1:32" ht="87" x14ac:dyDescent="0.3">
      <c r="A136" s="36" t="s">
        <v>72</v>
      </c>
      <c r="B136" s="76">
        <f>B112</f>
        <v>11976.700999999997</v>
      </c>
      <c r="C136" s="76">
        <f>C112</f>
        <v>4762.299</v>
      </c>
      <c r="D136" s="76">
        <f t="shared" ref="D136:E136" si="75">D112</f>
        <v>4379.7</v>
      </c>
      <c r="E136" s="76">
        <f t="shared" si="75"/>
        <v>4379.7</v>
      </c>
      <c r="F136" s="76">
        <f>E136/B136*100</f>
        <v>36.568500791662082</v>
      </c>
      <c r="G136" s="76">
        <f>E136/C136*100</f>
        <v>91.966086127729483</v>
      </c>
      <c r="H136" s="37">
        <f t="shared" ref="H136:AD136" si="76">H112</f>
        <v>1065.6949999999999</v>
      </c>
      <c r="I136" s="37">
        <f t="shared" si="76"/>
        <v>819.00499999999988</v>
      </c>
      <c r="J136" s="37">
        <f t="shared" si="76"/>
        <v>944.548</v>
      </c>
      <c r="K136" s="37">
        <f t="shared" si="76"/>
        <v>933.95600000000002</v>
      </c>
      <c r="L136" s="37">
        <f t="shared" si="76"/>
        <v>550.93499999999995</v>
      </c>
      <c r="M136" s="37">
        <f t="shared" si="76"/>
        <v>492.32800000000003</v>
      </c>
      <c r="N136" s="37">
        <f>N112</f>
        <v>1241.579</v>
      </c>
      <c r="O136" s="37">
        <f>O112</f>
        <v>1160.5029999999999</v>
      </c>
      <c r="P136" s="37">
        <f>P112</f>
        <v>755.88400000000001</v>
      </c>
      <c r="Q136" s="37">
        <f>Q112</f>
        <v>973.90800000000002</v>
      </c>
      <c r="R136" s="37">
        <f t="shared" si="76"/>
        <v>421.62700000000001</v>
      </c>
      <c r="S136" s="37"/>
      <c r="T136" s="37">
        <f t="shared" si="76"/>
        <v>1110.155</v>
      </c>
      <c r="U136" s="37"/>
      <c r="V136" s="37">
        <f t="shared" si="76"/>
        <v>619.72</v>
      </c>
      <c r="W136" s="37"/>
      <c r="X136" s="37">
        <f t="shared" si="76"/>
        <v>407.52799999999996</v>
      </c>
      <c r="Y136" s="37"/>
      <c r="Z136" s="37">
        <f t="shared" si="76"/>
        <v>1110.154</v>
      </c>
      <c r="AA136" s="37"/>
      <c r="AB136" s="37">
        <f t="shared" si="76"/>
        <v>619.72</v>
      </c>
      <c r="AC136" s="37"/>
      <c r="AD136" s="75">
        <f t="shared" si="76"/>
        <v>743.35500000000002</v>
      </c>
      <c r="AE136" s="40"/>
      <c r="AF136" s="40"/>
    </row>
    <row r="137" spans="1:32" ht="18" x14ac:dyDescent="0.35">
      <c r="A137" s="48" t="s">
        <v>32</v>
      </c>
      <c r="B137" s="56">
        <v>0</v>
      </c>
      <c r="C137" s="56">
        <v>0</v>
      </c>
      <c r="D137" s="56">
        <v>0</v>
      </c>
      <c r="E137" s="56">
        <v>0</v>
      </c>
      <c r="F137" s="56">
        <v>0</v>
      </c>
      <c r="G137" s="56">
        <v>0</v>
      </c>
      <c r="H137" s="77">
        <v>0</v>
      </c>
      <c r="I137" s="77">
        <v>0</v>
      </c>
      <c r="J137" s="77">
        <v>0</v>
      </c>
      <c r="K137" s="77">
        <v>0</v>
      </c>
      <c r="L137" s="77">
        <v>0</v>
      </c>
      <c r="M137" s="77" t="s">
        <v>34</v>
      </c>
      <c r="N137" s="77">
        <v>0</v>
      </c>
      <c r="O137" s="77">
        <v>0</v>
      </c>
      <c r="P137" s="77">
        <v>0</v>
      </c>
      <c r="Q137" s="77">
        <v>0</v>
      </c>
      <c r="R137" s="77">
        <v>0</v>
      </c>
      <c r="S137" s="77"/>
      <c r="T137" s="77">
        <v>0</v>
      </c>
      <c r="U137" s="77"/>
      <c r="V137" s="77">
        <v>0</v>
      </c>
      <c r="W137" s="77"/>
      <c r="X137" s="77">
        <v>0</v>
      </c>
      <c r="Y137" s="77"/>
      <c r="Z137" s="77">
        <v>0</v>
      </c>
      <c r="AA137" s="77"/>
      <c r="AB137" s="77">
        <v>0</v>
      </c>
      <c r="AC137" s="77"/>
      <c r="AD137" s="78">
        <v>0</v>
      </c>
      <c r="AE137" s="40"/>
      <c r="AF137" s="40"/>
    </row>
    <row r="138" spans="1:32" ht="36" x14ac:dyDescent="0.35">
      <c r="A138" s="51" t="s">
        <v>33</v>
      </c>
      <c r="B138" s="77">
        <v>0</v>
      </c>
      <c r="C138" s="77">
        <v>0</v>
      </c>
      <c r="D138" s="77">
        <v>0</v>
      </c>
      <c r="E138" s="77">
        <v>0</v>
      </c>
      <c r="F138" s="77">
        <v>0</v>
      </c>
      <c r="G138" s="77">
        <v>0</v>
      </c>
      <c r="H138" s="77">
        <v>0</v>
      </c>
      <c r="I138" s="77">
        <v>0</v>
      </c>
      <c r="J138" s="77">
        <v>0</v>
      </c>
      <c r="K138" s="77">
        <v>0</v>
      </c>
      <c r="L138" s="77">
        <v>0</v>
      </c>
      <c r="M138" s="77">
        <v>0</v>
      </c>
      <c r="N138" s="77">
        <v>0</v>
      </c>
      <c r="O138" s="77">
        <v>0</v>
      </c>
      <c r="P138" s="77">
        <v>0</v>
      </c>
      <c r="Q138" s="77">
        <v>0</v>
      </c>
      <c r="R138" s="77">
        <v>0</v>
      </c>
      <c r="S138" s="77"/>
      <c r="T138" s="77">
        <v>0</v>
      </c>
      <c r="U138" s="77"/>
      <c r="V138" s="77">
        <v>0</v>
      </c>
      <c r="W138" s="77"/>
      <c r="X138" s="77">
        <v>0</v>
      </c>
      <c r="Y138" s="77"/>
      <c r="Z138" s="77">
        <v>0</v>
      </c>
      <c r="AA138" s="77"/>
      <c r="AB138" s="77">
        <v>0</v>
      </c>
      <c r="AC138" s="77"/>
      <c r="AD138" s="78">
        <v>0</v>
      </c>
      <c r="AE138" s="40"/>
      <c r="AF138" s="40"/>
    </row>
    <row r="139" spans="1:32" ht="18" x14ac:dyDescent="0.35">
      <c r="A139" s="48" t="s">
        <v>35</v>
      </c>
      <c r="B139" s="56">
        <f>B115</f>
        <v>11976.700999999997</v>
      </c>
      <c r="C139" s="56">
        <f>C115</f>
        <v>4762.299</v>
      </c>
      <c r="D139" s="56">
        <f>D115</f>
        <v>4379.7</v>
      </c>
      <c r="E139" s="56">
        <f>E115</f>
        <v>4379.7</v>
      </c>
      <c r="F139" s="56">
        <f>E139/B139*100</f>
        <v>36.568500791662082</v>
      </c>
      <c r="G139" s="56">
        <f>E139/C139*100</f>
        <v>91.966086127729483</v>
      </c>
      <c r="H139" s="86">
        <f t="shared" ref="H139:AD139" si="77">H115</f>
        <v>1065.6949999999999</v>
      </c>
      <c r="I139" s="86">
        <f t="shared" si="77"/>
        <v>819.00499999999988</v>
      </c>
      <c r="J139" s="86">
        <f t="shared" si="77"/>
        <v>944.548</v>
      </c>
      <c r="K139" s="86">
        <f t="shared" si="77"/>
        <v>933.95600000000002</v>
      </c>
      <c r="L139" s="86">
        <f t="shared" si="77"/>
        <v>550.93499999999995</v>
      </c>
      <c r="M139" s="86">
        <f t="shared" si="77"/>
        <v>492.32800000000003</v>
      </c>
      <c r="N139" s="86">
        <f t="shared" si="77"/>
        <v>1241.579</v>
      </c>
      <c r="O139" s="86">
        <f>O115</f>
        <v>1160.5029999999999</v>
      </c>
      <c r="P139" s="77">
        <f>P115</f>
        <v>755.88400000000001</v>
      </c>
      <c r="Q139" s="77">
        <f>Q115</f>
        <v>973.90800000000002</v>
      </c>
      <c r="R139" s="86">
        <f t="shared" si="77"/>
        <v>421.62700000000001</v>
      </c>
      <c r="S139" s="86"/>
      <c r="T139" s="86">
        <f t="shared" si="77"/>
        <v>1110.155</v>
      </c>
      <c r="U139" s="86"/>
      <c r="V139" s="86">
        <f t="shared" si="77"/>
        <v>619.72</v>
      </c>
      <c r="W139" s="86"/>
      <c r="X139" s="86">
        <f t="shared" si="77"/>
        <v>407.52799999999996</v>
      </c>
      <c r="Y139" s="86"/>
      <c r="Z139" s="86">
        <f t="shared" si="77"/>
        <v>1110.154</v>
      </c>
      <c r="AA139" s="86"/>
      <c r="AB139" s="86">
        <f t="shared" si="77"/>
        <v>619.72</v>
      </c>
      <c r="AC139" s="86"/>
      <c r="AD139" s="85">
        <f t="shared" si="77"/>
        <v>743.35500000000002</v>
      </c>
      <c r="AE139" s="40"/>
      <c r="AF139" s="40"/>
    </row>
    <row r="140" spans="1:32" ht="18" x14ac:dyDescent="0.35">
      <c r="A140" s="48" t="s">
        <v>65</v>
      </c>
      <c r="B140" s="143">
        <v>0</v>
      </c>
      <c r="C140" s="143">
        <v>0</v>
      </c>
      <c r="D140" s="143">
        <v>0</v>
      </c>
      <c r="E140" s="143">
        <v>0</v>
      </c>
      <c r="F140" s="143">
        <v>0</v>
      </c>
      <c r="G140" s="143">
        <v>0</v>
      </c>
      <c r="H140" s="77">
        <v>0</v>
      </c>
      <c r="I140" s="77">
        <v>0</v>
      </c>
      <c r="J140" s="77">
        <v>0</v>
      </c>
      <c r="K140" s="77">
        <v>0</v>
      </c>
      <c r="L140" s="77">
        <v>0</v>
      </c>
      <c r="M140" s="77">
        <v>0</v>
      </c>
      <c r="N140" s="77">
        <v>0</v>
      </c>
      <c r="O140" s="77">
        <v>0</v>
      </c>
      <c r="P140" s="77">
        <v>0</v>
      </c>
      <c r="Q140" s="77">
        <v>0</v>
      </c>
      <c r="R140" s="77">
        <v>0</v>
      </c>
      <c r="S140" s="77"/>
      <c r="T140" s="77">
        <v>0</v>
      </c>
      <c r="U140" s="77"/>
      <c r="V140" s="77">
        <v>0</v>
      </c>
      <c r="W140" s="77"/>
      <c r="X140" s="77">
        <v>0</v>
      </c>
      <c r="Y140" s="77"/>
      <c r="Z140" s="77">
        <v>0</v>
      </c>
      <c r="AA140" s="77"/>
      <c r="AB140" s="77">
        <v>0</v>
      </c>
      <c r="AC140" s="77"/>
      <c r="AD140" s="78">
        <v>0</v>
      </c>
      <c r="AE140" s="40"/>
      <c r="AF140" s="40"/>
    </row>
    <row r="141" spans="1:32" ht="18" hidden="1" x14ac:dyDescent="0.35">
      <c r="A141" s="48"/>
      <c r="B141" s="48"/>
      <c r="C141" s="48"/>
      <c r="D141" s="48"/>
      <c r="E141" s="48"/>
      <c r="F141" s="48"/>
      <c r="G141" s="48"/>
      <c r="H141" s="144"/>
      <c r="I141" s="144"/>
      <c r="J141" s="144"/>
      <c r="K141" s="144"/>
      <c r="L141" s="144"/>
      <c r="M141" s="144"/>
      <c r="N141" s="144"/>
      <c r="O141" s="144"/>
      <c r="P141" s="145"/>
      <c r="Q141" s="145"/>
      <c r="R141" s="144"/>
      <c r="S141" s="144"/>
      <c r="T141" s="144"/>
      <c r="U141" s="144"/>
      <c r="V141" s="144"/>
      <c r="W141" s="144"/>
      <c r="X141" s="144"/>
      <c r="Y141" s="144"/>
      <c r="Z141" s="144"/>
      <c r="AA141" s="144"/>
      <c r="AB141" s="144"/>
      <c r="AC141" s="144"/>
      <c r="AD141" s="146"/>
      <c r="AE141" s="40"/>
      <c r="AF141" s="40"/>
    </row>
    <row r="142" spans="1:32" ht="35.4" hidden="1" x14ac:dyDescent="0.35">
      <c r="A142" s="147" t="s">
        <v>73</v>
      </c>
      <c r="B142" s="148"/>
      <c r="C142" s="148"/>
      <c r="D142" s="148"/>
      <c r="E142" s="148"/>
      <c r="F142" s="148"/>
      <c r="G142" s="148"/>
      <c r="H142" s="144"/>
      <c r="I142" s="144"/>
      <c r="J142" s="144"/>
      <c r="K142" s="144"/>
      <c r="L142" s="144"/>
      <c r="M142" s="144"/>
      <c r="N142" s="144"/>
      <c r="O142" s="144"/>
      <c r="P142" s="145"/>
      <c r="Q142" s="145"/>
      <c r="R142" s="144"/>
      <c r="S142" s="144"/>
      <c r="T142" s="144"/>
      <c r="U142" s="144"/>
      <c r="V142" s="144"/>
      <c r="W142" s="144"/>
      <c r="X142" s="144"/>
      <c r="Y142" s="144"/>
      <c r="Z142" s="144"/>
      <c r="AA142" s="144"/>
      <c r="AB142" s="144"/>
      <c r="AC142" s="144"/>
      <c r="AD142" s="146"/>
      <c r="AE142" s="40"/>
      <c r="AF142" s="40"/>
    </row>
    <row r="143" spans="1:32" ht="17.399999999999999" hidden="1" x14ac:dyDescent="0.3">
      <c r="A143" s="36" t="s">
        <v>74</v>
      </c>
      <c r="B143" s="36"/>
      <c r="C143" s="36"/>
      <c r="D143" s="36"/>
      <c r="E143" s="36"/>
      <c r="F143" s="36"/>
      <c r="G143" s="36"/>
      <c r="H143" s="144"/>
      <c r="I143" s="144"/>
      <c r="J143" s="144"/>
      <c r="K143" s="144"/>
      <c r="L143" s="144"/>
      <c r="M143" s="144"/>
      <c r="N143" s="144"/>
      <c r="O143" s="144"/>
      <c r="P143" s="145"/>
      <c r="Q143" s="145"/>
      <c r="R143" s="144"/>
      <c r="S143" s="144"/>
      <c r="T143" s="144"/>
      <c r="U143" s="144"/>
      <c r="V143" s="144"/>
      <c r="W143" s="144"/>
      <c r="X143" s="144"/>
      <c r="Y143" s="144"/>
      <c r="Z143" s="144"/>
      <c r="AA143" s="144"/>
      <c r="AB143" s="144"/>
      <c r="AC143" s="144"/>
      <c r="AD143" s="146"/>
      <c r="AE143" s="40"/>
      <c r="AF143" s="40"/>
    </row>
    <row r="144" spans="1:32" ht="17.399999999999999" hidden="1" x14ac:dyDescent="0.3">
      <c r="A144" s="36" t="s">
        <v>75</v>
      </c>
      <c r="B144" s="36"/>
      <c r="C144" s="36"/>
      <c r="D144" s="36"/>
      <c r="E144" s="36"/>
      <c r="F144" s="36"/>
      <c r="G144" s="36"/>
      <c r="H144" s="144"/>
      <c r="I144" s="144"/>
      <c r="J144" s="144"/>
      <c r="K144" s="144"/>
      <c r="L144" s="144"/>
      <c r="M144" s="144"/>
      <c r="N144" s="144"/>
      <c r="O144" s="144"/>
      <c r="P144" s="145"/>
      <c r="Q144" s="145"/>
      <c r="R144" s="144"/>
      <c r="S144" s="144"/>
      <c r="T144" s="144"/>
      <c r="U144" s="144"/>
      <c r="V144" s="144"/>
      <c r="W144" s="144"/>
      <c r="X144" s="144"/>
      <c r="Y144" s="144"/>
      <c r="Z144" s="144"/>
      <c r="AA144" s="144"/>
      <c r="AB144" s="144"/>
      <c r="AC144" s="144"/>
      <c r="AD144" s="146"/>
      <c r="AE144" s="35"/>
      <c r="AF144" s="35"/>
    </row>
    <row r="145" spans="1:32" ht="18" hidden="1" x14ac:dyDescent="0.35">
      <c r="A145" s="48" t="s">
        <v>32</v>
      </c>
      <c r="B145" s="48"/>
      <c r="C145" s="48"/>
      <c r="D145" s="48"/>
      <c r="E145" s="48"/>
      <c r="F145" s="48"/>
      <c r="G145" s="48"/>
      <c r="H145" s="144"/>
      <c r="I145" s="144"/>
      <c r="J145" s="144"/>
      <c r="K145" s="144"/>
      <c r="L145" s="144"/>
      <c r="M145" s="144"/>
      <c r="N145" s="144"/>
      <c r="O145" s="144"/>
      <c r="P145" s="145"/>
      <c r="Q145" s="145"/>
      <c r="R145" s="144"/>
      <c r="S145" s="144"/>
      <c r="T145" s="144"/>
      <c r="U145" s="144"/>
      <c r="V145" s="144"/>
      <c r="W145" s="144"/>
      <c r="X145" s="144"/>
      <c r="Y145" s="144"/>
      <c r="Z145" s="144"/>
      <c r="AA145" s="144"/>
      <c r="AB145" s="144"/>
      <c r="AC145" s="144"/>
      <c r="AD145" s="146"/>
      <c r="AE145" s="40"/>
      <c r="AF145" s="40"/>
    </row>
    <row r="146" spans="1:32" ht="36" hidden="1" x14ac:dyDescent="0.35">
      <c r="A146" s="51" t="s">
        <v>33</v>
      </c>
      <c r="B146" s="48"/>
      <c r="C146" s="48"/>
      <c r="D146" s="48"/>
      <c r="E146" s="48"/>
      <c r="F146" s="48"/>
      <c r="G146" s="48"/>
      <c r="H146" s="144"/>
      <c r="I146" s="144"/>
      <c r="J146" s="144"/>
      <c r="K146" s="144"/>
      <c r="L146" s="144"/>
      <c r="M146" s="144"/>
      <c r="N146" s="144"/>
      <c r="O146" s="144"/>
      <c r="P146" s="145"/>
      <c r="Q146" s="145"/>
      <c r="R146" s="144"/>
      <c r="S146" s="144"/>
      <c r="T146" s="144"/>
      <c r="U146" s="144"/>
      <c r="V146" s="144"/>
      <c r="W146" s="144"/>
      <c r="X146" s="144"/>
      <c r="Y146" s="144"/>
      <c r="Z146" s="144"/>
      <c r="AA146" s="144"/>
      <c r="AB146" s="144"/>
      <c r="AC146" s="144"/>
      <c r="AD146" s="146"/>
      <c r="AE146" s="40"/>
      <c r="AF146" s="40"/>
    </row>
    <row r="147" spans="1:32" ht="18" hidden="1" x14ac:dyDescent="0.35">
      <c r="A147" s="48" t="s">
        <v>35</v>
      </c>
      <c r="B147" s="48"/>
      <c r="C147" s="48"/>
      <c r="D147" s="48"/>
      <c r="E147" s="48"/>
      <c r="F147" s="48"/>
      <c r="G147" s="48"/>
      <c r="H147" s="144"/>
      <c r="I147" s="144"/>
      <c r="J147" s="144"/>
      <c r="K147" s="144"/>
      <c r="L147" s="144"/>
      <c r="M147" s="144"/>
      <c r="N147" s="144"/>
      <c r="O147" s="144"/>
      <c r="P147" s="145"/>
      <c r="Q147" s="145"/>
      <c r="R147" s="144"/>
      <c r="S147" s="144"/>
      <c r="T147" s="144"/>
      <c r="U147" s="144"/>
      <c r="V147" s="144"/>
      <c r="W147" s="144"/>
      <c r="X147" s="144"/>
      <c r="Y147" s="144"/>
      <c r="Z147" s="144"/>
      <c r="AA147" s="144"/>
      <c r="AB147" s="144"/>
      <c r="AC147" s="144"/>
      <c r="AD147" s="146"/>
      <c r="AE147" s="40"/>
      <c r="AF147" s="40"/>
    </row>
    <row r="148" spans="1:32" ht="36" hidden="1" x14ac:dyDescent="0.35">
      <c r="A148" s="149" t="s">
        <v>44</v>
      </c>
      <c r="B148" s="48"/>
      <c r="C148" s="48"/>
      <c r="D148" s="48"/>
      <c r="E148" s="48"/>
      <c r="F148" s="48"/>
      <c r="G148" s="48"/>
      <c r="H148" s="144"/>
      <c r="I148" s="144"/>
      <c r="J148" s="144"/>
      <c r="K148" s="144"/>
      <c r="L148" s="144"/>
      <c r="M148" s="144"/>
      <c r="N148" s="144"/>
      <c r="O148" s="144"/>
      <c r="P148" s="145"/>
      <c r="Q148" s="145"/>
      <c r="R148" s="144"/>
      <c r="S148" s="144"/>
      <c r="T148" s="144"/>
      <c r="U148" s="144"/>
      <c r="V148" s="144"/>
      <c r="W148" s="144"/>
      <c r="X148" s="144"/>
      <c r="Y148" s="144"/>
      <c r="Z148" s="144"/>
      <c r="AA148" s="144"/>
      <c r="AB148" s="144"/>
      <c r="AC148" s="144"/>
      <c r="AD148" s="146"/>
      <c r="AE148" s="40"/>
      <c r="AF148" s="40"/>
    </row>
    <row r="149" spans="1:32" ht="18" hidden="1" x14ac:dyDescent="0.35">
      <c r="A149" s="48" t="s">
        <v>65</v>
      </c>
      <c r="B149" s="48"/>
      <c r="C149" s="48"/>
      <c r="D149" s="48"/>
      <c r="E149" s="48"/>
      <c r="F149" s="48"/>
      <c r="G149" s="48"/>
      <c r="H149" s="144"/>
      <c r="I149" s="144"/>
      <c r="J149" s="144"/>
      <c r="K149" s="144"/>
      <c r="L149" s="144"/>
      <c r="M149" s="144"/>
      <c r="N149" s="144"/>
      <c r="O149" s="144"/>
      <c r="P149" s="145"/>
      <c r="Q149" s="145"/>
      <c r="R149" s="144"/>
      <c r="S149" s="144"/>
      <c r="T149" s="144"/>
      <c r="U149" s="144"/>
      <c r="V149" s="144"/>
      <c r="W149" s="144"/>
      <c r="X149" s="144"/>
      <c r="Y149" s="144"/>
      <c r="Z149" s="144"/>
      <c r="AA149" s="144"/>
      <c r="AB149" s="144"/>
      <c r="AC149" s="144"/>
      <c r="AD149" s="146"/>
      <c r="AE149" s="40"/>
      <c r="AF149" s="40"/>
    </row>
    <row r="150" spans="1:32" ht="87.6" hidden="1" x14ac:dyDescent="0.35">
      <c r="A150" s="36" t="s">
        <v>76</v>
      </c>
      <c r="B150" s="48"/>
      <c r="C150" s="48"/>
      <c r="D150" s="48"/>
      <c r="E150" s="48"/>
      <c r="F150" s="48"/>
      <c r="G150" s="48"/>
      <c r="H150" s="144"/>
      <c r="I150" s="144"/>
      <c r="J150" s="144"/>
      <c r="K150" s="144"/>
      <c r="L150" s="144"/>
      <c r="M150" s="144"/>
      <c r="N150" s="144"/>
      <c r="O150" s="144"/>
      <c r="P150" s="145"/>
      <c r="Q150" s="145"/>
      <c r="R150" s="144"/>
      <c r="S150" s="144"/>
      <c r="T150" s="144"/>
      <c r="U150" s="144"/>
      <c r="V150" s="144"/>
      <c r="W150" s="144"/>
      <c r="X150" s="144"/>
      <c r="Y150" s="144"/>
      <c r="Z150" s="144"/>
      <c r="AA150" s="144"/>
      <c r="AB150" s="144"/>
      <c r="AC150" s="144"/>
      <c r="AD150" s="146"/>
      <c r="AE150" s="40"/>
      <c r="AF150" s="40"/>
    </row>
    <row r="151" spans="1:32" ht="18" hidden="1" x14ac:dyDescent="0.35">
      <c r="A151" s="48" t="s">
        <v>32</v>
      </c>
      <c r="B151" s="48"/>
      <c r="C151" s="48"/>
      <c r="D151" s="48"/>
      <c r="E151" s="48"/>
      <c r="F151" s="48"/>
      <c r="G151" s="48"/>
      <c r="H151" s="144"/>
      <c r="I151" s="144"/>
      <c r="J151" s="144"/>
      <c r="K151" s="144"/>
      <c r="L151" s="144"/>
      <c r="M151" s="144"/>
      <c r="N151" s="144"/>
      <c r="O151" s="144"/>
      <c r="P151" s="145"/>
      <c r="Q151" s="145"/>
      <c r="R151" s="144"/>
      <c r="S151" s="144"/>
      <c r="T151" s="144"/>
      <c r="U151" s="144"/>
      <c r="V151" s="144"/>
      <c r="W151" s="144"/>
      <c r="X151" s="144"/>
      <c r="Y151" s="144"/>
      <c r="Z151" s="144"/>
      <c r="AA151" s="144"/>
      <c r="AB151" s="144"/>
      <c r="AC151" s="144"/>
      <c r="AD151" s="146"/>
      <c r="AE151" s="40"/>
      <c r="AF151" s="40"/>
    </row>
    <row r="152" spans="1:32" ht="36" hidden="1" x14ac:dyDescent="0.35">
      <c r="A152" s="51" t="s">
        <v>33</v>
      </c>
      <c r="B152" s="48"/>
      <c r="C152" s="48"/>
      <c r="D152" s="48"/>
      <c r="E152" s="48"/>
      <c r="F152" s="48"/>
      <c r="G152" s="48"/>
      <c r="H152" s="144"/>
      <c r="I152" s="144"/>
      <c r="J152" s="144"/>
      <c r="K152" s="144"/>
      <c r="L152" s="144"/>
      <c r="M152" s="144"/>
      <c r="N152" s="144"/>
      <c r="O152" s="144"/>
      <c r="P152" s="145"/>
      <c r="Q152" s="145"/>
      <c r="R152" s="144"/>
      <c r="S152" s="144"/>
      <c r="T152" s="144"/>
      <c r="U152" s="144"/>
      <c r="V152" s="144"/>
      <c r="W152" s="144"/>
      <c r="X152" s="144"/>
      <c r="Y152" s="144"/>
      <c r="Z152" s="144"/>
      <c r="AA152" s="144"/>
      <c r="AB152" s="144"/>
      <c r="AC152" s="144"/>
      <c r="AD152" s="146"/>
      <c r="AE152" s="40"/>
      <c r="AF152" s="40"/>
    </row>
    <row r="153" spans="1:32" ht="18" hidden="1" x14ac:dyDescent="0.35">
      <c r="A153" s="48" t="s">
        <v>35</v>
      </c>
      <c r="B153" s="48"/>
      <c r="C153" s="48"/>
      <c r="D153" s="48"/>
      <c r="E153" s="48"/>
      <c r="F153" s="48"/>
      <c r="G153" s="48"/>
      <c r="H153" s="144"/>
      <c r="I153" s="144"/>
      <c r="J153" s="144"/>
      <c r="K153" s="144"/>
      <c r="L153" s="144"/>
      <c r="M153" s="144"/>
      <c r="N153" s="144"/>
      <c r="O153" s="144"/>
      <c r="P153" s="145"/>
      <c r="Q153" s="145"/>
      <c r="R153" s="144"/>
      <c r="S153" s="144"/>
      <c r="T153" s="144"/>
      <c r="U153" s="144"/>
      <c r="V153" s="144"/>
      <c r="W153" s="144"/>
      <c r="X153" s="144"/>
      <c r="Y153" s="144"/>
      <c r="Z153" s="144"/>
      <c r="AA153" s="144"/>
      <c r="AB153" s="144"/>
      <c r="AC153" s="144"/>
      <c r="AD153" s="146"/>
      <c r="AE153" s="40"/>
      <c r="AF153" s="40"/>
    </row>
    <row r="154" spans="1:32" ht="36" hidden="1" x14ac:dyDescent="0.35">
      <c r="A154" s="149" t="s">
        <v>44</v>
      </c>
      <c r="B154" s="48"/>
      <c r="C154" s="48"/>
      <c r="D154" s="48"/>
      <c r="E154" s="48"/>
      <c r="F154" s="48"/>
      <c r="G154" s="48"/>
      <c r="H154" s="144"/>
      <c r="I154" s="144"/>
      <c r="J154" s="144"/>
      <c r="K154" s="144"/>
      <c r="L154" s="144"/>
      <c r="M154" s="144"/>
      <c r="N154" s="144"/>
      <c r="O154" s="144"/>
      <c r="P154" s="145"/>
      <c r="Q154" s="145"/>
      <c r="R154" s="144"/>
      <c r="S154" s="144"/>
      <c r="T154" s="144"/>
      <c r="U154" s="144"/>
      <c r="V154" s="144"/>
      <c r="W154" s="144"/>
      <c r="X154" s="144"/>
      <c r="Y154" s="144"/>
      <c r="Z154" s="144"/>
      <c r="AA154" s="144"/>
      <c r="AB154" s="144"/>
      <c r="AC154" s="144"/>
      <c r="AD154" s="146"/>
      <c r="AE154" s="40"/>
      <c r="AF154" s="40"/>
    </row>
    <row r="155" spans="1:32" ht="18" hidden="1" x14ac:dyDescent="0.35">
      <c r="A155" s="48" t="s">
        <v>65</v>
      </c>
      <c r="B155" s="48"/>
      <c r="C155" s="48"/>
      <c r="D155" s="48"/>
      <c r="E155" s="48"/>
      <c r="F155" s="48"/>
      <c r="G155" s="48"/>
      <c r="H155" s="144"/>
      <c r="I155" s="144"/>
      <c r="J155" s="144"/>
      <c r="K155" s="144"/>
      <c r="L155" s="144"/>
      <c r="M155" s="144"/>
      <c r="N155" s="144"/>
      <c r="O155" s="144"/>
      <c r="P155" s="145"/>
      <c r="Q155" s="145"/>
      <c r="R155" s="144"/>
      <c r="S155" s="144"/>
      <c r="T155" s="144"/>
      <c r="U155" s="144"/>
      <c r="V155" s="144"/>
      <c r="W155" s="144"/>
      <c r="X155" s="144"/>
      <c r="Y155" s="144"/>
      <c r="Z155" s="144"/>
      <c r="AA155" s="144"/>
      <c r="AB155" s="144"/>
      <c r="AC155" s="144"/>
      <c r="AD155" s="146"/>
      <c r="AE155" s="40"/>
      <c r="AF155" s="40"/>
    </row>
    <row r="156" spans="1:32" ht="18" hidden="1" x14ac:dyDescent="0.35">
      <c r="A156" s="36" t="s">
        <v>74</v>
      </c>
      <c r="B156" s="48"/>
      <c r="C156" s="48"/>
      <c r="D156" s="48"/>
      <c r="E156" s="48"/>
      <c r="F156" s="48"/>
      <c r="G156" s="48"/>
      <c r="H156" s="144"/>
      <c r="I156" s="144"/>
      <c r="J156" s="144"/>
      <c r="K156" s="144"/>
      <c r="L156" s="144"/>
      <c r="M156" s="144"/>
      <c r="N156" s="144"/>
      <c r="O156" s="144"/>
      <c r="P156" s="145"/>
      <c r="Q156" s="145"/>
      <c r="R156" s="144"/>
      <c r="S156" s="144"/>
      <c r="T156" s="144"/>
      <c r="U156" s="144"/>
      <c r="V156" s="144"/>
      <c r="W156" s="144"/>
      <c r="X156" s="144"/>
      <c r="Y156" s="144"/>
      <c r="Z156" s="144"/>
      <c r="AA156" s="144"/>
      <c r="AB156" s="144"/>
      <c r="AC156" s="144"/>
      <c r="AD156" s="146"/>
      <c r="AE156" s="40"/>
      <c r="AF156" s="40"/>
    </row>
    <row r="157" spans="1:32" ht="17.399999999999999" x14ac:dyDescent="0.3">
      <c r="A157" s="150" t="s">
        <v>77</v>
      </c>
      <c r="B157" s="151">
        <f>H157+J157+L157+N157+P157+R157+T157+V157+X157+Z157+AB157+AD157</f>
        <v>25588.298999999999</v>
      </c>
      <c r="C157" s="151">
        <f>C160</f>
        <v>10453.198999999999</v>
      </c>
      <c r="D157" s="151">
        <f>D160</f>
        <v>9428.5459999999985</v>
      </c>
      <c r="E157" s="151">
        <f>E160</f>
        <v>9428.5459999999985</v>
      </c>
      <c r="F157" s="151">
        <f>E157/B157*100</f>
        <v>36.847099527795883</v>
      </c>
      <c r="G157" s="151">
        <f>E157/C157*100</f>
        <v>90.197708854485597</v>
      </c>
      <c r="H157" s="152">
        <f>H160</f>
        <v>1888.3449999999998</v>
      </c>
      <c r="I157" s="152">
        <f t="shared" ref="I157:AE157" si="78">I160</f>
        <v>1397.482</v>
      </c>
      <c r="J157" s="152">
        <f t="shared" si="78"/>
        <v>2283.0990000000002</v>
      </c>
      <c r="K157" s="152">
        <f t="shared" si="78"/>
        <v>2130.9429999999998</v>
      </c>
      <c r="L157" s="152">
        <f t="shared" si="78"/>
        <v>1457.8249999999998</v>
      </c>
      <c r="M157" s="152">
        <f t="shared" si="78"/>
        <v>1453.4350000000002</v>
      </c>
      <c r="N157" s="152">
        <f t="shared" si="78"/>
        <v>2672.3040000000001</v>
      </c>
      <c r="O157" s="152">
        <f t="shared" si="78"/>
        <v>2541.768</v>
      </c>
      <c r="P157" s="152">
        <f>P160</f>
        <v>1947.9680000000001</v>
      </c>
      <c r="Q157" s="152">
        <f t="shared" si="78"/>
        <v>1904.9180000000001</v>
      </c>
      <c r="R157" s="152">
        <f t="shared" si="78"/>
        <v>1779.01</v>
      </c>
      <c r="S157" s="152">
        <f t="shared" si="78"/>
        <v>0</v>
      </c>
      <c r="T157" s="152">
        <f t="shared" si="78"/>
        <v>2836.7290000000003</v>
      </c>
      <c r="U157" s="152">
        <f t="shared" si="78"/>
        <v>0</v>
      </c>
      <c r="V157" s="152">
        <f t="shared" si="78"/>
        <v>1918.5140000000001</v>
      </c>
      <c r="W157" s="152">
        <f t="shared" si="78"/>
        <v>0</v>
      </c>
      <c r="X157" s="152">
        <f t="shared" si="78"/>
        <v>1273.2649999999999</v>
      </c>
      <c r="Y157" s="152">
        <f t="shared" si="78"/>
        <v>0</v>
      </c>
      <c r="Z157" s="152">
        <f t="shared" si="78"/>
        <v>2365.2399999999998</v>
      </c>
      <c r="AA157" s="152">
        <f t="shared" si="78"/>
        <v>0</v>
      </c>
      <c r="AB157" s="152">
        <f t="shared" si="78"/>
        <v>3069.2560000000003</v>
      </c>
      <c r="AC157" s="152">
        <f t="shared" si="78"/>
        <v>0</v>
      </c>
      <c r="AD157" s="152">
        <f t="shared" si="78"/>
        <v>2096.7440000000001</v>
      </c>
      <c r="AE157" s="153">
        <f t="shared" si="78"/>
        <v>0</v>
      </c>
      <c r="AF157" s="40"/>
    </row>
    <row r="158" spans="1:32" ht="17.399999999999999" x14ac:dyDescent="0.3">
      <c r="A158" s="150" t="s">
        <v>32</v>
      </c>
      <c r="B158" s="154">
        <v>0</v>
      </c>
      <c r="C158" s="154">
        <v>0</v>
      </c>
      <c r="D158" s="154">
        <v>0</v>
      </c>
      <c r="E158" s="154">
        <v>0</v>
      </c>
      <c r="F158" s="151">
        <v>0</v>
      </c>
      <c r="G158" s="151">
        <v>0</v>
      </c>
      <c r="H158" s="153">
        <v>0</v>
      </c>
      <c r="I158" s="153">
        <v>0</v>
      </c>
      <c r="J158" s="153">
        <v>0</v>
      </c>
      <c r="K158" s="153">
        <v>0</v>
      </c>
      <c r="L158" s="153">
        <v>0</v>
      </c>
      <c r="M158" s="153">
        <v>0</v>
      </c>
      <c r="N158" s="153">
        <v>0</v>
      </c>
      <c r="O158" s="153">
        <v>0</v>
      </c>
      <c r="P158" s="152">
        <v>0</v>
      </c>
      <c r="Q158" s="152">
        <v>0</v>
      </c>
      <c r="R158" s="153">
        <v>0</v>
      </c>
      <c r="S158" s="153"/>
      <c r="T158" s="153">
        <v>0</v>
      </c>
      <c r="U158" s="153"/>
      <c r="V158" s="153">
        <v>0</v>
      </c>
      <c r="W158" s="153"/>
      <c r="X158" s="153">
        <v>0</v>
      </c>
      <c r="Y158" s="153"/>
      <c r="Z158" s="153">
        <v>0</v>
      </c>
      <c r="AA158" s="153"/>
      <c r="AB158" s="153">
        <v>0</v>
      </c>
      <c r="AC158" s="153"/>
      <c r="AD158" s="155">
        <v>0</v>
      </c>
      <c r="AE158" s="153"/>
      <c r="AF158" s="40"/>
    </row>
    <row r="159" spans="1:32" ht="34.799999999999997" x14ac:dyDescent="0.3">
      <c r="A159" s="156" t="s">
        <v>33</v>
      </c>
      <c r="B159" s="153">
        <v>0</v>
      </c>
      <c r="C159" s="153">
        <v>0</v>
      </c>
      <c r="D159" s="153">
        <v>0</v>
      </c>
      <c r="E159" s="153">
        <v>0</v>
      </c>
      <c r="F159" s="151">
        <v>0</v>
      </c>
      <c r="G159" s="151">
        <v>0</v>
      </c>
      <c r="H159" s="153">
        <v>0</v>
      </c>
      <c r="I159" s="153">
        <v>0</v>
      </c>
      <c r="J159" s="153">
        <v>0</v>
      </c>
      <c r="K159" s="153">
        <v>0</v>
      </c>
      <c r="L159" s="153">
        <v>0</v>
      </c>
      <c r="M159" s="153">
        <v>0</v>
      </c>
      <c r="N159" s="153">
        <v>0</v>
      </c>
      <c r="O159" s="153">
        <v>0</v>
      </c>
      <c r="P159" s="152">
        <v>0</v>
      </c>
      <c r="Q159" s="152">
        <v>0</v>
      </c>
      <c r="R159" s="153">
        <v>0</v>
      </c>
      <c r="S159" s="153"/>
      <c r="T159" s="153">
        <v>0</v>
      </c>
      <c r="U159" s="153"/>
      <c r="V159" s="153">
        <v>0</v>
      </c>
      <c r="W159" s="153"/>
      <c r="X159" s="153">
        <v>0</v>
      </c>
      <c r="Y159" s="153"/>
      <c r="Z159" s="153">
        <v>0</v>
      </c>
      <c r="AA159" s="153"/>
      <c r="AB159" s="153">
        <v>0</v>
      </c>
      <c r="AC159" s="155"/>
      <c r="AD159" s="155">
        <v>0</v>
      </c>
      <c r="AE159" s="153"/>
      <c r="AF159" s="40"/>
    </row>
    <row r="160" spans="1:32" ht="17.399999999999999" x14ac:dyDescent="0.3">
      <c r="A160" s="150" t="s">
        <v>35</v>
      </c>
      <c r="B160" s="151">
        <f>B12+B65+B80+B109</f>
        <v>27974.1</v>
      </c>
      <c r="C160" s="151">
        <f>C12+C65+C80+C109</f>
        <v>10453.198999999999</v>
      </c>
      <c r="D160" s="151">
        <f>D12+D65+D80+D109</f>
        <v>9428.5459999999985</v>
      </c>
      <c r="E160" s="151">
        <f>E12+E65+E80+E109</f>
        <v>9428.5459999999985</v>
      </c>
      <c r="F160" s="151">
        <f>E160/B160*100</f>
        <v>33.704555285067258</v>
      </c>
      <c r="G160" s="151">
        <f>E160/C160*100</f>
        <v>90.197708854485597</v>
      </c>
      <c r="H160" s="151">
        <f>H12+H65+H80+H109</f>
        <v>1888.3449999999998</v>
      </c>
      <c r="I160" s="151">
        <f t="shared" ref="I160:AE160" si="79">I12+I65+I80+I109</f>
        <v>1397.482</v>
      </c>
      <c r="J160" s="151">
        <f t="shared" si="79"/>
        <v>2283.0990000000002</v>
      </c>
      <c r="K160" s="151">
        <f t="shared" si="79"/>
        <v>2130.9429999999998</v>
      </c>
      <c r="L160" s="151">
        <f>L12+L65+L80+L109</f>
        <v>1457.8249999999998</v>
      </c>
      <c r="M160" s="151">
        <f>M12+M65+M80+M109</f>
        <v>1453.4350000000002</v>
      </c>
      <c r="N160" s="151">
        <f t="shared" si="79"/>
        <v>2672.3040000000001</v>
      </c>
      <c r="O160" s="151">
        <f t="shared" si="79"/>
        <v>2541.768</v>
      </c>
      <c r="P160" s="152">
        <f>P12+P65+P80+P109</f>
        <v>1947.9680000000001</v>
      </c>
      <c r="Q160" s="152">
        <f>Q12+Q65+Q80+Q109</f>
        <v>1904.9180000000001</v>
      </c>
      <c r="R160" s="151">
        <f t="shared" si="79"/>
        <v>1779.01</v>
      </c>
      <c r="S160" s="151">
        <f t="shared" si="79"/>
        <v>0</v>
      </c>
      <c r="T160" s="151">
        <f t="shared" si="79"/>
        <v>2836.7290000000003</v>
      </c>
      <c r="U160" s="151">
        <f t="shared" si="79"/>
        <v>0</v>
      </c>
      <c r="V160" s="151">
        <f t="shared" si="79"/>
        <v>1918.5140000000001</v>
      </c>
      <c r="W160" s="151">
        <f t="shared" si="79"/>
        <v>0</v>
      </c>
      <c r="X160" s="151">
        <f t="shared" si="79"/>
        <v>1273.2649999999999</v>
      </c>
      <c r="Y160" s="151">
        <f t="shared" si="79"/>
        <v>0</v>
      </c>
      <c r="Z160" s="151">
        <f t="shared" si="79"/>
        <v>2365.2399999999998</v>
      </c>
      <c r="AA160" s="151">
        <f t="shared" si="79"/>
        <v>0</v>
      </c>
      <c r="AB160" s="151">
        <f t="shared" si="79"/>
        <v>3069.2560000000003</v>
      </c>
      <c r="AC160" s="151">
        <f t="shared" si="79"/>
        <v>0</v>
      </c>
      <c r="AD160" s="151">
        <f t="shared" si="79"/>
        <v>2096.7440000000001</v>
      </c>
      <c r="AE160" s="153">
        <f t="shared" si="79"/>
        <v>0</v>
      </c>
      <c r="AF160" s="40"/>
    </row>
    <row r="161" spans="1:32" ht="17.399999999999999" x14ac:dyDescent="0.3">
      <c r="A161" s="150" t="s">
        <v>65</v>
      </c>
      <c r="B161" s="154">
        <v>0</v>
      </c>
      <c r="C161" s="154">
        <v>0</v>
      </c>
      <c r="D161" s="154">
        <v>0</v>
      </c>
      <c r="E161" s="154">
        <v>0</v>
      </c>
      <c r="F161" s="151">
        <v>0</v>
      </c>
      <c r="G161" s="151">
        <v>0</v>
      </c>
      <c r="H161" s="153">
        <v>0</v>
      </c>
      <c r="I161" s="153">
        <v>0</v>
      </c>
      <c r="J161" s="153">
        <v>0</v>
      </c>
      <c r="K161" s="153">
        <v>0</v>
      </c>
      <c r="L161" s="153">
        <v>0</v>
      </c>
      <c r="M161" s="153">
        <v>0</v>
      </c>
      <c r="N161" s="153">
        <v>0</v>
      </c>
      <c r="O161" s="153"/>
      <c r="P161" s="152">
        <v>0</v>
      </c>
      <c r="Q161" s="152">
        <v>0</v>
      </c>
      <c r="R161" s="153">
        <v>0</v>
      </c>
      <c r="S161" s="153"/>
      <c r="T161" s="153">
        <v>0</v>
      </c>
      <c r="U161" s="153"/>
      <c r="V161" s="153">
        <v>0</v>
      </c>
      <c r="W161" s="153"/>
      <c r="X161" s="153">
        <v>0</v>
      </c>
      <c r="Y161" s="153"/>
      <c r="Z161" s="153">
        <v>0</v>
      </c>
      <c r="AA161" s="153"/>
      <c r="AB161" s="153">
        <v>0</v>
      </c>
      <c r="AC161" s="155"/>
      <c r="AD161" s="155">
        <v>0</v>
      </c>
      <c r="AE161" s="153"/>
      <c r="AF161" s="40"/>
    </row>
    <row r="162" spans="1:32" ht="17.399999999999999" x14ac:dyDescent="0.3">
      <c r="A162" s="157"/>
      <c r="B162" s="158"/>
      <c r="C162" s="159"/>
      <c r="D162" s="159"/>
      <c r="E162" s="159"/>
      <c r="F162" s="159"/>
      <c r="G162" s="159"/>
      <c r="H162" s="159"/>
      <c r="I162" s="160"/>
      <c r="J162" s="160"/>
      <c r="K162" s="160"/>
      <c r="L162" s="160"/>
      <c r="M162" s="160"/>
      <c r="N162" s="160"/>
      <c r="O162" s="160"/>
      <c r="P162" s="160"/>
      <c r="Q162" s="160"/>
      <c r="R162" s="160"/>
      <c r="S162" s="160"/>
      <c r="T162" s="160"/>
      <c r="U162" s="160"/>
      <c r="V162" s="160"/>
      <c r="W162" s="160"/>
      <c r="X162" s="160"/>
      <c r="Y162" s="160"/>
      <c r="Z162" s="160"/>
      <c r="AA162" s="160"/>
      <c r="AB162" s="160"/>
      <c r="AC162" s="160"/>
      <c r="AD162" s="160"/>
      <c r="AE162" s="161"/>
      <c r="AF162" s="161"/>
    </row>
    <row r="163" spans="1:32" ht="18" hidden="1" x14ac:dyDescent="0.35">
      <c r="A163" s="162" t="s">
        <v>32</v>
      </c>
      <c r="B163" s="48"/>
      <c r="C163" s="48"/>
      <c r="D163" s="48"/>
      <c r="E163" s="48"/>
      <c r="F163" s="151" t="e">
        <f t="shared" ref="F163:F187" si="80">E163/B163*100</f>
        <v>#DIV/0!</v>
      </c>
      <c r="G163" s="151" t="e">
        <f t="shared" ref="G163:G187" si="81">E163/C163*100</f>
        <v>#DIV/0!</v>
      </c>
      <c r="H163" s="146"/>
      <c r="I163" s="160"/>
      <c r="J163" s="160"/>
      <c r="K163" s="160"/>
      <c r="L163" s="160"/>
      <c r="M163" s="160"/>
      <c r="N163" s="160"/>
      <c r="O163" s="160"/>
      <c r="P163" s="160"/>
      <c r="Q163" s="160"/>
      <c r="R163" s="160"/>
      <c r="S163" s="160"/>
      <c r="T163" s="160"/>
      <c r="U163" s="160"/>
      <c r="V163" s="160"/>
      <c r="W163" s="160"/>
      <c r="X163" s="160"/>
      <c r="Y163" s="160"/>
      <c r="Z163" s="160"/>
      <c r="AA163" s="160"/>
      <c r="AB163" s="160"/>
      <c r="AC163" s="160"/>
      <c r="AD163" s="160"/>
      <c r="AE163" s="161"/>
      <c r="AF163" s="161"/>
    </row>
    <row r="164" spans="1:32" ht="36" hidden="1" x14ac:dyDescent="0.35">
      <c r="A164" s="51" t="s">
        <v>33</v>
      </c>
      <c r="B164" s="48"/>
      <c r="C164" s="48"/>
      <c r="D164" s="48"/>
      <c r="E164" s="48"/>
      <c r="F164" s="151" t="e">
        <f t="shared" si="80"/>
        <v>#DIV/0!</v>
      </c>
      <c r="G164" s="151" t="e">
        <f t="shared" si="81"/>
        <v>#DIV/0!</v>
      </c>
      <c r="H164" s="146"/>
      <c r="I164" s="160"/>
      <c r="J164" s="160"/>
      <c r="K164" s="160"/>
      <c r="L164" s="160"/>
      <c r="M164" s="160"/>
      <c r="N164" s="160"/>
      <c r="O164" s="160"/>
      <c r="P164" s="160"/>
      <c r="Q164" s="160"/>
      <c r="R164" s="160"/>
      <c r="S164" s="160"/>
      <c r="T164" s="160"/>
      <c r="U164" s="160"/>
      <c r="V164" s="160"/>
      <c r="W164" s="160"/>
      <c r="X164" s="160"/>
      <c r="Y164" s="160"/>
      <c r="Z164" s="160"/>
      <c r="AA164" s="160"/>
      <c r="AB164" s="160"/>
      <c r="AC164" s="160"/>
      <c r="AD164" s="160"/>
      <c r="AE164" s="161"/>
      <c r="AF164" s="161"/>
    </row>
    <row r="165" spans="1:32" ht="18" hidden="1" x14ac:dyDescent="0.35">
      <c r="A165" s="48" t="s">
        <v>35</v>
      </c>
      <c r="B165" s="48"/>
      <c r="C165" s="48"/>
      <c r="D165" s="48"/>
      <c r="E165" s="48"/>
      <c r="F165" s="151" t="e">
        <f t="shared" si="80"/>
        <v>#DIV/0!</v>
      </c>
      <c r="G165" s="151" t="e">
        <f t="shared" si="81"/>
        <v>#DIV/0!</v>
      </c>
      <c r="H165" s="146"/>
      <c r="I165" s="160"/>
      <c r="J165" s="160"/>
      <c r="K165" s="160"/>
      <c r="L165" s="160"/>
      <c r="M165" s="160"/>
      <c r="N165" s="160"/>
      <c r="O165" s="160"/>
      <c r="P165" s="160"/>
      <c r="Q165" s="160"/>
      <c r="R165" s="160"/>
      <c r="S165" s="160"/>
      <c r="T165" s="160"/>
      <c r="U165" s="160"/>
      <c r="V165" s="160"/>
      <c r="W165" s="160"/>
      <c r="X165" s="160"/>
      <c r="Y165" s="160"/>
      <c r="Z165" s="160"/>
      <c r="AA165" s="160"/>
      <c r="AB165" s="160"/>
      <c r="AC165" s="160"/>
      <c r="AD165" s="160"/>
      <c r="AE165" s="161"/>
      <c r="AF165" s="161"/>
    </row>
    <row r="166" spans="1:32" ht="36" hidden="1" x14ac:dyDescent="0.35">
      <c r="A166" s="149" t="s">
        <v>44</v>
      </c>
      <c r="B166" s="48"/>
      <c r="C166" s="48"/>
      <c r="D166" s="48"/>
      <c r="E166" s="48"/>
      <c r="F166" s="151" t="e">
        <f t="shared" si="80"/>
        <v>#DIV/0!</v>
      </c>
      <c r="G166" s="151" t="e">
        <f t="shared" si="81"/>
        <v>#DIV/0!</v>
      </c>
      <c r="H166" s="146"/>
      <c r="I166" s="160"/>
      <c r="J166" s="160"/>
      <c r="K166" s="160"/>
      <c r="L166" s="160"/>
      <c r="M166" s="160"/>
      <c r="N166" s="160"/>
      <c r="O166" s="160"/>
      <c r="P166" s="160"/>
      <c r="Q166" s="160"/>
      <c r="R166" s="160"/>
      <c r="S166" s="160"/>
      <c r="T166" s="160"/>
      <c r="U166" s="160"/>
      <c r="V166" s="160"/>
      <c r="W166" s="160"/>
      <c r="X166" s="160"/>
      <c r="Y166" s="160"/>
      <c r="Z166" s="160"/>
      <c r="AA166" s="160"/>
      <c r="AB166" s="160"/>
      <c r="AC166" s="160"/>
      <c r="AD166" s="160"/>
      <c r="AE166" s="161"/>
      <c r="AF166" s="161"/>
    </row>
    <row r="167" spans="1:32" ht="18" hidden="1" x14ac:dyDescent="0.35">
      <c r="A167" s="48" t="s">
        <v>65</v>
      </c>
      <c r="B167" s="48"/>
      <c r="C167" s="48"/>
      <c r="D167" s="48"/>
      <c r="E167" s="48"/>
      <c r="F167" s="151" t="e">
        <f t="shared" si="80"/>
        <v>#DIV/0!</v>
      </c>
      <c r="G167" s="151" t="e">
        <f t="shared" si="81"/>
        <v>#DIV/0!</v>
      </c>
      <c r="H167" s="146"/>
      <c r="I167" s="160"/>
      <c r="J167" s="160"/>
      <c r="K167" s="160"/>
      <c r="L167" s="160"/>
      <c r="M167" s="160"/>
      <c r="N167" s="160"/>
      <c r="O167" s="160"/>
      <c r="P167" s="160"/>
      <c r="Q167" s="160"/>
      <c r="R167" s="160"/>
      <c r="S167" s="160"/>
      <c r="T167" s="160"/>
      <c r="U167" s="160"/>
      <c r="V167" s="160"/>
      <c r="W167" s="160"/>
      <c r="X167" s="160"/>
      <c r="Y167" s="160"/>
      <c r="Z167" s="160"/>
      <c r="AA167" s="160"/>
      <c r="AB167" s="160"/>
      <c r="AC167" s="160"/>
      <c r="AD167" s="160"/>
      <c r="AE167" s="161"/>
      <c r="AF167" s="161"/>
    </row>
    <row r="168" spans="1:32" ht="35.4" hidden="1" x14ac:dyDescent="0.35">
      <c r="A168" s="36" t="s">
        <v>78</v>
      </c>
      <c r="B168" s="48"/>
      <c r="C168" s="48"/>
      <c r="D168" s="48"/>
      <c r="E168" s="48"/>
      <c r="F168" s="151" t="e">
        <f t="shared" si="80"/>
        <v>#DIV/0!</v>
      </c>
      <c r="G168" s="151" t="e">
        <f t="shared" si="81"/>
        <v>#DIV/0!</v>
      </c>
      <c r="H168" s="146"/>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1"/>
      <c r="AF168" s="161"/>
    </row>
    <row r="169" spans="1:32" ht="18" hidden="1" x14ac:dyDescent="0.35">
      <c r="A169" s="48" t="s">
        <v>32</v>
      </c>
      <c r="B169" s="48"/>
      <c r="C169" s="48"/>
      <c r="D169" s="48"/>
      <c r="E169" s="48"/>
      <c r="F169" s="151" t="e">
        <f t="shared" si="80"/>
        <v>#DIV/0!</v>
      </c>
      <c r="G169" s="151" t="e">
        <f t="shared" si="81"/>
        <v>#DIV/0!</v>
      </c>
      <c r="H169" s="146"/>
      <c r="I169" s="160"/>
      <c r="J169" s="160"/>
      <c r="K169" s="160"/>
      <c r="L169" s="160"/>
      <c r="M169" s="160"/>
      <c r="N169" s="160"/>
      <c r="O169" s="160"/>
      <c r="P169" s="160"/>
      <c r="Q169" s="160"/>
      <c r="R169" s="160"/>
      <c r="S169" s="160"/>
      <c r="T169" s="160"/>
      <c r="U169" s="160"/>
      <c r="V169" s="160"/>
      <c r="W169" s="160"/>
      <c r="X169" s="160"/>
      <c r="Y169" s="160"/>
      <c r="Z169" s="160"/>
      <c r="AA169" s="160"/>
      <c r="AB169" s="160"/>
      <c r="AC169" s="160"/>
      <c r="AD169" s="160"/>
      <c r="AE169" s="161"/>
      <c r="AF169" s="161"/>
    </row>
    <row r="170" spans="1:32" ht="36" hidden="1" x14ac:dyDescent="0.35">
      <c r="A170" s="51" t="s">
        <v>33</v>
      </c>
      <c r="B170" s="48"/>
      <c r="C170" s="48"/>
      <c r="D170" s="48"/>
      <c r="E170" s="48"/>
      <c r="F170" s="151" t="e">
        <f t="shared" si="80"/>
        <v>#DIV/0!</v>
      </c>
      <c r="G170" s="151" t="e">
        <f t="shared" si="81"/>
        <v>#DIV/0!</v>
      </c>
      <c r="H170" s="146"/>
      <c r="I170" s="160"/>
      <c r="J170" s="160"/>
      <c r="K170" s="160"/>
      <c r="L170" s="160"/>
      <c r="M170" s="160"/>
      <c r="N170" s="160"/>
      <c r="O170" s="160"/>
      <c r="P170" s="160"/>
      <c r="Q170" s="160"/>
      <c r="R170" s="160"/>
      <c r="S170" s="160"/>
      <c r="T170" s="160"/>
      <c r="U170" s="160"/>
      <c r="V170" s="160"/>
      <c r="W170" s="160"/>
      <c r="X170" s="160"/>
      <c r="Y170" s="160"/>
      <c r="Z170" s="160"/>
      <c r="AA170" s="160"/>
      <c r="AB170" s="160"/>
      <c r="AC170" s="160"/>
      <c r="AD170" s="160"/>
      <c r="AE170" s="161"/>
      <c r="AF170" s="161"/>
    </row>
    <row r="171" spans="1:32" ht="18" hidden="1" x14ac:dyDescent="0.35">
      <c r="A171" s="48" t="s">
        <v>35</v>
      </c>
      <c r="B171" s="48"/>
      <c r="C171" s="48"/>
      <c r="D171" s="48"/>
      <c r="E171" s="48"/>
      <c r="F171" s="151" t="e">
        <f t="shared" si="80"/>
        <v>#DIV/0!</v>
      </c>
      <c r="G171" s="151" t="e">
        <f t="shared" si="81"/>
        <v>#DIV/0!</v>
      </c>
      <c r="H171" s="146"/>
      <c r="I171" s="160"/>
      <c r="J171" s="160"/>
      <c r="K171" s="160"/>
      <c r="L171" s="160"/>
      <c r="M171" s="160"/>
      <c r="N171" s="160"/>
      <c r="O171" s="160"/>
      <c r="P171" s="160"/>
      <c r="Q171" s="160"/>
      <c r="R171" s="160"/>
      <c r="S171" s="160"/>
      <c r="T171" s="160"/>
      <c r="U171" s="160"/>
      <c r="V171" s="160"/>
      <c r="W171" s="160"/>
      <c r="X171" s="160"/>
      <c r="Y171" s="160"/>
      <c r="Z171" s="160"/>
      <c r="AA171" s="160"/>
      <c r="AB171" s="160"/>
      <c r="AC171" s="160"/>
      <c r="AD171" s="160"/>
      <c r="AE171" s="161"/>
      <c r="AF171" s="161"/>
    </row>
    <row r="172" spans="1:32" ht="36" hidden="1" x14ac:dyDescent="0.35">
      <c r="A172" s="149" t="s">
        <v>44</v>
      </c>
      <c r="B172" s="48"/>
      <c r="C172" s="48"/>
      <c r="D172" s="48"/>
      <c r="E172" s="48"/>
      <c r="F172" s="151" t="e">
        <f t="shared" si="80"/>
        <v>#DIV/0!</v>
      </c>
      <c r="G172" s="151" t="e">
        <f t="shared" si="81"/>
        <v>#DIV/0!</v>
      </c>
      <c r="H172" s="146"/>
      <c r="I172" s="160"/>
      <c r="J172" s="160"/>
      <c r="K172" s="160"/>
      <c r="L172" s="160"/>
      <c r="M172" s="160"/>
      <c r="N172" s="160"/>
      <c r="O172" s="160"/>
      <c r="P172" s="160"/>
      <c r="Q172" s="160"/>
      <c r="R172" s="160"/>
      <c r="S172" s="160"/>
      <c r="T172" s="160"/>
      <c r="U172" s="160"/>
      <c r="V172" s="160"/>
      <c r="W172" s="160"/>
      <c r="X172" s="160"/>
      <c r="Y172" s="160"/>
      <c r="Z172" s="160"/>
      <c r="AA172" s="160"/>
      <c r="AB172" s="160"/>
      <c r="AC172" s="160"/>
      <c r="AD172" s="160"/>
      <c r="AE172" s="161"/>
      <c r="AF172" s="161"/>
    </row>
    <row r="173" spans="1:32" ht="18" hidden="1" x14ac:dyDescent="0.35">
      <c r="A173" s="48" t="s">
        <v>65</v>
      </c>
      <c r="B173" s="48"/>
      <c r="C173" s="48"/>
      <c r="D173" s="48"/>
      <c r="E173" s="48"/>
      <c r="F173" s="151" t="e">
        <f t="shared" si="80"/>
        <v>#DIV/0!</v>
      </c>
      <c r="G173" s="151" t="e">
        <f t="shared" si="81"/>
        <v>#DIV/0!</v>
      </c>
      <c r="H173" s="146"/>
      <c r="I173" s="160"/>
      <c r="J173" s="160"/>
      <c r="K173" s="160"/>
      <c r="L173" s="160"/>
      <c r="M173" s="160"/>
      <c r="N173" s="160"/>
      <c r="O173" s="160"/>
      <c r="P173" s="160"/>
      <c r="Q173" s="160"/>
      <c r="R173" s="160"/>
      <c r="S173" s="160"/>
      <c r="T173" s="160"/>
      <c r="U173" s="160"/>
      <c r="V173" s="160"/>
      <c r="W173" s="160"/>
      <c r="X173" s="160"/>
      <c r="Y173" s="160"/>
      <c r="Z173" s="160"/>
      <c r="AA173" s="160"/>
      <c r="AB173" s="160"/>
      <c r="AC173" s="160"/>
      <c r="AD173" s="160"/>
      <c r="AE173" s="161"/>
      <c r="AF173" s="161"/>
    </row>
    <row r="174" spans="1:32" ht="35.4" hidden="1" x14ac:dyDescent="0.35">
      <c r="A174" s="36" t="s">
        <v>79</v>
      </c>
      <c r="B174" s="48"/>
      <c r="C174" s="48"/>
      <c r="D174" s="48"/>
      <c r="E174" s="48"/>
      <c r="F174" s="151" t="e">
        <f t="shared" si="80"/>
        <v>#DIV/0!</v>
      </c>
      <c r="G174" s="151" t="e">
        <f t="shared" si="81"/>
        <v>#DIV/0!</v>
      </c>
      <c r="H174" s="146"/>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1"/>
      <c r="AF174" s="161"/>
    </row>
    <row r="175" spans="1:32" ht="18" hidden="1" x14ac:dyDescent="0.35">
      <c r="A175" s="48" t="s">
        <v>32</v>
      </c>
      <c r="B175" s="48"/>
      <c r="C175" s="48"/>
      <c r="D175" s="48"/>
      <c r="E175" s="48"/>
      <c r="F175" s="151" t="e">
        <f t="shared" si="80"/>
        <v>#DIV/0!</v>
      </c>
      <c r="G175" s="151" t="e">
        <f t="shared" si="81"/>
        <v>#DIV/0!</v>
      </c>
      <c r="H175" s="146"/>
      <c r="I175" s="160"/>
      <c r="J175" s="160"/>
      <c r="K175" s="160"/>
      <c r="L175" s="160"/>
      <c r="M175" s="160"/>
      <c r="N175" s="160"/>
      <c r="O175" s="160"/>
      <c r="P175" s="160"/>
      <c r="Q175" s="160"/>
      <c r="R175" s="160"/>
      <c r="S175" s="160"/>
      <c r="T175" s="160"/>
      <c r="U175" s="160"/>
      <c r="V175" s="160"/>
      <c r="W175" s="160"/>
      <c r="X175" s="160"/>
      <c r="Y175" s="160"/>
      <c r="Z175" s="160"/>
      <c r="AA175" s="160"/>
      <c r="AB175" s="160"/>
      <c r="AC175" s="160"/>
      <c r="AD175" s="160"/>
      <c r="AE175" s="161"/>
      <c r="AF175" s="161"/>
    </row>
    <row r="176" spans="1:32" ht="36" hidden="1" x14ac:dyDescent="0.35">
      <c r="A176" s="51" t="s">
        <v>33</v>
      </c>
      <c r="B176" s="48"/>
      <c r="C176" s="48"/>
      <c r="D176" s="48"/>
      <c r="E176" s="48"/>
      <c r="F176" s="151" t="e">
        <f t="shared" si="80"/>
        <v>#DIV/0!</v>
      </c>
      <c r="G176" s="151" t="e">
        <f t="shared" si="81"/>
        <v>#DIV/0!</v>
      </c>
      <c r="H176" s="146"/>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1"/>
      <c r="AF176" s="161"/>
    </row>
    <row r="177" spans="1:32" ht="18" hidden="1" x14ac:dyDescent="0.35">
      <c r="A177" s="48" t="s">
        <v>35</v>
      </c>
      <c r="B177" s="48"/>
      <c r="C177" s="48"/>
      <c r="D177" s="48"/>
      <c r="E177" s="48"/>
      <c r="F177" s="151" t="e">
        <f t="shared" si="80"/>
        <v>#DIV/0!</v>
      </c>
      <c r="G177" s="151" t="e">
        <f t="shared" si="81"/>
        <v>#DIV/0!</v>
      </c>
      <c r="H177" s="146"/>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1"/>
      <c r="AF177" s="161"/>
    </row>
    <row r="178" spans="1:32" ht="36" hidden="1" x14ac:dyDescent="0.35">
      <c r="A178" s="149" t="s">
        <v>44</v>
      </c>
      <c r="B178" s="48"/>
      <c r="C178" s="48"/>
      <c r="D178" s="48"/>
      <c r="E178" s="48"/>
      <c r="F178" s="151" t="e">
        <f t="shared" si="80"/>
        <v>#DIV/0!</v>
      </c>
      <c r="G178" s="151" t="e">
        <f t="shared" si="81"/>
        <v>#DIV/0!</v>
      </c>
      <c r="H178" s="146"/>
      <c r="I178" s="160"/>
      <c r="J178" s="160"/>
      <c r="K178" s="160"/>
      <c r="L178" s="160"/>
      <c r="M178" s="160"/>
      <c r="N178" s="160"/>
      <c r="O178" s="160"/>
      <c r="P178" s="160"/>
      <c r="Q178" s="160"/>
      <c r="R178" s="160"/>
      <c r="S178" s="160"/>
      <c r="T178" s="160"/>
      <c r="U178" s="160"/>
      <c r="V178" s="160"/>
      <c r="W178" s="160"/>
      <c r="X178" s="160"/>
      <c r="Y178" s="160"/>
      <c r="Z178" s="160"/>
      <c r="AA178" s="160"/>
      <c r="AB178" s="160"/>
      <c r="AC178" s="160"/>
      <c r="AD178" s="160"/>
      <c r="AE178" s="161"/>
      <c r="AF178" s="161"/>
    </row>
    <row r="179" spans="1:32" ht="18" hidden="1" x14ac:dyDescent="0.35">
      <c r="A179" s="48" t="s">
        <v>65</v>
      </c>
      <c r="B179" s="48"/>
      <c r="C179" s="48"/>
      <c r="D179" s="48"/>
      <c r="E179" s="48"/>
      <c r="F179" s="151" t="e">
        <f t="shared" si="80"/>
        <v>#DIV/0!</v>
      </c>
      <c r="G179" s="151" t="e">
        <f t="shared" si="81"/>
        <v>#DIV/0!</v>
      </c>
      <c r="H179" s="146"/>
      <c r="I179" s="160"/>
      <c r="J179" s="160"/>
      <c r="K179" s="160"/>
      <c r="L179" s="160"/>
      <c r="M179" s="160"/>
      <c r="N179" s="160"/>
      <c r="O179" s="160"/>
      <c r="P179" s="160"/>
      <c r="Q179" s="160"/>
      <c r="R179" s="160"/>
      <c r="S179" s="160"/>
      <c r="T179" s="160"/>
      <c r="U179" s="160"/>
      <c r="V179" s="160"/>
      <c r="W179" s="160"/>
      <c r="X179" s="160"/>
      <c r="Y179" s="160"/>
      <c r="Z179" s="160"/>
      <c r="AA179" s="160"/>
      <c r="AB179" s="160"/>
      <c r="AC179" s="160"/>
      <c r="AD179" s="160"/>
      <c r="AE179" s="161"/>
      <c r="AF179" s="161"/>
    </row>
    <row r="180" spans="1:32" ht="87.6" hidden="1" x14ac:dyDescent="0.35">
      <c r="A180" s="36" t="s">
        <v>80</v>
      </c>
      <c r="B180" s="48"/>
      <c r="C180" s="48"/>
      <c r="D180" s="48"/>
      <c r="E180" s="48"/>
      <c r="F180" s="151" t="e">
        <f t="shared" si="80"/>
        <v>#DIV/0!</v>
      </c>
      <c r="G180" s="151" t="e">
        <f t="shared" si="81"/>
        <v>#DIV/0!</v>
      </c>
      <c r="H180" s="146"/>
      <c r="I180" s="160"/>
      <c r="J180" s="160"/>
      <c r="K180" s="160"/>
      <c r="L180" s="160"/>
      <c r="M180" s="160"/>
      <c r="N180" s="160"/>
      <c r="O180" s="160"/>
      <c r="P180" s="160"/>
      <c r="Q180" s="160"/>
      <c r="R180" s="160"/>
      <c r="S180" s="160"/>
      <c r="T180" s="160"/>
      <c r="U180" s="160"/>
      <c r="V180" s="160"/>
      <c r="W180" s="160"/>
      <c r="X180" s="160"/>
      <c r="Y180" s="160"/>
      <c r="Z180" s="160"/>
      <c r="AA180" s="160"/>
      <c r="AB180" s="160"/>
      <c r="AC180" s="160"/>
      <c r="AD180" s="160"/>
      <c r="AE180" s="161"/>
      <c r="AF180" s="161"/>
    </row>
    <row r="181" spans="1:32" ht="18" hidden="1" x14ac:dyDescent="0.35">
      <c r="A181" s="48" t="s">
        <v>32</v>
      </c>
      <c r="B181" s="48"/>
      <c r="C181" s="48"/>
      <c r="D181" s="48"/>
      <c r="E181" s="48"/>
      <c r="F181" s="151" t="e">
        <f t="shared" si="80"/>
        <v>#DIV/0!</v>
      </c>
      <c r="G181" s="151" t="e">
        <f t="shared" si="81"/>
        <v>#DIV/0!</v>
      </c>
      <c r="H181" s="146"/>
      <c r="I181" s="160"/>
      <c r="J181" s="160"/>
      <c r="K181" s="160"/>
      <c r="L181" s="160"/>
      <c r="M181" s="160"/>
      <c r="N181" s="160"/>
      <c r="O181" s="160"/>
      <c r="P181" s="160"/>
      <c r="Q181" s="160"/>
      <c r="R181" s="160"/>
      <c r="S181" s="160"/>
      <c r="T181" s="160"/>
      <c r="U181" s="160"/>
      <c r="V181" s="160"/>
      <c r="W181" s="160"/>
      <c r="X181" s="160"/>
      <c r="Y181" s="160"/>
      <c r="Z181" s="160"/>
      <c r="AA181" s="160"/>
      <c r="AB181" s="160"/>
      <c r="AC181" s="160"/>
      <c r="AD181" s="160"/>
      <c r="AE181" s="161"/>
      <c r="AF181" s="161"/>
    </row>
    <row r="182" spans="1:32" ht="36" hidden="1" x14ac:dyDescent="0.35">
      <c r="A182" s="51" t="s">
        <v>33</v>
      </c>
      <c r="B182" s="48"/>
      <c r="C182" s="48"/>
      <c r="D182" s="48"/>
      <c r="E182" s="48"/>
      <c r="F182" s="151" t="e">
        <f t="shared" si="80"/>
        <v>#DIV/0!</v>
      </c>
      <c r="G182" s="151" t="e">
        <f t="shared" si="81"/>
        <v>#DIV/0!</v>
      </c>
      <c r="H182" s="146"/>
      <c r="I182" s="160"/>
      <c r="J182" s="160"/>
      <c r="K182" s="160"/>
      <c r="L182" s="160"/>
      <c r="M182" s="160"/>
      <c r="N182" s="160"/>
      <c r="O182" s="160"/>
      <c r="P182" s="160"/>
      <c r="Q182" s="160"/>
      <c r="R182" s="160"/>
      <c r="S182" s="160"/>
      <c r="T182" s="160"/>
      <c r="U182" s="160"/>
      <c r="V182" s="160"/>
      <c r="W182" s="160"/>
      <c r="X182" s="160"/>
      <c r="Y182" s="160"/>
      <c r="Z182" s="160"/>
      <c r="AA182" s="160"/>
      <c r="AB182" s="160"/>
      <c r="AC182" s="160"/>
      <c r="AD182" s="160"/>
      <c r="AE182" s="161"/>
      <c r="AF182" s="161"/>
    </row>
    <row r="183" spans="1:32" ht="18" hidden="1" x14ac:dyDescent="0.35">
      <c r="A183" s="48" t="s">
        <v>35</v>
      </c>
      <c r="B183" s="48"/>
      <c r="C183" s="48"/>
      <c r="D183" s="48"/>
      <c r="E183" s="48"/>
      <c r="F183" s="151" t="e">
        <f t="shared" si="80"/>
        <v>#DIV/0!</v>
      </c>
      <c r="G183" s="151" t="e">
        <f t="shared" si="81"/>
        <v>#DIV/0!</v>
      </c>
      <c r="H183" s="146"/>
      <c r="I183" s="160"/>
      <c r="J183" s="160"/>
      <c r="K183" s="160"/>
      <c r="L183" s="160"/>
      <c r="M183" s="160"/>
      <c r="N183" s="160"/>
      <c r="O183" s="160"/>
      <c r="P183" s="160"/>
      <c r="Q183" s="160"/>
      <c r="R183" s="160"/>
      <c r="S183" s="160"/>
      <c r="T183" s="160"/>
      <c r="U183" s="160"/>
      <c r="V183" s="160"/>
      <c r="W183" s="160"/>
      <c r="X183" s="160"/>
      <c r="Y183" s="160"/>
      <c r="Z183" s="160"/>
      <c r="AA183" s="160"/>
      <c r="AB183" s="160"/>
      <c r="AC183" s="160"/>
      <c r="AD183" s="160"/>
      <c r="AE183" s="161"/>
      <c r="AF183" s="161"/>
    </row>
    <row r="184" spans="1:32" ht="36" hidden="1" x14ac:dyDescent="0.35">
      <c r="A184" s="149" t="s">
        <v>44</v>
      </c>
      <c r="B184" s="48"/>
      <c r="C184" s="48"/>
      <c r="D184" s="48"/>
      <c r="E184" s="48"/>
      <c r="F184" s="151" t="e">
        <f t="shared" si="80"/>
        <v>#DIV/0!</v>
      </c>
      <c r="G184" s="151" t="e">
        <f t="shared" si="81"/>
        <v>#DIV/0!</v>
      </c>
      <c r="H184" s="146"/>
      <c r="I184" s="160"/>
      <c r="J184" s="160"/>
      <c r="K184" s="160"/>
      <c r="L184" s="160"/>
      <c r="M184" s="160"/>
      <c r="N184" s="160"/>
      <c r="O184" s="160"/>
      <c r="P184" s="160"/>
      <c r="Q184" s="160"/>
      <c r="R184" s="160"/>
      <c r="S184" s="160"/>
      <c r="T184" s="160"/>
      <c r="U184" s="160"/>
      <c r="V184" s="160"/>
      <c r="W184" s="160"/>
      <c r="X184" s="160"/>
      <c r="Y184" s="160"/>
      <c r="Z184" s="160"/>
      <c r="AA184" s="160"/>
      <c r="AB184" s="160"/>
      <c r="AC184" s="160"/>
      <c r="AD184" s="160"/>
      <c r="AE184" s="161"/>
      <c r="AF184" s="161"/>
    </row>
    <row r="185" spans="1:32" ht="18" hidden="1" x14ac:dyDescent="0.35">
      <c r="A185" s="48" t="s">
        <v>65</v>
      </c>
      <c r="B185" s="48"/>
      <c r="C185" s="48"/>
      <c r="D185" s="48"/>
      <c r="E185" s="48"/>
      <c r="F185" s="151" t="e">
        <f t="shared" si="80"/>
        <v>#DIV/0!</v>
      </c>
      <c r="G185" s="151" t="e">
        <f t="shared" si="81"/>
        <v>#DIV/0!</v>
      </c>
      <c r="H185" s="146"/>
      <c r="I185" s="160"/>
      <c r="J185" s="160"/>
      <c r="K185" s="160"/>
      <c r="L185" s="160"/>
      <c r="M185" s="160"/>
      <c r="N185" s="160"/>
      <c r="O185" s="160"/>
      <c r="P185" s="160"/>
      <c r="Q185" s="160"/>
      <c r="R185" s="160"/>
      <c r="S185" s="160"/>
      <c r="T185" s="160"/>
      <c r="U185" s="160"/>
      <c r="V185" s="160"/>
      <c r="W185" s="160"/>
      <c r="X185" s="160"/>
      <c r="Y185" s="160"/>
      <c r="Z185" s="160"/>
      <c r="AA185" s="160"/>
      <c r="AB185" s="160"/>
      <c r="AC185" s="160"/>
      <c r="AD185" s="160"/>
      <c r="AE185" s="161"/>
      <c r="AF185" s="161"/>
    </row>
    <row r="186" spans="1:32" ht="18" hidden="1" x14ac:dyDescent="0.35">
      <c r="A186" s="163"/>
      <c r="B186" s="48"/>
      <c r="C186" s="48"/>
      <c r="D186" s="48"/>
      <c r="E186" s="48"/>
      <c r="F186" s="151" t="e">
        <f t="shared" si="80"/>
        <v>#DIV/0!</v>
      </c>
      <c r="G186" s="151" t="e">
        <f t="shared" si="81"/>
        <v>#DIV/0!</v>
      </c>
      <c r="H186" s="146"/>
      <c r="I186" s="160"/>
      <c r="J186" s="160"/>
      <c r="K186" s="160"/>
      <c r="L186" s="160"/>
      <c r="M186" s="160"/>
      <c r="N186" s="160"/>
      <c r="O186" s="160"/>
      <c r="P186" s="160"/>
      <c r="Q186" s="160"/>
      <c r="R186" s="160"/>
      <c r="S186" s="160"/>
      <c r="T186" s="160"/>
      <c r="U186" s="160"/>
      <c r="V186" s="160"/>
      <c r="W186" s="160"/>
      <c r="X186" s="160"/>
      <c r="Y186" s="160"/>
      <c r="Z186" s="160"/>
      <c r="AA186" s="160"/>
      <c r="AB186" s="160"/>
      <c r="AC186" s="160"/>
      <c r="AD186" s="160"/>
      <c r="AE186" s="161"/>
      <c r="AF186" s="161"/>
    </row>
    <row r="187" spans="1:32" ht="18" x14ac:dyDescent="0.35">
      <c r="A187" s="164"/>
      <c r="B187" s="165"/>
      <c r="C187" s="165"/>
      <c r="D187" s="165"/>
      <c r="E187" s="165"/>
      <c r="F187" s="165"/>
      <c r="G187" s="165"/>
      <c r="H187" s="29"/>
      <c r="I187" s="29"/>
      <c r="J187" s="29"/>
      <c r="K187" s="29"/>
      <c r="L187" s="29"/>
      <c r="M187" s="29"/>
      <c r="N187" s="29"/>
      <c r="O187" s="29"/>
      <c r="P187" s="29"/>
      <c r="Q187" s="29"/>
      <c r="R187" s="29"/>
      <c r="S187" s="29"/>
      <c r="T187" s="166"/>
      <c r="U187" s="166"/>
      <c r="V187" s="166"/>
      <c r="W187" s="166"/>
      <c r="X187" s="166"/>
      <c r="Y187" s="166"/>
      <c r="Z187" s="166"/>
      <c r="AA187" s="166"/>
      <c r="AB187" s="166"/>
      <c r="AC187" s="166"/>
      <c r="AD187" s="166"/>
      <c r="AE187" s="2"/>
      <c r="AF187" s="2"/>
    </row>
    <row r="188" spans="1:32" ht="15.6" x14ac:dyDescent="0.3">
      <c r="A188" s="1"/>
      <c r="B188" s="2"/>
      <c r="C188" s="2"/>
      <c r="D188" s="2"/>
      <c r="E188" s="2"/>
      <c r="F188" s="2"/>
      <c r="G188" s="2"/>
      <c r="H188" s="3"/>
      <c r="I188" s="3"/>
      <c r="J188" s="3"/>
      <c r="K188" s="3"/>
      <c r="L188" s="3"/>
      <c r="M188" s="3"/>
      <c r="N188" s="3"/>
      <c r="O188" s="3"/>
      <c r="P188" s="3"/>
      <c r="Q188" s="3"/>
      <c r="R188" s="3"/>
      <c r="S188" s="3"/>
      <c r="T188" s="2"/>
      <c r="U188" s="2"/>
      <c r="V188" s="2"/>
      <c r="W188" s="2"/>
      <c r="X188" s="2"/>
      <c r="Y188" s="2"/>
      <c r="Z188" s="2"/>
      <c r="AA188" s="2"/>
      <c r="AB188" s="2"/>
      <c r="AC188" s="2"/>
      <c r="AD188" s="2"/>
      <c r="AE188" s="3"/>
      <c r="AF188" s="3"/>
    </row>
    <row r="189" spans="1:32" ht="18" x14ac:dyDescent="0.3">
      <c r="A189" s="167" t="s">
        <v>81</v>
      </c>
      <c r="B189" s="167"/>
      <c r="C189" s="167"/>
      <c r="D189" s="167"/>
      <c r="E189" s="167"/>
      <c r="F189" s="167"/>
      <c r="G189" s="167"/>
      <c r="H189" s="167"/>
      <c r="I189" s="167"/>
      <c r="J189" s="167"/>
      <c r="K189" s="167"/>
      <c r="L189" s="167"/>
      <c r="M189" s="167"/>
      <c r="N189" s="167"/>
      <c r="O189" s="168"/>
      <c r="P189" s="3"/>
      <c r="Q189" s="3"/>
      <c r="R189" s="3"/>
      <c r="S189" s="3"/>
      <c r="T189" s="2"/>
      <c r="U189" s="2"/>
      <c r="V189" s="2"/>
      <c r="W189" s="2"/>
      <c r="X189" s="2"/>
      <c r="Y189" s="2"/>
      <c r="Z189" s="2"/>
      <c r="AA189" s="2"/>
      <c r="AB189" s="2"/>
      <c r="AC189" s="2"/>
      <c r="AD189" s="2"/>
      <c r="AE189" s="3"/>
      <c r="AF189" s="3"/>
    </row>
    <row r="190" spans="1:32" ht="18" x14ac:dyDescent="0.3">
      <c r="A190" s="168" t="s">
        <v>82</v>
      </c>
      <c r="B190" s="168"/>
      <c r="C190" s="168"/>
      <c r="D190" s="168"/>
      <c r="E190" s="168"/>
      <c r="F190" s="168"/>
      <c r="G190" s="168"/>
      <c r="H190" s="168"/>
      <c r="I190" s="168"/>
      <c r="J190" s="168"/>
      <c r="K190" s="168"/>
      <c r="L190" s="168"/>
      <c r="M190" s="168"/>
      <c r="N190" s="168"/>
      <c r="O190" s="168"/>
      <c r="P190" s="3"/>
      <c r="Q190" s="3"/>
      <c r="R190" s="3"/>
      <c r="S190" s="3"/>
      <c r="T190" s="2"/>
      <c r="U190" s="2"/>
      <c r="V190" s="2"/>
      <c r="W190" s="2"/>
      <c r="X190" s="2"/>
      <c r="Y190" s="2"/>
      <c r="Z190" s="2"/>
      <c r="AA190" s="2"/>
      <c r="AB190" s="2"/>
      <c r="AC190" s="2"/>
      <c r="AD190" s="2"/>
      <c r="AE190" s="3"/>
      <c r="AF190" s="3"/>
    </row>
    <row r="191" spans="1:32" ht="18" x14ac:dyDescent="0.3">
      <c r="A191" s="168"/>
      <c r="B191" s="168"/>
      <c r="C191" s="168"/>
      <c r="D191" s="168"/>
      <c r="E191" s="168"/>
      <c r="F191" s="168"/>
      <c r="G191" s="168"/>
      <c r="H191" s="168"/>
      <c r="I191" s="168"/>
      <c r="J191" s="168"/>
      <c r="K191" s="168"/>
      <c r="L191" s="168"/>
      <c r="M191" s="168"/>
      <c r="N191" s="168"/>
      <c r="O191" s="168"/>
      <c r="P191" s="3"/>
      <c r="Q191" s="3"/>
      <c r="R191" s="3"/>
      <c r="S191" s="3"/>
      <c r="T191" s="2"/>
      <c r="U191" s="2"/>
      <c r="V191" s="2"/>
      <c r="W191" s="2"/>
      <c r="X191" s="2"/>
      <c r="Y191" s="2"/>
      <c r="Z191" s="2"/>
      <c r="AA191" s="2"/>
      <c r="AB191" s="2"/>
      <c r="AC191" s="2"/>
      <c r="AD191" s="2"/>
      <c r="AE191" s="3"/>
      <c r="AF191" s="3"/>
    </row>
    <row r="192" spans="1:32" ht="17.399999999999999" x14ac:dyDescent="0.3">
      <c r="A192" s="169" t="s">
        <v>83</v>
      </c>
      <c r="B192" s="169"/>
      <c r="C192" s="169"/>
      <c r="D192" s="169"/>
      <c r="E192" s="169"/>
      <c r="F192" s="169"/>
      <c r="G192" s="169"/>
      <c r="H192" s="169"/>
      <c r="I192" s="169"/>
      <c r="J192" s="169"/>
      <c r="K192" s="169"/>
      <c r="L192" s="169"/>
      <c r="M192" s="169"/>
      <c r="N192" s="170"/>
      <c r="O192" s="170"/>
      <c r="P192" s="170"/>
      <c r="Q192" s="170"/>
      <c r="R192" s="170"/>
      <c r="S192" s="170"/>
      <c r="T192" s="170"/>
      <c r="U192" s="170"/>
      <c r="V192" s="170"/>
      <c r="W192" s="170"/>
      <c r="X192" s="170"/>
      <c r="Y192" s="171"/>
      <c r="Z192" s="2"/>
      <c r="AA192" s="2"/>
      <c r="AB192" s="2"/>
      <c r="AC192" s="2"/>
      <c r="AD192" s="2"/>
      <c r="AE192" s="3"/>
      <c r="AF192" s="3"/>
    </row>
    <row r="193" spans="1:32" ht="18" x14ac:dyDescent="0.3">
      <c r="A193" s="167"/>
      <c r="B193" s="167"/>
      <c r="C193" s="167"/>
      <c r="D193" s="167"/>
      <c r="E193" s="167"/>
      <c r="F193" s="167"/>
      <c r="G193" s="167"/>
      <c r="H193" s="167"/>
      <c r="I193" s="167"/>
      <c r="J193" s="167"/>
      <c r="K193" s="167"/>
      <c r="L193" s="167"/>
      <c r="M193" s="168"/>
      <c r="N193" s="2"/>
      <c r="O193" s="2"/>
      <c r="P193" s="2"/>
      <c r="Q193" s="2"/>
      <c r="R193" s="2"/>
      <c r="S193" s="2"/>
      <c r="T193" s="3"/>
      <c r="U193" s="3"/>
      <c r="V193" s="3"/>
      <c r="W193" s="3"/>
      <c r="X193" s="3"/>
      <c r="Y193" s="3"/>
      <c r="Z193" s="3"/>
      <c r="AA193" s="3"/>
      <c r="AB193" s="3"/>
      <c r="AC193" s="3"/>
      <c r="AD193" s="3"/>
      <c r="AE193" s="2"/>
      <c r="AF193" s="2"/>
    </row>
  </sheetData>
  <mergeCells count="27">
    <mergeCell ref="A81:AD81"/>
    <mergeCell ref="A110:AD110"/>
    <mergeCell ref="A189:N189"/>
    <mergeCell ref="A192:X192"/>
    <mergeCell ref="A193:L193"/>
    <mergeCell ref="X8:Y8"/>
    <mergeCell ref="Z8:AA8"/>
    <mergeCell ref="AB8:AC8"/>
    <mergeCell ref="AD8:AE8"/>
    <mergeCell ref="AF8:AF9"/>
    <mergeCell ref="A14:AD14"/>
    <mergeCell ref="J8:K8"/>
    <mergeCell ref="L8:M8"/>
    <mergeCell ref="N8:O8"/>
    <mergeCell ref="R8:S8"/>
    <mergeCell ref="T8:U8"/>
    <mergeCell ref="V8:W8"/>
    <mergeCell ref="AB1:AD1"/>
    <mergeCell ref="A4:AD4"/>
    <mergeCell ref="A5:AD5"/>
    <mergeCell ref="A6:AD6"/>
    <mergeCell ref="A7:AD7"/>
    <mergeCell ref="A8:A9"/>
    <mergeCell ref="B8:B9"/>
    <mergeCell ref="C8:C9"/>
    <mergeCell ref="F8:G8"/>
    <mergeCell ref="H8:I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2021-07-20T05:03:00Z</dcterms:modified>
</cp:coreProperties>
</file>