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500" windowHeight="5550"/>
  </bookViews>
  <sheets>
    <sheet name="МП СЭР" sheetId="4" r:id="rId1"/>
  </sheets>
  <definedNames>
    <definedName name="_xlnm._FilterDatabase" localSheetId="0" hidden="1">'МП СЭР'!$A$1:$AJ$187</definedName>
    <definedName name="Z_14AFD6C3_FC5A_47D1_B6D3_4DD498FDE7ED_.wvu.Cols" localSheetId="0" hidden="1">'МП СЭР'!$AG:$AL</definedName>
    <definedName name="Z_14AFD6C3_FC5A_47D1_B6D3_4DD498FDE7ED_.wvu.FilterData" localSheetId="0" hidden="1">'МП СЭР'!$A$1:$AJ$187</definedName>
    <definedName name="Z_14AFD6C3_FC5A_47D1_B6D3_4DD498FDE7ED_.wvu.Rows" localSheetId="0" hidden="1">'МП СЭР'!#REF!,'МП СЭР'!#REF!,'МП СЭР'!#REF!,'МП СЭР'!#REF!,'МП СЭР'!#REF!,'МП СЭР'!#REF!,'МП СЭР'!#REF!,'МП СЭР'!#REF!,'МП СЭР'!$40:$42,'МП СЭР'!$57:$57,'МП СЭР'!$65:$65,'МП СЭР'!$67:$67,'МП СЭР'!#REF!,'МП СЭР'!#REF!,'МП СЭР'!#REF!,'МП СЭР'!#REF!,'МП СЭР'!#REF!,'МП СЭР'!#REF!,'МП СЭР'!#REF!,'МП СЭР'!$187:$187,'МП СЭР'!#REF!</definedName>
    <definedName name="Z_2AF45B98_3FC6_43DD_9E58_AF3952E14D39_.wvu.FilterData" localSheetId="0" hidden="1">'МП СЭР'!$A$1:$AJ$187</definedName>
    <definedName name="Z_2D22DDA1_0B32_4042_8E55_53A9917D8437_.wvu.Cols" localSheetId="0" hidden="1">'МП СЭР'!$AG:$AL</definedName>
    <definedName name="Z_2D22DDA1_0B32_4042_8E55_53A9917D8437_.wvu.FilterData" localSheetId="0" hidden="1">'МП СЭР'!$A$1:$AJ$187</definedName>
    <definedName name="Z_2D22DDA1_0B32_4042_8E55_53A9917D8437_.wvu.Rows" localSheetId="0" hidden="1">'МП СЭР'!#REF!,'МП СЭР'!#REF!,'МП СЭР'!#REF!,'МП СЭР'!#REF!,'МП СЭР'!#REF!,'МП СЭР'!#REF!,'МП СЭР'!#REF!,'МП СЭР'!#REF!,'МП СЭР'!$40:$42,'МП СЭР'!$57:$57,'МП СЭР'!$65:$65,'МП СЭР'!$67:$67,'МП СЭР'!#REF!,'МП СЭР'!#REF!,'МП СЭР'!#REF!,'МП СЭР'!#REF!,'МП СЭР'!#REF!,'МП СЭР'!#REF!,'МП СЭР'!#REF!,'МП СЭР'!$187:$187,'МП СЭР'!#REF!</definedName>
    <definedName name="Z_356BE809_9589_4A4C_A8C3_12B5A4A1A47A_.wvu.Cols" localSheetId="0" hidden="1">'МП СЭР'!$AG:$AL</definedName>
    <definedName name="Z_356BE809_9589_4A4C_A8C3_12B5A4A1A47A_.wvu.FilterData" localSheetId="0" hidden="1">'МП СЭР'!$A$1:$AJ$187</definedName>
    <definedName name="Z_356BE809_9589_4A4C_A8C3_12B5A4A1A47A_.wvu.Rows" localSheetId="0" hidden="1">'МП СЭР'!#REF!,'МП СЭР'!#REF!,'МП СЭР'!#REF!,'МП СЭР'!#REF!,'МП СЭР'!#REF!,'МП СЭР'!#REF!,'МП СЭР'!#REF!,'МП СЭР'!#REF!,'МП СЭР'!$40:$42,'МП СЭР'!$57:$57,'МП СЭР'!$65:$65,'МП СЭР'!$67:$67,'МП СЭР'!#REF!,'МП СЭР'!#REF!,'МП СЭР'!#REF!,'МП СЭР'!#REF!,'МП СЭР'!#REF!,'МП СЭР'!#REF!,'МП СЭР'!#REF!,'МП СЭР'!$187:$187,'МП СЭР'!#REF!</definedName>
    <definedName name="Z_3680FFF4_6D9F_486C_AA14_8F72F0313081_.wvu.Cols" localSheetId="0" hidden="1">'МП СЭР'!$AG:$AL</definedName>
    <definedName name="Z_3680FFF4_6D9F_486C_AA14_8F72F0313081_.wvu.FilterData" localSheetId="0" hidden="1">'МП СЭР'!$A$1:$AJ$187</definedName>
    <definedName name="Z_3680FFF4_6D9F_486C_AA14_8F72F0313081_.wvu.Rows" localSheetId="0" hidden="1">'МП СЭР'!#REF!,'МП СЭР'!#REF!,'МП СЭР'!#REF!,'МП СЭР'!#REF!,'МП СЭР'!#REF!,'МП СЭР'!#REF!,'МП СЭР'!#REF!,'МП СЭР'!#REF!,'МП СЭР'!$40:$42,'МП СЭР'!$57:$57,'МП СЭР'!$65:$65,'МП СЭР'!$67:$67,'МП СЭР'!#REF!,'МП СЭР'!#REF!,'МП СЭР'!#REF!,'МП СЭР'!#REF!,'МП СЭР'!#REF!,'МП СЭР'!#REF!,'МП СЭР'!#REF!,'МП СЭР'!$187:$187,'МП СЭР'!#REF!</definedName>
    <definedName name="Z_388A1E4B_B5AE_4D91_9FF1_5AD49EECDDED_.wvu.Cols" localSheetId="0" hidden="1">'МП СЭР'!$AG:$AL</definedName>
    <definedName name="Z_388A1E4B_B5AE_4D91_9FF1_5AD49EECDDED_.wvu.FilterData" localSheetId="0" hidden="1">'МП СЭР'!$A$1:$AJ$187</definedName>
    <definedName name="Z_388A1E4B_B5AE_4D91_9FF1_5AD49EECDDED_.wvu.Rows" localSheetId="0" hidden="1">'МП СЭР'!#REF!,'МП СЭР'!#REF!</definedName>
    <definedName name="Z_3B746F1D_385E_47E1_9DD6_DF5EE791B92F_.wvu.Cols" localSheetId="0" hidden="1">'МП СЭР'!$AG:$AL</definedName>
    <definedName name="Z_3B746F1D_385E_47E1_9DD6_DF5EE791B92F_.wvu.FilterData" localSheetId="0" hidden="1">'МП СЭР'!$A$1:$AJ$187</definedName>
    <definedName name="Z_5542A21B_42E1_48F5_9CCB_DE1A82110182_.wvu.FilterData" localSheetId="0" hidden="1">'МП СЭР'!$A$1:$AJ$187</definedName>
    <definedName name="Z_60316D21_4A2C_431E_9A80_483B098C48B4_.wvu.Cols" localSheetId="0" hidden="1">'МП СЭР'!$AG:$AL</definedName>
    <definedName name="Z_60316D21_4A2C_431E_9A80_483B098C48B4_.wvu.FilterData" localSheetId="0" hidden="1">'МП СЭР'!$A$1:$AJ$187</definedName>
    <definedName name="Z_60316D21_4A2C_431E_9A80_483B098C48B4_.wvu.Rows" localSheetId="0" hidden="1">'МП СЭР'!$40:$42</definedName>
    <definedName name="Z_63473B3F_A685_4EE9_A01B_183212BE5C53_.wvu.Cols" localSheetId="0" hidden="1">'МП СЭР'!$AG:$AL</definedName>
    <definedName name="Z_63473B3F_A685_4EE9_A01B_183212BE5C53_.wvu.FilterData" localSheetId="0" hidden="1">'МП СЭР'!$A$1:$AJ$187</definedName>
    <definedName name="Z_63473B3F_A685_4EE9_A01B_183212BE5C53_.wvu.Rows" localSheetId="0" hidden="1">'МП СЭР'!#REF!,'МП СЭР'!#REF!,'МП СЭР'!#REF!,'МП СЭР'!#REF!,'МП СЭР'!#REF!,'МП СЭР'!#REF!,'МП СЭР'!#REF!,'МП СЭР'!#REF!,'МП СЭР'!$40:$42,'МП СЭР'!$57:$57,'МП СЭР'!$65:$65,'МП СЭР'!$67:$67,'МП СЭР'!#REF!,'МП СЭР'!#REF!,'МП СЭР'!#REF!,'МП СЭР'!#REF!,'МП СЭР'!#REF!,'МП СЭР'!#REF!,'МП СЭР'!#REF!,'МП СЭР'!$187:$187,'МП СЭР'!#REF!</definedName>
    <definedName name="Z_67959110_810A_48DC_8557_7A749BB9427E_.wvu.Cols" localSheetId="0" hidden="1">'МП СЭР'!$AG:$AL</definedName>
    <definedName name="Z_67959110_810A_48DC_8557_7A749BB9427E_.wvu.FilterData" localSheetId="0" hidden="1">'МП СЭР'!$A$1:$AJ$187</definedName>
    <definedName name="Z_79971965_4C3E_4F6D_82D4_06E9338FB302_.wvu.Cols" localSheetId="0" hidden="1">'МП СЭР'!$AG:$AL</definedName>
    <definedName name="Z_79971965_4C3E_4F6D_82D4_06E9338FB302_.wvu.FilterData" localSheetId="0" hidden="1">'МП СЭР'!$A$1:$AJ$187</definedName>
    <definedName name="Z_7C652CC3_AEBA_4CE1_8785_60610E85E470_.wvu.Cols" localSheetId="0" hidden="1">'МП СЭР'!$AG:$AL</definedName>
    <definedName name="Z_7C652CC3_AEBA_4CE1_8785_60610E85E470_.wvu.FilterData" localSheetId="0" hidden="1">'МП СЭР'!$A$1:$AJ$187</definedName>
    <definedName name="Z_7C652CC3_AEBA_4CE1_8785_60610E85E470_.wvu.Rows" localSheetId="0" hidden="1">'МП СЭР'!#REF!,'МП СЭР'!#REF!,'МП СЭР'!#REF!,'МП СЭР'!#REF!,'МП СЭР'!#REF!,'МП СЭР'!#REF!,'МП СЭР'!#REF!,'МП СЭР'!#REF!,'МП СЭР'!$40:$42,'МП СЭР'!$52:$52,'МП СЭР'!$57:$57,'МП СЭР'!$60:$60,'МП СЭР'!$67:$88,'МП СЭР'!#REF!,'МП СЭР'!#REF!,'МП СЭР'!#REF!,'МП СЭР'!#REF!,'МП СЭР'!$92:$92,'МП СЭР'!$95:$95,'МП СЭР'!$109:$109,'МП СЭР'!$116:$116,'МП СЭР'!$123:$123,'МП СЭР'!$187:$187,'МП СЭР'!#REF!</definedName>
    <definedName name="Z_7D83ADC9_554F_49F5_9F3A_8020034AA83A_.wvu.Cols" localSheetId="0" hidden="1">'МП СЭР'!$AG:$AL</definedName>
    <definedName name="Z_7D83ADC9_554F_49F5_9F3A_8020034AA83A_.wvu.FilterData" localSheetId="0" hidden="1">'МП СЭР'!$A$1:$AJ$187</definedName>
    <definedName name="Z_7DE9713E_1F38_437C_8FB6_9C29DB24E5B8_.wvu.Cols" localSheetId="0" hidden="1">'МП СЭР'!$AG:$AL</definedName>
    <definedName name="Z_7DE9713E_1F38_437C_8FB6_9C29DB24E5B8_.wvu.FilterData" localSheetId="0" hidden="1">'МП СЭР'!$A$1:$AJ$187</definedName>
    <definedName name="Z_7DE9713E_1F38_437C_8FB6_9C29DB24E5B8_.wvu.Rows" localSheetId="0" hidden="1">'МП СЭР'!#REF!,'МП СЭР'!#REF!,'МП СЭР'!#REF!,'МП СЭР'!#REF!,'МП СЭР'!#REF!,'МП СЭР'!#REF!,'МП СЭР'!#REF!,'МП СЭР'!#REF!,'МП СЭР'!$40:$42,'МП СЭР'!$57:$57,'МП СЭР'!$65:$65,'МП СЭР'!$67:$67,'МП СЭР'!#REF!,'МП СЭР'!#REF!,'МП СЭР'!#REF!,'МП СЭР'!#REF!,'МП СЭР'!#REF!,'МП СЭР'!#REF!,'МП СЭР'!#REF!,'МП СЭР'!$187:$187,'МП СЭР'!#REF!</definedName>
    <definedName name="Z_7E4D5209_3514_4B4B_9D2B_9C42A7BE704E_.wvu.FilterData" localSheetId="0" hidden="1">'МП СЭР'!$A$1:$AJ$187</definedName>
    <definedName name="Z_8991206F_96BC_4E4A_9BEF_FB119480CFE1_.wvu.Cols" localSheetId="0" hidden="1">'МП СЭР'!$AG:$AL</definedName>
    <definedName name="Z_8991206F_96BC_4E4A_9BEF_FB119480CFE1_.wvu.FilterData" localSheetId="0" hidden="1">'МП СЭР'!$A$1:$AJ$187</definedName>
    <definedName name="Z_8FFB145C_1CB2_43A3_8A3A_27A8E60A8F1E_.wvu.FilterData" localSheetId="0" hidden="1">'МП СЭР'!$A$1:$AJ$187</definedName>
    <definedName name="Z_98C023E4_2EC8_4DC1_A071_6A5E08CAF74A_.wvu.FilterData" localSheetId="0" hidden="1">'МП СЭР'!$A$1:$AJ$187</definedName>
    <definedName name="Z_9A254B3E_BF29_465E_994B_E56187330748_.wvu.Cols" localSheetId="0" hidden="1">'МП СЭР'!$AG:$AL</definedName>
    <definedName name="Z_9A254B3E_BF29_465E_994B_E56187330748_.wvu.FilterData" localSheetId="0" hidden="1">'МП СЭР'!$A$1:$AJ$187</definedName>
    <definedName name="Z_9A254B3E_BF29_465E_994B_E56187330748_.wvu.Rows" localSheetId="0" hidden="1">'МП СЭР'!#REF!,'МП СЭР'!#REF!,'МП СЭР'!#REF!,'МП СЭР'!#REF!,'МП СЭР'!#REF!,'МП СЭР'!#REF!,'МП СЭР'!#REF!,'МП СЭР'!#REF!,'МП СЭР'!$40:$42,'МП СЭР'!$57:$57,'МП СЭР'!$65:$65,'МП СЭР'!$67:$67,'МП СЭР'!#REF!,'МП СЭР'!#REF!,'МП СЭР'!#REF!,'МП СЭР'!#REF!,'МП СЭР'!#REF!,'МП СЭР'!#REF!,'МП СЭР'!#REF!,'МП СЭР'!$187:$187,'МП СЭР'!#REF!</definedName>
    <definedName name="Z_A2E3A7A6_FF28_41C5_9BA8_3899D915CB9D_.wvu.Cols" localSheetId="0" hidden="1">'МП СЭР'!$AG:$AL</definedName>
    <definedName name="Z_A2E3A7A6_FF28_41C5_9BA8_3899D915CB9D_.wvu.FilterData" localSheetId="0" hidden="1">'МП СЭР'!$A$1:$AJ$187</definedName>
    <definedName name="Z_A38F41A6_0E62_4138_8A0F_013177A00908_.wvu.FilterData" localSheetId="0" hidden="1">'МП СЭР'!$A$1:$AJ$187</definedName>
    <definedName name="Z_B20F874D_7001_429F_971F_C60F72171BB4_.wvu.Cols" localSheetId="0" hidden="1">'МП СЭР'!$AG:$AL</definedName>
    <definedName name="Z_B20F874D_7001_429F_971F_C60F72171BB4_.wvu.FilterData" localSheetId="0" hidden="1">'МП СЭР'!$A$1:$AJ$187</definedName>
    <definedName name="Z_B6ED5A6A_E502_40ED_B1F2_2FE231B320B9_.wvu.Cols" localSheetId="0" hidden="1">'МП СЭР'!$AG:$AL</definedName>
    <definedName name="Z_B6ED5A6A_E502_40ED_B1F2_2FE231B320B9_.wvu.FilterData" localSheetId="0" hidden="1">'МП СЭР'!$A$1:$AJ$187</definedName>
    <definedName name="Z_B6ED5A6A_E502_40ED_B1F2_2FE231B320B9_.wvu.Rows" localSheetId="0" hidden="1">'МП СЭР'!#REF!,'МП СЭР'!#REF!,'МП СЭР'!#REF!,'МП СЭР'!#REF!,'МП СЭР'!#REF!,'МП СЭР'!#REF!,'МП СЭР'!#REF!,'МП СЭР'!#REF!,'МП СЭР'!$40:$42,'МП СЭР'!$57:$57,'МП СЭР'!$65:$65,'МП СЭР'!$67:$67,'МП СЭР'!#REF!,'МП СЭР'!#REF!,'МП СЭР'!#REF!,'МП СЭР'!#REF!,'МП СЭР'!#REF!,'МП СЭР'!#REF!,'МП СЭР'!#REF!,'МП СЭР'!$187:$187,'МП СЭР'!#REF!</definedName>
    <definedName name="Z_B9F5A68E_7A21_490B_A9C1_858A34AED228_.wvu.Cols" localSheetId="0" hidden="1">'МП СЭР'!$AG:$AL</definedName>
    <definedName name="Z_B9F5A68E_7A21_490B_A9C1_858A34AED228_.wvu.FilterData" localSheetId="0" hidden="1">'МП СЭР'!$A$1:$AJ$187</definedName>
    <definedName name="Z_B9F5A68E_7A21_490B_A9C1_858A34AED228_.wvu.Rows" localSheetId="0" hidden="1">'МП СЭР'!#REF!,'МП СЭР'!#REF!,'МП СЭР'!#REF!,'МП СЭР'!#REF!,'МП СЭР'!#REF!,'МП СЭР'!#REF!,'МП СЭР'!#REF!,'МП СЭР'!#REF!,'МП СЭР'!$40:$42,'МП СЭР'!$57:$57,'МП СЭР'!$65:$65,'МП СЭР'!$67:$67,'МП СЭР'!#REF!,'МП СЭР'!#REF!,'МП СЭР'!#REF!,'МП СЭР'!#REF!,'МП СЭР'!#REF!,'МП СЭР'!#REF!,'МП СЭР'!#REF!,'МП СЭР'!$187:$187,'МП СЭР'!#REF!</definedName>
    <definedName name="Z_C3FD0E28_97E5_445A_A080_491543C717B0_.wvu.Cols" localSheetId="0" hidden="1">'МП СЭР'!$AG:$AL</definedName>
    <definedName name="Z_C3FD0E28_97E5_445A_A080_491543C717B0_.wvu.FilterData" localSheetId="0" hidden="1">'МП СЭР'!$A$1:$AJ$187</definedName>
    <definedName name="Z_C599058B_0D9F_45BB_A102_E92C28C88691_.wvu.Cols" localSheetId="0" hidden="1">'МП СЭР'!$AG:$AL</definedName>
    <definedName name="Z_C599058B_0D9F_45BB_A102_E92C28C88691_.wvu.FilterData" localSheetId="0" hidden="1">'МП СЭР'!$A$1:$AJ$187</definedName>
    <definedName name="Z_C7EAD3F1_26A7_4DE4_A1DE_F77FB026865E_.wvu.Cols" localSheetId="0" hidden="1">'МП СЭР'!$AG:$AL</definedName>
    <definedName name="Z_C7EAD3F1_26A7_4DE4_A1DE_F77FB026865E_.wvu.FilterData" localSheetId="0" hidden="1">'МП СЭР'!$A$1:$AJ$187</definedName>
    <definedName name="Z_CC99A19B_7C06_4842_B555_F1FC30BBAE15_.wvu.Cols" localSheetId="0" hidden="1">'МП СЭР'!$AG:$AL</definedName>
    <definedName name="Z_CC99A19B_7C06_4842_B555_F1FC30BBAE15_.wvu.FilterData" localSheetId="0" hidden="1">'МП СЭР'!$A$1:$AJ$187</definedName>
    <definedName name="Z_CC99A19B_7C06_4842_B555_F1FC30BBAE15_.wvu.Rows" localSheetId="0" hidden="1">'МП СЭР'!#REF!,'МП СЭР'!#REF!,'МП СЭР'!#REF!,'МП СЭР'!#REF!,'МП СЭР'!#REF!,'МП СЭР'!#REF!,'МП СЭР'!#REF!,'МП СЭР'!#REF!,'МП СЭР'!$40:$42,'МП СЭР'!$57:$57,'МП СЭР'!$65:$65,'МП СЭР'!$67:$67,'МП СЭР'!#REF!,'МП СЭР'!#REF!,'МП СЭР'!#REF!,'МП СЭР'!#REF!,'МП СЭР'!#REF!,'МП СЭР'!#REF!,'МП СЭР'!#REF!,'МП СЭР'!$187:$187,'МП СЭР'!#REF!</definedName>
    <definedName name="Z_E36983B1_2930_4BC3_9F81_C76866BFC5EC_.wvu.Cols" localSheetId="0" hidden="1">'МП СЭР'!$AG:$AL</definedName>
    <definedName name="Z_E36983B1_2930_4BC3_9F81_C76866BFC5EC_.wvu.FilterData" localSheetId="0" hidden="1">'МП СЭР'!$A$1:$AJ$187</definedName>
    <definedName name="Z_E36983B1_2930_4BC3_9F81_C76866BFC5EC_.wvu.Rows" localSheetId="0" hidden="1">'МП СЭР'!#REF!,'МП СЭР'!#REF!,'МП СЭР'!#REF!,'МП СЭР'!#REF!,'МП СЭР'!#REF!,'МП СЭР'!#REF!,'МП СЭР'!#REF!,'МП СЭР'!#REF!,'МП СЭР'!$40:$42,'МП СЭР'!$57:$57,'МП СЭР'!$65:$65,'МП СЭР'!$67:$67,'МП СЭР'!#REF!,'МП СЭР'!#REF!,'МП СЭР'!#REF!,'МП СЭР'!#REF!,'МП СЭР'!#REF!,'МП СЭР'!#REF!,'МП СЭР'!#REF!,'МП СЭР'!$187:$187,'МП СЭР'!#REF!</definedName>
    <definedName name="Z_E4404F29_03A4_4E65_B4A8_EB6C15EFBA41_.wvu.Cols" localSheetId="0" hidden="1">'МП СЭР'!$AG:$AL</definedName>
    <definedName name="Z_E4404F29_03A4_4E65_B4A8_EB6C15EFBA41_.wvu.FilterData" localSheetId="0" hidden="1">'МП СЭР'!$A$1:$AJ$187</definedName>
    <definedName name="Z_E6058B35_16EE_4520_97FC_BC8944DC361A_.wvu.Cols" localSheetId="0" hidden="1">'МП СЭР'!$AG:$AL</definedName>
    <definedName name="Z_E6058B35_16EE_4520_97FC_BC8944DC361A_.wvu.FilterData" localSheetId="0" hidden="1">'МП СЭР'!$A$1:$AJ$187</definedName>
    <definedName name="Z_E6058B35_16EE_4520_97FC_BC8944DC361A_.wvu.Rows" localSheetId="0" hidden="1">'МП СЭР'!#REF!,'МП СЭР'!#REF!,'МП СЭР'!#REF!,'МП СЭР'!#REF!,'МП СЭР'!#REF!,'МП СЭР'!#REF!,'МП СЭР'!#REF!,'МП СЭР'!#REF!,'МП СЭР'!$40:$42,'МП СЭР'!$57:$57,'МП СЭР'!$65:$65,'МП СЭР'!$67:$67,'МП СЭР'!#REF!,'МП СЭР'!#REF!,'МП СЭР'!#REF!,'МП СЭР'!#REF!,'МП СЭР'!#REF!,'МП СЭР'!#REF!,'МП СЭР'!#REF!,'МП СЭР'!$187:$187,'МП СЭР'!#REF!</definedName>
    <definedName name="Z_E83B3B5A_C7A8_4F47_A336_85E65C55625C_.wvu.Cols" localSheetId="0" hidden="1">'МП СЭР'!$AG:$AL</definedName>
    <definedName name="Z_E83B3B5A_C7A8_4F47_A336_85E65C55625C_.wvu.FilterData" localSheetId="0" hidden="1">'МП СЭР'!$A$1:$AJ$187</definedName>
    <definedName name="Z_EBBEF937_D19E_44FA_94D9_3672C89A5F21_.wvu.Cols" localSheetId="0" hidden="1">'МП СЭР'!$AG:$AL</definedName>
    <definedName name="Z_EBBEF937_D19E_44FA_94D9_3672C89A5F21_.wvu.FilterData" localSheetId="0" hidden="1">'МП СЭР'!$A$1:$AJ$187</definedName>
    <definedName name="Z_EBBEF937_D19E_44FA_94D9_3672C89A5F21_.wvu.Rows" localSheetId="0" hidden="1">'МП СЭР'!#REF!,'МП СЭР'!#REF!,'МП СЭР'!#REF!,'МП СЭР'!#REF!,'МП СЭР'!#REF!,'МП СЭР'!#REF!,'МП СЭР'!#REF!,'МП СЭР'!#REF!,'МП СЭР'!$40:$42,'МП СЭР'!$57:$57,'МП СЭР'!$65:$65,'МП СЭР'!$67:$67,'МП СЭР'!#REF!,'МП СЭР'!#REF!,'МП СЭР'!#REF!,'МП СЭР'!#REF!,'МП СЭР'!#REF!,'МП СЭР'!#REF!,'МП СЭР'!#REF!,'МП СЭР'!$187:$187,'МП СЭР'!#REF!</definedName>
    <definedName name="Z_F10998C4_BD23_4123_9624_1436EC840983_.wvu.Cols" localSheetId="0" hidden="1">'МП СЭР'!$AG:$AL</definedName>
    <definedName name="Z_F10998C4_BD23_4123_9624_1436EC840983_.wvu.FilterData" localSheetId="0" hidden="1">'МП СЭР'!$A$1:$AJ$187</definedName>
    <definedName name="Z_F3ED6C4F_162A_421A_B77B_B013DF363C4B_.wvu.Cols" localSheetId="0" hidden="1">'МП СЭР'!$AG:$AL</definedName>
    <definedName name="Z_F3ED6C4F_162A_421A_B77B_B013DF363C4B_.wvu.FilterData" localSheetId="0" hidden="1">'МП СЭР'!$A$1:$AJ$187</definedName>
    <definedName name="Z_F6B45C19_5DEC_4311_9E14_1DFCA0D8A318_.wvu.Cols" localSheetId="0" hidden="1">'МП СЭР'!$AG:$AL</definedName>
    <definedName name="Z_F6B45C19_5DEC_4311_9E14_1DFCA0D8A318_.wvu.FilterData" localSheetId="0" hidden="1">'МП СЭР'!$A$1:$AJ$187</definedName>
    <definedName name="Z_FFEDA674_087A_4656_BF09_7E905D9B9A21_.wvu.Cols" localSheetId="0" hidden="1">'МП СЭР'!$AG:$AL</definedName>
    <definedName name="Z_FFEDA674_087A_4656_BF09_7E905D9B9A21_.wvu.FilterData" localSheetId="0" hidden="1">'МП СЭР'!$A$1:$AJ$187</definedName>
    <definedName name="_xlnm.Print_Area" localSheetId="0">'МП СЭР'!$A$1:$AF$198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94" i="4" l="1"/>
  <c r="C187" i="4" l="1"/>
  <c r="C186" i="4"/>
  <c r="C185" i="4"/>
  <c r="C184" i="4"/>
  <c r="C183" i="4"/>
  <c r="C181" i="4"/>
  <c r="C180" i="4"/>
  <c r="C179" i="4"/>
  <c r="C178" i="4"/>
  <c r="C177" i="4"/>
  <c r="C166" i="4"/>
  <c r="C165" i="4"/>
  <c r="C164" i="4"/>
  <c r="C163" i="4"/>
  <c r="C162" i="4"/>
  <c r="C159" i="4"/>
  <c r="C158" i="4"/>
  <c r="C157" i="4"/>
  <c r="C156" i="4"/>
  <c r="C155" i="4"/>
  <c r="C152" i="4"/>
  <c r="C151" i="4"/>
  <c r="C150" i="4"/>
  <c r="C149" i="4"/>
  <c r="C148" i="4"/>
  <c r="C145" i="4"/>
  <c r="C144" i="4"/>
  <c r="C143" i="4"/>
  <c r="C142" i="4"/>
  <c r="C141" i="4"/>
  <c r="C138" i="4"/>
  <c r="C137" i="4"/>
  <c r="C136" i="4"/>
  <c r="C135" i="4"/>
  <c r="C134" i="4"/>
  <c r="C131" i="4"/>
  <c r="C130" i="4"/>
  <c r="C129" i="4"/>
  <c r="C128" i="4"/>
  <c r="C127" i="4"/>
  <c r="C124" i="4"/>
  <c r="C123" i="4"/>
  <c r="C122" i="4"/>
  <c r="C121" i="4"/>
  <c r="C120" i="4"/>
  <c r="C117" i="4"/>
  <c r="C116" i="4"/>
  <c r="C115" i="4"/>
  <c r="C114" i="4"/>
  <c r="C113" i="4"/>
  <c r="C110" i="4"/>
  <c r="C109" i="4"/>
  <c r="C108" i="4"/>
  <c r="C107" i="4"/>
  <c r="C106" i="4"/>
  <c r="C103" i="4"/>
  <c r="C102" i="4"/>
  <c r="C101" i="4"/>
  <c r="C100" i="4"/>
  <c r="C99" i="4"/>
  <c r="C89" i="4"/>
  <c r="C88" i="4"/>
  <c r="C87" i="4"/>
  <c r="C86" i="4"/>
  <c r="C85" i="4"/>
  <c r="C82" i="4"/>
  <c r="C81" i="4"/>
  <c r="C80" i="4"/>
  <c r="C79" i="4"/>
  <c r="C78" i="4"/>
  <c r="C75" i="4"/>
  <c r="C74" i="4"/>
  <c r="C73" i="4"/>
  <c r="C72" i="4"/>
  <c r="C71" i="4"/>
  <c r="C68" i="4"/>
  <c r="C67" i="4"/>
  <c r="C66" i="4"/>
  <c r="C65" i="4"/>
  <c r="C64" i="4"/>
  <c r="C46" i="4"/>
  <c r="C39" i="4"/>
  <c r="C35" i="4"/>
  <c r="C31" i="4"/>
  <c r="C27" i="4"/>
  <c r="C23" i="4"/>
  <c r="C19" i="4"/>
  <c r="AE187" i="4" l="1"/>
  <c r="AE186" i="4"/>
  <c r="AE185" i="4"/>
  <c r="AE184" i="4"/>
  <c r="AE183" i="4"/>
  <c r="AE182" i="4"/>
  <c r="AC187" i="4"/>
  <c r="AC186" i="4"/>
  <c r="AC185" i="4"/>
  <c r="AC184" i="4"/>
  <c r="AC183" i="4"/>
  <c r="AC182" i="4"/>
  <c r="AA187" i="4"/>
  <c r="AA186" i="4"/>
  <c r="AA185" i="4"/>
  <c r="AA184" i="4"/>
  <c r="AA183" i="4"/>
  <c r="AA182" i="4"/>
  <c r="Y187" i="4"/>
  <c r="Y186" i="4"/>
  <c r="Y185" i="4"/>
  <c r="Y184" i="4"/>
  <c r="Y183" i="4"/>
  <c r="Y182" i="4"/>
  <c r="W187" i="4"/>
  <c r="W186" i="4"/>
  <c r="W185" i="4"/>
  <c r="W184" i="4"/>
  <c r="W183" i="4"/>
  <c r="W182" i="4"/>
  <c r="U187" i="4"/>
  <c r="U186" i="4"/>
  <c r="U185" i="4"/>
  <c r="U184" i="4"/>
  <c r="U183" i="4"/>
  <c r="U182" i="4"/>
  <c r="S187" i="4"/>
  <c r="S186" i="4"/>
  <c r="S185" i="4"/>
  <c r="S184" i="4"/>
  <c r="S183" i="4"/>
  <c r="S182" i="4" s="1"/>
  <c r="Q187" i="4"/>
  <c r="Q186" i="4"/>
  <c r="Q185" i="4"/>
  <c r="Q184" i="4"/>
  <c r="Q183" i="4"/>
  <c r="Q182" i="4" s="1"/>
  <c r="O187" i="4"/>
  <c r="O186" i="4"/>
  <c r="O185" i="4"/>
  <c r="O184" i="4"/>
  <c r="O183" i="4"/>
  <c r="O182" i="4"/>
  <c r="M187" i="4"/>
  <c r="M186" i="4"/>
  <c r="M185" i="4"/>
  <c r="M184" i="4"/>
  <c r="M183" i="4"/>
  <c r="M182" i="4"/>
  <c r="K185" i="4"/>
  <c r="K183" i="4"/>
  <c r="K184" i="4"/>
  <c r="K182" i="4" s="1"/>
  <c r="K186" i="4"/>
  <c r="K187" i="4"/>
  <c r="I187" i="4"/>
  <c r="I186" i="4"/>
  <c r="I185" i="4"/>
  <c r="I184" i="4"/>
  <c r="I183" i="4"/>
  <c r="I182" i="4"/>
  <c r="I19" i="4" l="1"/>
  <c r="I17" i="4"/>
  <c r="I12" i="4"/>
  <c r="E183" i="4"/>
  <c r="D183" i="4" s="1"/>
  <c r="H184" i="4"/>
  <c r="H183" i="4"/>
  <c r="P187" i="4"/>
  <c r="P186" i="4"/>
  <c r="P185" i="4"/>
  <c r="P184" i="4"/>
  <c r="P183" i="4"/>
  <c r="P182" i="4"/>
  <c r="E184" i="4"/>
  <c r="D184" i="4" s="1"/>
  <c r="E185" i="4"/>
  <c r="D185" i="4" s="1"/>
  <c r="E186" i="4"/>
  <c r="D186" i="4" s="1"/>
  <c r="E187" i="4"/>
  <c r="D187" i="4" s="1"/>
  <c r="D182" i="4" l="1"/>
  <c r="E170" i="4" l="1"/>
  <c r="E169" i="4"/>
  <c r="H182" i="4"/>
  <c r="E182" i="4"/>
  <c r="AD187" i="4"/>
  <c r="AD186" i="4"/>
  <c r="AD185" i="4"/>
  <c r="AD184" i="4"/>
  <c r="AD183" i="4"/>
  <c r="AD182" i="4"/>
  <c r="AB187" i="4"/>
  <c r="AB186" i="4"/>
  <c r="AB184" i="4"/>
  <c r="AB183" i="4"/>
  <c r="Z187" i="4"/>
  <c r="Z186" i="4"/>
  <c r="Z185" i="4"/>
  <c r="Z184" i="4"/>
  <c r="Z183" i="4"/>
  <c r="Z182" i="4"/>
  <c r="X187" i="4"/>
  <c r="X186" i="4"/>
  <c r="X185" i="4"/>
  <c r="X184" i="4"/>
  <c r="X183" i="4"/>
  <c r="X182" i="4"/>
  <c r="V187" i="4"/>
  <c r="V186" i="4"/>
  <c r="V185" i="4"/>
  <c r="V184" i="4"/>
  <c r="V183" i="4"/>
  <c r="V182" i="4"/>
  <c r="T187" i="4"/>
  <c r="T186" i="4"/>
  <c r="T185" i="4"/>
  <c r="T184" i="4"/>
  <c r="T183" i="4"/>
  <c r="T182" i="4"/>
  <c r="R187" i="4"/>
  <c r="R186" i="4"/>
  <c r="R185" i="4"/>
  <c r="R184" i="4"/>
  <c r="R183" i="4"/>
  <c r="R182" i="4"/>
  <c r="N187" i="4"/>
  <c r="N186" i="4"/>
  <c r="N185" i="4"/>
  <c r="N184" i="4"/>
  <c r="N183" i="4"/>
  <c r="N182" i="4"/>
  <c r="L187" i="4"/>
  <c r="L186" i="4"/>
  <c r="L185" i="4"/>
  <c r="L184" i="4"/>
  <c r="L183" i="4"/>
  <c r="L182" i="4"/>
  <c r="J187" i="4"/>
  <c r="J186" i="4"/>
  <c r="J185" i="4"/>
  <c r="J184" i="4"/>
  <c r="J183" i="4"/>
  <c r="J182" i="4"/>
  <c r="H187" i="4"/>
  <c r="H186" i="4"/>
  <c r="H185" i="4"/>
  <c r="B169" i="4"/>
  <c r="B183" i="4"/>
  <c r="B187" i="4"/>
  <c r="B91" i="4"/>
  <c r="B48" i="4"/>
  <c r="B95" i="4"/>
  <c r="E121" i="4"/>
  <c r="D121" i="4"/>
  <c r="AI178" i="4"/>
  <c r="AH178" i="4"/>
  <c r="AG178" i="4"/>
  <c r="E178" i="4"/>
  <c r="D178" i="4"/>
  <c r="D171" i="4" s="1"/>
  <c r="C171" i="4"/>
  <c r="B178" i="4"/>
  <c r="F178" i="4" s="1"/>
  <c r="AI177" i="4"/>
  <c r="AH177" i="4"/>
  <c r="AG177" i="4"/>
  <c r="E177" i="4"/>
  <c r="AJ177" i="4" s="1"/>
  <c r="D177" i="4"/>
  <c r="B177" i="4"/>
  <c r="B170" i="4" s="1"/>
  <c r="AI163" i="4"/>
  <c r="AH163" i="4"/>
  <c r="AG163" i="4"/>
  <c r="E163" i="4"/>
  <c r="D163" i="4"/>
  <c r="B163" i="4"/>
  <c r="F163" i="4" s="1"/>
  <c r="AI162" i="4"/>
  <c r="AH162" i="4"/>
  <c r="AG162" i="4"/>
  <c r="E162" i="4"/>
  <c r="AJ162" i="4" s="1"/>
  <c r="D162" i="4"/>
  <c r="B162" i="4"/>
  <c r="B161" i="4" s="1"/>
  <c r="AI156" i="4"/>
  <c r="AH156" i="4"/>
  <c r="AG156" i="4"/>
  <c r="E156" i="4"/>
  <c r="D156" i="4"/>
  <c r="B156" i="4"/>
  <c r="F156" i="4" s="1"/>
  <c r="AI155" i="4"/>
  <c r="AH155" i="4"/>
  <c r="AG155" i="4"/>
  <c r="E155" i="4"/>
  <c r="AJ155" i="4" s="1"/>
  <c r="D155" i="4"/>
  <c r="B155" i="4"/>
  <c r="F155" i="4" s="1"/>
  <c r="AI149" i="4"/>
  <c r="AH149" i="4"/>
  <c r="AG149" i="4"/>
  <c r="E149" i="4"/>
  <c r="AJ149" i="4" s="1"/>
  <c r="B149" i="4"/>
  <c r="AI148" i="4"/>
  <c r="AH148" i="4"/>
  <c r="AG148" i="4"/>
  <c r="E148" i="4"/>
  <c r="AJ148" i="4" s="1"/>
  <c r="B148" i="4"/>
  <c r="AI142" i="4"/>
  <c r="AH142" i="4"/>
  <c r="AG142" i="4"/>
  <c r="E142" i="4"/>
  <c r="D142" i="4"/>
  <c r="B142" i="4"/>
  <c r="F142" i="4" s="1"/>
  <c r="AI141" i="4"/>
  <c r="AH141" i="4"/>
  <c r="AG141" i="4"/>
  <c r="E141" i="4"/>
  <c r="AJ141" i="4" s="1"/>
  <c r="D141" i="4"/>
  <c r="B141" i="4"/>
  <c r="F141" i="4" s="1"/>
  <c r="AI135" i="4"/>
  <c r="AH135" i="4"/>
  <c r="AG135" i="4"/>
  <c r="E135" i="4"/>
  <c r="D135" i="4"/>
  <c r="B135" i="4"/>
  <c r="F135" i="4" s="1"/>
  <c r="AI134" i="4"/>
  <c r="AH134" i="4"/>
  <c r="AG134" i="4"/>
  <c r="E134" i="4"/>
  <c r="AJ134" i="4" s="1"/>
  <c r="D134" i="4"/>
  <c r="B134" i="4"/>
  <c r="F134" i="4" s="1"/>
  <c r="AI128" i="4"/>
  <c r="AH128" i="4"/>
  <c r="AG128" i="4"/>
  <c r="E128" i="4"/>
  <c r="D128" i="4"/>
  <c r="C126" i="4"/>
  <c r="B128" i="4"/>
  <c r="F128" i="4" s="1"/>
  <c r="AI127" i="4"/>
  <c r="AH127" i="4"/>
  <c r="AG127" i="4"/>
  <c r="E127" i="4"/>
  <c r="AJ127" i="4" s="1"/>
  <c r="D127" i="4"/>
  <c r="B127" i="4"/>
  <c r="F127" i="4" s="1"/>
  <c r="AI121" i="4"/>
  <c r="AH121" i="4"/>
  <c r="AG121" i="4"/>
  <c r="B121" i="4"/>
  <c r="F121" i="4" s="1"/>
  <c r="AI120" i="4"/>
  <c r="AH120" i="4"/>
  <c r="AG120" i="4"/>
  <c r="E120" i="4"/>
  <c r="AJ120" i="4" s="1"/>
  <c r="D120" i="4"/>
  <c r="B120" i="4"/>
  <c r="F120" i="4" s="1"/>
  <c r="AI114" i="4"/>
  <c r="AH114" i="4"/>
  <c r="AG114" i="4"/>
  <c r="E114" i="4"/>
  <c r="D114" i="4"/>
  <c r="C112" i="4"/>
  <c r="B114" i="4"/>
  <c r="F114" i="4" s="1"/>
  <c r="AI113" i="4"/>
  <c r="AH113" i="4"/>
  <c r="AG113" i="4"/>
  <c r="E113" i="4"/>
  <c r="AJ113" i="4" s="1"/>
  <c r="D113" i="4"/>
  <c r="B113" i="4"/>
  <c r="F113" i="4" s="1"/>
  <c r="AI107" i="4"/>
  <c r="AH107" i="4"/>
  <c r="AG107" i="4"/>
  <c r="E107" i="4"/>
  <c r="D107" i="4"/>
  <c r="B107" i="4"/>
  <c r="F107" i="4" s="1"/>
  <c r="AI106" i="4"/>
  <c r="AH106" i="4"/>
  <c r="AG106" i="4"/>
  <c r="E106" i="4"/>
  <c r="AJ106" i="4" s="1"/>
  <c r="D106" i="4"/>
  <c r="B106" i="4"/>
  <c r="F106" i="4" s="1"/>
  <c r="AI100" i="4"/>
  <c r="AH100" i="4"/>
  <c r="AG100" i="4"/>
  <c r="E100" i="4"/>
  <c r="D100" i="4"/>
  <c r="C98" i="4"/>
  <c r="B100" i="4"/>
  <c r="AI99" i="4"/>
  <c r="AH99" i="4"/>
  <c r="AG99" i="4"/>
  <c r="E99" i="4"/>
  <c r="AJ99" i="4" s="1"/>
  <c r="D99" i="4"/>
  <c r="B99" i="4"/>
  <c r="B92" i="4" s="1"/>
  <c r="AI86" i="4"/>
  <c r="AH86" i="4"/>
  <c r="AG86" i="4"/>
  <c r="E86" i="4"/>
  <c r="AJ86" i="4" s="1"/>
  <c r="B86" i="4"/>
  <c r="AI85" i="4"/>
  <c r="AH85" i="4"/>
  <c r="AG85" i="4"/>
  <c r="E85" i="4"/>
  <c r="AJ85" i="4" s="1"/>
  <c r="D85" i="4"/>
  <c r="B85" i="4"/>
  <c r="AI79" i="4"/>
  <c r="AH79" i="4"/>
  <c r="AG79" i="4"/>
  <c r="E79" i="4"/>
  <c r="D79" i="4"/>
  <c r="B79" i="4"/>
  <c r="F79" i="4" s="1"/>
  <c r="AI78" i="4"/>
  <c r="AH78" i="4"/>
  <c r="AG78" i="4"/>
  <c r="E78" i="4"/>
  <c r="AJ78" i="4" s="1"/>
  <c r="D78" i="4"/>
  <c r="B78" i="4"/>
  <c r="AI72" i="4"/>
  <c r="AH72" i="4"/>
  <c r="AG72" i="4"/>
  <c r="E72" i="4"/>
  <c r="D72" i="4"/>
  <c r="B72" i="4"/>
  <c r="F72" i="4" s="1"/>
  <c r="AI71" i="4"/>
  <c r="AH71" i="4"/>
  <c r="AG71" i="4"/>
  <c r="E71" i="4"/>
  <c r="AJ71" i="4" s="1"/>
  <c r="D71" i="4"/>
  <c r="B71" i="4"/>
  <c r="B57" i="4" s="1"/>
  <c r="B65" i="4"/>
  <c r="B68" i="4"/>
  <c r="B67" i="4"/>
  <c r="B64" i="4"/>
  <c r="B66" i="4"/>
  <c r="M63" i="4"/>
  <c r="I53" i="4"/>
  <c r="AE53" i="4"/>
  <c r="AE52" i="4"/>
  <c r="AE51" i="4"/>
  <c r="AD53" i="4"/>
  <c r="AD52" i="4"/>
  <c r="AC53" i="4"/>
  <c r="AC52" i="4"/>
  <c r="AC51" i="4"/>
  <c r="AB53" i="4"/>
  <c r="AA53" i="4"/>
  <c r="AA52" i="4"/>
  <c r="AA51" i="4"/>
  <c r="Z53" i="4"/>
  <c r="Z52" i="4"/>
  <c r="Y53" i="4"/>
  <c r="Y52" i="4"/>
  <c r="Y51" i="4"/>
  <c r="X53" i="4"/>
  <c r="X52" i="4"/>
  <c r="W53" i="4"/>
  <c r="W52" i="4"/>
  <c r="W51" i="4"/>
  <c r="V53" i="4"/>
  <c r="V52" i="4"/>
  <c r="U53" i="4"/>
  <c r="U52" i="4"/>
  <c r="U51" i="4"/>
  <c r="T53" i="4"/>
  <c r="T52" i="4"/>
  <c r="S53" i="4"/>
  <c r="S52" i="4"/>
  <c r="S51" i="4"/>
  <c r="S49" i="4"/>
  <c r="R53" i="4"/>
  <c r="R52" i="4"/>
  <c r="Q53" i="4"/>
  <c r="Q52" i="4"/>
  <c r="Q51" i="4"/>
  <c r="P53" i="4"/>
  <c r="P52" i="4"/>
  <c r="O53" i="4"/>
  <c r="O52" i="4"/>
  <c r="O51" i="4"/>
  <c r="N53" i="4"/>
  <c r="N52" i="4"/>
  <c r="M53" i="4"/>
  <c r="M52" i="4"/>
  <c r="M51" i="4"/>
  <c r="L53" i="4"/>
  <c r="L52" i="4"/>
  <c r="K53" i="4"/>
  <c r="K52" i="4"/>
  <c r="K51" i="4"/>
  <c r="J53" i="4"/>
  <c r="J52" i="4"/>
  <c r="J51" i="4"/>
  <c r="I52" i="4"/>
  <c r="I51" i="4"/>
  <c r="H53" i="4"/>
  <c r="H52" i="4"/>
  <c r="H51" i="4"/>
  <c r="Z176" i="4"/>
  <c r="R176" i="4"/>
  <c r="AE174" i="4"/>
  <c r="AE173" i="4"/>
  <c r="AE172" i="4"/>
  <c r="AE171" i="4"/>
  <c r="AE170" i="4"/>
  <c r="AE169" i="4" s="1"/>
  <c r="AD174" i="4"/>
  <c r="AD173" i="4"/>
  <c r="AD172" i="4"/>
  <c r="AD171" i="4"/>
  <c r="AD170" i="4"/>
  <c r="AD49" i="4" s="1"/>
  <c r="AC174" i="4"/>
  <c r="AC173" i="4"/>
  <c r="AC172" i="4"/>
  <c r="AC171" i="4"/>
  <c r="AC170" i="4"/>
  <c r="AC49" i="4" s="1"/>
  <c r="AB174" i="4"/>
  <c r="AB173" i="4"/>
  <c r="AB172" i="4"/>
  <c r="AB171" i="4"/>
  <c r="AB170" i="4"/>
  <c r="AB49" i="4" s="1"/>
  <c r="AA174" i="4"/>
  <c r="AA173" i="4"/>
  <c r="AA172" i="4"/>
  <c r="AA171" i="4"/>
  <c r="AA170" i="4"/>
  <c r="AA49" i="4" s="1"/>
  <c r="Z174" i="4"/>
  <c r="Z173" i="4"/>
  <c r="Z172" i="4"/>
  <c r="Z171" i="4"/>
  <c r="Z170" i="4"/>
  <c r="Z169" i="4" s="1"/>
  <c r="Y174" i="4"/>
  <c r="Y173" i="4"/>
  <c r="Y172" i="4"/>
  <c r="Y171" i="4"/>
  <c r="Y170" i="4"/>
  <c r="Y169" i="4" s="1"/>
  <c r="X174" i="4"/>
  <c r="X173" i="4"/>
  <c r="X172" i="4"/>
  <c r="X171" i="4"/>
  <c r="X170" i="4"/>
  <c r="X169" i="4" s="1"/>
  <c r="W174" i="4"/>
  <c r="W173" i="4"/>
  <c r="W172" i="4"/>
  <c r="W171" i="4"/>
  <c r="W170" i="4"/>
  <c r="W169" i="4" s="1"/>
  <c r="V174" i="4"/>
  <c r="V173" i="4"/>
  <c r="V172" i="4"/>
  <c r="V171" i="4"/>
  <c r="V170" i="4"/>
  <c r="V49" i="4" s="1"/>
  <c r="U174" i="4"/>
  <c r="U173" i="4"/>
  <c r="U172" i="4"/>
  <c r="U171" i="4"/>
  <c r="U170" i="4"/>
  <c r="U49" i="4" s="1"/>
  <c r="T174" i="4"/>
  <c r="T173" i="4"/>
  <c r="T172" i="4"/>
  <c r="T171" i="4"/>
  <c r="T170" i="4"/>
  <c r="T169" i="4" s="1"/>
  <c r="S174" i="4"/>
  <c r="S170" i="4"/>
  <c r="S173" i="4"/>
  <c r="S172" i="4"/>
  <c r="S171" i="4"/>
  <c r="S169" i="4" s="1"/>
  <c r="R174" i="4"/>
  <c r="R173" i="4"/>
  <c r="R172" i="4"/>
  <c r="R171" i="4"/>
  <c r="R170" i="4"/>
  <c r="R49" i="4" s="1"/>
  <c r="Q174" i="4"/>
  <c r="Q173" i="4"/>
  <c r="Q172" i="4"/>
  <c r="Q171" i="4"/>
  <c r="Q170" i="4"/>
  <c r="Q49" i="4" s="1"/>
  <c r="P174" i="4"/>
  <c r="P173" i="4"/>
  <c r="P172" i="4"/>
  <c r="P171" i="4"/>
  <c r="P170" i="4"/>
  <c r="P169" i="4" s="1"/>
  <c r="O174" i="4"/>
  <c r="O173" i="4"/>
  <c r="O172" i="4"/>
  <c r="O171" i="4"/>
  <c r="O170" i="4"/>
  <c r="O169" i="4" s="1"/>
  <c r="N174" i="4"/>
  <c r="N173" i="4"/>
  <c r="N172" i="4"/>
  <c r="N171" i="4"/>
  <c r="N170" i="4"/>
  <c r="N49" i="4" s="1"/>
  <c r="M174" i="4"/>
  <c r="M173" i="4"/>
  <c r="M172" i="4"/>
  <c r="M171" i="4"/>
  <c r="M170" i="4"/>
  <c r="M49" i="4" s="1"/>
  <c r="L174" i="4"/>
  <c r="L173" i="4"/>
  <c r="L172" i="4"/>
  <c r="L171" i="4"/>
  <c r="L170" i="4"/>
  <c r="L169" i="4" s="1"/>
  <c r="K174" i="4"/>
  <c r="K173" i="4"/>
  <c r="K172" i="4"/>
  <c r="K171" i="4"/>
  <c r="K170" i="4"/>
  <c r="K169" i="4" s="1"/>
  <c r="J174" i="4"/>
  <c r="J173" i="4"/>
  <c r="J172" i="4"/>
  <c r="J171" i="4"/>
  <c r="J170" i="4"/>
  <c r="J169" i="4" s="1"/>
  <c r="I174" i="4"/>
  <c r="I173" i="4"/>
  <c r="I172" i="4"/>
  <c r="I171" i="4"/>
  <c r="I170" i="4"/>
  <c r="I49" i="4" s="1"/>
  <c r="H171" i="4"/>
  <c r="H174" i="4"/>
  <c r="H173" i="4"/>
  <c r="H172" i="4"/>
  <c r="H170" i="4"/>
  <c r="H49" i="4" s="1"/>
  <c r="L133" i="4"/>
  <c r="M112" i="4"/>
  <c r="M105" i="4"/>
  <c r="M98" i="4"/>
  <c r="I98" i="4"/>
  <c r="D98" i="4"/>
  <c r="Q63" i="4"/>
  <c r="Q61" i="4"/>
  <c r="AE61" i="4"/>
  <c r="AE96" i="4"/>
  <c r="AE95" i="4"/>
  <c r="AE94" i="4"/>
  <c r="AE93" i="4"/>
  <c r="AE92" i="4"/>
  <c r="AD96" i="4"/>
  <c r="AD95" i="4"/>
  <c r="AD94" i="4"/>
  <c r="AD93" i="4"/>
  <c r="AD92" i="4"/>
  <c r="AC96" i="4"/>
  <c r="AC95" i="4"/>
  <c r="AC94" i="4"/>
  <c r="AC93" i="4"/>
  <c r="AC92" i="4"/>
  <c r="AB96" i="4"/>
  <c r="AB95" i="4"/>
  <c r="AB94" i="4"/>
  <c r="AB93" i="4"/>
  <c r="AB92" i="4"/>
  <c r="AA96" i="4"/>
  <c r="AA95" i="4"/>
  <c r="AA94" i="4"/>
  <c r="AA93" i="4"/>
  <c r="AA92" i="4"/>
  <c r="Z96" i="4"/>
  <c r="Z95" i="4"/>
  <c r="Z94" i="4"/>
  <c r="Z93" i="4"/>
  <c r="Z92" i="4"/>
  <c r="Y96" i="4"/>
  <c r="Y95" i="4"/>
  <c r="Y94" i="4"/>
  <c r="Y93" i="4"/>
  <c r="Y92" i="4"/>
  <c r="X96" i="4"/>
  <c r="X95" i="4"/>
  <c r="X93" i="4"/>
  <c r="X92" i="4"/>
  <c r="W96" i="4"/>
  <c r="W95" i="4"/>
  <c r="W94" i="4"/>
  <c r="W93" i="4"/>
  <c r="W92" i="4"/>
  <c r="V96" i="4"/>
  <c r="V95" i="4"/>
  <c r="V94" i="4"/>
  <c r="V93" i="4"/>
  <c r="V92" i="4"/>
  <c r="U96" i="4"/>
  <c r="U95" i="4"/>
  <c r="U94" i="4"/>
  <c r="U93" i="4"/>
  <c r="U92" i="4"/>
  <c r="T96" i="4"/>
  <c r="T95" i="4"/>
  <c r="T94" i="4"/>
  <c r="T93" i="4"/>
  <c r="T92" i="4"/>
  <c r="S96" i="4"/>
  <c r="S95" i="4"/>
  <c r="S94" i="4"/>
  <c r="S93" i="4"/>
  <c r="S92" i="4"/>
  <c r="S91" i="4" s="1"/>
  <c r="R96" i="4"/>
  <c r="R95" i="4"/>
  <c r="R94" i="4"/>
  <c r="R93" i="4"/>
  <c r="R92" i="4"/>
  <c r="Q96" i="4"/>
  <c r="Q95" i="4"/>
  <c r="Q94" i="4"/>
  <c r="Q93" i="4"/>
  <c r="Q92" i="4"/>
  <c r="P96" i="4"/>
  <c r="P95" i="4"/>
  <c r="P94" i="4"/>
  <c r="P93" i="4"/>
  <c r="P92" i="4"/>
  <c r="O96" i="4"/>
  <c r="O95" i="4"/>
  <c r="O94" i="4"/>
  <c r="O93" i="4"/>
  <c r="O92" i="4"/>
  <c r="N96" i="4"/>
  <c r="N95" i="4"/>
  <c r="N94" i="4"/>
  <c r="N93" i="4"/>
  <c r="N92" i="4"/>
  <c r="M96" i="4"/>
  <c r="M95" i="4"/>
  <c r="M94" i="4"/>
  <c r="M93" i="4"/>
  <c r="M92" i="4"/>
  <c r="L96" i="4"/>
  <c r="L95" i="4"/>
  <c r="AH95" i="4" s="1"/>
  <c r="L94" i="4"/>
  <c r="L93" i="4"/>
  <c r="L92" i="4"/>
  <c r="K96" i="4"/>
  <c r="K95" i="4"/>
  <c r="K94" i="4"/>
  <c r="K93" i="4"/>
  <c r="K92" i="4"/>
  <c r="J96" i="4"/>
  <c r="J95" i="4"/>
  <c r="J94" i="4"/>
  <c r="J93" i="4"/>
  <c r="J92" i="4"/>
  <c r="I96" i="4"/>
  <c r="I95" i="4"/>
  <c r="I94" i="4"/>
  <c r="I93" i="4"/>
  <c r="I92" i="4"/>
  <c r="AI92" i="4" s="1"/>
  <c r="H96" i="4"/>
  <c r="H95" i="4"/>
  <c r="AG95" i="4" s="1"/>
  <c r="H94" i="4"/>
  <c r="H93" i="4"/>
  <c r="AG93" i="4" s="1"/>
  <c r="H92" i="4"/>
  <c r="AH92" i="4" s="1"/>
  <c r="K59" i="4"/>
  <c r="I59" i="4"/>
  <c r="D170" i="4"/>
  <c r="AI181" i="4"/>
  <c r="AH181" i="4"/>
  <c r="AG181" i="4"/>
  <c r="E181" i="4"/>
  <c r="AJ181" i="4" s="1"/>
  <c r="D181" i="4"/>
  <c r="B181" i="4"/>
  <c r="F181" i="4" s="1"/>
  <c r="AI180" i="4"/>
  <c r="AH180" i="4"/>
  <c r="AG180" i="4"/>
  <c r="E180" i="4"/>
  <c r="AJ180" i="4" s="1"/>
  <c r="D180" i="4"/>
  <c r="D173" i="4" s="1"/>
  <c r="B180" i="4"/>
  <c r="B173" i="4" s="1"/>
  <c r="AI179" i="4"/>
  <c r="AH179" i="4"/>
  <c r="AG179" i="4"/>
  <c r="E179" i="4"/>
  <c r="D179" i="4" s="1"/>
  <c r="D172" i="4" s="1"/>
  <c r="C172" i="4"/>
  <c r="B179" i="4"/>
  <c r="C176" i="4"/>
  <c r="AE176" i="4"/>
  <c r="AD176" i="4"/>
  <c r="AC176" i="4"/>
  <c r="AB176" i="4"/>
  <c r="AA176" i="4"/>
  <c r="Y176" i="4"/>
  <c r="X176" i="4"/>
  <c r="W176" i="4"/>
  <c r="V176" i="4"/>
  <c r="U176" i="4"/>
  <c r="T176" i="4"/>
  <c r="S176" i="4"/>
  <c r="Q176" i="4"/>
  <c r="P176" i="4"/>
  <c r="O176" i="4"/>
  <c r="N176" i="4"/>
  <c r="M176" i="4"/>
  <c r="L176" i="4"/>
  <c r="K176" i="4"/>
  <c r="J176" i="4"/>
  <c r="I176" i="4"/>
  <c r="H176" i="4"/>
  <c r="B176" i="4"/>
  <c r="AI166" i="4"/>
  <c r="AH166" i="4"/>
  <c r="AG166" i="4"/>
  <c r="E166" i="4"/>
  <c r="AJ166" i="4" s="1"/>
  <c r="D166" i="4"/>
  <c r="B166" i="4"/>
  <c r="F166" i="4" s="1"/>
  <c r="AI165" i="4"/>
  <c r="AH165" i="4"/>
  <c r="AG165" i="4"/>
  <c r="E165" i="4"/>
  <c r="AJ165" i="4" s="1"/>
  <c r="D165" i="4"/>
  <c r="B165" i="4"/>
  <c r="F165" i="4" s="1"/>
  <c r="AI164" i="4"/>
  <c r="AH164" i="4"/>
  <c r="AG164" i="4"/>
  <c r="E164" i="4"/>
  <c r="D164" i="4"/>
  <c r="B164" i="4"/>
  <c r="F164" i="4" s="1"/>
  <c r="AI161" i="4"/>
  <c r="AE161" i="4"/>
  <c r="AD161" i="4"/>
  <c r="AC161" i="4"/>
  <c r="AB161" i="4"/>
  <c r="AA161" i="4"/>
  <c r="Z161" i="4"/>
  <c r="Y161" i="4"/>
  <c r="X161" i="4"/>
  <c r="W161" i="4"/>
  <c r="V161" i="4"/>
  <c r="U161" i="4"/>
  <c r="T161" i="4"/>
  <c r="S161" i="4"/>
  <c r="R161" i="4"/>
  <c r="Q161" i="4"/>
  <c r="P161" i="4"/>
  <c r="O161" i="4"/>
  <c r="N161" i="4"/>
  <c r="M161" i="4"/>
  <c r="L161" i="4"/>
  <c r="K161" i="4"/>
  <c r="J161" i="4"/>
  <c r="I161" i="4"/>
  <c r="H161" i="4"/>
  <c r="AH161" i="4" s="1"/>
  <c r="AI159" i="4"/>
  <c r="AH159" i="4"/>
  <c r="AG159" i="4"/>
  <c r="E159" i="4"/>
  <c r="AJ159" i="4" s="1"/>
  <c r="D159" i="4"/>
  <c r="B159" i="4"/>
  <c r="F159" i="4" s="1"/>
  <c r="AI158" i="4"/>
  <c r="AH158" i="4"/>
  <c r="AG158" i="4"/>
  <c r="E158" i="4"/>
  <c r="AJ158" i="4" s="1"/>
  <c r="D158" i="4"/>
  <c r="B158" i="4"/>
  <c r="F158" i="4" s="1"/>
  <c r="AI157" i="4"/>
  <c r="AH157" i="4"/>
  <c r="AG157" i="4"/>
  <c r="E157" i="4"/>
  <c r="D157" i="4"/>
  <c r="B157" i="4"/>
  <c r="F157" i="4" s="1"/>
  <c r="C154" i="4"/>
  <c r="AE154" i="4"/>
  <c r="AD154" i="4"/>
  <c r="AC154" i="4"/>
  <c r="AB154" i="4"/>
  <c r="AA154" i="4"/>
  <c r="Z154" i="4"/>
  <c r="Y154" i="4"/>
  <c r="X154" i="4"/>
  <c r="W154" i="4"/>
  <c r="V154" i="4"/>
  <c r="U154" i="4"/>
  <c r="T154" i="4"/>
  <c r="S154" i="4"/>
  <c r="R154" i="4"/>
  <c r="Q154" i="4"/>
  <c r="P154" i="4"/>
  <c r="O154" i="4"/>
  <c r="N154" i="4"/>
  <c r="M154" i="4"/>
  <c r="L154" i="4"/>
  <c r="K154" i="4"/>
  <c r="J154" i="4"/>
  <c r="I154" i="4"/>
  <c r="AI154" i="4" s="1"/>
  <c r="H154" i="4"/>
  <c r="AH154" i="4" s="1"/>
  <c r="B154" i="4"/>
  <c r="AI152" i="4"/>
  <c r="AH152" i="4"/>
  <c r="AG152" i="4"/>
  <c r="E152" i="4"/>
  <c r="AJ152" i="4" s="1"/>
  <c r="D152" i="4"/>
  <c r="B152" i="4"/>
  <c r="F152" i="4" s="1"/>
  <c r="AI151" i="4"/>
  <c r="AH151" i="4"/>
  <c r="AG151" i="4"/>
  <c r="E151" i="4"/>
  <c r="AJ151" i="4" s="1"/>
  <c r="D151" i="4"/>
  <c r="B151" i="4"/>
  <c r="F151" i="4" s="1"/>
  <c r="AI150" i="4"/>
  <c r="AH150" i="4"/>
  <c r="AG150" i="4"/>
  <c r="E150" i="4"/>
  <c r="D150" i="4"/>
  <c r="B150" i="4"/>
  <c r="F150" i="4" s="1"/>
  <c r="C147" i="4"/>
  <c r="AE147" i="4"/>
  <c r="AD147" i="4"/>
  <c r="AC147" i="4"/>
  <c r="AB147" i="4"/>
  <c r="AA147" i="4"/>
  <c r="Z147" i="4"/>
  <c r="Y147" i="4"/>
  <c r="X147" i="4"/>
  <c r="W147" i="4"/>
  <c r="V147" i="4"/>
  <c r="U147" i="4"/>
  <c r="T147" i="4"/>
  <c r="S147" i="4"/>
  <c r="R147" i="4"/>
  <c r="Q147" i="4"/>
  <c r="P147" i="4"/>
  <c r="O147" i="4"/>
  <c r="N147" i="4"/>
  <c r="M147" i="4"/>
  <c r="L147" i="4"/>
  <c r="K147" i="4"/>
  <c r="J147" i="4"/>
  <c r="I147" i="4"/>
  <c r="AI147" i="4" s="1"/>
  <c r="H147" i="4"/>
  <c r="AH147" i="4" s="1"/>
  <c r="B147" i="4"/>
  <c r="AI145" i="4"/>
  <c r="AH145" i="4"/>
  <c r="AG145" i="4"/>
  <c r="E145" i="4"/>
  <c r="AJ145" i="4" s="1"/>
  <c r="D145" i="4"/>
  <c r="B145" i="4"/>
  <c r="F145" i="4" s="1"/>
  <c r="AI144" i="4"/>
  <c r="AH144" i="4"/>
  <c r="AG144" i="4"/>
  <c r="E144" i="4"/>
  <c r="AJ144" i="4" s="1"/>
  <c r="D144" i="4"/>
  <c r="B144" i="4"/>
  <c r="F144" i="4" s="1"/>
  <c r="AI143" i="4"/>
  <c r="AH143" i="4"/>
  <c r="AG143" i="4"/>
  <c r="E143" i="4"/>
  <c r="D143" i="4"/>
  <c r="B143" i="4"/>
  <c r="F143" i="4" s="1"/>
  <c r="C140" i="4"/>
  <c r="AE140" i="4"/>
  <c r="AD140" i="4"/>
  <c r="AC140" i="4"/>
  <c r="AB140" i="4"/>
  <c r="AA140" i="4"/>
  <c r="Z140" i="4"/>
  <c r="Y140" i="4"/>
  <c r="X140" i="4"/>
  <c r="W140" i="4"/>
  <c r="V140" i="4"/>
  <c r="U140" i="4"/>
  <c r="T140" i="4"/>
  <c r="S140" i="4"/>
  <c r="R140" i="4"/>
  <c r="Q140" i="4"/>
  <c r="P140" i="4"/>
  <c r="O140" i="4"/>
  <c r="N140" i="4"/>
  <c r="M140" i="4"/>
  <c r="L140" i="4"/>
  <c r="K140" i="4"/>
  <c r="J140" i="4"/>
  <c r="I140" i="4"/>
  <c r="AI140" i="4" s="1"/>
  <c r="H140" i="4"/>
  <c r="AH140" i="4" s="1"/>
  <c r="B140" i="4"/>
  <c r="AI138" i="4"/>
  <c r="AH138" i="4"/>
  <c r="AG138" i="4"/>
  <c r="E138" i="4"/>
  <c r="AJ138" i="4" s="1"/>
  <c r="D138" i="4"/>
  <c r="B138" i="4"/>
  <c r="F138" i="4" s="1"/>
  <c r="AI137" i="4"/>
  <c r="AH137" i="4"/>
  <c r="AG137" i="4"/>
  <c r="E137" i="4"/>
  <c r="AJ137" i="4" s="1"/>
  <c r="D137" i="4"/>
  <c r="B137" i="4"/>
  <c r="F137" i="4" s="1"/>
  <c r="AI136" i="4"/>
  <c r="AH136" i="4"/>
  <c r="AG136" i="4"/>
  <c r="E136" i="4"/>
  <c r="D136" i="4"/>
  <c r="B136" i="4"/>
  <c r="F136" i="4" s="1"/>
  <c r="AE133" i="4"/>
  <c r="AD133" i="4"/>
  <c r="AC133" i="4"/>
  <c r="AB133" i="4"/>
  <c r="AA133" i="4"/>
  <c r="Z133" i="4"/>
  <c r="Y133" i="4"/>
  <c r="X133" i="4"/>
  <c r="W133" i="4"/>
  <c r="V133" i="4"/>
  <c r="U133" i="4"/>
  <c r="T133" i="4"/>
  <c r="S133" i="4"/>
  <c r="R133" i="4"/>
  <c r="Q133" i="4"/>
  <c r="P133" i="4"/>
  <c r="O133" i="4"/>
  <c r="N133" i="4"/>
  <c r="M133" i="4"/>
  <c r="K133" i="4"/>
  <c r="J133" i="4"/>
  <c r="I133" i="4"/>
  <c r="AI133" i="4" s="1"/>
  <c r="H133" i="4"/>
  <c r="B133" i="4"/>
  <c r="AI131" i="4"/>
  <c r="AH131" i="4"/>
  <c r="AG131" i="4"/>
  <c r="E131" i="4"/>
  <c r="AJ131" i="4" s="1"/>
  <c r="B131" i="4"/>
  <c r="AI130" i="4"/>
  <c r="AH130" i="4"/>
  <c r="AG130" i="4"/>
  <c r="E130" i="4"/>
  <c r="AJ130" i="4" s="1"/>
  <c r="B130" i="4"/>
  <c r="AI129" i="4"/>
  <c r="AH129" i="4"/>
  <c r="AG129" i="4"/>
  <c r="E129" i="4"/>
  <c r="AJ129" i="4" s="1"/>
  <c r="B129" i="4"/>
  <c r="AE126" i="4"/>
  <c r="AD126" i="4"/>
  <c r="AC126" i="4"/>
  <c r="AB126" i="4"/>
  <c r="AA126" i="4"/>
  <c r="Z126" i="4"/>
  <c r="Y126" i="4"/>
  <c r="X126" i="4"/>
  <c r="W126" i="4"/>
  <c r="V126" i="4"/>
  <c r="U126" i="4"/>
  <c r="T126" i="4"/>
  <c r="S126" i="4"/>
  <c r="R126" i="4"/>
  <c r="Q126" i="4"/>
  <c r="P126" i="4"/>
  <c r="O126" i="4"/>
  <c r="N126" i="4"/>
  <c r="M126" i="4"/>
  <c r="L126" i="4"/>
  <c r="K126" i="4"/>
  <c r="J126" i="4"/>
  <c r="I126" i="4"/>
  <c r="AI126" i="4" s="1"/>
  <c r="H126" i="4"/>
  <c r="AH126" i="4" s="1"/>
  <c r="E126" i="4"/>
  <c r="B126" i="4"/>
  <c r="AI124" i="4"/>
  <c r="AH124" i="4"/>
  <c r="AG124" i="4"/>
  <c r="E124" i="4"/>
  <c r="AJ124" i="4" s="1"/>
  <c r="D124" i="4"/>
  <c r="B124" i="4"/>
  <c r="AI123" i="4"/>
  <c r="AH123" i="4"/>
  <c r="AG123" i="4"/>
  <c r="E123" i="4"/>
  <c r="AJ123" i="4" s="1"/>
  <c r="D123" i="4"/>
  <c r="B123" i="4"/>
  <c r="AI122" i="4"/>
  <c r="AH122" i="4"/>
  <c r="AG122" i="4"/>
  <c r="E122" i="4"/>
  <c r="D122" i="4"/>
  <c r="B122" i="4"/>
  <c r="C119" i="4"/>
  <c r="AE119" i="4"/>
  <c r="AD119" i="4"/>
  <c r="AC119" i="4"/>
  <c r="AB119" i="4"/>
  <c r="AA119" i="4"/>
  <c r="Z119" i="4"/>
  <c r="Y119" i="4"/>
  <c r="X119" i="4"/>
  <c r="W119" i="4"/>
  <c r="V119" i="4"/>
  <c r="U119" i="4"/>
  <c r="T119" i="4"/>
  <c r="S119" i="4"/>
  <c r="R119" i="4"/>
  <c r="Q119" i="4"/>
  <c r="P119" i="4"/>
  <c r="O119" i="4"/>
  <c r="N119" i="4"/>
  <c r="M119" i="4"/>
  <c r="L119" i="4"/>
  <c r="K119" i="4"/>
  <c r="J119" i="4"/>
  <c r="I119" i="4"/>
  <c r="AI119" i="4" s="1"/>
  <c r="H119" i="4"/>
  <c r="AH119" i="4" s="1"/>
  <c r="B119" i="4"/>
  <c r="AI117" i="4"/>
  <c r="AH117" i="4"/>
  <c r="AG117" i="4"/>
  <c r="E117" i="4"/>
  <c r="AJ117" i="4" s="1"/>
  <c r="D117" i="4"/>
  <c r="B117" i="4"/>
  <c r="F117" i="4" s="1"/>
  <c r="AI116" i="4"/>
  <c r="AH116" i="4"/>
  <c r="AG116" i="4"/>
  <c r="E116" i="4"/>
  <c r="D116" i="4"/>
  <c r="B116" i="4"/>
  <c r="F116" i="4" s="1"/>
  <c r="AI115" i="4"/>
  <c r="AH115" i="4"/>
  <c r="AG115" i="4"/>
  <c r="E115" i="4"/>
  <c r="D115" i="4"/>
  <c r="B115" i="4"/>
  <c r="F115" i="4" s="1"/>
  <c r="AE112" i="4"/>
  <c r="AD112" i="4"/>
  <c r="AC112" i="4"/>
  <c r="AB112" i="4"/>
  <c r="AA112" i="4"/>
  <c r="Z112" i="4"/>
  <c r="Y112" i="4"/>
  <c r="X112" i="4"/>
  <c r="W112" i="4"/>
  <c r="V112" i="4"/>
  <c r="U112" i="4"/>
  <c r="T112" i="4"/>
  <c r="S112" i="4"/>
  <c r="R112" i="4"/>
  <c r="Q112" i="4"/>
  <c r="P112" i="4"/>
  <c r="O112" i="4"/>
  <c r="N112" i="4"/>
  <c r="L112" i="4"/>
  <c r="K112" i="4"/>
  <c r="J112" i="4"/>
  <c r="I112" i="4"/>
  <c r="AI112" i="4" s="1"/>
  <c r="H112" i="4"/>
  <c r="AI110" i="4"/>
  <c r="AH110" i="4"/>
  <c r="AG110" i="4"/>
  <c r="E110" i="4"/>
  <c r="AJ110" i="4" s="1"/>
  <c r="D110" i="4"/>
  <c r="B110" i="4"/>
  <c r="F110" i="4" s="1"/>
  <c r="AI109" i="4"/>
  <c r="AH109" i="4"/>
  <c r="AG109" i="4"/>
  <c r="E109" i="4"/>
  <c r="D109" i="4"/>
  <c r="B109" i="4"/>
  <c r="F109" i="4" s="1"/>
  <c r="AI108" i="4"/>
  <c r="AH108" i="4"/>
  <c r="AG108" i="4"/>
  <c r="E108" i="4"/>
  <c r="D108" i="4"/>
  <c r="B108" i="4"/>
  <c r="F108" i="4" s="1"/>
  <c r="C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L105" i="4"/>
  <c r="K105" i="4"/>
  <c r="J105" i="4"/>
  <c r="I105" i="4"/>
  <c r="AI105" i="4" s="1"/>
  <c r="H105" i="4"/>
  <c r="AI103" i="4"/>
  <c r="AH103" i="4"/>
  <c r="AG103" i="4"/>
  <c r="E103" i="4"/>
  <c r="AJ103" i="4" s="1"/>
  <c r="D103" i="4"/>
  <c r="B103" i="4"/>
  <c r="F103" i="4" s="1"/>
  <c r="AI102" i="4"/>
  <c r="AH102" i="4"/>
  <c r="AG102" i="4"/>
  <c r="E102" i="4"/>
  <c r="D102" i="4"/>
  <c r="C95" i="4"/>
  <c r="B102" i="4"/>
  <c r="F102" i="4" s="1"/>
  <c r="AI101" i="4"/>
  <c r="AH101" i="4"/>
  <c r="AG101" i="4"/>
  <c r="E101" i="4"/>
  <c r="D101" i="4"/>
  <c r="B101" i="4"/>
  <c r="F101" i="4" s="1"/>
  <c r="AE98" i="4"/>
  <c r="AD98" i="4"/>
  <c r="AC98" i="4"/>
  <c r="AB98" i="4"/>
  <c r="AA98" i="4"/>
  <c r="Z98" i="4"/>
  <c r="Y98" i="4"/>
  <c r="X98" i="4"/>
  <c r="W98" i="4"/>
  <c r="V98" i="4"/>
  <c r="U98" i="4"/>
  <c r="T98" i="4"/>
  <c r="S98" i="4"/>
  <c r="R98" i="4"/>
  <c r="Q98" i="4"/>
  <c r="P98" i="4"/>
  <c r="O98" i="4"/>
  <c r="N98" i="4"/>
  <c r="L98" i="4"/>
  <c r="K98" i="4"/>
  <c r="AI98" i="4" s="1"/>
  <c r="J98" i="4"/>
  <c r="H98" i="4"/>
  <c r="B98" i="4"/>
  <c r="B88" i="4"/>
  <c r="AI89" i="4"/>
  <c r="AH89" i="4"/>
  <c r="AG89" i="4"/>
  <c r="E89" i="4"/>
  <c r="AJ89" i="4" s="1"/>
  <c r="D89" i="4"/>
  <c r="B89" i="4"/>
  <c r="F89" i="4" s="1"/>
  <c r="AI88" i="4"/>
  <c r="AH88" i="4"/>
  <c r="AG88" i="4"/>
  <c r="E88" i="4"/>
  <c r="AJ88" i="4" s="1"/>
  <c r="D88" i="4"/>
  <c r="F88" i="4"/>
  <c r="AI87" i="4"/>
  <c r="AH87" i="4"/>
  <c r="AG87" i="4"/>
  <c r="E87" i="4"/>
  <c r="D87" i="4"/>
  <c r="B87" i="4"/>
  <c r="F87" i="4" s="1"/>
  <c r="AE84" i="4"/>
  <c r="AD84" i="4"/>
  <c r="AC84" i="4"/>
  <c r="AB84" i="4"/>
  <c r="AA84" i="4"/>
  <c r="Z84" i="4"/>
  <c r="Y84" i="4"/>
  <c r="X84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AI84" i="4" s="1"/>
  <c r="H84" i="4"/>
  <c r="AH84" i="4" s="1"/>
  <c r="AG92" i="4"/>
  <c r="E93" i="4"/>
  <c r="E94" i="4"/>
  <c r="E95" i="4"/>
  <c r="C96" i="4"/>
  <c r="E96" i="4"/>
  <c r="AG96" i="4"/>
  <c r="AH96" i="4"/>
  <c r="AI96" i="4"/>
  <c r="AI82" i="4"/>
  <c r="AH82" i="4"/>
  <c r="AG82" i="4"/>
  <c r="E82" i="4"/>
  <c r="AJ82" i="4" s="1"/>
  <c r="D82" i="4"/>
  <c r="B82" i="4"/>
  <c r="F82" i="4" s="1"/>
  <c r="AI81" i="4"/>
  <c r="AH81" i="4"/>
  <c r="AG81" i="4"/>
  <c r="E81" i="4"/>
  <c r="AJ81" i="4" s="1"/>
  <c r="D81" i="4"/>
  <c r="B81" i="4"/>
  <c r="F81" i="4" s="1"/>
  <c r="AI80" i="4"/>
  <c r="AH80" i="4"/>
  <c r="AG80" i="4"/>
  <c r="E80" i="4"/>
  <c r="D80" i="4"/>
  <c r="B80" i="4"/>
  <c r="F80" i="4" s="1"/>
  <c r="AI77" i="4"/>
  <c r="AE77" i="4"/>
  <c r="AD77" i="4"/>
  <c r="AC77" i="4"/>
  <c r="AB77" i="4"/>
  <c r="AA77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AH77" i="4" s="1"/>
  <c r="AI75" i="4"/>
  <c r="AH75" i="4"/>
  <c r="AG75" i="4"/>
  <c r="E75" i="4"/>
  <c r="AJ75" i="4" s="1"/>
  <c r="D75" i="4"/>
  <c r="B75" i="4"/>
  <c r="F75" i="4" s="1"/>
  <c r="AI74" i="4"/>
  <c r="AH74" i="4"/>
  <c r="AG74" i="4"/>
  <c r="E74" i="4"/>
  <c r="AJ74" i="4" s="1"/>
  <c r="D74" i="4"/>
  <c r="B74" i="4"/>
  <c r="F74" i="4" s="1"/>
  <c r="AI73" i="4"/>
  <c r="AH73" i="4"/>
  <c r="AG73" i="4"/>
  <c r="E73" i="4"/>
  <c r="D73" i="4"/>
  <c r="B73" i="4"/>
  <c r="F73" i="4" s="1"/>
  <c r="C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AI70" i="4" s="1"/>
  <c r="H70" i="4"/>
  <c r="AH70" i="4" s="1"/>
  <c r="Q60" i="4"/>
  <c r="AE63" i="4"/>
  <c r="AD63" i="4"/>
  <c r="AC63" i="4"/>
  <c r="AB63" i="4"/>
  <c r="AA63" i="4"/>
  <c r="Z63" i="4"/>
  <c r="Y63" i="4"/>
  <c r="X63" i="4"/>
  <c r="W63" i="4"/>
  <c r="V63" i="4"/>
  <c r="U63" i="4"/>
  <c r="T63" i="4"/>
  <c r="S63" i="4"/>
  <c r="R63" i="4"/>
  <c r="P63" i="4"/>
  <c r="O63" i="4"/>
  <c r="N63" i="4"/>
  <c r="L63" i="4"/>
  <c r="K63" i="4"/>
  <c r="J63" i="4"/>
  <c r="I63" i="4"/>
  <c r="H63" i="4"/>
  <c r="AE60" i="4"/>
  <c r="AE59" i="4"/>
  <c r="AE58" i="4"/>
  <c r="AE57" i="4"/>
  <c r="AD61" i="4"/>
  <c r="AD60" i="4"/>
  <c r="AD59" i="4"/>
  <c r="AD58" i="4"/>
  <c r="AD57" i="4"/>
  <c r="AD56" i="4" s="1"/>
  <c r="AC61" i="4"/>
  <c r="AC60" i="4"/>
  <c r="AC59" i="4"/>
  <c r="AC58" i="4"/>
  <c r="AC57" i="4"/>
  <c r="AB61" i="4"/>
  <c r="AB60" i="4"/>
  <c r="AB52" i="4" s="1"/>
  <c r="AB59" i="4"/>
  <c r="AB58" i="4"/>
  <c r="AB57" i="4"/>
  <c r="AA61" i="4"/>
  <c r="AA60" i="4"/>
  <c r="AA59" i="4"/>
  <c r="AA58" i="4"/>
  <c r="AA57" i="4"/>
  <c r="Z61" i="4"/>
  <c r="Z60" i="4"/>
  <c r="Z59" i="4"/>
  <c r="Z58" i="4"/>
  <c r="Z57" i="4"/>
  <c r="Y61" i="4"/>
  <c r="Y60" i="4"/>
  <c r="Y59" i="4"/>
  <c r="Y58" i="4"/>
  <c r="Y57" i="4"/>
  <c r="X61" i="4"/>
  <c r="X60" i="4"/>
  <c r="X59" i="4"/>
  <c r="X58" i="4"/>
  <c r="X57" i="4"/>
  <c r="W61" i="4"/>
  <c r="W60" i="4"/>
  <c r="W59" i="4"/>
  <c r="W58" i="4"/>
  <c r="W57" i="4"/>
  <c r="V61" i="4"/>
  <c r="V60" i="4"/>
  <c r="V59" i="4"/>
  <c r="V58" i="4"/>
  <c r="V57" i="4"/>
  <c r="U61" i="4"/>
  <c r="U60" i="4"/>
  <c r="U59" i="4"/>
  <c r="U58" i="4"/>
  <c r="U57" i="4"/>
  <c r="T61" i="4"/>
  <c r="T60" i="4"/>
  <c r="T59" i="4"/>
  <c r="T58" i="4"/>
  <c r="T57" i="4"/>
  <c r="S61" i="4"/>
  <c r="S60" i="4"/>
  <c r="S59" i="4"/>
  <c r="S58" i="4"/>
  <c r="S57" i="4"/>
  <c r="R61" i="4"/>
  <c r="R60" i="4"/>
  <c r="R59" i="4"/>
  <c r="R58" i="4"/>
  <c r="R57" i="4"/>
  <c r="Q59" i="4"/>
  <c r="Q58" i="4"/>
  <c r="Q57" i="4"/>
  <c r="P61" i="4"/>
  <c r="P60" i="4"/>
  <c r="P59" i="4"/>
  <c r="P58" i="4"/>
  <c r="P57" i="4"/>
  <c r="O61" i="4"/>
  <c r="O60" i="4"/>
  <c r="O59" i="4"/>
  <c r="O58" i="4"/>
  <c r="O57" i="4"/>
  <c r="N61" i="4"/>
  <c r="N60" i="4"/>
  <c r="N59" i="4"/>
  <c r="N58" i="4"/>
  <c r="N57" i="4"/>
  <c r="M61" i="4"/>
  <c r="M60" i="4"/>
  <c r="M59" i="4"/>
  <c r="M58" i="4"/>
  <c r="M57" i="4"/>
  <c r="L61" i="4"/>
  <c r="L60" i="4"/>
  <c r="L59" i="4"/>
  <c r="L58" i="4"/>
  <c r="L57" i="4"/>
  <c r="K61" i="4"/>
  <c r="K60" i="4"/>
  <c r="K58" i="4"/>
  <c r="K50" i="4" s="1"/>
  <c r="K57" i="4"/>
  <c r="K56" i="4" s="1"/>
  <c r="J61" i="4"/>
  <c r="J60" i="4"/>
  <c r="J59" i="4"/>
  <c r="J58" i="4"/>
  <c r="J57" i="4"/>
  <c r="I61" i="4"/>
  <c r="I60" i="4"/>
  <c r="I58" i="4"/>
  <c r="I57" i="4"/>
  <c r="H61" i="4"/>
  <c r="H60" i="4"/>
  <c r="H59" i="4"/>
  <c r="H58" i="4"/>
  <c r="H57" i="4"/>
  <c r="J19" i="4"/>
  <c r="H19" i="4"/>
  <c r="B174" i="4"/>
  <c r="AG175" i="4"/>
  <c r="AH175" i="4"/>
  <c r="AI175" i="4"/>
  <c r="AJ175" i="4"/>
  <c r="C173" i="4"/>
  <c r="D19" i="4"/>
  <c r="E19" i="4"/>
  <c r="C12" i="4"/>
  <c r="D12" i="4"/>
  <c r="E12" i="4"/>
  <c r="E174" i="4"/>
  <c r="D174" i="4"/>
  <c r="C174" i="4"/>
  <c r="B171" i="4"/>
  <c r="E64" i="4"/>
  <c r="D64" i="4" s="1"/>
  <c r="G64" i="4"/>
  <c r="AG64" i="4"/>
  <c r="AH64" i="4"/>
  <c r="AI64" i="4"/>
  <c r="AJ64" i="4"/>
  <c r="E65" i="4"/>
  <c r="D65" i="4" s="1"/>
  <c r="AG65" i="4"/>
  <c r="AH65" i="4"/>
  <c r="AI65" i="4"/>
  <c r="AI174" i="4"/>
  <c r="AH174" i="4"/>
  <c r="AG174" i="4"/>
  <c r="B11" i="4"/>
  <c r="AJ49" i="4"/>
  <c r="G49" i="4"/>
  <c r="AJ53" i="4"/>
  <c r="AI53" i="4"/>
  <c r="AH53" i="4"/>
  <c r="AG53" i="4"/>
  <c r="G53" i="4"/>
  <c r="AB19" i="4"/>
  <c r="E22" i="4"/>
  <c r="E26" i="4"/>
  <c r="E30" i="4"/>
  <c r="E34" i="4"/>
  <c r="E38" i="4"/>
  <c r="E45" i="4"/>
  <c r="B46" i="4"/>
  <c r="B19" i="4" s="1"/>
  <c r="B12" i="4" s="1"/>
  <c r="B39" i="4"/>
  <c r="B35" i="4"/>
  <c r="B31" i="4"/>
  <c r="B27" i="4"/>
  <c r="B23" i="4"/>
  <c r="E46" i="4"/>
  <c r="D46" i="4" s="1"/>
  <c r="E39" i="4"/>
  <c r="D39" i="4" s="1"/>
  <c r="E35" i="4"/>
  <c r="D35" i="4" s="1"/>
  <c r="E31" i="4"/>
  <c r="D31" i="4" s="1"/>
  <c r="E27" i="4"/>
  <c r="D27" i="4" s="1"/>
  <c r="E23" i="4"/>
  <c r="D23" i="4"/>
  <c r="D21" i="4" s="1"/>
  <c r="AJ174" i="4" l="1"/>
  <c r="B186" i="4"/>
  <c r="B184" i="4"/>
  <c r="E172" i="4"/>
  <c r="D169" i="4"/>
  <c r="AI176" i="4"/>
  <c r="F179" i="4"/>
  <c r="B172" i="4"/>
  <c r="AJ179" i="4"/>
  <c r="AJ164" i="4"/>
  <c r="C161" i="4"/>
  <c r="AJ157" i="4"/>
  <c r="AJ150" i="4"/>
  <c r="C133" i="4"/>
  <c r="AJ143" i="4"/>
  <c r="C94" i="4"/>
  <c r="L51" i="4"/>
  <c r="AJ122" i="4"/>
  <c r="AJ114" i="4"/>
  <c r="AJ116" i="4"/>
  <c r="AJ107" i="4"/>
  <c r="AJ109" i="4"/>
  <c r="AJ100" i="4"/>
  <c r="C93" i="4"/>
  <c r="AJ93" i="4" s="1"/>
  <c r="AJ102" i="4"/>
  <c r="AB51" i="4"/>
  <c r="AB48" i="4" s="1"/>
  <c r="P51" i="4"/>
  <c r="B112" i="4"/>
  <c r="AJ115" i="4"/>
  <c r="AG94" i="4"/>
  <c r="AH94" i="4"/>
  <c r="B105" i="4"/>
  <c r="AJ108" i="4"/>
  <c r="AD51" i="4"/>
  <c r="Z51" i="4"/>
  <c r="X51" i="4"/>
  <c r="V51" i="4"/>
  <c r="T51" i="4"/>
  <c r="R51" i="4"/>
  <c r="N51" i="4"/>
  <c r="AJ101" i="4"/>
  <c r="B84" i="4"/>
  <c r="AJ79" i="4"/>
  <c r="B77" i="4"/>
  <c r="AB56" i="4"/>
  <c r="B70" i="4"/>
  <c r="AJ72" i="4"/>
  <c r="AJ178" i="4"/>
  <c r="AJ163" i="4"/>
  <c r="AJ156" i="4"/>
  <c r="AJ142" i="4"/>
  <c r="AJ136" i="4"/>
  <c r="AJ135" i="4"/>
  <c r="AJ126" i="4"/>
  <c r="AJ128" i="4"/>
  <c r="AJ121" i="4"/>
  <c r="B49" i="4"/>
  <c r="F49" i="4" s="1"/>
  <c r="J49" i="4"/>
  <c r="AG49" i="4" s="1"/>
  <c r="K49" i="4"/>
  <c r="K48" i="4" s="1"/>
  <c r="L49" i="4"/>
  <c r="O49" i="4"/>
  <c r="P49" i="4"/>
  <c r="P48" i="4" s="1"/>
  <c r="T49" i="4"/>
  <c r="W49" i="4"/>
  <c r="AI49" i="4" s="1"/>
  <c r="X49" i="4"/>
  <c r="Y49" i="4"/>
  <c r="Z49" i="4"/>
  <c r="AE49" i="4"/>
  <c r="F177" i="4"/>
  <c r="AH176" i="4"/>
  <c r="H169" i="4"/>
  <c r="I169" i="4"/>
  <c r="M169" i="4"/>
  <c r="N169" i="4"/>
  <c r="Q169" i="4"/>
  <c r="R169" i="4"/>
  <c r="U169" i="4"/>
  <c r="V169" i="4"/>
  <c r="AA169" i="4"/>
  <c r="AB169" i="4"/>
  <c r="AC169" i="4"/>
  <c r="AD169" i="4"/>
  <c r="G177" i="4"/>
  <c r="G178" i="4"/>
  <c r="F162" i="4"/>
  <c r="G162" i="4"/>
  <c r="G163" i="4"/>
  <c r="G155" i="4"/>
  <c r="G156" i="4"/>
  <c r="D148" i="4"/>
  <c r="F148" i="4"/>
  <c r="D149" i="4"/>
  <c r="F149" i="4"/>
  <c r="G148" i="4"/>
  <c r="G149" i="4"/>
  <c r="G141" i="4"/>
  <c r="G142" i="4"/>
  <c r="AH133" i="4"/>
  <c r="G134" i="4"/>
  <c r="G135" i="4"/>
  <c r="J50" i="4"/>
  <c r="G127" i="4"/>
  <c r="G128" i="4"/>
  <c r="G120" i="4"/>
  <c r="G121" i="4"/>
  <c r="AH112" i="4"/>
  <c r="G113" i="4"/>
  <c r="G114" i="4"/>
  <c r="H50" i="4"/>
  <c r="H48" i="4" s="1"/>
  <c r="L50" i="4"/>
  <c r="L48" i="4" s="1"/>
  <c r="N50" i="4"/>
  <c r="N48" i="4" s="1"/>
  <c r="P50" i="4"/>
  <c r="R50" i="4"/>
  <c r="T50" i="4"/>
  <c r="V50" i="4"/>
  <c r="X50" i="4"/>
  <c r="Z50" i="4"/>
  <c r="AB50" i="4"/>
  <c r="AD50" i="4"/>
  <c r="AD48" i="4" s="1"/>
  <c r="AH105" i="4"/>
  <c r="O91" i="4"/>
  <c r="B93" i="4"/>
  <c r="G106" i="4"/>
  <c r="G107" i="4"/>
  <c r="F99" i="4"/>
  <c r="F100" i="4"/>
  <c r="I50" i="4"/>
  <c r="I48" i="4" s="1"/>
  <c r="M50" i="4"/>
  <c r="M48" i="4" s="1"/>
  <c r="O50" i="4"/>
  <c r="O48" i="4" s="1"/>
  <c r="Q50" i="4"/>
  <c r="Q48" i="4" s="1"/>
  <c r="S50" i="4"/>
  <c r="S48" i="4" s="1"/>
  <c r="U50" i="4"/>
  <c r="U48" i="4" s="1"/>
  <c r="W50" i="4"/>
  <c r="W48" i="4" s="1"/>
  <c r="Y50" i="4"/>
  <c r="AA50" i="4"/>
  <c r="AA48" i="4" s="1"/>
  <c r="AC50" i="4"/>
  <c r="AC48" i="4" s="1"/>
  <c r="AE50" i="4"/>
  <c r="AE48" i="4" s="1"/>
  <c r="AH98" i="4"/>
  <c r="J91" i="4"/>
  <c r="AH93" i="4"/>
  <c r="G99" i="4"/>
  <c r="G100" i="4"/>
  <c r="F85" i="4"/>
  <c r="D86" i="4"/>
  <c r="F86" i="4"/>
  <c r="G85" i="4"/>
  <c r="G86" i="4"/>
  <c r="F78" i="4"/>
  <c r="G78" i="4"/>
  <c r="G79" i="4"/>
  <c r="Q56" i="4"/>
  <c r="F71" i="4"/>
  <c r="I56" i="4"/>
  <c r="M56" i="4"/>
  <c r="G71" i="4"/>
  <c r="G72" i="4"/>
  <c r="AJ87" i="4"/>
  <c r="C84" i="4"/>
  <c r="AJ80" i="4"/>
  <c r="C77" i="4"/>
  <c r="AJ73" i="4"/>
  <c r="F174" i="4"/>
  <c r="AG176" i="4"/>
  <c r="F180" i="4"/>
  <c r="E176" i="4"/>
  <c r="D176" i="4"/>
  <c r="G179" i="4"/>
  <c r="G180" i="4"/>
  <c r="G181" i="4"/>
  <c r="AG161" i="4"/>
  <c r="AJ95" i="4"/>
  <c r="E161" i="4"/>
  <c r="D161" i="4"/>
  <c r="G164" i="4"/>
  <c r="G165" i="4"/>
  <c r="G166" i="4"/>
  <c r="AG154" i="4"/>
  <c r="G96" i="4"/>
  <c r="E154" i="4"/>
  <c r="D154" i="4"/>
  <c r="G157" i="4"/>
  <c r="G158" i="4"/>
  <c r="G159" i="4"/>
  <c r="AG147" i="4"/>
  <c r="E147" i="4"/>
  <c r="D147" i="4"/>
  <c r="G150" i="4"/>
  <c r="G151" i="4"/>
  <c r="G152" i="4"/>
  <c r="AG140" i="4"/>
  <c r="G94" i="4"/>
  <c r="B94" i="4"/>
  <c r="F94" i="4" s="1"/>
  <c r="B96" i="4"/>
  <c r="F96" i="4" s="1"/>
  <c r="E140" i="4"/>
  <c r="D140" i="4"/>
  <c r="G143" i="4"/>
  <c r="G144" i="4"/>
  <c r="G145" i="4"/>
  <c r="AG133" i="4"/>
  <c r="G95" i="4"/>
  <c r="AJ94" i="4"/>
  <c r="F95" i="4"/>
  <c r="E133" i="4"/>
  <c r="D133" i="4"/>
  <c r="G136" i="4"/>
  <c r="G137" i="4"/>
  <c r="G138" i="4"/>
  <c r="F126" i="4"/>
  <c r="AG126" i="4"/>
  <c r="D129" i="4"/>
  <c r="F129" i="4"/>
  <c r="D130" i="4"/>
  <c r="D95" i="4" s="1"/>
  <c r="F130" i="4"/>
  <c r="D131" i="4"/>
  <c r="F131" i="4"/>
  <c r="D93" i="4"/>
  <c r="D94" i="4"/>
  <c r="D96" i="4"/>
  <c r="G126" i="4"/>
  <c r="G130" i="4"/>
  <c r="G131" i="4"/>
  <c r="AG119" i="4"/>
  <c r="F122" i="4"/>
  <c r="F123" i="4"/>
  <c r="F124" i="4"/>
  <c r="AJ96" i="4"/>
  <c r="E92" i="4"/>
  <c r="E119" i="4"/>
  <c r="D119" i="4"/>
  <c r="G122" i="4"/>
  <c r="G123" i="4"/>
  <c r="G124" i="4"/>
  <c r="AG112" i="4"/>
  <c r="E112" i="4"/>
  <c r="D112" i="4"/>
  <c r="G115" i="4"/>
  <c r="G116" i="4"/>
  <c r="G117" i="4"/>
  <c r="AG105" i="4"/>
  <c r="C92" i="4"/>
  <c r="E105" i="4"/>
  <c r="D105" i="4"/>
  <c r="G108" i="4"/>
  <c r="G109" i="4"/>
  <c r="G110" i="4"/>
  <c r="AI95" i="4"/>
  <c r="AI94" i="4"/>
  <c r="AE91" i="4"/>
  <c r="AC91" i="4"/>
  <c r="AA91" i="4"/>
  <c r="Y91" i="4"/>
  <c r="W91" i="4"/>
  <c r="U91" i="4"/>
  <c r="Q91" i="4"/>
  <c r="M91" i="4"/>
  <c r="K91" i="4"/>
  <c r="AI93" i="4"/>
  <c r="AG98" i="4"/>
  <c r="AD91" i="4"/>
  <c r="AB91" i="4"/>
  <c r="Z91" i="4"/>
  <c r="X91" i="4"/>
  <c r="V91" i="4"/>
  <c r="T91" i="4"/>
  <c r="R91" i="4"/>
  <c r="P91" i="4"/>
  <c r="N91" i="4"/>
  <c r="L91" i="4"/>
  <c r="H91" i="4"/>
  <c r="E98" i="4"/>
  <c r="G101" i="4"/>
  <c r="G102" i="4"/>
  <c r="G103" i="4"/>
  <c r="AG84" i="4"/>
  <c r="E84" i="4"/>
  <c r="D84" i="4"/>
  <c r="G87" i="4"/>
  <c r="G88" i="4"/>
  <c r="G89" i="4"/>
  <c r="H56" i="4"/>
  <c r="J56" i="4"/>
  <c r="L56" i="4"/>
  <c r="W56" i="4"/>
  <c r="AC56" i="4"/>
  <c r="I91" i="4"/>
  <c r="N56" i="4"/>
  <c r="P56" i="4"/>
  <c r="S56" i="4"/>
  <c r="U56" i="4"/>
  <c r="X56" i="4"/>
  <c r="Z56" i="4"/>
  <c r="AE56" i="4"/>
  <c r="AG77" i="4"/>
  <c r="AH57" i="4"/>
  <c r="AI57" i="4"/>
  <c r="O56" i="4"/>
  <c r="R56" i="4"/>
  <c r="T56" i="4"/>
  <c r="Y56" i="4"/>
  <c r="E77" i="4"/>
  <c r="D77" i="4"/>
  <c r="G80" i="4"/>
  <c r="G81" i="4"/>
  <c r="G82" i="4"/>
  <c r="AG70" i="4"/>
  <c r="V56" i="4"/>
  <c r="AA56" i="4"/>
  <c r="E70" i="4"/>
  <c r="D70" i="4"/>
  <c r="G73" i="4"/>
  <c r="G74" i="4"/>
  <c r="G75" i="4"/>
  <c r="AG57" i="4"/>
  <c r="AJ65" i="4"/>
  <c r="G65" i="4"/>
  <c r="F64" i="4"/>
  <c r="E58" i="4"/>
  <c r="C58" i="4"/>
  <c r="C50" i="4" s="1"/>
  <c r="D58" i="4"/>
  <c r="C170" i="4"/>
  <c r="C169" i="4" s="1"/>
  <c r="E171" i="4"/>
  <c r="E173" i="4"/>
  <c r="E57" i="4"/>
  <c r="F57" i="4" s="1"/>
  <c r="C57" i="4"/>
  <c r="F65" i="4"/>
  <c r="B58" i="4"/>
  <c r="G174" i="4"/>
  <c r="C91" i="4" l="1"/>
  <c r="G93" i="4"/>
  <c r="T48" i="4"/>
  <c r="X48" i="4"/>
  <c r="Z48" i="4"/>
  <c r="V48" i="4"/>
  <c r="R48" i="4"/>
  <c r="F169" i="4"/>
  <c r="AH49" i="4"/>
  <c r="Y48" i="4"/>
  <c r="J48" i="4"/>
  <c r="F93" i="4"/>
  <c r="B50" i="4"/>
  <c r="F92" i="4"/>
  <c r="E91" i="4"/>
  <c r="AJ176" i="4"/>
  <c r="G176" i="4"/>
  <c r="F176" i="4"/>
  <c r="AJ161" i="4"/>
  <c r="G161" i="4"/>
  <c r="F161" i="4"/>
  <c r="AJ154" i="4"/>
  <c r="G154" i="4"/>
  <c r="F154" i="4"/>
  <c r="AJ147" i="4"/>
  <c r="G147" i="4"/>
  <c r="F147" i="4"/>
  <c r="AJ140" i="4"/>
  <c r="G140" i="4"/>
  <c r="F140" i="4"/>
  <c r="AJ92" i="4"/>
  <c r="AJ133" i="4"/>
  <c r="G133" i="4"/>
  <c r="F133" i="4"/>
  <c r="D126" i="4"/>
  <c r="AJ119" i="4"/>
  <c r="G119" i="4"/>
  <c r="F119" i="4"/>
  <c r="AJ112" i="4"/>
  <c r="G112" i="4"/>
  <c r="F112" i="4"/>
  <c r="AG91" i="4"/>
  <c r="AH91" i="4"/>
  <c r="G92" i="4"/>
  <c r="AJ105" i="4"/>
  <c r="G105" i="4"/>
  <c r="F105" i="4"/>
  <c r="D92" i="4"/>
  <c r="D91" i="4" s="1"/>
  <c r="AI91" i="4"/>
  <c r="AJ98" i="4"/>
  <c r="G98" i="4"/>
  <c r="F98" i="4"/>
  <c r="AJ84" i="4"/>
  <c r="G84" i="4"/>
  <c r="F84" i="4"/>
  <c r="AJ77" i="4"/>
  <c r="G77" i="4"/>
  <c r="F77" i="4"/>
  <c r="AJ70" i="4"/>
  <c r="G70" i="4"/>
  <c r="F70" i="4"/>
  <c r="G57" i="4"/>
  <c r="AJ57" i="4"/>
  <c r="D57" i="4"/>
  <c r="G91" i="4" l="1"/>
  <c r="F91" i="4"/>
  <c r="AJ91" i="4"/>
  <c r="C21" i="4" l="1"/>
  <c r="K25" i="4"/>
  <c r="M25" i="4"/>
  <c r="O25" i="4"/>
  <c r="Q25" i="4"/>
  <c r="S25" i="4"/>
  <c r="U25" i="4"/>
  <c r="W25" i="4"/>
  <c r="Y25" i="4"/>
  <c r="AA25" i="4"/>
  <c r="AC25" i="4"/>
  <c r="AE25" i="4"/>
  <c r="AE19" i="4"/>
  <c r="AE12" i="4" s="1"/>
  <c r="S19" i="4"/>
  <c r="P19" i="4"/>
  <c r="P12" i="4" l="1"/>
  <c r="E44" i="4"/>
  <c r="D44" i="4"/>
  <c r="C44" i="4"/>
  <c r="B44" i="4"/>
  <c r="E37" i="4"/>
  <c r="D37" i="4"/>
  <c r="C37" i="4"/>
  <c r="B37" i="4"/>
  <c r="E33" i="4"/>
  <c r="D33" i="4"/>
  <c r="M33" i="4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AI44" i="4" s="1"/>
  <c r="H44" i="4"/>
  <c r="AH44" i="4" s="1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L33" i="4"/>
  <c r="K33" i="4"/>
  <c r="J33" i="4"/>
  <c r="I33" i="4"/>
  <c r="H33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N25" i="4"/>
  <c r="L25" i="4"/>
  <c r="J25" i="4"/>
  <c r="E29" i="4"/>
  <c r="D29" i="4"/>
  <c r="AD25" i="4"/>
  <c r="AB25" i="4"/>
  <c r="Z25" i="4"/>
  <c r="X25" i="4"/>
  <c r="V25" i="4"/>
  <c r="T25" i="4"/>
  <c r="R25" i="4"/>
  <c r="P25" i="4"/>
  <c r="I25" i="4"/>
  <c r="AI25" i="4" s="1"/>
  <c r="H25" i="4"/>
  <c r="N21" i="4"/>
  <c r="L21" i="4"/>
  <c r="I21" i="4"/>
  <c r="H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M21" i="4"/>
  <c r="K21" i="4"/>
  <c r="J21" i="4"/>
  <c r="B21" i="4"/>
  <c r="AE17" i="4"/>
  <c r="AD19" i="4"/>
  <c r="AD17" i="4" s="1"/>
  <c r="AC19" i="4"/>
  <c r="AC17" i="4" s="1"/>
  <c r="AB17" i="4"/>
  <c r="AA19" i="4"/>
  <c r="Z19" i="4"/>
  <c r="AA17" i="4"/>
  <c r="Z17" i="4"/>
  <c r="Y19" i="4"/>
  <c r="X19" i="4"/>
  <c r="Y17" i="4"/>
  <c r="X17" i="4"/>
  <c r="W19" i="4"/>
  <c r="V19" i="4"/>
  <c r="W17" i="4"/>
  <c r="V17" i="4"/>
  <c r="U19" i="4"/>
  <c r="T19" i="4"/>
  <c r="U17" i="4"/>
  <c r="T17" i="4"/>
  <c r="R19" i="4"/>
  <c r="R12" i="4" s="1"/>
  <c r="S17" i="4"/>
  <c r="R17" i="4"/>
  <c r="Q19" i="4"/>
  <c r="Q17" i="4" s="1"/>
  <c r="P17" i="4"/>
  <c r="O19" i="4"/>
  <c r="O12" i="4" s="1"/>
  <c r="N19" i="4"/>
  <c r="N12" i="4" s="1"/>
  <c r="O17" i="4"/>
  <c r="N17" i="4"/>
  <c r="M19" i="4"/>
  <c r="M12" i="4" s="1"/>
  <c r="L19" i="4"/>
  <c r="L12" i="4" s="1"/>
  <c r="M17" i="4"/>
  <c r="L17" i="4"/>
  <c r="K19" i="4"/>
  <c r="K12" i="4" s="1"/>
  <c r="J12" i="4"/>
  <c r="K17" i="4"/>
  <c r="J17" i="4"/>
  <c r="H12" i="4"/>
  <c r="G10" i="4"/>
  <c r="F10" i="4"/>
  <c r="G14" i="4"/>
  <c r="F14" i="4"/>
  <c r="G13" i="4"/>
  <c r="F13" i="4"/>
  <c r="AG13" i="4"/>
  <c r="AI13" i="4"/>
  <c r="AI46" i="4"/>
  <c r="AH46" i="4"/>
  <c r="AG46" i="4"/>
  <c r="AJ45" i="4"/>
  <c r="AI45" i="4"/>
  <c r="AH45" i="4"/>
  <c r="AG45" i="4"/>
  <c r="G45" i="4"/>
  <c r="F45" i="4"/>
  <c r="AJ38" i="4"/>
  <c r="AI38" i="4"/>
  <c r="AH38" i="4"/>
  <c r="AG38" i="4"/>
  <c r="G38" i="4"/>
  <c r="F38" i="4"/>
  <c r="AJ34" i="4"/>
  <c r="AI34" i="4"/>
  <c r="AH34" i="4"/>
  <c r="AG34" i="4"/>
  <c r="G34" i="4"/>
  <c r="F34" i="4"/>
  <c r="AJ30" i="4"/>
  <c r="AI30" i="4"/>
  <c r="AH30" i="4"/>
  <c r="AG30" i="4"/>
  <c r="G30" i="4"/>
  <c r="F30" i="4"/>
  <c r="AJ22" i="4"/>
  <c r="AI22" i="4"/>
  <c r="AH22" i="4"/>
  <c r="AG22" i="4"/>
  <c r="G22" i="4"/>
  <c r="F22" i="4"/>
  <c r="AJ26" i="4"/>
  <c r="AI26" i="4"/>
  <c r="AH26" i="4"/>
  <c r="AG26" i="4"/>
  <c r="G26" i="4"/>
  <c r="F26" i="4"/>
  <c r="AI27" i="4"/>
  <c r="AH27" i="4"/>
  <c r="AG27" i="4"/>
  <c r="E25" i="4"/>
  <c r="C25" i="4"/>
  <c r="B25" i="4"/>
  <c r="AI173" i="4"/>
  <c r="AI172" i="4"/>
  <c r="AH172" i="4"/>
  <c r="AI171" i="4"/>
  <c r="AH171" i="4"/>
  <c r="AJ170" i="4"/>
  <c r="AI170" i="4"/>
  <c r="AH170" i="4"/>
  <c r="AG170" i="4"/>
  <c r="G170" i="4"/>
  <c r="F170" i="4"/>
  <c r="AJ97" i="4"/>
  <c r="AI97" i="4"/>
  <c r="AH97" i="4"/>
  <c r="AG97" i="4"/>
  <c r="AH173" i="4" l="1"/>
  <c r="F173" i="4"/>
  <c r="H17" i="4"/>
  <c r="F25" i="4"/>
  <c r="F44" i="4"/>
  <c r="G25" i="4"/>
  <c r="AH13" i="4"/>
  <c r="AJ46" i="4"/>
  <c r="AJ44" i="4"/>
  <c r="F46" i="4"/>
  <c r="AG44" i="4"/>
  <c r="G46" i="4"/>
  <c r="AH25" i="4"/>
  <c r="AJ27" i="4"/>
  <c r="AJ25" i="4"/>
  <c r="D25" i="4"/>
  <c r="AG25" i="4"/>
  <c r="F27" i="4"/>
  <c r="G27" i="4"/>
  <c r="AH169" i="4"/>
  <c r="F172" i="4"/>
  <c r="AJ171" i="4"/>
  <c r="AJ173" i="4"/>
  <c r="AJ169" i="4"/>
  <c r="AI169" i="4"/>
  <c r="F171" i="4"/>
  <c r="AJ172" i="4"/>
  <c r="AG171" i="4"/>
  <c r="AG172" i="4"/>
  <c r="AG173" i="4"/>
  <c r="G171" i="4"/>
  <c r="G172" i="4"/>
  <c r="G173" i="4"/>
  <c r="AI187" i="4"/>
  <c r="AH187" i="4"/>
  <c r="AG187" i="4"/>
  <c r="AJ187" i="4"/>
  <c r="F187" i="4"/>
  <c r="AJ160" i="4"/>
  <c r="AI160" i="4"/>
  <c r="AH160" i="4"/>
  <c r="AG160" i="4"/>
  <c r="AJ153" i="4"/>
  <c r="AI153" i="4"/>
  <c r="AH153" i="4"/>
  <c r="AG153" i="4"/>
  <c r="AJ146" i="4"/>
  <c r="AI146" i="4"/>
  <c r="AH146" i="4"/>
  <c r="AG146" i="4"/>
  <c r="AJ139" i="4"/>
  <c r="AI139" i="4"/>
  <c r="AH139" i="4"/>
  <c r="AG139" i="4"/>
  <c r="AJ132" i="4"/>
  <c r="AI132" i="4"/>
  <c r="AH132" i="4"/>
  <c r="AG132" i="4"/>
  <c r="AJ125" i="4"/>
  <c r="AI125" i="4"/>
  <c r="AH125" i="4"/>
  <c r="AG125" i="4"/>
  <c r="AJ118" i="4"/>
  <c r="AI118" i="4"/>
  <c r="AH118" i="4"/>
  <c r="AG118" i="4"/>
  <c r="AJ111" i="4"/>
  <c r="AI111" i="4"/>
  <c r="AH111" i="4"/>
  <c r="AG111" i="4"/>
  <c r="AJ104" i="4"/>
  <c r="AI104" i="4"/>
  <c r="AH104" i="4"/>
  <c r="AG104" i="4"/>
  <c r="AJ90" i="4"/>
  <c r="AI90" i="4"/>
  <c r="AH90" i="4"/>
  <c r="AG90" i="4"/>
  <c r="AJ83" i="4"/>
  <c r="AI83" i="4"/>
  <c r="AH83" i="4"/>
  <c r="AG83" i="4"/>
  <c r="AJ76" i="4"/>
  <c r="AI76" i="4"/>
  <c r="AH76" i="4"/>
  <c r="AG76" i="4"/>
  <c r="AJ69" i="4"/>
  <c r="AI69" i="4"/>
  <c r="AH69" i="4"/>
  <c r="AG69" i="4"/>
  <c r="AJ62" i="4"/>
  <c r="AI62" i="4"/>
  <c r="AH62" i="4"/>
  <c r="AG62" i="4"/>
  <c r="AJ55" i="4"/>
  <c r="AI55" i="4"/>
  <c r="AH55" i="4"/>
  <c r="AG55" i="4"/>
  <c r="E42" i="4"/>
  <c r="D42" i="4" s="1"/>
  <c r="D41" i="4" s="1"/>
  <c r="C42" i="4"/>
  <c r="C41" i="4" s="1"/>
  <c r="B42" i="4"/>
  <c r="B41" i="4" s="1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AI39" i="4"/>
  <c r="AH39" i="4"/>
  <c r="AG39" i="4"/>
  <c r="AI37" i="4"/>
  <c r="AJ36" i="4"/>
  <c r="AI36" i="4"/>
  <c r="AH36" i="4"/>
  <c r="AG36" i="4"/>
  <c r="AI35" i="4"/>
  <c r="AH35" i="4"/>
  <c r="AG35" i="4"/>
  <c r="C33" i="4"/>
  <c r="B33" i="4"/>
  <c r="AI33" i="4"/>
  <c r="AJ32" i="4"/>
  <c r="AI32" i="4"/>
  <c r="AH32" i="4"/>
  <c r="AG32" i="4"/>
  <c r="AI31" i="4"/>
  <c r="AH31" i="4"/>
  <c r="AG31" i="4"/>
  <c r="C29" i="4"/>
  <c r="B29" i="4"/>
  <c r="F29" i="4" s="1"/>
  <c r="AJ28" i="4"/>
  <c r="AI28" i="4"/>
  <c r="AH28" i="4"/>
  <c r="AG28" i="4"/>
  <c r="AI23" i="4"/>
  <c r="AH23" i="4"/>
  <c r="AG23" i="4"/>
  <c r="AI21" i="4"/>
  <c r="AJ20" i="4"/>
  <c r="AI20" i="4"/>
  <c r="AH20" i="4"/>
  <c r="AG20" i="4"/>
  <c r="AD12" i="4"/>
  <c r="AC12" i="4"/>
  <c r="AB12" i="4"/>
  <c r="AB185" i="4" s="1"/>
  <c r="AA12" i="4"/>
  <c r="Z12" i="4"/>
  <c r="Y12" i="4"/>
  <c r="X12" i="4"/>
  <c r="W12" i="4"/>
  <c r="V12" i="4"/>
  <c r="U12" i="4"/>
  <c r="T12" i="4"/>
  <c r="S12" i="4"/>
  <c r="Q12" i="4"/>
  <c r="AJ18" i="4"/>
  <c r="AI18" i="4"/>
  <c r="AH18" i="4"/>
  <c r="AG18" i="4"/>
  <c r="G18" i="4"/>
  <c r="F18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P9" i="4" s="1"/>
  <c r="O11" i="4"/>
  <c r="O9" i="4" s="1"/>
  <c r="N11" i="4"/>
  <c r="N9" i="4" s="1"/>
  <c r="M11" i="4"/>
  <c r="M9" i="4" s="1"/>
  <c r="L11" i="4"/>
  <c r="L9" i="4" s="1"/>
  <c r="K11" i="4"/>
  <c r="K9" i="4" s="1"/>
  <c r="J11" i="4"/>
  <c r="J9" i="4" s="1"/>
  <c r="I11" i="4"/>
  <c r="I9" i="4" s="1"/>
  <c r="H11" i="4"/>
  <c r="H9" i="4" s="1"/>
  <c r="E11" i="4"/>
  <c r="D11" i="4"/>
  <c r="C11" i="4"/>
  <c r="AB182" i="4" l="1"/>
  <c r="B185" i="4"/>
  <c r="B182" i="4" s="1"/>
  <c r="F182" i="4" s="1"/>
  <c r="Q9" i="4"/>
  <c r="C17" i="4"/>
  <c r="B17" i="4"/>
  <c r="E21" i="4"/>
  <c r="F21" i="4" s="1"/>
  <c r="E17" i="4"/>
  <c r="AJ13" i="4"/>
  <c r="G44" i="4"/>
  <c r="AG169" i="4"/>
  <c r="E41" i="4"/>
  <c r="F41" i="4" s="1"/>
  <c r="G169" i="4"/>
  <c r="AB9" i="4"/>
  <c r="F23" i="4"/>
  <c r="AJ39" i="4"/>
  <c r="G187" i="4"/>
  <c r="AH14" i="4"/>
  <c r="AJ14" i="4"/>
  <c r="F39" i="4"/>
  <c r="AJ31" i="4"/>
  <c r="F42" i="4"/>
  <c r="AG58" i="4"/>
  <c r="AH58" i="4"/>
  <c r="F31" i="4"/>
  <c r="F33" i="4"/>
  <c r="AG21" i="4"/>
  <c r="AI29" i="4"/>
  <c r="F35" i="4"/>
  <c r="F37" i="4"/>
  <c r="AH19" i="4"/>
  <c r="AH29" i="4"/>
  <c r="AG33" i="4"/>
  <c r="AH33" i="4"/>
  <c r="AH37" i="4"/>
  <c r="AJ11" i="4"/>
  <c r="G11" i="4"/>
  <c r="F11" i="4"/>
  <c r="AG14" i="4"/>
  <c r="AG19" i="4"/>
  <c r="AJ33" i="4"/>
  <c r="G33" i="4"/>
  <c r="AJ35" i="4"/>
  <c r="G35" i="4"/>
  <c r="AJ23" i="4"/>
  <c r="G23" i="4"/>
  <c r="AI58" i="4"/>
  <c r="AH11" i="4"/>
  <c r="AI14" i="4"/>
  <c r="AI19" i="4"/>
  <c r="AG29" i="4"/>
  <c r="G31" i="4"/>
  <c r="AI11" i="4"/>
  <c r="AH12" i="4"/>
  <c r="AG12" i="4"/>
  <c r="AH21" i="4"/>
  <c r="AG37" i="4"/>
  <c r="G39" i="4"/>
  <c r="G42" i="4"/>
  <c r="AG11" i="4"/>
  <c r="AI12" i="4"/>
  <c r="D50" i="4"/>
  <c r="E50" i="4" l="1"/>
  <c r="B9" i="4"/>
  <c r="C9" i="4"/>
  <c r="D17" i="4"/>
  <c r="F17" i="4"/>
  <c r="G17" i="4"/>
  <c r="AA9" i="4"/>
  <c r="AC9" i="4"/>
  <c r="F58" i="4"/>
  <c r="W9" i="4"/>
  <c r="R9" i="4"/>
  <c r="AG50" i="4"/>
  <c r="G58" i="4"/>
  <c r="AH50" i="4"/>
  <c r="G41" i="4"/>
  <c r="V9" i="4"/>
  <c r="AI50" i="4"/>
  <c r="AJ58" i="4"/>
  <c r="G37" i="4"/>
  <c r="AJ37" i="4"/>
  <c r="AJ29" i="4"/>
  <c r="G29" i="4"/>
  <c r="F19" i="4"/>
  <c r="E9" i="4"/>
  <c r="AJ19" i="4"/>
  <c r="G19" i="4"/>
  <c r="G21" i="4"/>
  <c r="AJ21" i="4"/>
  <c r="G12" i="4" l="1"/>
  <c r="D9" i="4"/>
  <c r="AI10" i="4"/>
  <c r="AH10" i="4"/>
  <c r="AJ10" i="4"/>
  <c r="AG10" i="4"/>
  <c r="Z9" i="4"/>
  <c r="AH184" i="4"/>
  <c r="AG17" i="4"/>
  <c r="AI184" i="4"/>
  <c r="AG184" i="4"/>
  <c r="T9" i="4"/>
  <c r="U9" i="4"/>
  <c r="AD9" i="4"/>
  <c r="AH17" i="4"/>
  <c r="Y9" i="4"/>
  <c r="AI17" i="4"/>
  <c r="X9" i="4"/>
  <c r="AE9" i="4"/>
  <c r="S9" i="4"/>
  <c r="F12" i="4"/>
  <c r="AJ12" i="4"/>
  <c r="F50" i="4"/>
  <c r="AJ50" i="4"/>
  <c r="G50" i="4"/>
  <c r="F184" i="4" l="1"/>
  <c r="G184" i="4"/>
  <c r="AJ184" i="4"/>
  <c r="AI9" i="4"/>
  <c r="AG9" i="4"/>
  <c r="AH9" i="4"/>
  <c r="AI183" i="4"/>
  <c r="AJ17" i="4"/>
  <c r="AG183" i="4"/>
  <c r="AH183" i="4"/>
  <c r="AJ9" i="4" l="1"/>
  <c r="G9" i="4"/>
  <c r="F9" i="4"/>
  <c r="AJ183" i="4"/>
  <c r="G183" i="4"/>
  <c r="F183" i="4"/>
  <c r="AI59" i="4"/>
  <c r="AI60" i="4"/>
  <c r="AI61" i="4"/>
  <c r="AI63" i="4"/>
  <c r="E66" i="4"/>
  <c r="AI66" i="4"/>
  <c r="D67" i="4"/>
  <c r="D60" i="4" s="1"/>
  <c r="D52" i="4" s="1"/>
  <c r="E67" i="4"/>
  <c r="E60" i="4" s="1"/>
  <c r="AI67" i="4"/>
  <c r="E68" i="4"/>
  <c r="AI68" i="4"/>
  <c r="AI186" i="4" l="1"/>
  <c r="E52" i="4"/>
  <c r="E59" i="4"/>
  <c r="E63" i="4"/>
  <c r="D66" i="4"/>
  <c r="E61" i="4"/>
  <c r="D68" i="4"/>
  <c r="D61" i="4" s="1"/>
  <c r="AI48" i="4"/>
  <c r="AI52" i="4"/>
  <c r="AI51" i="4"/>
  <c r="AI56" i="4"/>
  <c r="D63" i="4" l="1"/>
  <c r="D59" i="4"/>
  <c r="E51" i="4"/>
  <c r="E56" i="4"/>
  <c r="AI182" i="4"/>
  <c r="AI185" i="4"/>
  <c r="D51" i="4" l="1"/>
  <c r="D48" i="4" s="1"/>
  <c r="D56" i="4"/>
  <c r="E48" i="4"/>
  <c r="AG63" i="4"/>
  <c r="AH63" i="4"/>
  <c r="F66" i="4"/>
  <c r="G66" i="4"/>
  <c r="AG66" i="4"/>
  <c r="AH66" i="4"/>
  <c r="F67" i="4"/>
  <c r="G67" i="4"/>
  <c r="AG67" i="4"/>
  <c r="AH67" i="4"/>
  <c r="AJ67" i="4"/>
  <c r="F68" i="4"/>
  <c r="G68" i="4"/>
  <c r="AG68" i="4"/>
  <c r="AH68" i="4"/>
  <c r="B59" i="4" l="1"/>
  <c r="B51" i="4" s="1"/>
  <c r="B63" i="4"/>
  <c r="F63" i="4" s="1"/>
  <c r="AJ68" i="4"/>
  <c r="AJ66" i="4"/>
  <c r="C63" i="4"/>
  <c r="G63" i="4" l="1"/>
  <c r="AJ63" i="4"/>
  <c r="AH59" i="4"/>
  <c r="AH60" i="4"/>
  <c r="AG61" i="4"/>
  <c r="AH61" i="4"/>
  <c r="C59" i="4"/>
  <c r="C51" i="4" s="1"/>
  <c r="C48" i="4" s="1"/>
  <c r="B60" i="4"/>
  <c r="C60" i="4"/>
  <c r="C52" i="4" s="1"/>
  <c r="B61" i="4"/>
  <c r="C61" i="4"/>
  <c r="G61" i="4" l="1"/>
  <c r="AJ61" i="4"/>
  <c r="B52" i="4"/>
  <c r="F52" i="4" s="1"/>
  <c r="F60" i="4"/>
  <c r="B53" i="4"/>
  <c r="F53" i="4" s="1"/>
  <c r="F61" i="4"/>
  <c r="G60" i="4"/>
  <c r="AJ60" i="4"/>
  <c r="C56" i="4"/>
  <c r="G59" i="4"/>
  <c r="AJ59" i="4"/>
  <c r="B56" i="4"/>
  <c r="F56" i="4" s="1"/>
  <c r="F59" i="4"/>
  <c r="AH52" i="4"/>
  <c r="AG52" i="4"/>
  <c r="AH51" i="4"/>
  <c r="AG51" i="4"/>
  <c r="AG60" i="4"/>
  <c r="AG59" i="4"/>
  <c r="AH56" i="4" l="1"/>
  <c r="AG56" i="4"/>
  <c r="C182" i="4"/>
  <c r="AG185" i="4"/>
  <c r="AH185" i="4"/>
  <c r="AH48" i="4"/>
  <c r="AG48" i="4"/>
  <c r="AH186" i="4"/>
  <c r="AG186" i="4"/>
  <c r="F186" i="4"/>
  <c r="F48" i="4"/>
  <c r="F51" i="4"/>
  <c r="G51" i="4"/>
  <c r="AJ51" i="4"/>
  <c r="G56" i="4"/>
  <c r="AJ56" i="4"/>
  <c r="G52" i="4"/>
  <c r="AJ52" i="4"/>
  <c r="G48" i="4" l="1"/>
  <c r="AJ48" i="4"/>
  <c r="F185" i="4"/>
  <c r="G186" i="4"/>
  <c r="AJ186" i="4"/>
  <c r="G185" i="4"/>
  <c r="AJ185" i="4"/>
  <c r="AH182" i="4"/>
  <c r="AG182" i="4"/>
  <c r="G182" i="4" l="1"/>
  <c r="AJ182" i="4"/>
</calcChain>
</file>

<file path=xl/sharedStrings.xml><?xml version="1.0" encoding="utf-8"?>
<sst xmlns="http://schemas.openxmlformats.org/spreadsheetml/2006/main" count="245" uniqueCount="77">
  <si>
    <t>ОГЛАВЛЕНИЕ!A1</t>
  </si>
  <si>
    <t>Отчет о ходе реализации муниципальной программы (сетевой график)</t>
  </si>
  <si>
    <t xml:space="preserve"> "Социально - экономическое развитие и инвестиции муниципального образования город Когалым" (постановление Администрации города Когалыма от 11.10.2013 №2919)</t>
  </si>
  <si>
    <t>тыс. рублей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</si>
  <si>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</si>
  <si>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</si>
  <si>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</si>
  <si>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</si>
  <si>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</si>
  <si>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</si>
  <si>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</si>
  <si>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</si>
  <si>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</si>
  <si>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</si>
  <si>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</si>
  <si>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</si>
  <si>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</si>
  <si>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</si>
  <si>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</si>
  <si>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</si>
  <si>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</si>
  <si>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</si>
  <si>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 xml:space="preserve">план </t>
  </si>
  <si>
    <t>план на отчетную дату</t>
  </si>
  <si>
    <t>касса</t>
  </si>
  <si>
    <t>отклонение</t>
  </si>
  <si>
    <t>к текущему году</t>
  </si>
  <si>
    <t>на отчетную дату</t>
  </si>
  <si>
    <t>кассовый расход</t>
  </si>
  <si>
    <t>Подпрограмма 1. «Совершенствование системы муниципального стратегического управления, повышение инвестиционной привлекательности и развитие конкуренции»</t>
  </si>
  <si>
    <t>Всего по подпрограмме 1 «Совершенствование системы муниципального стратегического управления, повышение инвестиционной привлекательности и развитие конкуренции»</t>
  </si>
  <si>
    <t>федеральный бюджет</t>
  </si>
  <si>
    <t>бюджет города Когалыма</t>
  </si>
  <si>
    <t>в т.ч. бюджет города Когалыма в части софинансирования</t>
  </si>
  <si>
    <t>иные источники финансирования</t>
  </si>
  <si>
    <t>Всего</t>
  </si>
  <si>
    <t>1.1.1. Мониторинг социально-экономического развития города Когалыма</t>
  </si>
  <si>
    <t>бюджет автономного округа</t>
  </si>
  <si>
    <t>1.1.2. Реализация и корректировка стратегии социально-экономического развития города Когалыма до 2030 года</t>
  </si>
  <si>
    <t>1.1.3. Обеспечение деятельности управления экономики Администрации города Когалыма</t>
  </si>
  <si>
    <t>1.1.4. Обеспечение деятельности управления  инвестиционной деятельности и развития предпринимательства Администрации города Когалыма</t>
  </si>
  <si>
    <t>1.1.5. Организация и проведение определения поставщика (подрядчика, исполнителя) для заказчиков города Когалыма</t>
  </si>
  <si>
    <t>Подпрограмма 2. «Развитие малого и среднего  предпринимательства»</t>
  </si>
  <si>
    <t>Всего по подпрограмме 2 «Развитие малого и среднего  предпринимательства»</t>
  </si>
  <si>
    <t>Всего по муниципальной программе</t>
  </si>
  <si>
    <t xml:space="preserve">Начальник управления инвестиционной деятельности и развития предпринимательства </t>
  </si>
  <si>
    <t>Ответственный за составление сетевого графика (подпрограмма "Развитие малого и среднего предпринимательства")</t>
  </si>
  <si>
    <t>М.В. Иванова тел. 93-757</t>
  </si>
  <si>
    <t>(подпись)</t>
  </si>
  <si>
    <t>Ответственный за составление сетевого графика</t>
  </si>
  <si>
    <t>Е.Г. Загорская</t>
  </si>
  <si>
    <t>\</t>
  </si>
  <si>
    <t>2.1.1. Финансовая поддержка субъектам малого и среднего предпринимательства (впервые зарегистрированным и действующим менее 1 года), осуществляющим социально значимые (приоритетные) виды деятельности в городе Когалыме</t>
  </si>
  <si>
    <t>Начальник управления экономики</t>
  </si>
  <si>
    <t>О.С. Саратова
 тел. 93-752</t>
  </si>
  <si>
    <t xml:space="preserve">Ю.Л. Спиридонова </t>
  </si>
  <si>
    <t xml:space="preserve">2.1. Основное мероприятие Портфель проектов «Малое и среднее предпринимательство и поддержка индивидуальной предпринимательской инициативы», региональный проект «Создание условий для легкого старта и комфортного ведения бизнеса» (показатели II, III, 4, 5) </t>
  </si>
  <si>
    <t>2.1.2. Возмещение части затрат на аренду (субаренду) нежилых помещений</t>
  </si>
  <si>
    <t>2.1.3. Возмещение части затрат на приобретение оборудования (основных средств) и лицензионных программных продуктов</t>
  </si>
  <si>
    <t>2.1.4.  Возмещение части затрат, на оплату коммунальных услуг нежилых помещений</t>
  </si>
  <si>
    <t>2.2. Портфель проектов «Малое и среднее предпринимательство и поддержка индивидуальной предпринимательской инициативы», региональный проект «Акселерация субъектов малого и среднего предпринимательства» (показатели II, III, 4, 5)</t>
  </si>
  <si>
    <t xml:space="preserve">2.2.1. Возмещение части затрат на аренду (субаренду) нежилых помещений </t>
  </si>
  <si>
    <t>2.2.2. Возмещение части затрат на приобретение оборудования (основных средств) и лицензионных программных продуктов</t>
  </si>
  <si>
    <t>2.2.3. Возмещение части затрат, на оплату коммунальных услуг нежилых помещений</t>
  </si>
  <si>
    <t>2.2.4. Возмещение части затрат, связанных с оплатой жилищно-коммунальных услуг по нежилым помещениям, используемым в целях осуществления предпринимательской деятельности (бюджет города Когалыма сверх доли софинансирования)</t>
  </si>
  <si>
    <t>2.2.5. Возмещение части затрат на аренду нежилых помещений за счет средств бюджета города Когалыма (сверх доли софинансирования)</t>
  </si>
  <si>
    <t xml:space="preserve">2.2.6. Предоставление субсидий на создание и (или) обеспечение деятельности центров молодежного инновационного творчества (сверх доли софинансирования) </t>
  </si>
  <si>
    <t>2.2.7.  Возмещение части затрат по приобретению оборудования (основных средств), лицензионных программных продуктов (сверх доли софинансирования)</t>
  </si>
  <si>
    <t xml:space="preserve">2.2.8. Грантовая поддержка на развитие предпринимательства (бюджет города Когалыма сверх доли софинансирования) </t>
  </si>
  <si>
    <t xml:space="preserve">2.2.9. Грантовая поддержка на развитие молодежного предпринимательства (бюджет города Когалыма сверх доли софинансирования) </t>
  </si>
  <si>
    <t xml:space="preserve">2.2.10. Грантовая поддержка социального и креативного предпринимательства (бюджет города Когалыма сверх доли софинансирования) </t>
  </si>
  <si>
    <t>ПРОЦЕССНАЯ ЧАСТЬ</t>
  </si>
  <si>
    <t>2.3.1. Размещение информационных материалов о проводимых мероприятиях в сфере малого и среднего предпринимательства в  средствах массовой информации (бюджет города Когалыма сверх доли софинансирования)</t>
  </si>
  <si>
    <t>ПРОЕКТНАЯ ЧАСТЬ</t>
  </si>
  <si>
    <t xml:space="preserve">1.1. Основное мероприятие «Реализация механизмов стратегического управления социально-экономическим развитием города Когалыма» (показатели I, 1, 2, 3, 6) </t>
  </si>
  <si>
    <t xml:space="preserve">2.3. Основное мероприятие «Организация мероприятий по информационно-консультационной поддержке, популяризации и пропаганде предпринимательской деятельности» (показатель 7) </t>
  </si>
  <si>
    <t xml:space="preserve">1.1.6. Организация и проведение мероприятий, связанных с разработкой бренда города Когалыма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</si>
</sst>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-;\-* #,##0.00_-;_-* &quot;-&quot;??_-;_-@_-"/>
    <numFmt numFmtId="165" formatCode="#,##0.0_ ;[Red]\-#,##0.0\ "/>
    <numFmt numFmtId="166" formatCode="#,##0_ ;[Red]\-#,##0\ "/>
    <numFmt numFmtId="167" formatCode="#,##0.00_ ;[Red]\-#,##0.00\ "/>
    <numFmt numFmtId="168" formatCode="_-* #,##0.0\ _₽_-;\-* #,##0.0\ _₽_-;_-* &quot;-&quot;?\ _₽_-;_-@_-"/>
    <numFmt numFmtId="169" formatCode="_-* #,##0.00\ _₽_-;\-* #,##0.00\ _₽_-;_-* &quot;-&quot;?\ _₽_-;_-@_-"/>
    <numFmt numFmtId="170" formatCode="#,##0.00\ _₽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u/>
      <sz val="11"/>
      <color rgb="FFFF0000"/>
      <name val="Calibri"/>
      <family val="2"/>
      <scheme val="minor"/>
    </font>
    <font>
      <b/>
      <sz val="16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color theme="9" tint="0.39997558519241921"/>
      <name val="Times New Roman"/>
      <family val="1"/>
      <charset val="204"/>
    </font>
    <font>
      <b/>
      <sz val="12"/>
      <color theme="9" tint="0.39997558519241921"/>
      <name val="Times New Roman"/>
      <family val="1"/>
      <charset val="204"/>
    </font>
    <font>
      <sz val="13"/>
      <name val="Times New Roman"/>
      <family val="1"/>
      <charset val="204"/>
    </font>
    <font>
      <sz val="16"/>
      <name val="Times New Roman"/>
      <family val="1"/>
      <charset val="204"/>
    </font>
    <font>
      <i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51">
    <xf numFmtId="0" fontId="0" fillId="0" borderId="0" xfId="0"/>
    <xf numFmtId="0" fontId="2" fillId="0" borderId="0" xfId="0" applyFont="1" applyFill="1" applyAlignment="1">
      <alignment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14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166" fontId="7" fillId="0" borderId="9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167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justify" vertical="center" wrapText="1"/>
    </xf>
    <xf numFmtId="0" fontId="7" fillId="0" borderId="0" xfId="0" applyFont="1" applyFill="1" applyBorder="1" applyAlignment="1" applyProtection="1">
      <alignment wrapText="1"/>
    </xf>
    <xf numFmtId="167" fontId="7" fillId="0" borderId="0" xfId="0" applyNumberFormat="1" applyFont="1" applyFill="1" applyBorder="1" applyAlignment="1" applyProtection="1">
      <alignment wrapText="1"/>
    </xf>
    <xf numFmtId="170" fontId="7" fillId="0" borderId="0" xfId="2" applyNumberFormat="1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/>
    <xf numFmtId="0" fontId="7" fillId="0" borderId="1" xfId="0" applyFont="1" applyFill="1" applyBorder="1" applyAlignment="1" applyProtection="1">
      <alignment wrapText="1"/>
    </xf>
    <xf numFmtId="0" fontId="7" fillId="0" borderId="0" xfId="0" applyFont="1" applyFill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wrapText="1"/>
    </xf>
    <xf numFmtId="0" fontId="8" fillId="0" borderId="0" xfId="0" applyFont="1" applyFill="1" applyAlignment="1" applyProtection="1">
      <alignment horizontal="center" vertical="top" wrapText="1"/>
    </xf>
    <xf numFmtId="165" fontId="8" fillId="0" borderId="0" xfId="0" applyNumberFormat="1" applyFont="1" applyFill="1" applyAlignment="1" applyProtection="1">
      <alignment horizontal="center" vertical="center" wrapText="1"/>
    </xf>
    <xf numFmtId="165" fontId="8" fillId="0" borderId="0" xfId="0" applyNumberFormat="1" applyFont="1" applyFill="1" applyAlignment="1" applyProtection="1">
      <alignment vertical="center" wrapText="1"/>
    </xf>
    <xf numFmtId="165" fontId="8" fillId="0" borderId="13" xfId="0" applyNumberFormat="1" applyFont="1" applyFill="1" applyBorder="1" applyAlignment="1" applyProtection="1">
      <alignment horizontal="center" vertical="center" wrapText="1"/>
    </xf>
    <xf numFmtId="165" fontId="8" fillId="0" borderId="0" xfId="0" applyNumberFormat="1" applyFont="1" applyFill="1" applyBorder="1" applyAlignment="1" applyProtection="1">
      <alignment horizontal="center" vertical="center" wrapText="1"/>
    </xf>
    <xf numFmtId="14" fontId="7" fillId="0" borderId="0" xfId="0" applyNumberFormat="1" applyFont="1" applyFill="1" applyAlignment="1" applyProtection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left" wrapText="1"/>
    </xf>
    <xf numFmtId="165" fontId="8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justify" wrapText="1"/>
    </xf>
    <xf numFmtId="168" fontId="7" fillId="0" borderId="0" xfId="0" applyNumberFormat="1" applyFont="1" applyFill="1" applyBorder="1" applyAlignment="1">
      <alignment horizontal="justify" wrapText="1"/>
    </xf>
    <xf numFmtId="169" fontId="7" fillId="0" borderId="0" xfId="0" applyNumberFormat="1" applyFont="1" applyFill="1" applyBorder="1" applyAlignment="1">
      <alignment horizontal="justify" wrapText="1"/>
    </xf>
    <xf numFmtId="167" fontId="9" fillId="0" borderId="0" xfId="0" applyNumberFormat="1" applyFont="1" applyFill="1" applyBorder="1" applyAlignment="1">
      <alignment wrapText="1"/>
    </xf>
    <xf numFmtId="167" fontId="7" fillId="0" borderId="0" xfId="0" applyNumberFormat="1" applyFont="1" applyFill="1" applyAlignment="1">
      <alignment horizontal="left" vertical="center" wrapText="1"/>
    </xf>
    <xf numFmtId="167" fontId="7" fillId="0" borderId="0" xfId="0" applyNumberFormat="1" applyFont="1" applyFill="1" applyAlignment="1">
      <alignment vertical="center" wrapText="1"/>
    </xf>
    <xf numFmtId="43" fontId="8" fillId="0" borderId="0" xfId="0" applyNumberFormat="1" applyFont="1" applyFill="1" applyAlignment="1">
      <alignment vertical="center" wrapText="1"/>
    </xf>
    <xf numFmtId="165" fontId="7" fillId="0" borderId="0" xfId="0" applyNumberFormat="1" applyFont="1" applyFill="1" applyAlignment="1">
      <alignment vertical="center" wrapText="1"/>
    </xf>
    <xf numFmtId="0" fontId="8" fillId="0" borderId="0" xfId="0" applyNumberFormat="1" applyFont="1" applyFill="1" applyAlignment="1">
      <alignment vertical="center" wrapText="1"/>
    </xf>
    <xf numFmtId="167" fontId="8" fillId="0" borderId="0" xfId="0" applyNumberFormat="1" applyFont="1" applyFill="1" applyAlignment="1">
      <alignment vertical="center" wrapText="1"/>
    </xf>
    <xf numFmtId="165" fontId="7" fillId="0" borderId="0" xfId="0" applyNumberFormat="1" applyFont="1" applyFill="1" applyBorder="1" applyAlignment="1" applyProtection="1">
      <alignment vertical="center" wrapText="1"/>
    </xf>
    <xf numFmtId="165" fontId="6" fillId="0" borderId="0" xfId="0" applyNumberFormat="1" applyFont="1" applyFill="1" applyBorder="1" applyAlignment="1" applyProtection="1">
      <alignment vertical="center" wrapText="1"/>
    </xf>
    <xf numFmtId="165" fontId="7" fillId="0" borderId="0" xfId="0" applyNumberFormat="1" applyFont="1" applyFill="1" applyBorder="1" applyAlignment="1" applyProtection="1">
      <alignment horizontal="left" vertical="top" wrapText="1"/>
    </xf>
    <xf numFmtId="165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vertical="center" wrapText="1"/>
    </xf>
    <xf numFmtId="165" fontId="8" fillId="0" borderId="0" xfId="0" applyNumberFormat="1" applyFont="1" applyFill="1" applyAlignment="1" applyProtection="1">
      <alignment horizontal="left" vertical="top" wrapText="1"/>
    </xf>
    <xf numFmtId="0" fontId="8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horizontal="left" vertical="top" wrapText="1"/>
    </xf>
    <xf numFmtId="167" fontId="7" fillId="0" borderId="0" xfId="2" applyNumberFormat="1" applyFont="1" applyFill="1" applyBorder="1" applyAlignment="1">
      <alignment horizontal="center"/>
    </xf>
    <xf numFmtId="0" fontId="2" fillId="0" borderId="0" xfId="0" applyFont="1" applyFill="1" applyAlignment="1">
      <alignment horizontal="justify" vertical="center" wrapText="1"/>
    </xf>
    <xf numFmtId="165" fontId="2" fillId="0" borderId="0" xfId="0" applyNumberFormat="1" applyFont="1" applyFill="1" applyAlignment="1">
      <alignment vertical="center" wrapText="1"/>
    </xf>
    <xf numFmtId="165" fontId="10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11" fillId="0" borderId="0" xfId="1" applyFont="1" applyFill="1" applyAlignment="1">
      <alignment vertical="center" wrapText="1"/>
    </xf>
    <xf numFmtId="165" fontId="12" fillId="0" borderId="0" xfId="0" applyNumberFormat="1" applyFont="1" applyFill="1" applyBorder="1" applyAlignment="1">
      <alignment vertical="center" wrapText="1"/>
    </xf>
    <xf numFmtId="165" fontId="12" fillId="0" borderId="1" xfId="0" applyNumberFormat="1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horizontal="right" vertical="center" wrapText="1"/>
    </xf>
    <xf numFmtId="166" fontId="3" fillId="0" borderId="9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Alignment="1">
      <alignment vertical="center" wrapText="1"/>
    </xf>
    <xf numFmtId="0" fontId="13" fillId="0" borderId="9" xfId="0" applyFont="1" applyFill="1" applyBorder="1" applyAlignment="1">
      <alignment vertical="center" wrapText="1"/>
    </xf>
    <xf numFmtId="167" fontId="14" fillId="0" borderId="0" xfId="0" applyNumberFormat="1" applyFont="1" applyFill="1" applyBorder="1" applyAlignment="1">
      <alignment vertical="center" wrapText="1"/>
    </xf>
    <xf numFmtId="167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justify" vertical="center" wrapText="1"/>
    </xf>
    <xf numFmtId="167" fontId="3" fillId="0" borderId="9" xfId="2" applyNumberFormat="1" applyFont="1" applyFill="1" applyBorder="1" applyAlignment="1">
      <alignment horizontal="center"/>
    </xf>
    <xf numFmtId="167" fontId="13" fillId="0" borderId="9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2" applyNumberFormat="1" applyFont="1" applyFill="1" applyBorder="1" applyAlignment="1">
      <alignment horizontal="center" vertical="center" wrapText="1"/>
    </xf>
    <xf numFmtId="167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justify" vertical="top" wrapText="1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>
      <alignment horizontal="left" vertical="center" wrapText="1"/>
    </xf>
    <xf numFmtId="0" fontId="3" fillId="5" borderId="11" xfId="0" applyFont="1" applyFill="1" applyBorder="1" applyAlignment="1">
      <alignment horizontal="left" vertical="center" wrapText="1"/>
    </xf>
    <xf numFmtId="0" fontId="3" fillId="5" borderId="12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 applyProtection="1">
      <alignment vertical="center" wrapText="1"/>
    </xf>
    <xf numFmtId="0" fontId="7" fillId="0" borderId="9" xfId="0" applyFont="1" applyFill="1" applyBorder="1" applyAlignment="1">
      <alignment horizontal="justify" wrapText="1"/>
    </xf>
    <xf numFmtId="0" fontId="7" fillId="0" borderId="9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justify" wrapText="1"/>
    </xf>
    <xf numFmtId="0" fontId="7" fillId="0" borderId="9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justify" wrapText="1"/>
    </xf>
    <xf numFmtId="0" fontId="16" fillId="0" borderId="9" xfId="0" applyFont="1" applyFill="1" applyBorder="1" applyAlignment="1">
      <alignment vertical="center" wrapText="1"/>
    </xf>
    <xf numFmtId="167" fontId="17" fillId="0" borderId="0" xfId="0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7" fillId="5" borderId="10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justify" wrapText="1"/>
    </xf>
    <xf numFmtId="0" fontId="18" fillId="0" borderId="9" xfId="0" applyFont="1" applyBorder="1" applyAlignment="1">
      <alignment horizontal="left" vertical="center" wrapText="1"/>
    </xf>
    <xf numFmtId="167" fontId="7" fillId="0" borderId="9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vertical="center" wrapText="1"/>
    </xf>
    <xf numFmtId="167" fontId="9" fillId="0" borderId="0" xfId="0" applyNumberFormat="1" applyFont="1" applyFill="1" applyBorder="1" applyAlignment="1">
      <alignment vertical="center" wrapText="1"/>
    </xf>
    <xf numFmtId="167" fontId="7" fillId="0" borderId="9" xfId="2" applyNumberFormat="1" applyFont="1" applyFill="1" applyBorder="1" applyAlignment="1">
      <alignment horizontal="center"/>
    </xf>
    <xf numFmtId="167" fontId="7" fillId="0" borderId="9" xfId="0" applyNumberFormat="1" applyFont="1" applyFill="1" applyBorder="1" applyAlignment="1" applyProtection="1">
      <alignment horizontal="center"/>
    </xf>
    <xf numFmtId="0" fontId="7" fillId="0" borderId="9" xfId="0" applyFont="1" applyFill="1" applyBorder="1" applyAlignment="1">
      <alignment vertical="center" wrapText="1"/>
    </xf>
    <xf numFmtId="167" fontId="6" fillId="0" borderId="9" xfId="2" applyNumberFormat="1" applyFont="1" applyFill="1" applyBorder="1" applyAlignment="1">
      <alignment horizontal="center"/>
    </xf>
    <xf numFmtId="167" fontId="6" fillId="0" borderId="9" xfId="0" applyNumberFormat="1" applyFont="1" applyFill="1" applyBorder="1" applyAlignment="1">
      <alignment horizontal="center"/>
    </xf>
    <xf numFmtId="165" fontId="19" fillId="0" borderId="1" xfId="0" applyNumberFormat="1" applyFont="1" applyFill="1" applyBorder="1" applyAlignment="1">
      <alignment horizontal="right" vertical="center" wrapText="1"/>
    </xf>
    <xf numFmtId="167" fontId="8" fillId="0" borderId="0" xfId="0" applyNumberFormat="1" applyFont="1" applyFill="1" applyBorder="1" applyAlignment="1">
      <alignment vertical="center" wrapText="1"/>
    </xf>
    <xf numFmtId="0" fontId="20" fillId="0" borderId="9" xfId="0" applyFont="1" applyFill="1" applyBorder="1" applyAlignment="1">
      <alignment horizontal="right" wrapText="1"/>
    </xf>
    <xf numFmtId="167" fontId="8" fillId="0" borderId="9" xfId="0" applyNumberFormat="1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justify" vertical="top" wrapText="1"/>
    </xf>
    <xf numFmtId="167" fontId="6" fillId="0" borderId="8" xfId="0" applyNumberFormat="1" applyFont="1" applyFill="1" applyBorder="1" applyAlignment="1">
      <alignment horizontal="center"/>
    </xf>
    <xf numFmtId="167" fontId="6" fillId="2" borderId="9" xfId="0" applyNumberFormat="1" applyFont="1" applyFill="1" applyBorder="1" applyAlignment="1">
      <alignment horizontal="center"/>
    </xf>
    <xf numFmtId="167" fontId="6" fillId="2" borderId="9" xfId="0" applyNumberFormat="1" applyFont="1" applyFill="1" applyBorder="1" applyAlignment="1" applyProtection="1">
      <alignment horizontal="center" vertical="center"/>
    </xf>
    <xf numFmtId="167" fontId="6" fillId="2" borderId="9" xfId="2" applyNumberFormat="1" applyFont="1" applyFill="1" applyBorder="1" applyAlignment="1">
      <alignment horizontal="center" vertical="center"/>
    </xf>
    <xf numFmtId="167" fontId="9" fillId="2" borderId="0" xfId="0" applyNumberFormat="1" applyFont="1" applyFill="1" applyBorder="1" applyAlignment="1">
      <alignment vertical="center" wrapText="1"/>
    </xf>
    <xf numFmtId="0" fontId="7" fillId="5" borderId="11" xfId="0" applyFont="1" applyFill="1" applyBorder="1" applyAlignment="1">
      <alignment horizontal="left" vertical="center" wrapText="1"/>
    </xf>
    <xf numFmtId="0" fontId="7" fillId="5" borderId="12" xfId="0" applyFont="1" applyFill="1" applyBorder="1" applyAlignment="1">
      <alignment horizontal="left" vertical="center" wrapText="1"/>
    </xf>
    <xf numFmtId="0" fontId="7" fillId="5" borderId="10" xfId="0" applyFont="1" applyFill="1" applyBorder="1" applyAlignment="1">
      <alignment horizontal="left" vertical="center" wrapText="1"/>
    </xf>
    <xf numFmtId="0" fontId="7" fillId="5" borderId="11" xfId="0" applyFont="1" applyFill="1" applyBorder="1" applyAlignment="1">
      <alignment horizontal="left" vertical="center" wrapText="1"/>
    </xf>
    <xf numFmtId="0" fontId="7" fillId="5" borderId="12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left" wrapText="1"/>
    </xf>
    <xf numFmtId="0" fontId="7" fillId="4" borderId="10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165" fontId="6" fillId="0" borderId="6" xfId="0" applyNumberFormat="1" applyFont="1" applyFill="1" applyBorder="1" applyAlignment="1">
      <alignment horizontal="center" vertical="center" wrapText="1"/>
    </xf>
    <xf numFmtId="165" fontId="6" fillId="0" borderId="7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</xf>
    <xf numFmtId="165" fontId="19" fillId="0" borderId="0" xfId="0" applyNumberFormat="1" applyFont="1" applyFill="1" applyAlignment="1">
      <alignment horizontal="left" vertical="center" wrapText="1"/>
    </xf>
    <xf numFmtId="165" fontId="5" fillId="0" borderId="0" xfId="0" applyNumberFormat="1" applyFont="1" applyFill="1" applyBorder="1" applyAlignment="1">
      <alignment vertical="center" wrapText="1"/>
    </xf>
    <xf numFmtId="167" fontId="6" fillId="0" borderId="9" xfId="0" applyNumberFormat="1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Финансов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B201"/>
  <sheetViews>
    <sheetView tabSelected="1" view="pageBreakPreview" zoomScale="55" zoomScaleNormal="40" zoomScaleSheetLayoutView="55" workbookViewId="0">
      <pane xSplit="7" ySplit="6" topLeftCell="H169" activePane="bottomRight" state="frozen"/>
      <selection pane="topRight" activeCell="H1" sqref="H1"/>
      <selection pane="bottomLeft" activeCell="A7" sqref="A7"/>
      <selection pane="bottomRight" activeCell="E180" sqref="E180"/>
    </sheetView>
  </sheetViews>
  <sheetFormatPr defaultRowHeight="18.75" x14ac:dyDescent="0.25"/>
  <cols>
    <col min="1" max="1" width="56.28515625" style="16" customWidth="1"/>
    <col min="2" max="2" width="19.5703125" style="16" customWidth="1"/>
    <col min="3" max="4" width="27.28515625" style="16" customWidth="1"/>
    <col min="5" max="5" width="24.7109375" style="16" customWidth="1"/>
    <col min="6" max="7" width="18.7109375" style="16" customWidth="1"/>
    <col min="8" max="8" width="20" style="13" customWidth="1"/>
    <col min="9" max="9" width="21.42578125" style="13" customWidth="1"/>
    <col min="10" max="11" width="19.42578125" style="13" customWidth="1"/>
    <col min="12" max="18" width="18.5703125" style="13" customWidth="1"/>
    <col min="19" max="19" width="20.28515625" style="13" customWidth="1"/>
    <col min="20" max="21" width="18.5703125" style="33" customWidth="1"/>
    <col min="22" max="23" width="19" style="33" customWidth="1"/>
    <col min="24" max="25" width="18.42578125" style="33" customWidth="1"/>
    <col min="26" max="27" width="19.42578125" style="33" customWidth="1"/>
    <col min="28" max="29" width="17.5703125" style="33" customWidth="1"/>
    <col min="30" max="30" width="19.5703125" style="33" customWidth="1"/>
    <col min="31" max="31" width="18.5703125" style="13" customWidth="1"/>
    <col min="32" max="32" width="109.28515625" style="34" customWidth="1"/>
    <col min="33" max="33" width="5.7109375" style="13" hidden="1" customWidth="1"/>
    <col min="34" max="34" width="18.42578125" style="13" hidden="1" customWidth="1"/>
    <col min="35" max="35" width="13.5703125" style="13" hidden="1" customWidth="1"/>
    <col min="36" max="36" width="14.5703125" style="13" hidden="1" customWidth="1"/>
    <col min="37" max="37" width="9.28515625" style="13" hidden="1" customWidth="1"/>
    <col min="38" max="38" width="12" style="13" customWidth="1"/>
    <col min="39" max="256" width="9.140625" style="13"/>
    <col min="257" max="257" width="56.28515625" style="13" customWidth="1"/>
    <col min="258" max="263" width="18.7109375" style="13" customWidth="1"/>
    <col min="264" max="264" width="20" style="13" customWidth="1"/>
    <col min="265" max="265" width="21.42578125" style="13" customWidth="1"/>
    <col min="266" max="267" width="19.42578125" style="13" customWidth="1"/>
    <col min="268" max="277" width="18.5703125" style="13" customWidth="1"/>
    <col min="278" max="279" width="19" style="13" customWidth="1"/>
    <col min="280" max="281" width="18.42578125" style="13" customWidth="1"/>
    <col min="282" max="283" width="19.42578125" style="13" customWidth="1"/>
    <col min="284" max="285" width="17.5703125" style="13" customWidth="1"/>
    <col min="286" max="286" width="19.5703125" style="13" customWidth="1"/>
    <col min="287" max="287" width="18.5703125" style="13" customWidth="1"/>
    <col min="288" max="288" width="73.42578125" style="13" customWidth="1"/>
    <col min="289" max="289" width="15.28515625" style="13" customWidth="1"/>
    <col min="290" max="291" width="13.5703125" style="13" customWidth="1"/>
    <col min="292" max="292" width="14.5703125" style="13" customWidth="1"/>
    <col min="293" max="512" width="9.140625" style="13"/>
    <col min="513" max="513" width="56.28515625" style="13" customWidth="1"/>
    <col min="514" max="519" width="18.7109375" style="13" customWidth="1"/>
    <col min="520" max="520" width="20" style="13" customWidth="1"/>
    <col min="521" max="521" width="21.42578125" style="13" customWidth="1"/>
    <col min="522" max="523" width="19.42578125" style="13" customWidth="1"/>
    <col min="524" max="533" width="18.5703125" style="13" customWidth="1"/>
    <col min="534" max="535" width="19" style="13" customWidth="1"/>
    <col min="536" max="537" width="18.42578125" style="13" customWidth="1"/>
    <col min="538" max="539" width="19.42578125" style="13" customWidth="1"/>
    <col min="540" max="541" width="17.5703125" style="13" customWidth="1"/>
    <col min="542" max="542" width="19.5703125" style="13" customWidth="1"/>
    <col min="543" max="543" width="18.5703125" style="13" customWidth="1"/>
    <col min="544" max="544" width="73.42578125" style="13" customWidth="1"/>
    <col min="545" max="545" width="15.28515625" style="13" customWidth="1"/>
    <col min="546" max="547" width="13.5703125" style="13" customWidth="1"/>
    <col min="548" max="548" width="14.5703125" style="13" customWidth="1"/>
    <col min="549" max="768" width="9.140625" style="13"/>
    <col min="769" max="769" width="56.28515625" style="13" customWidth="1"/>
    <col min="770" max="775" width="18.7109375" style="13" customWidth="1"/>
    <col min="776" max="776" width="20" style="13" customWidth="1"/>
    <col min="777" max="777" width="21.42578125" style="13" customWidth="1"/>
    <col min="778" max="779" width="19.42578125" style="13" customWidth="1"/>
    <col min="780" max="789" width="18.5703125" style="13" customWidth="1"/>
    <col min="790" max="791" width="19" style="13" customWidth="1"/>
    <col min="792" max="793" width="18.42578125" style="13" customWidth="1"/>
    <col min="794" max="795" width="19.42578125" style="13" customWidth="1"/>
    <col min="796" max="797" width="17.5703125" style="13" customWidth="1"/>
    <col min="798" max="798" width="19.5703125" style="13" customWidth="1"/>
    <col min="799" max="799" width="18.5703125" style="13" customWidth="1"/>
    <col min="800" max="800" width="73.42578125" style="13" customWidth="1"/>
    <col min="801" max="801" width="15.28515625" style="13" customWidth="1"/>
    <col min="802" max="803" width="13.5703125" style="13" customWidth="1"/>
    <col min="804" max="804" width="14.5703125" style="13" customWidth="1"/>
    <col min="805" max="1024" width="9.140625" style="13"/>
    <col min="1025" max="1025" width="56.28515625" style="13" customWidth="1"/>
    <col min="1026" max="1031" width="18.7109375" style="13" customWidth="1"/>
    <col min="1032" max="1032" width="20" style="13" customWidth="1"/>
    <col min="1033" max="1033" width="21.42578125" style="13" customWidth="1"/>
    <col min="1034" max="1035" width="19.42578125" style="13" customWidth="1"/>
    <col min="1036" max="1045" width="18.5703125" style="13" customWidth="1"/>
    <col min="1046" max="1047" width="19" style="13" customWidth="1"/>
    <col min="1048" max="1049" width="18.42578125" style="13" customWidth="1"/>
    <col min="1050" max="1051" width="19.42578125" style="13" customWidth="1"/>
    <col min="1052" max="1053" width="17.5703125" style="13" customWidth="1"/>
    <col min="1054" max="1054" width="19.5703125" style="13" customWidth="1"/>
    <col min="1055" max="1055" width="18.5703125" style="13" customWidth="1"/>
    <col min="1056" max="1056" width="73.42578125" style="13" customWidth="1"/>
    <col min="1057" max="1057" width="15.28515625" style="13" customWidth="1"/>
    <col min="1058" max="1059" width="13.5703125" style="13" customWidth="1"/>
    <col min="1060" max="1060" width="14.5703125" style="13" customWidth="1"/>
    <col min="1061" max="1280" width="9.140625" style="13"/>
    <col min="1281" max="1281" width="56.28515625" style="13" customWidth="1"/>
    <col min="1282" max="1287" width="18.7109375" style="13" customWidth="1"/>
    <col min="1288" max="1288" width="20" style="13" customWidth="1"/>
    <col min="1289" max="1289" width="21.42578125" style="13" customWidth="1"/>
    <col min="1290" max="1291" width="19.42578125" style="13" customWidth="1"/>
    <col min="1292" max="1301" width="18.5703125" style="13" customWidth="1"/>
    <col min="1302" max="1303" width="19" style="13" customWidth="1"/>
    <col min="1304" max="1305" width="18.42578125" style="13" customWidth="1"/>
    <col min="1306" max="1307" width="19.42578125" style="13" customWidth="1"/>
    <col min="1308" max="1309" width="17.5703125" style="13" customWidth="1"/>
    <col min="1310" max="1310" width="19.5703125" style="13" customWidth="1"/>
    <col min="1311" max="1311" width="18.5703125" style="13" customWidth="1"/>
    <col min="1312" max="1312" width="73.42578125" style="13" customWidth="1"/>
    <col min="1313" max="1313" width="15.28515625" style="13" customWidth="1"/>
    <col min="1314" max="1315" width="13.5703125" style="13" customWidth="1"/>
    <col min="1316" max="1316" width="14.5703125" style="13" customWidth="1"/>
    <col min="1317" max="1536" width="9.140625" style="13"/>
    <col min="1537" max="1537" width="56.28515625" style="13" customWidth="1"/>
    <col min="1538" max="1543" width="18.7109375" style="13" customWidth="1"/>
    <col min="1544" max="1544" width="20" style="13" customWidth="1"/>
    <col min="1545" max="1545" width="21.42578125" style="13" customWidth="1"/>
    <col min="1546" max="1547" width="19.42578125" style="13" customWidth="1"/>
    <col min="1548" max="1557" width="18.5703125" style="13" customWidth="1"/>
    <col min="1558" max="1559" width="19" style="13" customWidth="1"/>
    <col min="1560" max="1561" width="18.42578125" style="13" customWidth="1"/>
    <col min="1562" max="1563" width="19.42578125" style="13" customWidth="1"/>
    <col min="1564" max="1565" width="17.5703125" style="13" customWidth="1"/>
    <col min="1566" max="1566" width="19.5703125" style="13" customWidth="1"/>
    <col min="1567" max="1567" width="18.5703125" style="13" customWidth="1"/>
    <col min="1568" max="1568" width="73.42578125" style="13" customWidth="1"/>
    <col min="1569" max="1569" width="15.28515625" style="13" customWidth="1"/>
    <col min="1570" max="1571" width="13.5703125" style="13" customWidth="1"/>
    <col min="1572" max="1572" width="14.5703125" style="13" customWidth="1"/>
    <col min="1573" max="1792" width="9.140625" style="13"/>
    <col min="1793" max="1793" width="56.28515625" style="13" customWidth="1"/>
    <col min="1794" max="1799" width="18.7109375" style="13" customWidth="1"/>
    <col min="1800" max="1800" width="20" style="13" customWidth="1"/>
    <col min="1801" max="1801" width="21.42578125" style="13" customWidth="1"/>
    <col min="1802" max="1803" width="19.42578125" style="13" customWidth="1"/>
    <col min="1804" max="1813" width="18.5703125" style="13" customWidth="1"/>
    <col min="1814" max="1815" width="19" style="13" customWidth="1"/>
    <col min="1816" max="1817" width="18.42578125" style="13" customWidth="1"/>
    <col min="1818" max="1819" width="19.42578125" style="13" customWidth="1"/>
    <col min="1820" max="1821" width="17.5703125" style="13" customWidth="1"/>
    <col min="1822" max="1822" width="19.5703125" style="13" customWidth="1"/>
    <col min="1823" max="1823" width="18.5703125" style="13" customWidth="1"/>
    <col min="1824" max="1824" width="73.42578125" style="13" customWidth="1"/>
    <col min="1825" max="1825" width="15.28515625" style="13" customWidth="1"/>
    <col min="1826" max="1827" width="13.5703125" style="13" customWidth="1"/>
    <col min="1828" max="1828" width="14.5703125" style="13" customWidth="1"/>
    <col min="1829" max="2048" width="9.140625" style="13"/>
    <col min="2049" max="2049" width="56.28515625" style="13" customWidth="1"/>
    <col min="2050" max="2055" width="18.7109375" style="13" customWidth="1"/>
    <col min="2056" max="2056" width="20" style="13" customWidth="1"/>
    <col min="2057" max="2057" width="21.42578125" style="13" customWidth="1"/>
    <col min="2058" max="2059" width="19.42578125" style="13" customWidth="1"/>
    <col min="2060" max="2069" width="18.5703125" style="13" customWidth="1"/>
    <col min="2070" max="2071" width="19" style="13" customWidth="1"/>
    <col min="2072" max="2073" width="18.42578125" style="13" customWidth="1"/>
    <col min="2074" max="2075" width="19.42578125" style="13" customWidth="1"/>
    <col min="2076" max="2077" width="17.5703125" style="13" customWidth="1"/>
    <col min="2078" max="2078" width="19.5703125" style="13" customWidth="1"/>
    <col min="2079" max="2079" width="18.5703125" style="13" customWidth="1"/>
    <col min="2080" max="2080" width="73.42578125" style="13" customWidth="1"/>
    <col min="2081" max="2081" width="15.28515625" style="13" customWidth="1"/>
    <col min="2082" max="2083" width="13.5703125" style="13" customWidth="1"/>
    <col min="2084" max="2084" width="14.5703125" style="13" customWidth="1"/>
    <col min="2085" max="2304" width="9.140625" style="13"/>
    <col min="2305" max="2305" width="56.28515625" style="13" customWidth="1"/>
    <col min="2306" max="2311" width="18.7109375" style="13" customWidth="1"/>
    <col min="2312" max="2312" width="20" style="13" customWidth="1"/>
    <col min="2313" max="2313" width="21.42578125" style="13" customWidth="1"/>
    <col min="2314" max="2315" width="19.42578125" style="13" customWidth="1"/>
    <col min="2316" max="2325" width="18.5703125" style="13" customWidth="1"/>
    <col min="2326" max="2327" width="19" style="13" customWidth="1"/>
    <col min="2328" max="2329" width="18.42578125" style="13" customWidth="1"/>
    <col min="2330" max="2331" width="19.42578125" style="13" customWidth="1"/>
    <col min="2332" max="2333" width="17.5703125" style="13" customWidth="1"/>
    <col min="2334" max="2334" width="19.5703125" style="13" customWidth="1"/>
    <col min="2335" max="2335" width="18.5703125" style="13" customWidth="1"/>
    <col min="2336" max="2336" width="73.42578125" style="13" customWidth="1"/>
    <col min="2337" max="2337" width="15.28515625" style="13" customWidth="1"/>
    <col min="2338" max="2339" width="13.5703125" style="13" customWidth="1"/>
    <col min="2340" max="2340" width="14.5703125" style="13" customWidth="1"/>
    <col min="2341" max="2560" width="9.140625" style="13"/>
    <col min="2561" max="2561" width="56.28515625" style="13" customWidth="1"/>
    <col min="2562" max="2567" width="18.7109375" style="13" customWidth="1"/>
    <col min="2568" max="2568" width="20" style="13" customWidth="1"/>
    <col min="2569" max="2569" width="21.42578125" style="13" customWidth="1"/>
    <col min="2570" max="2571" width="19.42578125" style="13" customWidth="1"/>
    <col min="2572" max="2581" width="18.5703125" style="13" customWidth="1"/>
    <col min="2582" max="2583" width="19" style="13" customWidth="1"/>
    <col min="2584" max="2585" width="18.42578125" style="13" customWidth="1"/>
    <col min="2586" max="2587" width="19.42578125" style="13" customWidth="1"/>
    <col min="2588" max="2589" width="17.5703125" style="13" customWidth="1"/>
    <col min="2590" max="2590" width="19.5703125" style="13" customWidth="1"/>
    <col min="2591" max="2591" width="18.5703125" style="13" customWidth="1"/>
    <col min="2592" max="2592" width="73.42578125" style="13" customWidth="1"/>
    <col min="2593" max="2593" width="15.28515625" style="13" customWidth="1"/>
    <col min="2594" max="2595" width="13.5703125" style="13" customWidth="1"/>
    <col min="2596" max="2596" width="14.5703125" style="13" customWidth="1"/>
    <col min="2597" max="2816" width="9.140625" style="13"/>
    <col min="2817" max="2817" width="56.28515625" style="13" customWidth="1"/>
    <col min="2818" max="2823" width="18.7109375" style="13" customWidth="1"/>
    <col min="2824" max="2824" width="20" style="13" customWidth="1"/>
    <col min="2825" max="2825" width="21.42578125" style="13" customWidth="1"/>
    <col min="2826" max="2827" width="19.42578125" style="13" customWidth="1"/>
    <col min="2828" max="2837" width="18.5703125" style="13" customWidth="1"/>
    <col min="2838" max="2839" width="19" style="13" customWidth="1"/>
    <col min="2840" max="2841" width="18.42578125" style="13" customWidth="1"/>
    <col min="2842" max="2843" width="19.42578125" style="13" customWidth="1"/>
    <col min="2844" max="2845" width="17.5703125" style="13" customWidth="1"/>
    <col min="2846" max="2846" width="19.5703125" style="13" customWidth="1"/>
    <col min="2847" max="2847" width="18.5703125" style="13" customWidth="1"/>
    <col min="2848" max="2848" width="73.42578125" style="13" customWidth="1"/>
    <col min="2849" max="2849" width="15.28515625" style="13" customWidth="1"/>
    <col min="2850" max="2851" width="13.5703125" style="13" customWidth="1"/>
    <col min="2852" max="2852" width="14.5703125" style="13" customWidth="1"/>
    <col min="2853" max="3072" width="9.140625" style="13"/>
    <col min="3073" max="3073" width="56.28515625" style="13" customWidth="1"/>
    <col min="3074" max="3079" width="18.7109375" style="13" customWidth="1"/>
    <col min="3080" max="3080" width="20" style="13" customWidth="1"/>
    <col min="3081" max="3081" width="21.42578125" style="13" customWidth="1"/>
    <col min="3082" max="3083" width="19.42578125" style="13" customWidth="1"/>
    <col min="3084" max="3093" width="18.5703125" style="13" customWidth="1"/>
    <col min="3094" max="3095" width="19" style="13" customWidth="1"/>
    <col min="3096" max="3097" width="18.42578125" style="13" customWidth="1"/>
    <col min="3098" max="3099" width="19.42578125" style="13" customWidth="1"/>
    <col min="3100" max="3101" width="17.5703125" style="13" customWidth="1"/>
    <col min="3102" max="3102" width="19.5703125" style="13" customWidth="1"/>
    <col min="3103" max="3103" width="18.5703125" style="13" customWidth="1"/>
    <col min="3104" max="3104" width="73.42578125" style="13" customWidth="1"/>
    <col min="3105" max="3105" width="15.28515625" style="13" customWidth="1"/>
    <col min="3106" max="3107" width="13.5703125" style="13" customWidth="1"/>
    <col min="3108" max="3108" width="14.5703125" style="13" customWidth="1"/>
    <col min="3109" max="3328" width="9.140625" style="13"/>
    <col min="3329" max="3329" width="56.28515625" style="13" customWidth="1"/>
    <col min="3330" max="3335" width="18.7109375" style="13" customWidth="1"/>
    <col min="3336" max="3336" width="20" style="13" customWidth="1"/>
    <col min="3337" max="3337" width="21.42578125" style="13" customWidth="1"/>
    <col min="3338" max="3339" width="19.42578125" style="13" customWidth="1"/>
    <col min="3340" max="3349" width="18.5703125" style="13" customWidth="1"/>
    <col min="3350" max="3351" width="19" style="13" customWidth="1"/>
    <col min="3352" max="3353" width="18.42578125" style="13" customWidth="1"/>
    <col min="3354" max="3355" width="19.42578125" style="13" customWidth="1"/>
    <col min="3356" max="3357" width="17.5703125" style="13" customWidth="1"/>
    <col min="3358" max="3358" width="19.5703125" style="13" customWidth="1"/>
    <col min="3359" max="3359" width="18.5703125" style="13" customWidth="1"/>
    <col min="3360" max="3360" width="73.42578125" style="13" customWidth="1"/>
    <col min="3361" max="3361" width="15.28515625" style="13" customWidth="1"/>
    <col min="3362" max="3363" width="13.5703125" style="13" customWidth="1"/>
    <col min="3364" max="3364" width="14.5703125" style="13" customWidth="1"/>
    <col min="3365" max="3584" width="9.140625" style="13"/>
    <col min="3585" max="3585" width="56.28515625" style="13" customWidth="1"/>
    <col min="3586" max="3591" width="18.7109375" style="13" customWidth="1"/>
    <col min="3592" max="3592" width="20" style="13" customWidth="1"/>
    <col min="3593" max="3593" width="21.42578125" style="13" customWidth="1"/>
    <col min="3594" max="3595" width="19.42578125" style="13" customWidth="1"/>
    <col min="3596" max="3605" width="18.5703125" style="13" customWidth="1"/>
    <col min="3606" max="3607" width="19" style="13" customWidth="1"/>
    <col min="3608" max="3609" width="18.42578125" style="13" customWidth="1"/>
    <col min="3610" max="3611" width="19.42578125" style="13" customWidth="1"/>
    <col min="3612" max="3613" width="17.5703125" style="13" customWidth="1"/>
    <col min="3614" max="3614" width="19.5703125" style="13" customWidth="1"/>
    <col min="3615" max="3615" width="18.5703125" style="13" customWidth="1"/>
    <col min="3616" max="3616" width="73.42578125" style="13" customWidth="1"/>
    <col min="3617" max="3617" width="15.28515625" style="13" customWidth="1"/>
    <col min="3618" max="3619" width="13.5703125" style="13" customWidth="1"/>
    <col min="3620" max="3620" width="14.5703125" style="13" customWidth="1"/>
    <col min="3621" max="3840" width="9.140625" style="13"/>
    <col min="3841" max="3841" width="56.28515625" style="13" customWidth="1"/>
    <col min="3842" max="3847" width="18.7109375" style="13" customWidth="1"/>
    <col min="3848" max="3848" width="20" style="13" customWidth="1"/>
    <col min="3849" max="3849" width="21.42578125" style="13" customWidth="1"/>
    <col min="3850" max="3851" width="19.42578125" style="13" customWidth="1"/>
    <col min="3852" max="3861" width="18.5703125" style="13" customWidth="1"/>
    <col min="3862" max="3863" width="19" style="13" customWidth="1"/>
    <col min="3864" max="3865" width="18.42578125" style="13" customWidth="1"/>
    <col min="3866" max="3867" width="19.42578125" style="13" customWidth="1"/>
    <col min="3868" max="3869" width="17.5703125" style="13" customWidth="1"/>
    <col min="3870" max="3870" width="19.5703125" style="13" customWidth="1"/>
    <col min="3871" max="3871" width="18.5703125" style="13" customWidth="1"/>
    <col min="3872" max="3872" width="73.42578125" style="13" customWidth="1"/>
    <col min="3873" max="3873" width="15.28515625" style="13" customWidth="1"/>
    <col min="3874" max="3875" width="13.5703125" style="13" customWidth="1"/>
    <col min="3876" max="3876" width="14.5703125" style="13" customWidth="1"/>
    <col min="3877" max="4096" width="9.140625" style="13"/>
    <col min="4097" max="4097" width="56.28515625" style="13" customWidth="1"/>
    <col min="4098" max="4103" width="18.7109375" style="13" customWidth="1"/>
    <col min="4104" max="4104" width="20" style="13" customWidth="1"/>
    <col min="4105" max="4105" width="21.42578125" style="13" customWidth="1"/>
    <col min="4106" max="4107" width="19.42578125" style="13" customWidth="1"/>
    <col min="4108" max="4117" width="18.5703125" style="13" customWidth="1"/>
    <col min="4118" max="4119" width="19" style="13" customWidth="1"/>
    <col min="4120" max="4121" width="18.42578125" style="13" customWidth="1"/>
    <col min="4122" max="4123" width="19.42578125" style="13" customWidth="1"/>
    <col min="4124" max="4125" width="17.5703125" style="13" customWidth="1"/>
    <col min="4126" max="4126" width="19.5703125" style="13" customWidth="1"/>
    <col min="4127" max="4127" width="18.5703125" style="13" customWidth="1"/>
    <col min="4128" max="4128" width="73.42578125" style="13" customWidth="1"/>
    <col min="4129" max="4129" width="15.28515625" style="13" customWidth="1"/>
    <col min="4130" max="4131" width="13.5703125" style="13" customWidth="1"/>
    <col min="4132" max="4132" width="14.5703125" style="13" customWidth="1"/>
    <col min="4133" max="4352" width="9.140625" style="13"/>
    <col min="4353" max="4353" width="56.28515625" style="13" customWidth="1"/>
    <col min="4354" max="4359" width="18.7109375" style="13" customWidth="1"/>
    <col min="4360" max="4360" width="20" style="13" customWidth="1"/>
    <col min="4361" max="4361" width="21.42578125" style="13" customWidth="1"/>
    <col min="4362" max="4363" width="19.42578125" style="13" customWidth="1"/>
    <col min="4364" max="4373" width="18.5703125" style="13" customWidth="1"/>
    <col min="4374" max="4375" width="19" style="13" customWidth="1"/>
    <col min="4376" max="4377" width="18.42578125" style="13" customWidth="1"/>
    <col min="4378" max="4379" width="19.42578125" style="13" customWidth="1"/>
    <col min="4380" max="4381" width="17.5703125" style="13" customWidth="1"/>
    <col min="4382" max="4382" width="19.5703125" style="13" customWidth="1"/>
    <col min="4383" max="4383" width="18.5703125" style="13" customWidth="1"/>
    <col min="4384" max="4384" width="73.42578125" style="13" customWidth="1"/>
    <col min="4385" max="4385" width="15.28515625" style="13" customWidth="1"/>
    <col min="4386" max="4387" width="13.5703125" style="13" customWidth="1"/>
    <col min="4388" max="4388" width="14.5703125" style="13" customWidth="1"/>
    <col min="4389" max="4608" width="9.140625" style="13"/>
    <col min="4609" max="4609" width="56.28515625" style="13" customWidth="1"/>
    <col min="4610" max="4615" width="18.7109375" style="13" customWidth="1"/>
    <col min="4616" max="4616" width="20" style="13" customWidth="1"/>
    <col min="4617" max="4617" width="21.42578125" style="13" customWidth="1"/>
    <col min="4618" max="4619" width="19.42578125" style="13" customWidth="1"/>
    <col min="4620" max="4629" width="18.5703125" style="13" customWidth="1"/>
    <col min="4630" max="4631" width="19" style="13" customWidth="1"/>
    <col min="4632" max="4633" width="18.42578125" style="13" customWidth="1"/>
    <col min="4634" max="4635" width="19.42578125" style="13" customWidth="1"/>
    <col min="4636" max="4637" width="17.5703125" style="13" customWidth="1"/>
    <col min="4638" max="4638" width="19.5703125" style="13" customWidth="1"/>
    <col min="4639" max="4639" width="18.5703125" style="13" customWidth="1"/>
    <col min="4640" max="4640" width="73.42578125" style="13" customWidth="1"/>
    <col min="4641" max="4641" width="15.28515625" style="13" customWidth="1"/>
    <col min="4642" max="4643" width="13.5703125" style="13" customWidth="1"/>
    <col min="4644" max="4644" width="14.5703125" style="13" customWidth="1"/>
    <col min="4645" max="4864" width="9.140625" style="13"/>
    <col min="4865" max="4865" width="56.28515625" style="13" customWidth="1"/>
    <col min="4866" max="4871" width="18.7109375" style="13" customWidth="1"/>
    <col min="4872" max="4872" width="20" style="13" customWidth="1"/>
    <col min="4873" max="4873" width="21.42578125" style="13" customWidth="1"/>
    <col min="4874" max="4875" width="19.42578125" style="13" customWidth="1"/>
    <col min="4876" max="4885" width="18.5703125" style="13" customWidth="1"/>
    <col min="4886" max="4887" width="19" style="13" customWidth="1"/>
    <col min="4888" max="4889" width="18.42578125" style="13" customWidth="1"/>
    <col min="4890" max="4891" width="19.42578125" style="13" customWidth="1"/>
    <col min="4892" max="4893" width="17.5703125" style="13" customWidth="1"/>
    <col min="4894" max="4894" width="19.5703125" style="13" customWidth="1"/>
    <col min="4895" max="4895" width="18.5703125" style="13" customWidth="1"/>
    <col min="4896" max="4896" width="73.42578125" style="13" customWidth="1"/>
    <col min="4897" max="4897" width="15.28515625" style="13" customWidth="1"/>
    <col min="4898" max="4899" width="13.5703125" style="13" customWidth="1"/>
    <col min="4900" max="4900" width="14.5703125" style="13" customWidth="1"/>
    <col min="4901" max="5120" width="9.140625" style="13"/>
    <col min="5121" max="5121" width="56.28515625" style="13" customWidth="1"/>
    <col min="5122" max="5127" width="18.7109375" style="13" customWidth="1"/>
    <col min="5128" max="5128" width="20" style="13" customWidth="1"/>
    <col min="5129" max="5129" width="21.42578125" style="13" customWidth="1"/>
    <col min="5130" max="5131" width="19.42578125" style="13" customWidth="1"/>
    <col min="5132" max="5141" width="18.5703125" style="13" customWidth="1"/>
    <col min="5142" max="5143" width="19" style="13" customWidth="1"/>
    <col min="5144" max="5145" width="18.42578125" style="13" customWidth="1"/>
    <col min="5146" max="5147" width="19.42578125" style="13" customWidth="1"/>
    <col min="5148" max="5149" width="17.5703125" style="13" customWidth="1"/>
    <col min="5150" max="5150" width="19.5703125" style="13" customWidth="1"/>
    <col min="5151" max="5151" width="18.5703125" style="13" customWidth="1"/>
    <col min="5152" max="5152" width="73.42578125" style="13" customWidth="1"/>
    <col min="5153" max="5153" width="15.28515625" style="13" customWidth="1"/>
    <col min="5154" max="5155" width="13.5703125" style="13" customWidth="1"/>
    <col min="5156" max="5156" width="14.5703125" style="13" customWidth="1"/>
    <col min="5157" max="5376" width="9.140625" style="13"/>
    <col min="5377" max="5377" width="56.28515625" style="13" customWidth="1"/>
    <col min="5378" max="5383" width="18.7109375" style="13" customWidth="1"/>
    <col min="5384" max="5384" width="20" style="13" customWidth="1"/>
    <col min="5385" max="5385" width="21.42578125" style="13" customWidth="1"/>
    <col min="5386" max="5387" width="19.42578125" style="13" customWidth="1"/>
    <col min="5388" max="5397" width="18.5703125" style="13" customWidth="1"/>
    <col min="5398" max="5399" width="19" style="13" customWidth="1"/>
    <col min="5400" max="5401" width="18.42578125" style="13" customWidth="1"/>
    <col min="5402" max="5403" width="19.42578125" style="13" customWidth="1"/>
    <col min="5404" max="5405" width="17.5703125" style="13" customWidth="1"/>
    <col min="5406" max="5406" width="19.5703125" style="13" customWidth="1"/>
    <col min="5407" max="5407" width="18.5703125" style="13" customWidth="1"/>
    <col min="5408" max="5408" width="73.42578125" style="13" customWidth="1"/>
    <col min="5409" max="5409" width="15.28515625" style="13" customWidth="1"/>
    <col min="5410" max="5411" width="13.5703125" style="13" customWidth="1"/>
    <col min="5412" max="5412" width="14.5703125" style="13" customWidth="1"/>
    <col min="5413" max="5632" width="9.140625" style="13"/>
    <col min="5633" max="5633" width="56.28515625" style="13" customWidth="1"/>
    <col min="5634" max="5639" width="18.7109375" style="13" customWidth="1"/>
    <col min="5640" max="5640" width="20" style="13" customWidth="1"/>
    <col min="5641" max="5641" width="21.42578125" style="13" customWidth="1"/>
    <col min="5642" max="5643" width="19.42578125" style="13" customWidth="1"/>
    <col min="5644" max="5653" width="18.5703125" style="13" customWidth="1"/>
    <col min="5654" max="5655" width="19" style="13" customWidth="1"/>
    <col min="5656" max="5657" width="18.42578125" style="13" customWidth="1"/>
    <col min="5658" max="5659" width="19.42578125" style="13" customWidth="1"/>
    <col min="5660" max="5661" width="17.5703125" style="13" customWidth="1"/>
    <col min="5662" max="5662" width="19.5703125" style="13" customWidth="1"/>
    <col min="5663" max="5663" width="18.5703125" style="13" customWidth="1"/>
    <col min="5664" max="5664" width="73.42578125" style="13" customWidth="1"/>
    <col min="5665" max="5665" width="15.28515625" style="13" customWidth="1"/>
    <col min="5666" max="5667" width="13.5703125" style="13" customWidth="1"/>
    <col min="5668" max="5668" width="14.5703125" style="13" customWidth="1"/>
    <col min="5669" max="5888" width="9.140625" style="13"/>
    <col min="5889" max="5889" width="56.28515625" style="13" customWidth="1"/>
    <col min="5890" max="5895" width="18.7109375" style="13" customWidth="1"/>
    <col min="5896" max="5896" width="20" style="13" customWidth="1"/>
    <col min="5897" max="5897" width="21.42578125" style="13" customWidth="1"/>
    <col min="5898" max="5899" width="19.42578125" style="13" customWidth="1"/>
    <col min="5900" max="5909" width="18.5703125" style="13" customWidth="1"/>
    <col min="5910" max="5911" width="19" style="13" customWidth="1"/>
    <col min="5912" max="5913" width="18.42578125" style="13" customWidth="1"/>
    <col min="5914" max="5915" width="19.42578125" style="13" customWidth="1"/>
    <col min="5916" max="5917" width="17.5703125" style="13" customWidth="1"/>
    <col min="5918" max="5918" width="19.5703125" style="13" customWidth="1"/>
    <col min="5919" max="5919" width="18.5703125" style="13" customWidth="1"/>
    <col min="5920" max="5920" width="73.42578125" style="13" customWidth="1"/>
    <col min="5921" max="5921" width="15.28515625" style="13" customWidth="1"/>
    <col min="5922" max="5923" width="13.5703125" style="13" customWidth="1"/>
    <col min="5924" max="5924" width="14.5703125" style="13" customWidth="1"/>
    <col min="5925" max="6144" width="9.140625" style="13"/>
    <col min="6145" max="6145" width="56.28515625" style="13" customWidth="1"/>
    <col min="6146" max="6151" width="18.7109375" style="13" customWidth="1"/>
    <col min="6152" max="6152" width="20" style="13" customWidth="1"/>
    <col min="6153" max="6153" width="21.42578125" style="13" customWidth="1"/>
    <col min="6154" max="6155" width="19.42578125" style="13" customWidth="1"/>
    <col min="6156" max="6165" width="18.5703125" style="13" customWidth="1"/>
    <col min="6166" max="6167" width="19" style="13" customWidth="1"/>
    <col min="6168" max="6169" width="18.42578125" style="13" customWidth="1"/>
    <col min="6170" max="6171" width="19.42578125" style="13" customWidth="1"/>
    <col min="6172" max="6173" width="17.5703125" style="13" customWidth="1"/>
    <col min="6174" max="6174" width="19.5703125" style="13" customWidth="1"/>
    <col min="6175" max="6175" width="18.5703125" style="13" customWidth="1"/>
    <col min="6176" max="6176" width="73.42578125" style="13" customWidth="1"/>
    <col min="6177" max="6177" width="15.28515625" style="13" customWidth="1"/>
    <col min="6178" max="6179" width="13.5703125" style="13" customWidth="1"/>
    <col min="6180" max="6180" width="14.5703125" style="13" customWidth="1"/>
    <col min="6181" max="6400" width="9.140625" style="13"/>
    <col min="6401" max="6401" width="56.28515625" style="13" customWidth="1"/>
    <col min="6402" max="6407" width="18.7109375" style="13" customWidth="1"/>
    <col min="6408" max="6408" width="20" style="13" customWidth="1"/>
    <col min="6409" max="6409" width="21.42578125" style="13" customWidth="1"/>
    <col min="6410" max="6411" width="19.42578125" style="13" customWidth="1"/>
    <col min="6412" max="6421" width="18.5703125" style="13" customWidth="1"/>
    <col min="6422" max="6423" width="19" style="13" customWidth="1"/>
    <col min="6424" max="6425" width="18.42578125" style="13" customWidth="1"/>
    <col min="6426" max="6427" width="19.42578125" style="13" customWidth="1"/>
    <col min="6428" max="6429" width="17.5703125" style="13" customWidth="1"/>
    <col min="6430" max="6430" width="19.5703125" style="13" customWidth="1"/>
    <col min="6431" max="6431" width="18.5703125" style="13" customWidth="1"/>
    <col min="6432" max="6432" width="73.42578125" style="13" customWidth="1"/>
    <col min="6433" max="6433" width="15.28515625" style="13" customWidth="1"/>
    <col min="6434" max="6435" width="13.5703125" style="13" customWidth="1"/>
    <col min="6436" max="6436" width="14.5703125" style="13" customWidth="1"/>
    <col min="6437" max="6656" width="9.140625" style="13"/>
    <col min="6657" max="6657" width="56.28515625" style="13" customWidth="1"/>
    <col min="6658" max="6663" width="18.7109375" style="13" customWidth="1"/>
    <col min="6664" max="6664" width="20" style="13" customWidth="1"/>
    <col min="6665" max="6665" width="21.42578125" style="13" customWidth="1"/>
    <col min="6666" max="6667" width="19.42578125" style="13" customWidth="1"/>
    <col min="6668" max="6677" width="18.5703125" style="13" customWidth="1"/>
    <col min="6678" max="6679" width="19" style="13" customWidth="1"/>
    <col min="6680" max="6681" width="18.42578125" style="13" customWidth="1"/>
    <col min="6682" max="6683" width="19.42578125" style="13" customWidth="1"/>
    <col min="6684" max="6685" width="17.5703125" style="13" customWidth="1"/>
    <col min="6686" max="6686" width="19.5703125" style="13" customWidth="1"/>
    <col min="6687" max="6687" width="18.5703125" style="13" customWidth="1"/>
    <col min="6688" max="6688" width="73.42578125" style="13" customWidth="1"/>
    <col min="6689" max="6689" width="15.28515625" style="13" customWidth="1"/>
    <col min="6690" max="6691" width="13.5703125" style="13" customWidth="1"/>
    <col min="6692" max="6692" width="14.5703125" style="13" customWidth="1"/>
    <col min="6693" max="6912" width="9.140625" style="13"/>
    <col min="6913" max="6913" width="56.28515625" style="13" customWidth="1"/>
    <col min="6914" max="6919" width="18.7109375" style="13" customWidth="1"/>
    <col min="6920" max="6920" width="20" style="13" customWidth="1"/>
    <col min="6921" max="6921" width="21.42578125" style="13" customWidth="1"/>
    <col min="6922" max="6923" width="19.42578125" style="13" customWidth="1"/>
    <col min="6924" max="6933" width="18.5703125" style="13" customWidth="1"/>
    <col min="6934" max="6935" width="19" style="13" customWidth="1"/>
    <col min="6936" max="6937" width="18.42578125" style="13" customWidth="1"/>
    <col min="6938" max="6939" width="19.42578125" style="13" customWidth="1"/>
    <col min="6940" max="6941" width="17.5703125" style="13" customWidth="1"/>
    <col min="6942" max="6942" width="19.5703125" style="13" customWidth="1"/>
    <col min="6943" max="6943" width="18.5703125" style="13" customWidth="1"/>
    <col min="6944" max="6944" width="73.42578125" style="13" customWidth="1"/>
    <col min="6945" max="6945" width="15.28515625" style="13" customWidth="1"/>
    <col min="6946" max="6947" width="13.5703125" style="13" customWidth="1"/>
    <col min="6948" max="6948" width="14.5703125" style="13" customWidth="1"/>
    <col min="6949" max="7168" width="9.140625" style="13"/>
    <col min="7169" max="7169" width="56.28515625" style="13" customWidth="1"/>
    <col min="7170" max="7175" width="18.7109375" style="13" customWidth="1"/>
    <col min="7176" max="7176" width="20" style="13" customWidth="1"/>
    <col min="7177" max="7177" width="21.42578125" style="13" customWidth="1"/>
    <col min="7178" max="7179" width="19.42578125" style="13" customWidth="1"/>
    <col min="7180" max="7189" width="18.5703125" style="13" customWidth="1"/>
    <col min="7190" max="7191" width="19" style="13" customWidth="1"/>
    <col min="7192" max="7193" width="18.42578125" style="13" customWidth="1"/>
    <col min="7194" max="7195" width="19.42578125" style="13" customWidth="1"/>
    <col min="7196" max="7197" width="17.5703125" style="13" customWidth="1"/>
    <col min="7198" max="7198" width="19.5703125" style="13" customWidth="1"/>
    <col min="7199" max="7199" width="18.5703125" style="13" customWidth="1"/>
    <col min="7200" max="7200" width="73.42578125" style="13" customWidth="1"/>
    <col min="7201" max="7201" width="15.28515625" style="13" customWidth="1"/>
    <col min="7202" max="7203" width="13.5703125" style="13" customWidth="1"/>
    <col min="7204" max="7204" width="14.5703125" style="13" customWidth="1"/>
    <col min="7205" max="7424" width="9.140625" style="13"/>
    <col min="7425" max="7425" width="56.28515625" style="13" customWidth="1"/>
    <col min="7426" max="7431" width="18.7109375" style="13" customWidth="1"/>
    <col min="7432" max="7432" width="20" style="13" customWidth="1"/>
    <col min="7433" max="7433" width="21.42578125" style="13" customWidth="1"/>
    <col min="7434" max="7435" width="19.42578125" style="13" customWidth="1"/>
    <col min="7436" max="7445" width="18.5703125" style="13" customWidth="1"/>
    <col min="7446" max="7447" width="19" style="13" customWidth="1"/>
    <col min="7448" max="7449" width="18.42578125" style="13" customWidth="1"/>
    <col min="7450" max="7451" width="19.42578125" style="13" customWidth="1"/>
    <col min="7452" max="7453" width="17.5703125" style="13" customWidth="1"/>
    <col min="7454" max="7454" width="19.5703125" style="13" customWidth="1"/>
    <col min="7455" max="7455" width="18.5703125" style="13" customWidth="1"/>
    <col min="7456" max="7456" width="73.42578125" style="13" customWidth="1"/>
    <col min="7457" max="7457" width="15.28515625" style="13" customWidth="1"/>
    <col min="7458" max="7459" width="13.5703125" style="13" customWidth="1"/>
    <col min="7460" max="7460" width="14.5703125" style="13" customWidth="1"/>
    <col min="7461" max="7680" width="9.140625" style="13"/>
    <col min="7681" max="7681" width="56.28515625" style="13" customWidth="1"/>
    <col min="7682" max="7687" width="18.7109375" style="13" customWidth="1"/>
    <col min="7688" max="7688" width="20" style="13" customWidth="1"/>
    <col min="7689" max="7689" width="21.42578125" style="13" customWidth="1"/>
    <col min="7690" max="7691" width="19.42578125" style="13" customWidth="1"/>
    <col min="7692" max="7701" width="18.5703125" style="13" customWidth="1"/>
    <col min="7702" max="7703" width="19" style="13" customWidth="1"/>
    <col min="7704" max="7705" width="18.42578125" style="13" customWidth="1"/>
    <col min="7706" max="7707" width="19.42578125" style="13" customWidth="1"/>
    <col min="7708" max="7709" width="17.5703125" style="13" customWidth="1"/>
    <col min="7710" max="7710" width="19.5703125" style="13" customWidth="1"/>
    <col min="7711" max="7711" width="18.5703125" style="13" customWidth="1"/>
    <col min="7712" max="7712" width="73.42578125" style="13" customWidth="1"/>
    <col min="7713" max="7713" width="15.28515625" style="13" customWidth="1"/>
    <col min="7714" max="7715" width="13.5703125" style="13" customWidth="1"/>
    <col min="7716" max="7716" width="14.5703125" style="13" customWidth="1"/>
    <col min="7717" max="7936" width="9.140625" style="13"/>
    <col min="7937" max="7937" width="56.28515625" style="13" customWidth="1"/>
    <col min="7938" max="7943" width="18.7109375" style="13" customWidth="1"/>
    <col min="7944" max="7944" width="20" style="13" customWidth="1"/>
    <col min="7945" max="7945" width="21.42578125" style="13" customWidth="1"/>
    <col min="7946" max="7947" width="19.42578125" style="13" customWidth="1"/>
    <col min="7948" max="7957" width="18.5703125" style="13" customWidth="1"/>
    <col min="7958" max="7959" width="19" style="13" customWidth="1"/>
    <col min="7960" max="7961" width="18.42578125" style="13" customWidth="1"/>
    <col min="7962" max="7963" width="19.42578125" style="13" customWidth="1"/>
    <col min="7964" max="7965" width="17.5703125" style="13" customWidth="1"/>
    <col min="7966" max="7966" width="19.5703125" style="13" customWidth="1"/>
    <col min="7967" max="7967" width="18.5703125" style="13" customWidth="1"/>
    <col min="7968" max="7968" width="73.42578125" style="13" customWidth="1"/>
    <col min="7969" max="7969" width="15.28515625" style="13" customWidth="1"/>
    <col min="7970" max="7971" width="13.5703125" style="13" customWidth="1"/>
    <col min="7972" max="7972" width="14.5703125" style="13" customWidth="1"/>
    <col min="7973" max="8192" width="9.140625" style="13"/>
    <col min="8193" max="8193" width="56.28515625" style="13" customWidth="1"/>
    <col min="8194" max="8199" width="18.7109375" style="13" customWidth="1"/>
    <col min="8200" max="8200" width="20" style="13" customWidth="1"/>
    <col min="8201" max="8201" width="21.42578125" style="13" customWidth="1"/>
    <col min="8202" max="8203" width="19.42578125" style="13" customWidth="1"/>
    <col min="8204" max="8213" width="18.5703125" style="13" customWidth="1"/>
    <col min="8214" max="8215" width="19" style="13" customWidth="1"/>
    <col min="8216" max="8217" width="18.42578125" style="13" customWidth="1"/>
    <col min="8218" max="8219" width="19.42578125" style="13" customWidth="1"/>
    <col min="8220" max="8221" width="17.5703125" style="13" customWidth="1"/>
    <col min="8222" max="8222" width="19.5703125" style="13" customWidth="1"/>
    <col min="8223" max="8223" width="18.5703125" style="13" customWidth="1"/>
    <col min="8224" max="8224" width="73.42578125" style="13" customWidth="1"/>
    <col min="8225" max="8225" width="15.28515625" style="13" customWidth="1"/>
    <col min="8226" max="8227" width="13.5703125" style="13" customWidth="1"/>
    <col min="8228" max="8228" width="14.5703125" style="13" customWidth="1"/>
    <col min="8229" max="8448" width="9.140625" style="13"/>
    <col min="8449" max="8449" width="56.28515625" style="13" customWidth="1"/>
    <col min="8450" max="8455" width="18.7109375" style="13" customWidth="1"/>
    <col min="8456" max="8456" width="20" style="13" customWidth="1"/>
    <col min="8457" max="8457" width="21.42578125" style="13" customWidth="1"/>
    <col min="8458" max="8459" width="19.42578125" style="13" customWidth="1"/>
    <col min="8460" max="8469" width="18.5703125" style="13" customWidth="1"/>
    <col min="8470" max="8471" width="19" style="13" customWidth="1"/>
    <col min="8472" max="8473" width="18.42578125" style="13" customWidth="1"/>
    <col min="8474" max="8475" width="19.42578125" style="13" customWidth="1"/>
    <col min="8476" max="8477" width="17.5703125" style="13" customWidth="1"/>
    <col min="8478" max="8478" width="19.5703125" style="13" customWidth="1"/>
    <col min="8479" max="8479" width="18.5703125" style="13" customWidth="1"/>
    <col min="8480" max="8480" width="73.42578125" style="13" customWidth="1"/>
    <col min="8481" max="8481" width="15.28515625" style="13" customWidth="1"/>
    <col min="8482" max="8483" width="13.5703125" style="13" customWidth="1"/>
    <col min="8484" max="8484" width="14.5703125" style="13" customWidth="1"/>
    <col min="8485" max="8704" width="9.140625" style="13"/>
    <col min="8705" max="8705" width="56.28515625" style="13" customWidth="1"/>
    <col min="8706" max="8711" width="18.7109375" style="13" customWidth="1"/>
    <col min="8712" max="8712" width="20" style="13" customWidth="1"/>
    <col min="8713" max="8713" width="21.42578125" style="13" customWidth="1"/>
    <col min="8714" max="8715" width="19.42578125" style="13" customWidth="1"/>
    <col min="8716" max="8725" width="18.5703125" style="13" customWidth="1"/>
    <col min="8726" max="8727" width="19" style="13" customWidth="1"/>
    <col min="8728" max="8729" width="18.42578125" style="13" customWidth="1"/>
    <col min="8730" max="8731" width="19.42578125" style="13" customWidth="1"/>
    <col min="8732" max="8733" width="17.5703125" style="13" customWidth="1"/>
    <col min="8734" max="8734" width="19.5703125" style="13" customWidth="1"/>
    <col min="8735" max="8735" width="18.5703125" style="13" customWidth="1"/>
    <col min="8736" max="8736" width="73.42578125" style="13" customWidth="1"/>
    <col min="8737" max="8737" width="15.28515625" style="13" customWidth="1"/>
    <col min="8738" max="8739" width="13.5703125" style="13" customWidth="1"/>
    <col min="8740" max="8740" width="14.5703125" style="13" customWidth="1"/>
    <col min="8741" max="8960" width="9.140625" style="13"/>
    <col min="8961" max="8961" width="56.28515625" style="13" customWidth="1"/>
    <col min="8962" max="8967" width="18.7109375" style="13" customWidth="1"/>
    <col min="8968" max="8968" width="20" style="13" customWidth="1"/>
    <col min="8969" max="8969" width="21.42578125" style="13" customWidth="1"/>
    <col min="8970" max="8971" width="19.42578125" style="13" customWidth="1"/>
    <col min="8972" max="8981" width="18.5703125" style="13" customWidth="1"/>
    <col min="8982" max="8983" width="19" style="13" customWidth="1"/>
    <col min="8984" max="8985" width="18.42578125" style="13" customWidth="1"/>
    <col min="8986" max="8987" width="19.42578125" style="13" customWidth="1"/>
    <col min="8988" max="8989" width="17.5703125" style="13" customWidth="1"/>
    <col min="8990" max="8990" width="19.5703125" style="13" customWidth="1"/>
    <col min="8991" max="8991" width="18.5703125" style="13" customWidth="1"/>
    <col min="8992" max="8992" width="73.42578125" style="13" customWidth="1"/>
    <col min="8993" max="8993" width="15.28515625" style="13" customWidth="1"/>
    <col min="8994" max="8995" width="13.5703125" style="13" customWidth="1"/>
    <col min="8996" max="8996" width="14.5703125" style="13" customWidth="1"/>
    <col min="8997" max="9216" width="9.140625" style="13"/>
    <col min="9217" max="9217" width="56.28515625" style="13" customWidth="1"/>
    <col min="9218" max="9223" width="18.7109375" style="13" customWidth="1"/>
    <col min="9224" max="9224" width="20" style="13" customWidth="1"/>
    <col min="9225" max="9225" width="21.42578125" style="13" customWidth="1"/>
    <col min="9226" max="9227" width="19.42578125" style="13" customWidth="1"/>
    <col min="9228" max="9237" width="18.5703125" style="13" customWidth="1"/>
    <col min="9238" max="9239" width="19" style="13" customWidth="1"/>
    <col min="9240" max="9241" width="18.42578125" style="13" customWidth="1"/>
    <col min="9242" max="9243" width="19.42578125" style="13" customWidth="1"/>
    <col min="9244" max="9245" width="17.5703125" style="13" customWidth="1"/>
    <col min="9246" max="9246" width="19.5703125" style="13" customWidth="1"/>
    <col min="9247" max="9247" width="18.5703125" style="13" customWidth="1"/>
    <col min="9248" max="9248" width="73.42578125" style="13" customWidth="1"/>
    <col min="9249" max="9249" width="15.28515625" style="13" customWidth="1"/>
    <col min="9250" max="9251" width="13.5703125" style="13" customWidth="1"/>
    <col min="9252" max="9252" width="14.5703125" style="13" customWidth="1"/>
    <col min="9253" max="9472" width="9.140625" style="13"/>
    <col min="9473" max="9473" width="56.28515625" style="13" customWidth="1"/>
    <col min="9474" max="9479" width="18.7109375" style="13" customWidth="1"/>
    <col min="9480" max="9480" width="20" style="13" customWidth="1"/>
    <col min="9481" max="9481" width="21.42578125" style="13" customWidth="1"/>
    <col min="9482" max="9483" width="19.42578125" style="13" customWidth="1"/>
    <col min="9484" max="9493" width="18.5703125" style="13" customWidth="1"/>
    <col min="9494" max="9495" width="19" style="13" customWidth="1"/>
    <col min="9496" max="9497" width="18.42578125" style="13" customWidth="1"/>
    <col min="9498" max="9499" width="19.42578125" style="13" customWidth="1"/>
    <col min="9500" max="9501" width="17.5703125" style="13" customWidth="1"/>
    <col min="9502" max="9502" width="19.5703125" style="13" customWidth="1"/>
    <col min="9503" max="9503" width="18.5703125" style="13" customWidth="1"/>
    <col min="9504" max="9504" width="73.42578125" style="13" customWidth="1"/>
    <col min="9505" max="9505" width="15.28515625" style="13" customWidth="1"/>
    <col min="9506" max="9507" width="13.5703125" style="13" customWidth="1"/>
    <col min="9508" max="9508" width="14.5703125" style="13" customWidth="1"/>
    <col min="9509" max="9728" width="9.140625" style="13"/>
    <col min="9729" max="9729" width="56.28515625" style="13" customWidth="1"/>
    <col min="9730" max="9735" width="18.7109375" style="13" customWidth="1"/>
    <col min="9736" max="9736" width="20" style="13" customWidth="1"/>
    <col min="9737" max="9737" width="21.42578125" style="13" customWidth="1"/>
    <col min="9738" max="9739" width="19.42578125" style="13" customWidth="1"/>
    <col min="9740" max="9749" width="18.5703125" style="13" customWidth="1"/>
    <col min="9750" max="9751" width="19" style="13" customWidth="1"/>
    <col min="9752" max="9753" width="18.42578125" style="13" customWidth="1"/>
    <col min="9754" max="9755" width="19.42578125" style="13" customWidth="1"/>
    <col min="9756" max="9757" width="17.5703125" style="13" customWidth="1"/>
    <col min="9758" max="9758" width="19.5703125" style="13" customWidth="1"/>
    <col min="9759" max="9759" width="18.5703125" style="13" customWidth="1"/>
    <col min="9760" max="9760" width="73.42578125" style="13" customWidth="1"/>
    <col min="9761" max="9761" width="15.28515625" style="13" customWidth="1"/>
    <col min="9762" max="9763" width="13.5703125" style="13" customWidth="1"/>
    <col min="9764" max="9764" width="14.5703125" style="13" customWidth="1"/>
    <col min="9765" max="9984" width="9.140625" style="13"/>
    <col min="9985" max="9985" width="56.28515625" style="13" customWidth="1"/>
    <col min="9986" max="9991" width="18.7109375" style="13" customWidth="1"/>
    <col min="9992" max="9992" width="20" style="13" customWidth="1"/>
    <col min="9993" max="9993" width="21.42578125" style="13" customWidth="1"/>
    <col min="9994" max="9995" width="19.42578125" style="13" customWidth="1"/>
    <col min="9996" max="10005" width="18.5703125" style="13" customWidth="1"/>
    <col min="10006" max="10007" width="19" style="13" customWidth="1"/>
    <col min="10008" max="10009" width="18.42578125" style="13" customWidth="1"/>
    <col min="10010" max="10011" width="19.42578125" style="13" customWidth="1"/>
    <col min="10012" max="10013" width="17.5703125" style="13" customWidth="1"/>
    <col min="10014" max="10014" width="19.5703125" style="13" customWidth="1"/>
    <col min="10015" max="10015" width="18.5703125" style="13" customWidth="1"/>
    <col min="10016" max="10016" width="73.42578125" style="13" customWidth="1"/>
    <col min="10017" max="10017" width="15.28515625" style="13" customWidth="1"/>
    <col min="10018" max="10019" width="13.5703125" style="13" customWidth="1"/>
    <col min="10020" max="10020" width="14.5703125" style="13" customWidth="1"/>
    <col min="10021" max="10240" width="9.140625" style="13"/>
    <col min="10241" max="10241" width="56.28515625" style="13" customWidth="1"/>
    <col min="10242" max="10247" width="18.7109375" style="13" customWidth="1"/>
    <col min="10248" max="10248" width="20" style="13" customWidth="1"/>
    <col min="10249" max="10249" width="21.42578125" style="13" customWidth="1"/>
    <col min="10250" max="10251" width="19.42578125" style="13" customWidth="1"/>
    <col min="10252" max="10261" width="18.5703125" style="13" customWidth="1"/>
    <col min="10262" max="10263" width="19" style="13" customWidth="1"/>
    <col min="10264" max="10265" width="18.42578125" style="13" customWidth="1"/>
    <col min="10266" max="10267" width="19.42578125" style="13" customWidth="1"/>
    <col min="10268" max="10269" width="17.5703125" style="13" customWidth="1"/>
    <col min="10270" max="10270" width="19.5703125" style="13" customWidth="1"/>
    <col min="10271" max="10271" width="18.5703125" style="13" customWidth="1"/>
    <col min="10272" max="10272" width="73.42578125" style="13" customWidth="1"/>
    <col min="10273" max="10273" width="15.28515625" style="13" customWidth="1"/>
    <col min="10274" max="10275" width="13.5703125" style="13" customWidth="1"/>
    <col min="10276" max="10276" width="14.5703125" style="13" customWidth="1"/>
    <col min="10277" max="10496" width="9.140625" style="13"/>
    <col min="10497" max="10497" width="56.28515625" style="13" customWidth="1"/>
    <col min="10498" max="10503" width="18.7109375" style="13" customWidth="1"/>
    <col min="10504" max="10504" width="20" style="13" customWidth="1"/>
    <col min="10505" max="10505" width="21.42578125" style="13" customWidth="1"/>
    <col min="10506" max="10507" width="19.42578125" style="13" customWidth="1"/>
    <col min="10508" max="10517" width="18.5703125" style="13" customWidth="1"/>
    <col min="10518" max="10519" width="19" style="13" customWidth="1"/>
    <col min="10520" max="10521" width="18.42578125" style="13" customWidth="1"/>
    <col min="10522" max="10523" width="19.42578125" style="13" customWidth="1"/>
    <col min="10524" max="10525" width="17.5703125" style="13" customWidth="1"/>
    <col min="10526" max="10526" width="19.5703125" style="13" customWidth="1"/>
    <col min="10527" max="10527" width="18.5703125" style="13" customWidth="1"/>
    <col min="10528" max="10528" width="73.42578125" style="13" customWidth="1"/>
    <col min="10529" max="10529" width="15.28515625" style="13" customWidth="1"/>
    <col min="10530" max="10531" width="13.5703125" style="13" customWidth="1"/>
    <col min="10532" max="10532" width="14.5703125" style="13" customWidth="1"/>
    <col min="10533" max="10752" width="9.140625" style="13"/>
    <col min="10753" max="10753" width="56.28515625" style="13" customWidth="1"/>
    <col min="10754" max="10759" width="18.7109375" style="13" customWidth="1"/>
    <col min="10760" max="10760" width="20" style="13" customWidth="1"/>
    <col min="10761" max="10761" width="21.42578125" style="13" customWidth="1"/>
    <col min="10762" max="10763" width="19.42578125" style="13" customWidth="1"/>
    <col min="10764" max="10773" width="18.5703125" style="13" customWidth="1"/>
    <col min="10774" max="10775" width="19" style="13" customWidth="1"/>
    <col min="10776" max="10777" width="18.42578125" style="13" customWidth="1"/>
    <col min="10778" max="10779" width="19.42578125" style="13" customWidth="1"/>
    <col min="10780" max="10781" width="17.5703125" style="13" customWidth="1"/>
    <col min="10782" max="10782" width="19.5703125" style="13" customWidth="1"/>
    <col min="10783" max="10783" width="18.5703125" style="13" customWidth="1"/>
    <col min="10784" max="10784" width="73.42578125" style="13" customWidth="1"/>
    <col min="10785" max="10785" width="15.28515625" style="13" customWidth="1"/>
    <col min="10786" max="10787" width="13.5703125" style="13" customWidth="1"/>
    <col min="10788" max="10788" width="14.5703125" style="13" customWidth="1"/>
    <col min="10789" max="11008" width="9.140625" style="13"/>
    <col min="11009" max="11009" width="56.28515625" style="13" customWidth="1"/>
    <col min="11010" max="11015" width="18.7109375" style="13" customWidth="1"/>
    <col min="11016" max="11016" width="20" style="13" customWidth="1"/>
    <col min="11017" max="11017" width="21.42578125" style="13" customWidth="1"/>
    <col min="11018" max="11019" width="19.42578125" style="13" customWidth="1"/>
    <col min="11020" max="11029" width="18.5703125" style="13" customWidth="1"/>
    <col min="11030" max="11031" width="19" style="13" customWidth="1"/>
    <col min="11032" max="11033" width="18.42578125" style="13" customWidth="1"/>
    <col min="11034" max="11035" width="19.42578125" style="13" customWidth="1"/>
    <col min="11036" max="11037" width="17.5703125" style="13" customWidth="1"/>
    <col min="11038" max="11038" width="19.5703125" style="13" customWidth="1"/>
    <col min="11039" max="11039" width="18.5703125" style="13" customWidth="1"/>
    <col min="11040" max="11040" width="73.42578125" style="13" customWidth="1"/>
    <col min="11041" max="11041" width="15.28515625" style="13" customWidth="1"/>
    <col min="11042" max="11043" width="13.5703125" style="13" customWidth="1"/>
    <col min="11044" max="11044" width="14.5703125" style="13" customWidth="1"/>
    <col min="11045" max="11264" width="9.140625" style="13"/>
    <col min="11265" max="11265" width="56.28515625" style="13" customWidth="1"/>
    <col min="11266" max="11271" width="18.7109375" style="13" customWidth="1"/>
    <col min="11272" max="11272" width="20" style="13" customWidth="1"/>
    <col min="11273" max="11273" width="21.42578125" style="13" customWidth="1"/>
    <col min="11274" max="11275" width="19.42578125" style="13" customWidth="1"/>
    <col min="11276" max="11285" width="18.5703125" style="13" customWidth="1"/>
    <col min="11286" max="11287" width="19" style="13" customWidth="1"/>
    <col min="11288" max="11289" width="18.42578125" style="13" customWidth="1"/>
    <col min="11290" max="11291" width="19.42578125" style="13" customWidth="1"/>
    <col min="11292" max="11293" width="17.5703125" style="13" customWidth="1"/>
    <col min="11294" max="11294" width="19.5703125" style="13" customWidth="1"/>
    <col min="11295" max="11295" width="18.5703125" style="13" customWidth="1"/>
    <col min="11296" max="11296" width="73.42578125" style="13" customWidth="1"/>
    <col min="11297" max="11297" width="15.28515625" style="13" customWidth="1"/>
    <col min="11298" max="11299" width="13.5703125" style="13" customWidth="1"/>
    <col min="11300" max="11300" width="14.5703125" style="13" customWidth="1"/>
    <col min="11301" max="11520" width="9.140625" style="13"/>
    <col min="11521" max="11521" width="56.28515625" style="13" customWidth="1"/>
    <col min="11522" max="11527" width="18.7109375" style="13" customWidth="1"/>
    <col min="11528" max="11528" width="20" style="13" customWidth="1"/>
    <col min="11529" max="11529" width="21.42578125" style="13" customWidth="1"/>
    <col min="11530" max="11531" width="19.42578125" style="13" customWidth="1"/>
    <col min="11532" max="11541" width="18.5703125" style="13" customWidth="1"/>
    <col min="11542" max="11543" width="19" style="13" customWidth="1"/>
    <col min="11544" max="11545" width="18.42578125" style="13" customWidth="1"/>
    <col min="11546" max="11547" width="19.42578125" style="13" customWidth="1"/>
    <col min="11548" max="11549" width="17.5703125" style="13" customWidth="1"/>
    <col min="11550" max="11550" width="19.5703125" style="13" customWidth="1"/>
    <col min="11551" max="11551" width="18.5703125" style="13" customWidth="1"/>
    <col min="11552" max="11552" width="73.42578125" style="13" customWidth="1"/>
    <col min="11553" max="11553" width="15.28515625" style="13" customWidth="1"/>
    <col min="11554" max="11555" width="13.5703125" style="13" customWidth="1"/>
    <col min="11556" max="11556" width="14.5703125" style="13" customWidth="1"/>
    <col min="11557" max="11776" width="9.140625" style="13"/>
    <col min="11777" max="11777" width="56.28515625" style="13" customWidth="1"/>
    <col min="11778" max="11783" width="18.7109375" style="13" customWidth="1"/>
    <col min="11784" max="11784" width="20" style="13" customWidth="1"/>
    <col min="11785" max="11785" width="21.42578125" style="13" customWidth="1"/>
    <col min="11786" max="11787" width="19.42578125" style="13" customWidth="1"/>
    <col min="11788" max="11797" width="18.5703125" style="13" customWidth="1"/>
    <col min="11798" max="11799" width="19" style="13" customWidth="1"/>
    <col min="11800" max="11801" width="18.42578125" style="13" customWidth="1"/>
    <col min="11802" max="11803" width="19.42578125" style="13" customWidth="1"/>
    <col min="11804" max="11805" width="17.5703125" style="13" customWidth="1"/>
    <col min="11806" max="11806" width="19.5703125" style="13" customWidth="1"/>
    <col min="11807" max="11807" width="18.5703125" style="13" customWidth="1"/>
    <col min="11808" max="11808" width="73.42578125" style="13" customWidth="1"/>
    <col min="11809" max="11809" width="15.28515625" style="13" customWidth="1"/>
    <col min="11810" max="11811" width="13.5703125" style="13" customWidth="1"/>
    <col min="11812" max="11812" width="14.5703125" style="13" customWidth="1"/>
    <col min="11813" max="12032" width="9.140625" style="13"/>
    <col min="12033" max="12033" width="56.28515625" style="13" customWidth="1"/>
    <col min="12034" max="12039" width="18.7109375" style="13" customWidth="1"/>
    <col min="12040" max="12040" width="20" style="13" customWidth="1"/>
    <col min="12041" max="12041" width="21.42578125" style="13" customWidth="1"/>
    <col min="12042" max="12043" width="19.42578125" style="13" customWidth="1"/>
    <col min="12044" max="12053" width="18.5703125" style="13" customWidth="1"/>
    <col min="12054" max="12055" width="19" style="13" customWidth="1"/>
    <col min="12056" max="12057" width="18.42578125" style="13" customWidth="1"/>
    <col min="12058" max="12059" width="19.42578125" style="13" customWidth="1"/>
    <col min="12060" max="12061" width="17.5703125" style="13" customWidth="1"/>
    <col min="12062" max="12062" width="19.5703125" style="13" customWidth="1"/>
    <col min="12063" max="12063" width="18.5703125" style="13" customWidth="1"/>
    <col min="12064" max="12064" width="73.42578125" style="13" customWidth="1"/>
    <col min="12065" max="12065" width="15.28515625" style="13" customWidth="1"/>
    <col min="12066" max="12067" width="13.5703125" style="13" customWidth="1"/>
    <col min="12068" max="12068" width="14.5703125" style="13" customWidth="1"/>
    <col min="12069" max="12288" width="9.140625" style="13"/>
    <col min="12289" max="12289" width="56.28515625" style="13" customWidth="1"/>
    <col min="12290" max="12295" width="18.7109375" style="13" customWidth="1"/>
    <col min="12296" max="12296" width="20" style="13" customWidth="1"/>
    <col min="12297" max="12297" width="21.42578125" style="13" customWidth="1"/>
    <col min="12298" max="12299" width="19.42578125" style="13" customWidth="1"/>
    <col min="12300" max="12309" width="18.5703125" style="13" customWidth="1"/>
    <col min="12310" max="12311" width="19" style="13" customWidth="1"/>
    <col min="12312" max="12313" width="18.42578125" style="13" customWidth="1"/>
    <col min="12314" max="12315" width="19.42578125" style="13" customWidth="1"/>
    <col min="12316" max="12317" width="17.5703125" style="13" customWidth="1"/>
    <col min="12318" max="12318" width="19.5703125" style="13" customWidth="1"/>
    <col min="12319" max="12319" width="18.5703125" style="13" customWidth="1"/>
    <col min="12320" max="12320" width="73.42578125" style="13" customWidth="1"/>
    <col min="12321" max="12321" width="15.28515625" style="13" customWidth="1"/>
    <col min="12322" max="12323" width="13.5703125" style="13" customWidth="1"/>
    <col min="12324" max="12324" width="14.5703125" style="13" customWidth="1"/>
    <col min="12325" max="12544" width="9.140625" style="13"/>
    <col min="12545" max="12545" width="56.28515625" style="13" customWidth="1"/>
    <col min="12546" max="12551" width="18.7109375" style="13" customWidth="1"/>
    <col min="12552" max="12552" width="20" style="13" customWidth="1"/>
    <col min="12553" max="12553" width="21.42578125" style="13" customWidth="1"/>
    <col min="12554" max="12555" width="19.42578125" style="13" customWidth="1"/>
    <col min="12556" max="12565" width="18.5703125" style="13" customWidth="1"/>
    <col min="12566" max="12567" width="19" style="13" customWidth="1"/>
    <col min="12568" max="12569" width="18.42578125" style="13" customWidth="1"/>
    <col min="12570" max="12571" width="19.42578125" style="13" customWidth="1"/>
    <col min="12572" max="12573" width="17.5703125" style="13" customWidth="1"/>
    <col min="12574" max="12574" width="19.5703125" style="13" customWidth="1"/>
    <col min="12575" max="12575" width="18.5703125" style="13" customWidth="1"/>
    <col min="12576" max="12576" width="73.42578125" style="13" customWidth="1"/>
    <col min="12577" max="12577" width="15.28515625" style="13" customWidth="1"/>
    <col min="12578" max="12579" width="13.5703125" style="13" customWidth="1"/>
    <col min="12580" max="12580" width="14.5703125" style="13" customWidth="1"/>
    <col min="12581" max="12800" width="9.140625" style="13"/>
    <col min="12801" max="12801" width="56.28515625" style="13" customWidth="1"/>
    <col min="12802" max="12807" width="18.7109375" style="13" customWidth="1"/>
    <col min="12808" max="12808" width="20" style="13" customWidth="1"/>
    <col min="12809" max="12809" width="21.42578125" style="13" customWidth="1"/>
    <col min="12810" max="12811" width="19.42578125" style="13" customWidth="1"/>
    <col min="12812" max="12821" width="18.5703125" style="13" customWidth="1"/>
    <col min="12822" max="12823" width="19" style="13" customWidth="1"/>
    <col min="12824" max="12825" width="18.42578125" style="13" customWidth="1"/>
    <col min="12826" max="12827" width="19.42578125" style="13" customWidth="1"/>
    <col min="12828" max="12829" width="17.5703125" style="13" customWidth="1"/>
    <col min="12830" max="12830" width="19.5703125" style="13" customWidth="1"/>
    <col min="12831" max="12831" width="18.5703125" style="13" customWidth="1"/>
    <col min="12832" max="12832" width="73.42578125" style="13" customWidth="1"/>
    <col min="12833" max="12833" width="15.28515625" style="13" customWidth="1"/>
    <col min="12834" max="12835" width="13.5703125" style="13" customWidth="1"/>
    <col min="12836" max="12836" width="14.5703125" style="13" customWidth="1"/>
    <col min="12837" max="13056" width="9.140625" style="13"/>
    <col min="13057" max="13057" width="56.28515625" style="13" customWidth="1"/>
    <col min="13058" max="13063" width="18.7109375" style="13" customWidth="1"/>
    <col min="13064" max="13064" width="20" style="13" customWidth="1"/>
    <col min="13065" max="13065" width="21.42578125" style="13" customWidth="1"/>
    <col min="13066" max="13067" width="19.42578125" style="13" customWidth="1"/>
    <col min="13068" max="13077" width="18.5703125" style="13" customWidth="1"/>
    <col min="13078" max="13079" width="19" style="13" customWidth="1"/>
    <col min="13080" max="13081" width="18.42578125" style="13" customWidth="1"/>
    <col min="13082" max="13083" width="19.42578125" style="13" customWidth="1"/>
    <col min="13084" max="13085" width="17.5703125" style="13" customWidth="1"/>
    <col min="13086" max="13086" width="19.5703125" style="13" customWidth="1"/>
    <col min="13087" max="13087" width="18.5703125" style="13" customWidth="1"/>
    <col min="13088" max="13088" width="73.42578125" style="13" customWidth="1"/>
    <col min="13089" max="13089" width="15.28515625" style="13" customWidth="1"/>
    <col min="13090" max="13091" width="13.5703125" style="13" customWidth="1"/>
    <col min="13092" max="13092" width="14.5703125" style="13" customWidth="1"/>
    <col min="13093" max="13312" width="9.140625" style="13"/>
    <col min="13313" max="13313" width="56.28515625" style="13" customWidth="1"/>
    <col min="13314" max="13319" width="18.7109375" style="13" customWidth="1"/>
    <col min="13320" max="13320" width="20" style="13" customWidth="1"/>
    <col min="13321" max="13321" width="21.42578125" style="13" customWidth="1"/>
    <col min="13322" max="13323" width="19.42578125" style="13" customWidth="1"/>
    <col min="13324" max="13333" width="18.5703125" style="13" customWidth="1"/>
    <col min="13334" max="13335" width="19" style="13" customWidth="1"/>
    <col min="13336" max="13337" width="18.42578125" style="13" customWidth="1"/>
    <col min="13338" max="13339" width="19.42578125" style="13" customWidth="1"/>
    <col min="13340" max="13341" width="17.5703125" style="13" customWidth="1"/>
    <col min="13342" max="13342" width="19.5703125" style="13" customWidth="1"/>
    <col min="13343" max="13343" width="18.5703125" style="13" customWidth="1"/>
    <col min="13344" max="13344" width="73.42578125" style="13" customWidth="1"/>
    <col min="13345" max="13345" width="15.28515625" style="13" customWidth="1"/>
    <col min="13346" max="13347" width="13.5703125" style="13" customWidth="1"/>
    <col min="13348" max="13348" width="14.5703125" style="13" customWidth="1"/>
    <col min="13349" max="13568" width="9.140625" style="13"/>
    <col min="13569" max="13569" width="56.28515625" style="13" customWidth="1"/>
    <col min="13570" max="13575" width="18.7109375" style="13" customWidth="1"/>
    <col min="13576" max="13576" width="20" style="13" customWidth="1"/>
    <col min="13577" max="13577" width="21.42578125" style="13" customWidth="1"/>
    <col min="13578" max="13579" width="19.42578125" style="13" customWidth="1"/>
    <col min="13580" max="13589" width="18.5703125" style="13" customWidth="1"/>
    <col min="13590" max="13591" width="19" style="13" customWidth="1"/>
    <col min="13592" max="13593" width="18.42578125" style="13" customWidth="1"/>
    <col min="13594" max="13595" width="19.42578125" style="13" customWidth="1"/>
    <col min="13596" max="13597" width="17.5703125" style="13" customWidth="1"/>
    <col min="13598" max="13598" width="19.5703125" style="13" customWidth="1"/>
    <col min="13599" max="13599" width="18.5703125" style="13" customWidth="1"/>
    <col min="13600" max="13600" width="73.42578125" style="13" customWidth="1"/>
    <col min="13601" max="13601" width="15.28515625" style="13" customWidth="1"/>
    <col min="13602" max="13603" width="13.5703125" style="13" customWidth="1"/>
    <col min="13604" max="13604" width="14.5703125" style="13" customWidth="1"/>
    <col min="13605" max="13824" width="9.140625" style="13"/>
    <col min="13825" max="13825" width="56.28515625" style="13" customWidth="1"/>
    <col min="13826" max="13831" width="18.7109375" style="13" customWidth="1"/>
    <col min="13832" max="13832" width="20" style="13" customWidth="1"/>
    <col min="13833" max="13833" width="21.42578125" style="13" customWidth="1"/>
    <col min="13834" max="13835" width="19.42578125" style="13" customWidth="1"/>
    <col min="13836" max="13845" width="18.5703125" style="13" customWidth="1"/>
    <col min="13846" max="13847" width="19" style="13" customWidth="1"/>
    <col min="13848" max="13849" width="18.42578125" style="13" customWidth="1"/>
    <col min="13850" max="13851" width="19.42578125" style="13" customWidth="1"/>
    <col min="13852" max="13853" width="17.5703125" style="13" customWidth="1"/>
    <col min="13854" max="13854" width="19.5703125" style="13" customWidth="1"/>
    <col min="13855" max="13855" width="18.5703125" style="13" customWidth="1"/>
    <col min="13856" max="13856" width="73.42578125" style="13" customWidth="1"/>
    <col min="13857" max="13857" width="15.28515625" style="13" customWidth="1"/>
    <col min="13858" max="13859" width="13.5703125" style="13" customWidth="1"/>
    <col min="13860" max="13860" width="14.5703125" style="13" customWidth="1"/>
    <col min="13861" max="14080" width="9.140625" style="13"/>
    <col min="14081" max="14081" width="56.28515625" style="13" customWidth="1"/>
    <col min="14082" max="14087" width="18.7109375" style="13" customWidth="1"/>
    <col min="14088" max="14088" width="20" style="13" customWidth="1"/>
    <col min="14089" max="14089" width="21.42578125" style="13" customWidth="1"/>
    <col min="14090" max="14091" width="19.42578125" style="13" customWidth="1"/>
    <col min="14092" max="14101" width="18.5703125" style="13" customWidth="1"/>
    <col min="14102" max="14103" width="19" style="13" customWidth="1"/>
    <col min="14104" max="14105" width="18.42578125" style="13" customWidth="1"/>
    <col min="14106" max="14107" width="19.42578125" style="13" customWidth="1"/>
    <col min="14108" max="14109" width="17.5703125" style="13" customWidth="1"/>
    <col min="14110" max="14110" width="19.5703125" style="13" customWidth="1"/>
    <col min="14111" max="14111" width="18.5703125" style="13" customWidth="1"/>
    <col min="14112" max="14112" width="73.42578125" style="13" customWidth="1"/>
    <col min="14113" max="14113" width="15.28515625" style="13" customWidth="1"/>
    <col min="14114" max="14115" width="13.5703125" style="13" customWidth="1"/>
    <col min="14116" max="14116" width="14.5703125" style="13" customWidth="1"/>
    <col min="14117" max="14336" width="9.140625" style="13"/>
    <col min="14337" max="14337" width="56.28515625" style="13" customWidth="1"/>
    <col min="14338" max="14343" width="18.7109375" style="13" customWidth="1"/>
    <col min="14344" max="14344" width="20" style="13" customWidth="1"/>
    <col min="14345" max="14345" width="21.42578125" style="13" customWidth="1"/>
    <col min="14346" max="14347" width="19.42578125" style="13" customWidth="1"/>
    <col min="14348" max="14357" width="18.5703125" style="13" customWidth="1"/>
    <col min="14358" max="14359" width="19" style="13" customWidth="1"/>
    <col min="14360" max="14361" width="18.42578125" style="13" customWidth="1"/>
    <col min="14362" max="14363" width="19.42578125" style="13" customWidth="1"/>
    <col min="14364" max="14365" width="17.5703125" style="13" customWidth="1"/>
    <col min="14366" max="14366" width="19.5703125" style="13" customWidth="1"/>
    <col min="14367" max="14367" width="18.5703125" style="13" customWidth="1"/>
    <col min="14368" max="14368" width="73.42578125" style="13" customWidth="1"/>
    <col min="14369" max="14369" width="15.28515625" style="13" customWidth="1"/>
    <col min="14370" max="14371" width="13.5703125" style="13" customWidth="1"/>
    <col min="14372" max="14372" width="14.5703125" style="13" customWidth="1"/>
    <col min="14373" max="14592" width="9.140625" style="13"/>
    <col min="14593" max="14593" width="56.28515625" style="13" customWidth="1"/>
    <col min="14594" max="14599" width="18.7109375" style="13" customWidth="1"/>
    <col min="14600" max="14600" width="20" style="13" customWidth="1"/>
    <col min="14601" max="14601" width="21.42578125" style="13" customWidth="1"/>
    <col min="14602" max="14603" width="19.42578125" style="13" customWidth="1"/>
    <col min="14604" max="14613" width="18.5703125" style="13" customWidth="1"/>
    <col min="14614" max="14615" width="19" style="13" customWidth="1"/>
    <col min="14616" max="14617" width="18.42578125" style="13" customWidth="1"/>
    <col min="14618" max="14619" width="19.42578125" style="13" customWidth="1"/>
    <col min="14620" max="14621" width="17.5703125" style="13" customWidth="1"/>
    <col min="14622" max="14622" width="19.5703125" style="13" customWidth="1"/>
    <col min="14623" max="14623" width="18.5703125" style="13" customWidth="1"/>
    <col min="14624" max="14624" width="73.42578125" style="13" customWidth="1"/>
    <col min="14625" max="14625" width="15.28515625" style="13" customWidth="1"/>
    <col min="14626" max="14627" width="13.5703125" style="13" customWidth="1"/>
    <col min="14628" max="14628" width="14.5703125" style="13" customWidth="1"/>
    <col min="14629" max="14848" width="9.140625" style="13"/>
    <col min="14849" max="14849" width="56.28515625" style="13" customWidth="1"/>
    <col min="14850" max="14855" width="18.7109375" style="13" customWidth="1"/>
    <col min="14856" max="14856" width="20" style="13" customWidth="1"/>
    <col min="14857" max="14857" width="21.42578125" style="13" customWidth="1"/>
    <col min="14858" max="14859" width="19.42578125" style="13" customWidth="1"/>
    <col min="14860" max="14869" width="18.5703125" style="13" customWidth="1"/>
    <col min="14870" max="14871" width="19" style="13" customWidth="1"/>
    <col min="14872" max="14873" width="18.42578125" style="13" customWidth="1"/>
    <col min="14874" max="14875" width="19.42578125" style="13" customWidth="1"/>
    <col min="14876" max="14877" width="17.5703125" style="13" customWidth="1"/>
    <col min="14878" max="14878" width="19.5703125" style="13" customWidth="1"/>
    <col min="14879" max="14879" width="18.5703125" style="13" customWidth="1"/>
    <col min="14880" max="14880" width="73.42578125" style="13" customWidth="1"/>
    <col min="14881" max="14881" width="15.28515625" style="13" customWidth="1"/>
    <col min="14882" max="14883" width="13.5703125" style="13" customWidth="1"/>
    <col min="14884" max="14884" width="14.5703125" style="13" customWidth="1"/>
    <col min="14885" max="15104" width="9.140625" style="13"/>
    <col min="15105" max="15105" width="56.28515625" style="13" customWidth="1"/>
    <col min="15106" max="15111" width="18.7109375" style="13" customWidth="1"/>
    <col min="15112" max="15112" width="20" style="13" customWidth="1"/>
    <col min="15113" max="15113" width="21.42578125" style="13" customWidth="1"/>
    <col min="15114" max="15115" width="19.42578125" style="13" customWidth="1"/>
    <col min="15116" max="15125" width="18.5703125" style="13" customWidth="1"/>
    <col min="15126" max="15127" width="19" style="13" customWidth="1"/>
    <col min="15128" max="15129" width="18.42578125" style="13" customWidth="1"/>
    <col min="15130" max="15131" width="19.42578125" style="13" customWidth="1"/>
    <col min="15132" max="15133" width="17.5703125" style="13" customWidth="1"/>
    <col min="15134" max="15134" width="19.5703125" style="13" customWidth="1"/>
    <col min="15135" max="15135" width="18.5703125" style="13" customWidth="1"/>
    <col min="15136" max="15136" width="73.42578125" style="13" customWidth="1"/>
    <col min="15137" max="15137" width="15.28515625" style="13" customWidth="1"/>
    <col min="15138" max="15139" width="13.5703125" style="13" customWidth="1"/>
    <col min="15140" max="15140" width="14.5703125" style="13" customWidth="1"/>
    <col min="15141" max="15360" width="9.140625" style="13"/>
    <col min="15361" max="15361" width="56.28515625" style="13" customWidth="1"/>
    <col min="15362" max="15367" width="18.7109375" style="13" customWidth="1"/>
    <col min="15368" max="15368" width="20" style="13" customWidth="1"/>
    <col min="15369" max="15369" width="21.42578125" style="13" customWidth="1"/>
    <col min="15370" max="15371" width="19.42578125" style="13" customWidth="1"/>
    <col min="15372" max="15381" width="18.5703125" style="13" customWidth="1"/>
    <col min="15382" max="15383" width="19" style="13" customWidth="1"/>
    <col min="15384" max="15385" width="18.42578125" style="13" customWidth="1"/>
    <col min="15386" max="15387" width="19.42578125" style="13" customWidth="1"/>
    <col min="15388" max="15389" width="17.5703125" style="13" customWidth="1"/>
    <col min="15390" max="15390" width="19.5703125" style="13" customWidth="1"/>
    <col min="15391" max="15391" width="18.5703125" style="13" customWidth="1"/>
    <col min="15392" max="15392" width="73.42578125" style="13" customWidth="1"/>
    <col min="15393" max="15393" width="15.28515625" style="13" customWidth="1"/>
    <col min="15394" max="15395" width="13.5703125" style="13" customWidth="1"/>
    <col min="15396" max="15396" width="14.5703125" style="13" customWidth="1"/>
    <col min="15397" max="15616" width="9.140625" style="13"/>
    <col min="15617" max="15617" width="56.28515625" style="13" customWidth="1"/>
    <col min="15618" max="15623" width="18.7109375" style="13" customWidth="1"/>
    <col min="15624" max="15624" width="20" style="13" customWidth="1"/>
    <col min="15625" max="15625" width="21.42578125" style="13" customWidth="1"/>
    <col min="15626" max="15627" width="19.42578125" style="13" customWidth="1"/>
    <col min="15628" max="15637" width="18.5703125" style="13" customWidth="1"/>
    <col min="15638" max="15639" width="19" style="13" customWidth="1"/>
    <col min="15640" max="15641" width="18.42578125" style="13" customWidth="1"/>
    <col min="15642" max="15643" width="19.42578125" style="13" customWidth="1"/>
    <col min="15644" max="15645" width="17.5703125" style="13" customWidth="1"/>
    <col min="15646" max="15646" width="19.5703125" style="13" customWidth="1"/>
    <col min="15647" max="15647" width="18.5703125" style="13" customWidth="1"/>
    <col min="15648" max="15648" width="73.42578125" style="13" customWidth="1"/>
    <col min="15649" max="15649" width="15.28515625" style="13" customWidth="1"/>
    <col min="15650" max="15651" width="13.5703125" style="13" customWidth="1"/>
    <col min="15652" max="15652" width="14.5703125" style="13" customWidth="1"/>
    <col min="15653" max="15872" width="9.140625" style="13"/>
    <col min="15873" max="15873" width="56.28515625" style="13" customWidth="1"/>
    <col min="15874" max="15879" width="18.7109375" style="13" customWidth="1"/>
    <col min="15880" max="15880" width="20" style="13" customWidth="1"/>
    <col min="15881" max="15881" width="21.42578125" style="13" customWidth="1"/>
    <col min="15882" max="15883" width="19.42578125" style="13" customWidth="1"/>
    <col min="15884" max="15893" width="18.5703125" style="13" customWidth="1"/>
    <col min="15894" max="15895" width="19" style="13" customWidth="1"/>
    <col min="15896" max="15897" width="18.42578125" style="13" customWidth="1"/>
    <col min="15898" max="15899" width="19.42578125" style="13" customWidth="1"/>
    <col min="15900" max="15901" width="17.5703125" style="13" customWidth="1"/>
    <col min="15902" max="15902" width="19.5703125" style="13" customWidth="1"/>
    <col min="15903" max="15903" width="18.5703125" style="13" customWidth="1"/>
    <col min="15904" max="15904" width="73.42578125" style="13" customWidth="1"/>
    <col min="15905" max="15905" width="15.28515625" style="13" customWidth="1"/>
    <col min="15906" max="15907" width="13.5703125" style="13" customWidth="1"/>
    <col min="15908" max="15908" width="14.5703125" style="13" customWidth="1"/>
    <col min="15909" max="16128" width="9.140625" style="13"/>
    <col min="16129" max="16129" width="56.28515625" style="13" customWidth="1"/>
    <col min="16130" max="16135" width="18.7109375" style="13" customWidth="1"/>
    <col min="16136" max="16136" width="20" style="13" customWidth="1"/>
    <col min="16137" max="16137" width="21.42578125" style="13" customWidth="1"/>
    <col min="16138" max="16139" width="19.42578125" style="13" customWidth="1"/>
    <col min="16140" max="16149" width="18.5703125" style="13" customWidth="1"/>
    <col min="16150" max="16151" width="19" style="13" customWidth="1"/>
    <col min="16152" max="16153" width="18.42578125" style="13" customWidth="1"/>
    <col min="16154" max="16155" width="19.42578125" style="13" customWidth="1"/>
    <col min="16156" max="16157" width="17.5703125" style="13" customWidth="1"/>
    <col min="16158" max="16158" width="19.5703125" style="13" customWidth="1"/>
    <col min="16159" max="16159" width="18.5703125" style="13" customWidth="1"/>
    <col min="16160" max="16160" width="73.42578125" style="13" customWidth="1"/>
    <col min="16161" max="16161" width="15.28515625" style="13" customWidth="1"/>
    <col min="16162" max="16163" width="13.5703125" style="13" customWidth="1"/>
    <col min="16164" max="16164" width="14.5703125" style="13" customWidth="1"/>
    <col min="16165" max="16384" width="9.140625" style="13"/>
  </cols>
  <sheetData>
    <row r="1" spans="1:366" ht="18.75" customHeight="1" x14ac:dyDescent="0.25">
      <c r="A1" s="57"/>
      <c r="B1" s="57"/>
      <c r="C1" s="57"/>
      <c r="D1" s="57"/>
      <c r="E1" s="57"/>
      <c r="F1" s="57"/>
      <c r="G1" s="5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58"/>
      <c r="U1" s="58"/>
      <c r="V1" s="58"/>
      <c r="W1" s="58"/>
      <c r="X1" s="58"/>
      <c r="Y1" s="58"/>
      <c r="Z1" s="58"/>
      <c r="AA1" s="58"/>
      <c r="AB1" s="148"/>
      <c r="AC1" s="59"/>
      <c r="AD1" s="59"/>
      <c r="AE1" s="1"/>
      <c r="AF1" s="60"/>
      <c r="AG1" s="61" t="s">
        <v>0</v>
      </c>
      <c r="AH1" s="1"/>
      <c r="AI1" s="1"/>
      <c r="AJ1" s="1"/>
    </row>
    <row r="2" spans="1:366" ht="39.75" customHeight="1" x14ac:dyDescent="0.25">
      <c r="A2" s="141" t="s">
        <v>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62"/>
      <c r="S2" s="62"/>
      <c r="T2" s="62"/>
      <c r="U2" s="62"/>
      <c r="V2" s="62"/>
      <c r="W2" s="62"/>
      <c r="X2" s="62"/>
      <c r="Y2" s="62"/>
      <c r="Z2" s="62"/>
      <c r="AA2" s="62"/>
      <c r="AB2" s="149"/>
      <c r="AC2" s="62"/>
      <c r="AD2" s="62"/>
      <c r="AE2" s="62"/>
      <c r="AF2" s="62"/>
      <c r="AG2" s="1"/>
      <c r="AH2" s="1"/>
      <c r="AI2" s="1"/>
      <c r="AJ2" s="1"/>
    </row>
    <row r="3" spans="1:366" ht="37.5" customHeight="1" x14ac:dyDescent="0.25">
      <c r="A3" s="142" t="s">
        <v>2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63"/>
      <c r="S3" s="63"/>
      <c r="T3" s="63"/>
      <c r="U3" s="63"/>
      <c r="V3" s="63"/>
      <c r="W3" s="63"/>
      <c r="X3" s="63"/>
      <c r="Y3" s="63"/>
      <c r="Z3" s="63"/>
      <c r="AA3" s="63"/>
      <c r="AB3" s="105" t="s">
        <v>3</v>
      </c>
      <c r="AC3" s="64"/>
      <c r="AD3" s="64"/>
      <c r="AE3" s="64"/>
      <c r="AF3" s="64"/>
      <c r="AG3" s="1"/>
      <c r="AH3" s="1"/>
      <c r="AI3" s="1"/>
      <c r="AJ3" s="1"/>
    </row>
    <row r="4" spans="1:366" s="35" customFormat="1" ht="36.75" customHeight="1" x14ac:dyDescent="0.25">
      <c r="A4" s="135" t="s">
        <v>4</v>
      </c>
      <c r="B4" s="143" t="s">
        <v>5</v>
      </c>
      <c r="C4" s="143" t="s">
        <v>5</v>
      </c>
      <c r="D4" s="143" t="s">
        <v>6</v>
      </c>
      <c r="E4" s="145" t="s">
        <v>7</v>
      </c>
      <c r="F4" s="131" t="s">
        <v>8</v>
      </c>
      <c r="G4" s="132"/>
      <c r="H4" s="131" t="s">
        <v>9</v>
      </c>
      <c r="I4" s="132"/>
      <c r="J4" s="131" t="s">
        <v>10</v>
      </c>
      <c r="K4" s="132"/>
      <c r="L4" s="131" t="s">
        <v>11</v>
      </c>
      <c r="M4" s="132"/>
      <c r="N4" s="131" t="s">
        <v>12</v>
      </c>
      <c r="O4" s="132"/>
      <c r="P4" s="131" t="s">
        <v>13</v>
      </c>
      <c r="Q4" s="132"/>
      <c r="R4" s="131" t="s">
        <v>14</v>
      </c>
      <c r="S4" s="132"/>
      <c r="T4" s="131" t="s">
        <v>15</v>
      </c>
      <c r="U4" s="132"/>
      <c r="V4" s="131" t="s">
        <v>16</v>
      </c>
      <c r="W4" s="132"/>
      <c r="X4" s="131" t="s">
        <v>17</v>
      </c>
      <c r="Y4" s="132"/>
      <c r="Z4" s="131" t="s">
        <v>18</v>
      </c>
      <c r="AA4" s="132"/>
      <c r="AB4" s="131" t="s">
        <v>19</v>
      </c>
      <c r="AC4" s="132"/>
      <c r="AD4" s="131" t="s">
        <v>20</v>
      </c>
      <c r="AE4" s="132"/>
      <c r="AF4" s="135" t="s">
        <v>21</v>
      </c>
    </row>
    <row r="5" spans="1:366" s="36" customFormat="1" ht="37.5" customHeight="1" x14ac:dyDescent="0.25">
      <c r="A5" s="136"/>
      <c r="B5" s="144"/>
      <c r="C5" s="144"/>
      <c r="D5" s="144"/>
      <c r="E5" s="146"/>
      <c r="F5" s="133"/>
      <c r="G5" s="134"/>
      <c r="H5" s="133"/>
      <c r="I5" s="134"/>
      <c r="J5" s="133"/>
      <c r="K5" s="134"/>
      <c r="L5" s="133"/>
      <c r="M5" s="134"/>
      <c r="N5" s="133"/>
      <c r="O5" s="134"/>
      <c r="P5" s="133"/>
      <c r="Q5" s="134"/>
      <c r="R5" s="133"/>
      <c r="S5" s="134"/>
      <c r="T5" s="133"/>
      <c r="U5" s="134"/>
      <c r="V5" s="133"/>
      <c r="W5" s="134"/>
      <c r="X5" s="133"/>
      <c r="Y5" s="134"/>
      <c r="Z5" s="133"/>
      <c r="AA5" s="134"/>
      <c r="AB5" s="133"/>
      <c r="AC5" s="134"/>
      <c r="AD5" s="133"/>
      <c r="AE5" s="134"/>
      <c r="AF5" s="136"/>
      <c r="AG5" s="36" t="s">
        <v>22</v>
      </c>
      <c r="AH5" s="36" t="s">
        <v>23</v>
      </c>
      <c r="AI5" s="36" t="s">
        <v>24</v>
      </c>
      <c r="AJ5" s="36" t="s">
        <v>25</v>
      </c>
    </row>
    <row r="6" spans="1:366" s="36" customFormat="1" ht="42" customHeight="1" x14ac:dyDescent="0.25">
      <c r="A6" s="137"/>
      <c r="B6" s="2">
        <v>2022</v>
      </c>
      <c r="C6" s="3">
        <v>44593</v>
      </c>
      <c r="D6" s="3">
        <v>44593</v>
      </c>
      <c r="E6" s="3">
        <v>44593</v>
      </c>
      <c r="F6" s="4" t="s">
        <v>26</v>
      </c>
      <c r="G6" s="4" t="s">
        <v>27</v>
      </c>
      <c r="H6" s="4" t="s">
        <v>22</v>
      </c>
      <c r="I6" s="4" t="s">
        <v>28</v>
      </c>
      <c r="J6" s="4" t="s">
        <v>22</v>
      </c>
      <c r="K6" s="4" t="s">
        <v>28</v>
      </c>
      <c r="L6" s="4" t="s">
        <v>22</v>
      </c>
      <c r="M6" s="4" t="s">
        <v>28</v>
      </c>
      <c r="N6" s="4" t="s">
        <v>22</v>
      </c>
      <c r="O6" s="4" t="s">
        <v>28</v>
      </c>
      <c r="P6" s="4" t="s">
        <v>22</v>
      </c>
      <c r="Q6" s="4" t="s">
        <v>28</v>
      </c>
      <c r="R6" s="4" t="s">
        <v>22</v>
      </c>
      <c r="S6" s="4" t="s">
        <v>28</v>
      </c>
      <c r="T6" s="4" t="s">
        <v>22</v>
      </c>
      <c r="U6" s="4" t="s">
        <v>28</v>
      </c>
      <c r="V6" s="4" t="s">
        <v>22</v>
      </c>
      <c r="W6" s="4" t="s">
        <v>28</v>
      </c>
      <c r="X6" s="4" t="s">
        <v>22</v>
      </c>
      <c r="Y6" s="4" t="s">
        <v>28</v>
      </c>
      <c r="Z6" s="4" t="s">
        <v>22</v>
      </c>
      <c r="AA6" s="4" t="s">
        <v>28</v>
      </c>
      <c r="AB6" s="4" t="s">
        <v>22</v>
      </c>
      <c r="AC6" s="4" t="s">
        <v>28</v>
      </c>
      <c r="AD6" s="4" t="s">
        <v>22</v>
      </c>
      <c r="AE6" s="4" t="s">
        <v>28</v>
      </c>
      <c r="AF6" s="137"/>
    </row>
    <row r="7" spans="1:366" s="6" customFormat="1" ht="17.2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  <c r="X7" s="5">
        <v>24</v>
      </c>
      <c r="Y7" s="5">
        <v>25</v>
      </c>
      <c r="Z7" s="5">
        <v>26</v>
      </c>
      <c r="AA7" s="5">
        <v>27</v>
      </c>
      <c r="AB7" s="5">
        <v>28</v>
      </c>
      <c r="AC7" s="5">
        <v>29</v>
      </c>
      <c r="AD7" s="5">
        <v>30</v>
      </c>
      <c r="AE7" s="5">
        <v>31</v>
      </c>
      <c r="AF7" s="5">
        <v>32</v>
      </c>
    </row>
    <row r="8" spans="1:366" s="6" customFormat="1" ht="35.25" customHeight="1" x14ac:dyDescent="0.25">
      <c r="A8" s="138" t="s">
        <v>29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40"/>
      <c r="AF8" s="65"/>
      <c r="AG8" s="66"/>
      <c r="AH8" s="66"/>
      <c r="AI8" s="66"/>
      <c r="AJ8" s="66"/>
    </row>
    <row r="9" spans="1:366" s="7" customFormat="1" ht="116.25" customHeight="1" x14ac:dyDescent="0.25">
      <c r="A9" s="82" t="s">
        <v>30</v>
      </c>
      <c r="B9" s="112">
        <f>B10+B11+B12+B14</f>
        <v>44238</v>
      </c>
      <c r="C9" s="112">
        <f>C10+C11+C12+C14</f>
        <v>6400.4780000000001</v>
      </c>
      <c r="D9" s="112">
        <f>D10+D11+D12+D14</f>
        <v>3434.0837799999999</v>
      </c>
      <c r="E9" s="112">
        <f>E10+E11+E12+E14</f>
        <v>3434.0837799999999</v>
      </c>
      <c r="F9" s="113">
        <f>IFERROR(E9/B9*100,0)</f>
        <v>7.7627464623174642</v>
      </c>
      <c r="G9" s="113">
        <f>IFERROR(E9/C9*100,0)</f>
        <v>53.653551812848974</v>
      </c>
      <c r="H9" s="112">
        <f t="shared" ref="H9:AE9" si="0">H10+H11+H12+H14</f>
        <v>6400.4780000000001</v>
      </c>
      <c r="I9" s="112">
        <f t="shared" si="0"/>
        <v>3434.0837799999999</v>
      </c>
      <c r="J9" s="112">
        <f t="shared" si="0"/>
        <v>3267.058</v>
      </c>
      <c r="K9" s="112">
        <f t="shared" si="0"/>
        <v>0</v>
      </c>
      <c r="L9" s="112">
        <f t="shared" si="0"/>
        <v>2117.4429999999998</v>
      </c>
      <c r="M9" s="112">
        <f t="shared" si="0"/>
        <v>0</v>
      </c>
      <c r="N9" s="112">
        <f t="shared" si="0"/>
        <v>5767.7260000000006</v>
      </c>
      <c r="O9" s="112">
        <f t="shared" si="0"/>
        <v>0</v>
      </c>
      <c r="P9" s="112">
        <f t="shared" si="0"/>
        <v>3214.4070000000002</v>
      </c>
      <c r="Q9" s="112">
        <f t="shared" si="0"/>
        <v>0</v>
      </c>
      <c r="R9" s="112">
        <f t="shared" si="0"/>
        <v>2107.8029999999999</v>
      </c>
      <c r="S9" s="112">
        <f t="shared" si="0"/>
        <v>0</v>
      </c>
      <c r="T9" s="112">
        <f t="shared" si="0"/>
        <v>6147.1200000000008</v>
      </c>
      <c r="U9" s="112">
        <f t="shared" si="0"/>
        <v>0</v>
      </c>
      <c r="V9" s="112">
        <f t="shared" si="0"/>
        <v>3358.125</v>
      </c>
      <c r="W9" s="112">
        <f t="shared" si="0"/>
        <v>0</v>
      </c>
      <c r="X9" s="112">
        <f t="shared" si="0"/>
        <v>2109.9789999999998</v>
      </c>
      <c r="Y9" s="112">
        <f t="shared" si="0"/>
        <v>0</v>
      </c>
      <c r="Z9" s="112">
        <f t="shared" si="0"/>
        <v>3552.2579999999998</v>
      </c>
      <c r="AA9" s="112">
        <f t="shared" si="0"/>
        <v>0</v>
      </c>
      <c r="AB9" s="112">
        <f t="shared" si="0"/>
        <v>2555.4679999999998</v>
      </c>
      <c r="AC9" s="112">
        <f t="shared" si="0"/>
        <v>0</v>
      </c>
      <c r="AD9" s="112">
        <f t="shared" si="0"/>
        <v>3640.1350000000002</v>
      </c>
      <c r="AE9" s="112">
        <f t="shared" si="0"/>
        <v>0</v>
      </c>
      <c r="AF9" s="98"/>
      <c r="AG9" s="114">
        <f>H9+J9+L9+N9+P9+R9+T9+V9+X9+Z9+AB9+AD9</f>
        <v>44238.000000000007</v>
      </c>
      <c r="AH9" s="114">
        <f>H9+J9+L9+N9+P9+R9+T9+V9+X9</f>
        <v>34490.139000000003</v>
      </c>
      <c r="AI9" s="114">
        <f>I9+K9+M9+O9+Q9+S9+U9+W9+Y9+AA9+AC9+AE9</f>
        <v>3434.0837799999999</v>
      </c>
      <c r="AJ9" s="114">
        <f>E9-C9</f>
        <v>-2966.3942200000001</v>
      </c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</row>
    <row r="10" spans="1:366" s="8" customFormat="1" ht="20.25" customHeight="1" x14ac:dyDescent="0.3">
      <c r="A10" s="83" t="s">
        <v>31</v>
      </c>
      <c r="B10" s="104">
        <v>0</v>
      </c>
      <c r="C10" s="104">
        <v>0</v>
      </c>
      <c r="D10" s="104">
        <v>0</v>
      </c>
      <c r="E10" s="104">
        <v>0</v>
      </c>
      <c r="F10" s="104">
        <f t="shared" ref="F10" si="1">IFERROR(E10/B10*100,0)</f>
        <v>0</v>
      </c>
      <c r="G10" s="104">
        <f t="shared" ref="G10" si="2">IFERROR(E10/C10*100,0)</f>
        <v>0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4">
        <v>0</v>
      </c>
      <c r="Y10" s="104">
        <v>0</v>
      </c>
      <c r="Z10" s="104">
        <v>0</v>
      </c>
      <c r="AA10" s="104">
        <v>0</v>
      </c>
      <c r="AB10" s="104">
        <v>0</v>
      </c>
      <c r="AC10" s="104">
        <v>0</v>
      </c>
      <c r="AD10" s="104">
        <v>0</v>
      </c>
      <c r="AE10" s="104">
        <v>0</v>
      </c>
      <c r="AF10" s="98"/>
      <c r="AG10" s="99">
        <f t="shared" ref="AG10:AG69" si="3">H10+J10+L10+N10+P10+R10+T10+V10+X10+Z10+AB10+AD10</f>
        <v>0</v>
      </c>
      <c r="AH10" s="99">
        <f t="shared" ref="AH10:AH69" si="4">H10+J10+L10+N10+P10+R10+T10+V10+X10</f>
        <v>0</v>
      </c>
      <c r="AI10" s="99">
        <f t="shared" ref="AI10:AI69" si="5">I10+K10+M10+O10+Q10+S10+U10+W10+Y10+AA10+AC10+AE10</f>
        <v>0</v>
      </c>
      <c r="AJ10" s="99">
        <f t="shared" ref="AJ10:AJ69" si="6">E10-C10</f>
        <v>0</v>
      </c>
    </row>
    <row r="11" spans="1:366" s="8" customFormat="1" x14ac:dyDescent="0.3">
      <c r="A11" s="83" t="s">
        <v>37</v>
      </c>
      <c r="B11" s="103">
        <f t="shared" ref="B11:E12" si="7">B18</f>
        <v>0</v>
      </c>
      <c r="C11" s="103">
        <f t="shared" si="7"/>
        <v>0</v>
      </c>
      <c r="D11" s="103">
        <f t="shared" si="7"/>
        <v>0</v>
      </c>
      <c r="E11" s="103">
        <f t="shared" si="7"/>
        <v>0</v>
      </c>
      <c r="F11" s="103">
        <f>IFERROR(E11/B11*100,0)</f>
        <v>0</v>
      </c>
      <c r="G11" s="103">
        <f>IFERROR(E11/C11*100,0)</f>
        <v>0</v>
      </c>
      <c r="H11" s="103">
        <f t="shared" ref="H11:AE11" si="8">H18</f>
        <v>0</v>
      </c>
      <c r="I11" s="103">
        <f t="shared" si="8"/>
        <v>0</v>
      </c>
      <c r="J11" s="103">
        <f t="shared" si="8"/>
        <v>0</v>
      </c>
      <c r="K11" s="103">
        <f t="shared" si="8"/>
        <v>0</v>
      </c>
      <c r="L11" s="103">
        <f t="shared" si="8"/>
        <v>0</v>
      </c>
      <c r="M11" s="103">
        <f t="shared" si="8"/>
        <v>0</v>
      </c>
      <c r="N11" s="103">
        <f t="shared" si="8"/>
        <v>0</v>
      </c>
      <c r="O11" s="103">
        <f t="shared" si="8"/>
        <v>0</v>
      </c>
      <c r="P11" s="103">
        <f t="shared" si="8"/>
        <v>0</v>
      </c>
      <c r="Q11" s="103">
        <f t="shared" si="8"/>
        <v>0</v>
      </c>
      <c r="R11" s="103">
        <f t="shared" si="8"/>
        <v>0</v>
      </c>
      <c r="S11" s="103">
        <f t="shared" si="8"/>
        <v>0</v>
      </c>
      <c r="T11" s="103">
        <f t="shared" si="8"/>
        <v>0</v>
      </c>
      <c r="U11" s="103">
        <f t="shared" si="8"/>
        <v>0</v>
      </c>
      <c r="V11" s="103">
        <f t="shared" si="8"/>
        <v>0</v>
      </c>
      <c r="W11" s="103">
        <f t="shared" si="8"/>
        <v>0</v>
      </c>
      <c r="X11" s="103">
        <f t="shared" si="8"/>
        <v>0</v>
      </c>
      <c r="Y11" s="103">
        <f t="shared" si="8"/>
        <v>0</v>
      </c>
      <c r="Z11" s="103">
        <f t="shared" si="8"/>
        <v>0</v>
      </c>
      <c r="AA11" s="103">
        <f t="shared" si="8"/>
        <v>0</v>
      </c>
      <c r="AB11" s="103">
        <f t="shared" si="8"/>
        <v>0</v>
      </c>
      <c r="AC11" s="103">
        <f t="shared" si="8"/>
        <v>0</v>
      </c>
      <c r="AD11" s="103">
        <f t="shared" si="8"/>
        <v>0</v>
      </c>
      <c r="AE11" s="103">
        <f t="shared" si="8"/>
        <v>0</v>
      </c>
      <c r="AF11" s="98"/>
      <c r="AG11" s="99">
        <f t="shared" si="3"/>
        <v>0</v>
      </c>
      <c r="AH11" s="99">
        <f t="shared" si="4"/>
        <v>0</v>
      </c>
      <c r="AI11" s="99">
        <f t="shared" si="5"/>
        <v>0</v>
      </c>
      <c r="AJ11" s="99">
        <f t="shared" si="6"/>
        <v>0</v>
      </c>
    </row>
    <row r="12" spans="1:366" s="8" customFormat="1" x14ac:dyDescent="0.3">
      <c r="A12" s="83" t="s">
        <v>32</v>
      </c>
      <c r="B12" s="103">
        <f t="shared" si="7"/>
        <v>44238</v>
      </c>
      <c r="C12" s="103">
        <f t="shared" si="7"/>
        <v>6400.4780000000001</v>
      </c>
      <c r="D12" s="103">
        <f t="shared" si="7"/>
        <v>3434.0837799999999</v>
      </c>
      <c r="E12" s="103">
        <f t="shared" si="7"/>
        <v>3434.0837799999999</v>
      </c>
      <c r="F12" s="103">
        <f>IFERROR(E12/B12*100,0)</f>
        <v>7.7627464623174642</v>
      </c>
      <c r="G12" s="103">
        <f>IFERROR(E12/C12*100,0)</f>
        <v>53.653551812848974</v>
      </c>
      <c r="H12" s="103">
        <f t="shared" ref="H12:AE12" si="9">H19</f>
        <v>6400.4780000000001</v>
      </c>
      <c r="I12" s="103">
        <f t="shared" si="9"/>
        <v>3434.0837799999999</v>
      </c>
      <c r="J12" s="103">
        <f t="shared" si="9"/>
        <v>3267.058</v>
      </c>
      <c r="K12" s="103">
        <f t="shared" si="9"/>
        <v>0</v>
      </c>
      <c r="L12" s="103">
        <f t="shared" si="9"/>
        <v>2117.4429999999998</v>
      </c>
      <c r="M12" s="103">
        <f t="shared" si="9"/>
        <v>0</v>
      </c>
      <c r="N12" s="103">
        <f t="shared" si="9"/>
        <v>5767.7260000000006</v>
      </c>
      <c r="O12" s="103">
        <f t="shared" si="9"/>
        <v>0</v>
      </c>
      <c r="P12" s="103">
        <f t="shared" si="9"/>
        <v>3214.4070000000002</v>
      </c>
      <c r="Q12" s="103">
        <f t="shared" si="9"/>
        <v>0</v>
      </c>
      <c r="R12" s="103">
        <f t="shared" si="9"/>
        <v>2107.8029999999999</v>
      </c>
      <c r="S12" s="103">
        <f t="shared" si="9"/>
        <v>0</v>
      </c>
      <c r="T12" s="103">
        <f t="shared" si="9"/>
        <v>6147.1200000000008</v>
      </c>
      <c r="U12" s="103">
        <f t="shared" si="9"/>
        <v>0</v>
      </c>
      <c r="V12" s="103">
        <f t="shared" si="9"/>
        <v>3358.125</v>
      </c>
      <c r="W12" s="103">
        <f t="shared" si="9"/>
        <v>0</v>
      </c>
      <c r="X12" s="103">
        <f t="shared" si="9"/>
        <v>2109.9789999999998</v>
      </c>
      <c r="Y12" s="103">
        <f t="shared" si="9"/>
        <v>0</v>
      </c>
      <c r="Z12" s="103">
        <f t="shared" si="9"/>
        <v>3552.2579999999998</v>
      </c>
      <c r="AA12" s="103">
        <f t="shared" si="9"/>
        <v>0</v>
      </c>
      <c r="AB12" s="103">
        <f t="shared" si="9"/>
        <v>2555.4679999999998</v>
      </c>
      <c r="AC12" s="103">
        <f t="shared" si="9"/>
        <v>0</v>
      </c>
      <c r="AD12" s="103">
        <f t="shared" si="9"/>
        <v>3640.1350000000002</v>
      </c>
      <c r="AE12" s="103">
        <f t="shared" si="9"/>
        <v>0</v>
      </c>
      <c r="AF12" s="98"/>
      <c r="AG12" s="99">
        <f t="shared" si="3"/>
        <v>44238.000000000007</v>
      </c>
      <c r="AH12" s="99">
        <f t="shared" si="4"/>
        <v>34490.139000000003</v>
      </c>
      <c r="AI12" s="99">
        <f t="shared" si="5"/>
        <v>3434.0837799999999</v>
      </c>
      <c r="AJ12" s="99">
        <f t="shared" si="6"/>
        <v>-2966.3942200000001</v>
      </c>
    </row>
    <row r="13" spans="1:366" s="8" customFormat="1" ht="37.5" x14ac:dyDescent="0.3">
      <c r="A13" s="84" t="s">
        <v>33</v>
      </c>
      <c r="B13" s="104">
        <v>0</v>
      </c>
      <c r="C13" s="104">
        <v>0</v>
      </c>
      <c r="D13" s="104">
        <v>0</v>
      </c>
      <c r="E13" s="104">
        <v>0</v>
      </c>
      <c r="F13" s="104">
        <f t="shared" ref="F13" si="10">IFERROR(E13/B13*100,0)</f>
        <v>0</v>
      </c>
      <c r="G13" s="104">
        <f t="shared" ref="G13" si="11">IFERROR(E13/C13*100,0)</f>
        <v>0</v>
      </c>
      <c r="H13" s="104">
        <v>0</v>
      </c>
      <c r="I13" s="104">
        <v>0</v>
      </c>
      <c r="J13" s="104">
        <v>0</v>
      </c>
      <c r="K13" s="104">
        <v>0</v>
      </c>
      <c r="L13" s="104">
        <v>0</v>
      </c>
      <c r="M13" s="104">
        <v>0</v>
      </c>
      <c r="N13" s="104">
        <v>0</v>
      </c>
      <c r="O13" s="104">
        <v>0</v>
      </c>
      <c r="P13" s="104">
        <v>0</v>
      </c>
      <c r="Q13" s="104">
        <v>0</v>
      </c>
      <c r="R13" s="104">
        <v>0</v>
      </c>
      <c r="S13" s="104">
        <v>0</v>
      </c>
      <c r="T13" s="104">
        <v>0</v>
      </c>
      <c r="U13" s="104">
        <v>0</v>
      </c>
      <c r="V13" s="104">
        <v>0</v>
      </c>
      <c r="W13" s="104">
        <v>0</v>
      </c>
      <c r="X13" s="104">
        <v>0</v>
      </c>
      <c r="Y13" s="104">
        <v>0</v>
      </c>
      <c r="Z13" s="104">
        <v>0</v>
      </c>
      <c r="AA13" s="104">
        <v>0</v>
      </c>
      <c r="AB13" s="104">
        <v>0</v>
      </c>
      <c r="AC13" s="104">
        <v>0</v>
      </c>
      <c r="AD13" s="104">
        <v>0</v>
      </c>
      <c r="AE13" s="104">
        <v>0</v>
      </c>
      <c r="AF13" s="98"/>
      <c r="AG13" s="99">
        <f t="shared" si="3"/>
        <v>0</v>
      </c>
      <c r="AH13" s="99">
        <f t="shared" si="4"/>
        <v>0</v>
      </c>
      <c r="AI13" s="99">
        <f t="shared" si="5"/>
        <v>0</v>
      </c>
      <c r="AJ13" s="99">
        <f t="shared" si="6"/>
        <v>0</v>
      </c>
    </row>
    <row r="14" spans="1:366" s="8" customFormat="1" x14ac:dyDescent="0.3">
      <c r="A14" s="83" t="s">
        <v>34</v>
      </c>
      <c r="B14" s="104">
        <v>0</v>
      </c>
      <c r="C14" s="104">
        <v>0</v>
      </c>
      <c r="D14" s="104">
        <v>0</v>
      </c>
      <c r="E14" s="104">
        <v>0</v>
      </c>
      <c r="F14" s="104">
        <f t="shared" ref="F14" si="12">IFERROR(E14/B14*100,0)</f>
        <v>0</v>
      </c>
      <c r="G14" s="104">
        <f t="shared" ref="G14" si="13">IFERROR(E14/C14*100,0)</f>
        <v>0</v>
      </c>
      <c r="H14" s="104">
        <v>0</v>
      </c>
      <c r="I14" s="104">
        <v>0</v>
      </c>
      <c r="J14" s="104">
        <v>0</v>
      </c>
      <c r="K14" s="104">
        <v>0</v>
      </c>
      <c r="L14" s="104">
        <v>0</v>
      </c>
      <c r="M14" s="104">
        <v>0</v>
      </c>
      <c r="N14" s="104">
        <v>0</v>
      </c>
      <c r="O14" s="104">
        <v>0</v>
      </c>
      <c r="P14" s="104">
        <v>0</v>
      </c>
      <c r="Q14" s="104">
        <v>0</v>
      </c>
      <c r="R14" s="104">
        <v>0</v>
      </c>
      <c r="S14" s="104">
        <v>0</v>
      </c>
      <c r="T14" s="104">
        <v>0</v>
      </c>
      <c r="U14" s="104">
        <v>0</v>
      </c>
      <c r="V14" s="104">
        <v>0</v>
      </c>
      <c r="W14" s="104">
        <v>0</v>
      </c>
      <c r="X14" s="104">
        <v>0</v>
      </c>
      <c r="Y14" s="104">
        <v>0</v>
      </c>
      <c r="Z14" s="104">
        <v>0</v>
      </c>
      <c r="AA14" s="104">
        <v>0</v>
      </c>
      <c r="AB14" s="104">
        <v>0</v>
      </c>
      <c r="AC14" s="104">
        <v>0</v>
      </c>
      <c r="AD14" s="104">
        <v>0</v>
      </c>
      <c r="AE14" s="104">
        <v>0</v>
      </c>
      <c r="AF14" s="98"/>
      <c r="AG14" s="99">
        <f t="shared" si="3"/>
        <v>0</v>
      </c>
      <c r="AH14" s="99">
        <f t="shared" si="4"/>
        <v>0</v>
      </c>
      <c r="AI14" s="99">
        <f t="shared" si="5"/>
        <v>0</v>
      </c>
      <c r="AJ14" s="99">
        <f t="shared" si="6"/>
        <v>0</v>
      </c>
    </row>
    <row r="15" spans="1:366" s="10" customFormat="1" ht="30" customHeight="1" x14ac:dyDescent="0.25">
      <c r="A15" s="120" t="s">
        <v>71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2"/>
      <c r="AF15" s="9"/>
      <c r="AG15" s="68"/>
      <c r="AH15" s="68"/>
      <c r="AI15" s="68"/>
      <c r="AJ15" s="68"/>
    </row>
    <row r="16" spans="1:366" s="8" customFormat="1" ht="40.5" customHeight="1" x14ac:dyDescent="0.25">
      <c r="A16" s="129" t="s">
        <v>74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4"/>
      <c r="AF16" s="67"/>
      <c r="AG16" s="68"/>
      <c r="AH16" s="68"/>
      <c r="AI16" s="68"/>
      <c r="AJ16" s="68"/>
    </row>
    <row r="17" spans="1:36" s="8" customFormat="1" x14ac:dyDescent="0.3">
      <c r="A17" s="85" t="s">
        <v>35</v>
      </c>
      <c r="B17" s="104">
        <f>SUM(B18:B19)</f>
        <v>44238</v>
      </c>
      <c r="C17" s="104">
        <f>SUM(C18:C19)</f>
        <v>6400.4780000000001</v>
      </c>
      <c r="D17" s="104">
        <f>SUM(D18:D19)</f>
        <v>3434.0837799999999</v>
      </c>
      <c r="E17" s="104">
        <f>SUM(E18:E19)</f>
        <v>3434.0837799999999</v>
      </c>
      <c r="F17" s="104">
        <f>IFERROR(E17/B17*100,0)</f>
        <v>7.7627464623174642</v>
      </c>
      <c r="G17" s="104">
        <f>IFERROR(E17/C17*100,0)</f>
        <v>53.653551812848974</v>
      </c>
      <c r="H17" s="104">
        <f t="shared" ref="H17:AE17" si="14">SUM(H18:H19)</f>
        <v>6400.4780000000001</v>
      </c>
      <c r="I17" s="104">
        <f t="shared" si="14"/>
        <v>3434.0837799999999</v>
      </c>
      <c r="J17" s="104">
        <f t="shared" si="14"/>
        <v>3267.058</v>
      </c>
      <c r="K17" s="104">
        <f t="shared" si="14"/>
        <v>0</v>
      </c>
      <c r="L17" s="104">
        <f t="shared" si="14"/>
        <v>2117.4429999999998</v>
      </c>
      <c r="M17" s="104">
        <f t="shared" si="14"/>
        <v>0</v>
      </c>
      <c r="N17" s="104">
        <f t="shared" si="14"/>
        <v>5767.7260000000006</v>
      </c>
      <c r="O17" s="104">
        <f t="shared" si="14"/>
        <v>0</v>
      </c>
      <c r="P17" s="104">
        <f t="shared" si="14"/>
        <v>3214.4070000000002</v>
      </c>
      <c r="Q17" s="104">
        <f t="shared" si="14"/>
        <v>0</v>
      </c>
      <c r="R17" s="104">
        <f t="shared" si="14"/>
        <v>2107.8029999999999</v>
      </c>
      <c r="S17" s="104">
        <f t="shared" si="14"/>
        <v>0</v>
      </c>
      <c r="T17" s="104">
        <f t="shared" si="14"/>
        <v>6147.1200000000008</v>
      </c>
      <c r="U17" s="104">
        <f t="shared" si="14"/>
        <v>0</v>
      </c>
      <c r="V17" s="104">
        <f t="shared" si="14"/>
        <v>3358.125</v>
      </c>
      <c r="W17" s="104">
        <f t="shared" si="14"/>
        <v>0</v>
      </c>
      <c r="X17" s="104">
        <f t="shared" si="14"/>
        <v>2109.9789999999998</v>
      </c>
      <c r="Y17" s="104">
        <f t="shared" si="14"/>
        <v>0</v>
      </c>
      <c r="Z17" s="104">
        <f t="shared" si="14"/>
        <v>3552.2579999999998</v>
      </c>
      <c r="AA17" s="104">
        <f t="shared" si="14"/>
        <v>0</v>
      </c>
      <c r="AB17" s="104">
        <f t="shared" si="14"/>
        <v>2555.4679999999998</v>
      </c>
      <c r="AC17" s="104">
        <f t="shared" si="14"/>
        <v>0</v>
      </c>
      <c r="AD17" s="104">
        <f t="shared" si="14"/>
        <v>3640.1350000000002</v>
      </c>
      <c r="AE17" s="104">
        <f t="shared" si="14"/>
        <v>0</v>
      </c>
      <c r="AF17" s="67"/>
      <c r="AG17" s="68">
        <f t="shared" si="3"/>
        <v>44238.000000000007</v>
      </c>
      <c r="AH17" s="68">
        <f t="shared" si="4"/>
        <v>34490.139000000003</v>
      </c>
      <c r="AI17" s="68">
        <f t="shared" si="5"/>
        <v>3434.0837799999999</v>
      </c>
      <c r="AJ17" s="68">
        <f t="shared" si="6"/>
        <v>-2966.3942200000001</v>
      </c>
    </row>
    <row r="18" spans="1:36" s="8" customFormat="1" x14ac:dyDescent="0.3">
      <c r="A18" s="83" t="s">
        <v>37</v>
      </c>
      <c r="B18" s="97">
        <v>0</v>
      </c>
      <c r="C18" s="97">
        <v>0</v>
      </c>
      <c r="D18" s="97">
        <v>0</v>
      </c>
      <c r="E18" s="97">
        <v>0</v>
      </c>
      <c r="F18" s="97">
        <f t="shared" ref="F18:F19" si="15">IFERROR(E18/B18*100,0)</f>
        <v>0</v>
      </c>
      <c r="G18" s="97">
        <f t="shared" ref="G18:G23" si="16">IFERROR(E18/C18*100,0)</f>
        <v>0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97">
        <v>0</v>
      </c>
      <c r="T18" s="97">
        <v>0</v>
      </c>
      <c r="U18" s="97">
        <v>0</v>
      </c>
      <c r="V18" s="97">
        <v>0</v>
      </c>
      <c r="W18" s="97">
        <v>0</v>
      </c>
      <c r="X18" s="97">
        <v>0</v>
      </c>
      <c r="Y18" s="97">
        <v>0</v>
      </c>
      <c r="Z18" s="97">
        <v>0</v>
      </c>
      <c r="AA18" s="97">
        <v>0</v>
      </c>
      <c r="AB18" s="97">
        <v>0</v>
      </c>
      <c r="AC18" s="97">
        <v>0</v>
      </c>
      <c r="AD18" s="97">
        <v>0</v>
      </c>
      <c r="AE18" s="97">
        <v>0</v>
      </c>
      <c r="AF18" s="98"/>
      <c r="AG18" s="99">
        <f t="shared" si="3"/>
        <v>0</v>
      </c>
      <c r="AH18" s="99">
        <f t="shared" si="4"/>
        <v>0</v>
      </c>
      <c r="AI18" s="99">
        <f t="shared" si="5"/>
        <v>0</v>
      </c>
      <c r="AJ18" s="99">
        <f t="shared" si="6"/>
        <v>0</v>
      </c>
    </row>
    <row r="19" spans="1:36" s="8" customFormat="1" x14ac:dyDescent="0.3">
      <c r="A19" s="83" t="s">
        <v>32</v>
      </c>
      <c r="B19" s="101">
        <f>SUM(B23,B27,B31,B35,B39,B46)</f>
        <v>44238</v>
      </c>
      <c r="C19" s="101">
        <f>SUM(C23,C27,C31,C35,C39,C46)</f>
        <v>6400.4780000000001</v>
      </c>
      <c r="D19" s="101">
        <f>SUM(D23,D27,D31,D35,D39,D46)</f>
        <v>3434.0837799999999</v>
      </c>
      <c r="E19" s="101">
        <f>SUM(E23,E27,E31,E35,E39,E46)</f>
        <v>3434.0837799999999</v>
      </c>
      <c r="F19" s="97">
        <f t="shared" si="15"/>
        <v>7.7627464623174642</v>
      </c>
      <c r="G19" s="97">
        <f>IFERROR(E19/C19*100,0)</f>
        <v>53.653551812848974</v>
      </c>
      <c r="H19" s="101">
        <f t="shared" ref="H19:AE19" si="17">SUM(H23,H27,H31,H35,H39,H46)</f>
        <v>6400.4780000000001</v>
      </c>
      <c r="I19" s="101">
        <f t="shared" si="17"/>
        <v>3434.0837799999999</v>
      </c>
      <c r="J19" s="101">
        <f t="shared" si="17"/>
        <v>3267.058</v>
      </c>
      <c r="K19" s="101">
        <f t="shared" si="17"/>
        <v>0</v>
      </c>
      <c r="L19" s="101">
        <f t="shared" si="17"/>
        <v>2117.4429999999998</v>
      </c>
      <c r="M19" s="101">
        <f t="shared" si="17"/>
        <v>0</v>
      </c>
      <c r="N19" s="101">
        <f t="shared" si="17"/>
        <v>5767.7260000000006</v>
      </c>
      <c r="O19" s="101">
        <f t="shared" si="17"/>
        <v>0</v>
      </c>
      <c r="P19" s="101">
        <f t="shared" si="17"/>
        <v>3214.4070000000002</v>
      </c>
      <c r="Q19" s="101">
        <f t="shared" si="17"/>
        <v>0</v>
      </c>
      <c r="R19" s="101">
        <f t="shared" si="17"/>
        <v>2107.8029999999999</v>
      </c>
      <c r="S19" s="101">
        <f t="shared" si="17"/>
        <v>0</v>
      </c>
      <c r="T19" s="101">
        <f t="shared" si="17"/>
        <v>6147.1200000000008</v>
      </c>
      <c r="U19" s="101">
        <f t="shared" si="17"/>
        <v>0</v>
      </c>
      <c r="V19" s="101">
        <f t="shared" si="17"/>
        <v>3358.125</v>
      </c>
      <c r="W19" s="101">
        <f t="shared" si="17"/>
        <v>0</v>
      </c>
      <c r="X19" s="101">
        <f t="shared" si="17"/>
        <v>2109.9789999999998</v>
      </c>
      <c r="Y19" s="101">
        <f t="shared" si="17"/>
        <v>0</v>
      </c>
      <c r="Z19" s="101">
        <f t="shared" si="17"/>
        <v>3552.2579999999998</v>
      </c>
      <c r="AA19" s="101">
        <f t="shared" si="17"/>
        <v>0</v>
      </c>
      <c r="AB19" s="101">
        <f t="shared" si="17"/>
        <v>2555.4679999999998</v>
      </c>
      <c r="AC19" s="101">
        <f t="shared" si="17"/>
        <v>0</v>
      </c>
      <c r="AD19" s="101">
        <f t="shared" si="17"/>
        <v>3640.1350000000002</v>
      </c>
      <c r="AE19" s="101">
        <f t="shared" si="17"/>
        <v>0</v>
      </c>
      <c r="AF19" s="67"/>
      <c r="AG19" s="68">
        <f t="shared" si="3"/>
        <v>44238.000000000007</v>
      </c>
      <c r="AH19" s="68">
        <f t="shared" si="4"/>
        <v>34490.139000000003</v>
      </c>
      <c r="AI19" s="68">
        <f t="shared" si="5"/>
        <v>3434.0837799999999</v>
      </c>
      <c r="AJ19" s="68">
        <f t="shared" si="6"/>
        <v>-2966.3942200000001</v>
      </c>
    </row>
    <row r="20" spans="1:36" s="8" customFormat="1" ht="30" customHeight="1" x14ac:dyDescent="0.25">
      <c r="A20" s="126" t="s">
        <v>36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8"/>
      <c r="AF20" s="9"/>
      <c r="AG20" s="68">
        <f t="shared" si="3"/>
        <v>0</v>
      </c>
      <c r="AH20" s="68">
        <f t="shared" si="4"/>
        <v>0</v>
      </c>
      <c r="AI20" s="68">
        <f t="shared" si="5"/>
        <v>0</v>
      </c>
      <c r="AJ20" s="68">
        <f t="shared" si="6"/>
        <v>0</v>
      </c>
    </row>
    <row r="21" spans="1:36" s="8" customFormat="1" x14ac:dyDescent="0.3">
      <c r="A21" s="85" t="s">
        <v>35</v>
      </c>
      <c r="B21" s="97">
        <f>SUM(B22:B23)</f>
        <v>115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IFERROR(E21/B21*100,0)</f>
        <v>0</v>
      </c>
      <c r="G21" s="97">
        <f t="shared" si="16"/>
        <v>0</v>
      </c>
      <c r="H21" s="97">
        <f t="shared" ref="H21:AE21" si="18">SUM(H22:H23)</f>
        <v>0</v>
      </c>
      <c r="I21" s="97">
        <f t="shared" si="18"/>
        <v>0</v>
      </c>
      <c r="J21" s="97">
        <f t="shared" si="18"/>
        <v>0</v>
      </c>
      <c r="K21" s="97">
        <f t="shared" si="18"/>
        <v>0</v>
      </c>
      <c r="L21" s="97">
        <f t="shared" si="18"/>
        <v>19.495000000000001</v>
      </c>
      <c r="M21" s="97">
        <f t="shared" si="18"/>
        <v>0</v>
      </c>
      <c r="N21" s="97">
        <f t="shared" si="18"/>
        <v>9.2780000000000005</v>
      </c>
      <c r="O21" s="97">
        <f t="shared" si="18"/>
        <v>0</v>
      </c>
      <c r="P21" s="97">
        <f t="shared" si="18"/>
        <v>11.349</v>
      </c>
      <c r="Q21" s="97">
        <f t="shared" si="18"/>
        <v>0</v>
      </c>
      <c r="R21" s="97">
        <f t="shared" si="18"/>
        <v>9.8550000000000004</v>
      </c>
      <c r="S21" s="97">
        <f t="shared" si="18"/>
        <v>0</v>
      </c>
      <c r="T21" s="97">
        <f t="shared" si="18"/>
        <v>8.6720000000000006</v>
      </c>
      <c r="U21" s="97">
        <f t="shared" si="18"/>
        <v>0</v>
      </c>
      <c r="V21" s="97">
        <f t="shared" si="18"/>
        <v>15.365</v>
      </c>
      <c r="W21" s="97">
        <f t="shared" si="18"/>
        <v>0</v>
      </c>
      <c r="X21" s="97">
        <f t="shared" si="18"/>
        <v>12.031000000000001</v>
      </c>
      <c r="Y21" s="97">
        <f t="shared" si="18"/>
        <v>0</v>
      </c>
      <c r="Z21" s="97">
        <f t="shared" si="18"/>
        <v>6.81</v>
      </c>
      <c r="AA21" s="97">
        <f t="shared" si="18"/>
        <v>0</v>
      </c>
      <c r="AB21" s="97">
        <f t="shared" si="18"/>
        <v>12.561999999999999</v>
      </c>
      <c r="AC21" s="97">
        <f t="shared" si="18"/>
        <v>0</v>
      </c>
      <c r="AD21" s="97">
        <f t="shared" si="18"/>
        <v>9.5830000000000002</v>
      </c>
      <c r="AE21" s="97">
        <f t="shared" si="18"/>
        <v>0</v>
      </c>
      <c r="AF21" s="67"/>
      <c r="AG21" s="68">
        <f t="shared" si="3"/>
        <v>115</v>
      </c>
      <c r="AH21" s="68">
        <f t="shared" si="4"/>
        <v>86.045000000000002</v>
      </c>
      <c r="AI21" s="68">
        <f t="shared" si="5"/>
        <v>0</v>
      </c>
      <c r="AJ21" s="68">
        <f t="shared" si="6"/>
        <v>0</v>
      </c>
    </row>
    <row r="22" spans="1:36" s="8" customFormat="1" x14ac:dyDescent="0.3">
      <c r="A22" s="83" t="s">
        <v>37</v>
      </c>
      <c r="B22" s="97">
        <v>0</v>
      </c>
      <c r="C22" s="97">
        <v>0</v>
      </c>
      <c r="D22" s="97">
        <v>0</v>
      </c>
      <c r="E22" s="101">
        <f>SUM(I22,K22,M22,O22,Q22,S22,U22,W22,Y22,AA22,AC22,AE22)</f>
        <v>0</v>
      </c>
      <c r="F22" s="97">
        <f t="shared" ref="F22" si="19">IFERROR(E22/B22*100,0)</f>
        <v>0</v>
      </c>
      <c r="G22" s="97">
        <f t="shared" ref="G22" si="20">IFERROR(E22/C22*100,0)</f>
        <v>0</v>
      </c>
      <c r="H22" s="97">
        <v>0</v>
      </c>
      <c r="I22" s="97">
        <v>0</v>
      </c>
      <c r="J22" s="97">
        <v>0</v>
      </c>
      <c r="K22" s="97">
        <v>0</v>
      </c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97">
        <v>0</v>
      </c>
      <c r="T22" s="97">
        <v>0</v>
      </c>
      <c r="U22" s="97">
        <v>0</v>
      </c>
      <c r="V22" s="97">
        <v>0</v>
      </c>
      <c r="W22" s="97">
        <v>0</v>
      </c>
      <c r="X22" s="97">
        <v>0</v>
      </c>
      <c r="Y22" s="97">
        <v>0</v>
      </c>
      <c r="Z22" s="97">
        <v>0</v>
      </c>
      <c r="AA22" s="97">
        <v>0</v>
      </c>
      <c r="AB22" s="97">
        <v>0</v>
      </c>
      <c r="AC22" s="97">
        <v>0</v>
      </c>
      <c r="AD22" s="97">
        <v>0</v>
      </c>
      <c r="AE22" s="97">
        <v>0</v>
      </c>
      <c r="AF22" s="98"/>
      <c r="AG22" s="99">
        <f t="shared" ref="AG22" si="21">H22+J22+L22+N22+P22+R22+T22+V22+X22+Z22+AB22+AD22</f>
        <v>0</v>
      </c>
      <c r="AH22" s="99">
        <f t="shared" ref="AH22" si="22">H22+J22+L22+N22+P22+R22+T22+V22+X22</f>
        <v>0</v>
      </c>
      <c r="AI22" s="99">
        <f t="shared" ref="AI22" si="23">I22+K22+M22+O22+Q22+S22+U22+W22+Y22+AA22+AC22+AE22</f>
        <v>0</v>
      </c>
      <c r="AJ22" s="99">
        <f t="shared" ref="AJ22" si="24">E22-C22</f>
        <v>0</v>
      </c>
    </row>
    <row r="23" spans="1:36" s="8" customFormat="1" x14ac:dyDescent="0.3">
      <c r="A23" s="83" t="s">
        <v>32</v>
      </c>
      <c r="B23" s="101">
        <f>SUM(H23,J23,L23,N23,P23,R23,T23,V23,X23,Z23,AB23,AD23)</f>
        <v>115</v>
      </c>
      <c r="C23" s="101">
        <f>SUM(H23)</f>
        <v>0</v>
      </c>
      <c r="D23" s="101">
        <f>E23</f>
        <v>0</v>
      </c>
      <c r="E23" s="101">
        <f>SUM(I23,K23,M23,O23,Q23,S23,U23,W23,Y23,AA23,AC23,AE23)</f>
        <v>0</v>
      </c>
      <c r="F23" s="97">
        <f>IFERROR(E23/B23*100,0)</f>
        <v>0</v>
      </c>
      <c r="G23" s="97">
        <f t="shared" si="16"/>
        <v>0</v>
      </c>
      <c r="H23" s="101">
        <v>0</v>
      </c>
      <c r="I23" s="101">
        <v>0</v>
      </c>
      <c r="J23" s="101">
        <v>0</v>
      </c>
      <c r="K23" s="101">
        <v>0</v>
      </c>
      <c r="L23" s="101">
        <v>19.495000000000001</v>
      </c>
      <c r="M23" s="97">
        <v>0</v>
      </c>
      <c r="N23" s="101">
        <v>9.2780000000000005</v>
      </c>
      <c r="O23" s="97">
        <v>0</v>
      </c>
      <c r="P23" s="101">
        <v>11.349</v>
      </c>
      <c r="Q23" s="97">
        <v>0</v>
      </c>
      <c r="R23" s="101">
        <v>9.8550000000000004</v>
      </c>
      <c r="S23" s="97">
        <v>0</v>
      </c>
      <c r="T23" s="101">
        <v>8.6720000000000006</v>
      </c>
      <c r="U23" s="97">
        <v>0</v>
      </c>
      <c r="V23" s="101">
        <v>15.365</v>
      </c>
      <c r="W23" s="97">
        <v>0</v>
      </c>
      <c r="X23" s="101">
        <v>12.031000000000001</v>
      </c>
      <c r="Y23" s="97">
        <v>0</v>
      </c>
      <c r="Z23" s="101">
        <v>6.81</v>
      </c>
      <c r="AA23" s="97">
        <v>0</v>
      </c>
      <c r="AB23" s="101">
        <v>12.561999999999999</v>
      </c>
      <c r="AC23" s="101">
        <v>0</v>
      </c>
      <c r="AD23" s="101">
        <v>9.5830000000000002</v>
      </c>
      <c r="AE23" s="101">
        <v>0</v>
      </c>
      <c r="AF23" s="67"/>
      <c r="AG23" s="68">
        <f t="shared" si="3"/>
        <v>115</v>
      </c>
      <c r="AH23" s="68">
        <f>H23+J23+L23+N23+P23+R23+T23+V23+X23</f>
        <v>86.045000000000002</v>
      </c>
      <c r="AI23" s="68">
        <f t="shared" si="5"/>
        <v>0</v>
      </c>
      <c r="AJ23" s="68">
        <f>E23-C23</f>
        <v>0</v>
      </c>
    </row>
    <row r="24" spans="1:36" s="8" customFormat="1" ht="28.5" customHeight="1" x14ac:dyDescent="0.25">
      <c r="A24" s="126" t="s">
        <v>38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8"/>
      <c r="AF24" s="67"/>
      <c r="AG24" s="68"/>
      <c r="AH24" s="68"/>
      <c r="AI24" s="68"/>
      <c r="AJ24" s="68"/>
    </row>
    <row r="25" spans="1:36" s="8" customFormat="1" x14ac:dyDescent="0.3">
      <c r="A25" s="85" t="s">
        <v>35</v>
      </c>
      <c r="B25" s="97">
        <f>SUM(B26:B27)</f>
        <v>0</v>
      </c>
      <c r="C25" s="97">
        <f>SUM(C26:C27)</f>
        <v>0</v>
      </c>
      <c r="D25" s="97">
        <f>SUM(D26:D27)</f>
        <v>0</v>
      </c>
      <c r="E25" s="97">
        <f>SUM(E26:E27)</f>
        <v>0</v>
      </c>
      <c r="F25" s="97">
        <f>IFERROR(E25/B25*100,0)</f>
        <v>0</v>
      </c>
      <c r="G25" s="97">
        <f>IFERROR(E25/C25*100,0)</f>
        <v>0</v>
      </c>
      <c r="H25" s="97">
        <f t="shared" ref="H25:AE25" si="25">SUM(H26:H27)</f>
        <v>0</v>
      </c>
      <c r="I25" s="97">
        <f t="shared" si="25"/>
        <v>0</v>
      </c>
      <c r="J25" s="97">
        <f t="shared" si="25"/>
        <v>0</v>
      </c>
      <c r="K25" s="97">
        <f t="shared" si="25"/>
        <v>0</v>
      </c>
      <c r="L25" s="97">
        <f t="shared" si="25"/>
        <v>0</v>
      </c>
      <c r="M25" s="97">
        <f t="shared" si="25"/>
        <v>0</v>
      </c>
      <c r="N25" s="97">
        <f t="shared" si="25"/>
        <v>0</v>
      </c>
      <c r="O25" s="97">
        <f t="shared" si="25"/>
        <v>0</v>
      </c>
      <c r="P25" s="97">
        <f t="shared" si="25"/>
        <v>0</v>
      </c>
      <c r="Q25" s="97">
        <f t="shared" si="25"/>
        <v>0</v>
      </c>
      <c r="R25" s="97">
        <f t="shared" si="25"/>
        <v>0</v>
      </c>
      <c r="S25" s="97">
        <f t="shared" si="25"/>
        <v>0</v>
      </c>
      <c r="T25" s="97">
        <f t="shared" si="25"/>
        <v>0</v>
      </c>
      <c r="U25" s="97">
        <f t="shared" si="25"/>
        <v>0</v>
      </c>
      <c r="V25" s="97">
        <f t="shared" si="25"/>
        <v>0</v>
      </c>
      <c r="W25" s="97">
        <f t="shared" si="25"/>
        <v>0</v>
      </c>
      <c r="X25" s="97">
        <f t="shared" si="25"/>
        <v>0</v>
      </c>
      <c r="Y25" s="97">
        <f t="shared" si="25"/>
        <v>0</v>
      </c>
      <c r="Z25" s="97">
        <f t="shared" si="25"/>
        <v>0</v>
      </c>
      <c r="AA25" s="97">
        <f t="shared" si="25"/>
        <v>0</v>
      </c>
      <c r="AB25" s="97">
        <f t="shared" si="25"/>
        <v>0</v>
      </c>
      <c r="AC25" s="97">
        <f t="shared" si="25"/>
        <v>0</v>
      </c>
      <c r="AD25" s="97">
        <f t="shared" si="25"/>
        <v>0</v>
      </c>
      <c r="AE25" s="97">
        <f t="shared" si="25"/>
        <v>0</v>
      </c>
      <c r="AF25" s="98"/>
      <c r="AG25" s="99">
        <f t="shared" ref="AG25:AG27" si="26">H25+J25+L25+N25+P25+R25+T25+V25+X25+Z25+AB25+AD25</f>
        <v>0</v>
      </c>
      <c r="AH25" s="99">
        <f t="shared" ref="AH25:AH26" si="27">H25+J25+L25+N25+P25+R25+T25+V25+X25</f>
        <v>0</v>
      </c>
      <c r="AI25" s="99">
        <f t="shared" ref="AI25:AI27" si="28">I25+K25+M25+O25+Q25+S25+U25+W25+Y25+AA25+AC25+AE25</f>
        <v>0</v>
      </c>
      <c r="AJ25" s="99">
        <f t="shared" ref="AJ25:AJ26" si="29">E25-C25</f>
        <v>0</v>
      </c>
    </row>
    <row r="26" spans="1:36" s="8" customFormat="1" x14ac:dyDescent="0.3">
      <c r="A26" s="83" t="s">
        <v>37</v>
      </c>
      <c r="B26" s="97">
        <v>0</v>
      </c>
      <c r="C26" s="97">
        <v>0</v>
      </c>
      <c r="D26" s="97">
        <v>0</v>
      </c>
      <c r="E26" s="101">
        <f>SUM(I26,K26,M26,O26,Q26,S26,U26,W26,Y26,AA26,AC26,AE26)</f>
        <v>0</v>
      </c>
      <c r="F26" s="97">
        <f t="shared" ref="F26" si="30">IFERROR(E26/B26*100,0)</f>
        <v>0</v>
      </c>
      <c r="G26" s="97">
        <f t="shared" ref="G26" si="31">IFERROR(E26/C26*100,0)</f>
        <v>0</v>
      </c>
      <c r="H26" s="97">
        <v>0</v>
      </c>
      <c r="I26" s="97">
        <v>0</v>
      </c>
      <c r="J26" s="97">
        <v>0</v>
      </c>
      <c r="K26" s="97">
        <v>0</v>
      </c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97">
        <v>0</v>
      </c>
      <c r="T26" s="97">
        <v>0</v>
      </c>
      <c r="U26" s="97">
        <v>0</v>
      </c>
      <c r="V26" s="97">
        <v>0</v>
      </c>
      <c r="W26" s="97">
        <v>0</v>
      </c>
      <c r="X26" s="97">
        <v>0</v>
      </c>
      <c r="Y26" s="97">
        <v>0</v>
      </c>
      <c r="Z26" s="97">
        <v>0</v>
      </c>
      <c r="AA26" s="97">
        <v>0</v>
      </c>
      <c r="AB26" s="97">
        <v>0</v>
      </c>
      <c r="AC26" s="97">
        <v>0</v>
      </c>
      <c r="AD26" s="97">
        <v>0</v>
      </c>
      <c r="AE26" s="97">
        <v>0</v>
      </c>
      <c r="AF26" s="98"/>
      <c r="AG26" s="99">
        <f t="shared" ref="AG26" si="32">H26+J26+L26+N26+P26+R26+T26+V26+X26+Z26+AB26+AD26</f>
        <v>0</v>
      </c>
      <c r="AH26" s="99">
        <f t="shared" si="27"/>
        <v>0</v>
      </c>
      <c r="AI26" s="99">
        <f t="shared" ref="AI26" si="33">I26+K26+M26+O26+Q26+S26+U26+W26+Y26+AA26+AC26+AE26</f>
        <v>0</v>
      </c>
      <c r="AJ26" s="99">
        <f t="shared" si="29"/>
        <v>0</v>
      </c>
    </row>
    <row r="27" spans="1:36" s="8" customFormat="1" x14ac:dyDescent="0.3">
      <c r="A27" s="83" t="s">
        <v>32</v>
      </c>
      <c r="B27" s="101">
        <f>SUM(H27,J27,L27,N27,P27,R27,T27,V27,X27,Z27,AB27,AD27)</f>
        <v>0</v>
      </c>
      <c r="C27" s="101">
        <f>SUM(H27)</f>
        <v>0</v>
      </c>
      <c r="D27" s="101">
        <f>E27</f>
        <v>0</v>
      </c>
      <c r="E27" s="101">
        <f>SUM(I27,K27,M27,O27,Q27,S27,U27,W27,Y27,AA27,AC27,AE27)</f>
        <v>0</v>
      </c>
      <c r="F27" s="97">
        <f>IFERROR(E27/B27*100,0)</f>
        <v>0</v>
      </c>
      <c r="G27" s="97">
        <f t="shared" ref="G27" si="34">IFERROR(E27/C27*100,0)</f>
        <v>0</v>
      </c>
      <c r="H27" s="101">
        <v>0</v>
      </c>
      <c r="I27" s="101">
        <v>0</v>
      </c>
      <c r="J27" s="101">
        <v>0</v>
      </c>
      <c r="K27" s="101">
        <v>0</v>
      </c>
      <c r="L27" s="101">
        <v>0</v>
      </c>
      <c r="M27" s="101">
        <v>0</v>
      </c>
      <c r="N27" s="101">
        <v>0</v>
      </c>
      <c r="O27" s="101">
        <v>0</v>
      </c>
      <c r="P27" s="101">
        <v>0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v>0</v>
      </c>
      <c r="W27" s="101">
        <v>0</v>
      </c>
      <c r="X27" s="101">
        <v>0</v>
      </c>
      <c r="Y27" s="101">
        <v>0</v>
      </c>
      <c r="Z27" s="101">
        <v>0</v>
      </c>
      <c r="AA27" s="101">
        <v>0</v>
      </c>
      <c r="AB27" s="101">
        <v>0</v>
      </c>
      <c r="AC27" s="101">
        <v>0</v>
      </c>
      <c r="AD27" s="101">
        <v>0</v>
      </c>
      <c r="AE27" s="101">
        <v>0</v>
      </c>
      <c r="AF27" s="98"/>
      <c r="AG27" s="99">
        <f t="shared" si="26"/>
        <v>0</v>
      </c>
      <c r="AH27" s="99">
        <f>H27+J27+L27+N27+P27+R27+T27+V27+X27</f>
        <v>0</v>
      </c>
      <c r="AI27" s="99">
        <f t="shared" si="28"/>
        <v>0</v>
      </c>
      <c r="AJ27" s="99">
        <f>E27-C27</f>
        <v>0</v>
      </c>
    </row>
    <row r="28" spans="1:36" s="8" customFormat="1" ht="36" customHeight="1" x14ac:dyDescent="0.25">
      <c r="A28" s="126" t="s">
        <v>39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8"/>
      <c r="AF28" s="70"/>
      <c r="AG28" s="68">
        <f t="shared" si="3"/>
        <v>0</v>
      </c>
      <c r="AH28" s="68">
        <f t="shared" si="4"/>
        <v>0</v>
      </c>
      <c r="AI28" s="68">
        <f t="shared" si="5"/>
        <v>0</v>
      </c>
      <c r="AJ28" s="68">
        <f t="shared" si="6"/>
        <v>0</v>
      </c>
    </row>
    <row r="29" spans="1:36" s="8" customFormat="1" x14ac:dyDescent="0.3">
      <c r="A29" s="85" t="s">
        <v>35</v>
      </c>
      <c r="B29" s="97">
        <f>SUM(B30:B31)</f>
        <v>22019.200000000001</v>
      </c>
      <c r="C29" s="97">
        <f>SUM(C30:C31)</f>
        <v>3017.5</v>
      </c>
      <c r="D29" s="97">
        <f>SUM(D30:D31)</f>
        <v>1741.17047</v>
      </c>
      <c r="E29" s="97">
        <f>SUM(E30:E31)</f>
        <v>1741.17047</v>
      </c>
      <c r="F29" s="97">
        <f>IFERROR(E29/B29*100,0)</f>
        <v>7.907510127525069</v>
      </c>
      <c r="G29" s="97">
        <f>IFERROR(E29/C29*100,0)</f>
        <v>57.702418227009112</v>
      </c>
      <c r="H29" s="97">
        <f t="shared" ref="H29:AE29" si="35">SUM(H30:H31)</f>
        <v>3017.5</v>
      </c>
      <c r="I29" s="97">
        <f t="shared" si="35"/>
        <v>1741.17047</v>
      </c>
      <c r="J29" s="97">
        <f t="shared" si="35"/>
        <v>1606.6590000000001</v>
      </c>
      <c r="K29" s="97">
        <f t="shared" si="35"/>
        <v>0</v>
      </c>
      <c r="L29" s="97">
        <f t="shared" si="35"/>
        <v>1048.1099999999999</v>
      </c>
      <c r="M29" s="97">
        <f t="shared" si="35"/>
        <v>0</v>
      </c>
      <c r="N29" s="97">
        <f t="shared" si="35"/>
        <v>2897.61</v>
      </c>
      <c r="O29" s="97">
        <f t="shared" si="35"/>
        <v>0</v>
      </c>
      <c r="P29" s="97">
        <f t="shared" si="35"/>
        <v>1606.6590000000001</v>
      </c>
      <c r="Q29" s="97">
        <f t="shared" si="35"/>
        <v>0</v>
      </c>
      <c r="R29" s="97">
        <f t="shared" si="35"/>
        <v>1048.1099999999999</v>
      </c>
      <c r="S29" s="97">
        <f t="shared" si="35"/>
        <v>0</v>
      </c>
      <c r="T29" s="97">
        <f t="shared" si="35"/>
        <v>2897.61</v>
      </c>
      <c r="U29" s="97">
        <f t="shared" si="35"/>
        <v>0</v>
      </c>
      <c r="V29" s="97">
        <f t="shared" si="35"/>
        <v>1617.9590000000001</v>
      </c>
      <c r="W29" s="97">
        <f t="shared" si="35"/>
        <v>0</v>
      </c>
      <c r="X29" s="97">
        <f t="shared" si="35"/>
        <v>1048.1099999999999</v>
      </c>
      <c r="Y29" s="97">
        <f t="shared" si="35"/>
        <v>0</v>
      </c>
      <c r="Z29" s="97">
        <f t="shared" si="35"/>
        <v>2092.61</v>
      </c>
      <c r="AA29" s="97">
        <f t="shared" si="35"/>
        <v>0</v>
      </c>
      <c r="AB29" s="97">
        <f t="shared" si="35"/>
        <v>1363.549</v>
      </c>
      <c r="AC29" s="97">
        <f t="shared" si="35"/>
        <v>0</v>
      </c>
      <c r="AD29" s="97">
        <f t="shared" si="35"/>
        <v>1774.7139999999999</v>
      </c>
      <c r="AE29" s="97">
        <f t="shared" si="35"/>
        <v>0</v>
      </c>
      <c r="AF29" s="70"/>
      <c r="AG29" s="68">
        <f t="shared" si="3"/>
        <v>22019.200000000001</v>
      </c>
      <c r="AH29" s="68">
        <f t="shared" si="4"/>
        <v>16788.327000000001</v>
      </c>
      <c r="AI29" s="68">
        <f t="shared" si="5"/>
        <v>1741.17047</v>
      </c>
      <c r="AJ29" s="68">
        <f t="shared" si="6"/>
        <v>-1276.32953</v>
      </c>
    </row>
    <row r="30" spans="1:36" s="8" customFormat="1" x14ac:dyDescent="0.3">
      <c r="A30" s="83" t="s">
        <v>37</v>
      </c>
      <c r="B30" s="97">
        <v>0</v>
      </c>
      <c r="C30" s="97">
        <v>0</v>
      </c>
      <c r="D30" s="97">
        <v>0</v>
      </c>
      <c r="E30" s="101">
        <f>SUM(I30,K30,M30,O30,Q30,S30,U30,W30,Y30,AA30,AC30,AE30)</f>
        <v>0</v>
      </c>
      <c r="F30" s="97">
        <f t="shared" ref="F30" si="36">IFERROR(E30/B30*100,0)</f>
        <v>0</v>
      </c>
      <c r="G30" s="97">
        <f t="shared" ref="G30" si="37">IFERROR(E30/C30*100,0)</f>
        <v>0</v>
      </c>
      <c r="H30" s="97">
        <v>0</v>
      </c>
      <c r="I30" s="97">
        <v>0</v>
      </c>
      <c r="J30" s="97">
        <v>0</v>
      </c>
      <c r="K30" s="97">
        <v>0</v>
      </c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97">
        <v>0</v>
      </c>
      <c r="T30" s="97">
        <v>0</v>
      </c>
      <c r="U30" s="97">
        <v>0</v>
      </c>
      <c r="V30" s="97">
        <v>0</v>
      </c>
      <c r="W30" s="97">
        <v>0</v>
      </c>
      <c r="X30" s="97">
        <v>0</v>
      </c>
      <c r="Y30" s="97">
        <v>0</v>
      </c>
      <c r="Z30" s="97">
        <v>0</v>
      </c>
      <c r="AA30" s="97">
        <v>0</v>
      </c>
      <c r="AB30" s="97">
        <v>0</v>
      </c>
      <c r="AC30" s="97">
        <v>0</v>
      </c>
      <c r="AD30" s="97">
        <v>0</v>
      </c>
      <c r="AE30" s="97">
        <v>0</v>
      </c>
      <c r="AF30" s="98"/>
      <c r="AG30" s="99">
        <f t="shared" si="3"/>
        <v>0</v>
      </c>
      <c r="AH30" s="99">
        <f t="shared" si="4"/>
        <v>0</v>
      </c>
      <c r="AI30" s="99">
        <f t="shared" si="5"/>
        <v>0</v>
      </c>
      <c r="AJ30" s="99">
        <f t="shared" si="6"/>
        <v>0</v>
      </c>
    </row>
    <row r="31" spans="1:36" s="8" customFormat="1" x14ac:dyDescent="0.3">
      <c r="A31" s="83" t="s">
        <v>32</v>
      </c>
      <c r="B31" s="101">
        <f>SUM(H31,J31,L31,N31,P31,R31,T31,V31,X31,Z31,AB31,AD31)</f>
        <v>22019.200000000001</v>
      </c>
      <c r="C31" s="101">
        <f>SUM(H31)</f>
        <v>3017.5</v>
      </c>
      <c r="D31" s="101">
        <f>E31</f>
        <v>1741.17047</v>
      </c>
      <c r="E31" s="101">
        <f>SUM(I31,K31,M31,O31,Q31,S31,U31,W31,Y31,AA31,AC31,AE31)</f>
        <v>1741.17047</v>
      </c>
      <c r="F31" s="97">
        <f>IFERROR(E31/B31*100,0)</f>
        <v>7.907510127525069</v>
      </c>
      <c r="G31" s="97">
        <f>IFERROR(E31/C31*100,0)</f>
        <v>57.702418227009112</v>
      </c>
      <c r="H31" s="101">
        <v>3017.5</v>
      </c>
      <c r="I31" s="101">
        <v>1741.17047</v>
      </c>
      <c r="J31" s="101">
        <v>1606.6590000000001</v>
      </c>
      <c r="K31" s="101">
        <v>0</v>
      </c>
      <c r="L31" s="101">
        <v>1048.1099999999999</v>
      </c>
      <c r="M31" s="101">
        <v>0</v>
      </c>
      <c r="N31" s="101">
        <v>2897.61</v>
      </c>
      <c r="O31" s="101">
        <v>0</v>
      </c>
      <c r="P31" s="101">
        <v>1606.6590000000001</v>
      </c>
      <c r="Q31" s="101">
        <v>0</v>
      </c>
      <c r="R31" s="101">
        <v>1048.1099999999999</v>
      </c>
      <c r="S31" s="101">
        <v>0</v>
      </c>
      <c r="T31" s="101">
        <v>2897.61</v>
      </c>
      <c r="U31" s="101">
        <v>0</v>
      </c>
      <c r="V31" s="101">
        <v>1617.9590000000001</v>
      </c>
      <c r="W31" s="101">
        <v>0</v>
      </c>
      <c r="X31" s="101">
        <v>1048.1099999999999</v>
      </c>
      <c r="Y31" s="101">
        <v>0</v>
      </c>
      <c r="Z31" s="101">
        <v>2092.61</v>
      </c>
      <c r="AA31" s="101">
        <v>0</v>
      </c>
      <c r="AB31" s="101">
        <v>1363.549</v>
      </c>
      <c r="AC31" s="101">
        <v>0</v>
      </c>
      <c r="AD31" s="101">
        <v>1774.7139999999999</v>
      </c>
      <c r="AE31" s="101">
        <v>0</v>
      </c>
      <c r="AF31" s="70"/>
      <c r="AG31" s="68">
        <f t="shared" si="3"/>
        <v>22019.200000000001</v>
      </c>
      <c r="AH31" s="68">
        <f>H31+J31+L31+N31+P31+R31+T31+V31+X31</f>
        <v>16788.327000000001</v>
      </c>
      <c r="AI31" s="68">
        <f t="shared" si="5"/>
        <v>1741.17047</v>
      </c>
      <c r="AJ31" s="68">
        <f t="shared" si="6"/>
        <v>-1276.32953</v>
      </c>
    </row>
    <row r="32" spans="1:36" s="8" customFormat="1" ht="41.25" customHeight="1" x14ac:dyDescent="0.25">
      <c r="A32" s="126" t="s">
        <v>40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8"/>
      <c r="AF32" s="70"/>
      <c r="AG32" s="68">
        <f t="shared" si="3"/>
        <v>0</v>
      </c>
      <c r="AH32" s="68">
        <f t="shared" si="4"/>
        <v>0</v>
      </c>
      <c r="AI32" s="68">
        <f t="shared" si="5"/>
        <v>0</v>
      </c>
      <c r="AJ32" s="68">
        <f t="shared" si="6"/>
        <v>0</v>
      </c>
    </row>
    <row r="33" spans="1:36" s="8" customFormat="1" x14ac:dyDescent="0.3">
      <c r="A33" s="85" t="s">
        <v>35</v>
      </c>
      <c r="B33" s="97">
        <f>SUM(B34:B35)</f>
        <v>15543.099999999997</v>
      </c>
      <c r="C33" s="97">
        <f>SUM(C34:C35)</f>
        <v>2281.4780000000001</v>
      </c>
      <c r="D33" s="97">
        <f>SUM(D34:D35)</f>
        <v>1159.89096</v>
      </c>
      <c r="E33" s="97">
        <f>SUM(E34:E35)</f>
        <v>1159.89096</v>
      </c>
      <c r="F33" s="97">
        <f t="shared" ref="F33:F37" si="38">IFERROR(E33/B33*100,0)</f>
        <v>7.4624171497320368</v>
      </c>
      <c r="G33" s="97">
        <f t="shared" ref="G33:G37" si="39">IFERROR(E33/C33*100,0)</f>
        <v>50.839454073192904</v>
      </c>
      <c r="H33" s="97">
        <f t="shared" ref="H33:AE33" si="40">SUM(H34:H35)</f>
        <v>2281.4780000000001</v>
      </c>
      <c r="I33" s="97">
        <f t="shared" si="40"/>
        <v>1159.89096</v>
      </c>
      <c r="J33" s="97">
        <f t="shared" si="40"/>
        <v>1180.3989999999999</v>
      </c>
      <c r="K33" s="97">
        <f t="shared" si="40"/>
        <v>0</v>
      </c>
      <c r="L33" s="97">
        <f t="shared" si="40"/>
        <v>740.83799999999997</v>
      </c>
      <c r="M33" s="97">
        <f t="shared" si="40"/>
        <v>0</v>
      </c>
      <c r="N33" s="97">
        <f t="shared" si="40"/>
        <v>2196.3380000000002</v>
      </c>
      <c r="O33" s="97">
        <f t="shared" si="40"/>
        <v>0</v>
      </c>
      <c r="P33" s="97">
        <f t="shared" si="40"/>
        <v>1180.3989999999999</v>
      </c>
      <c r="Q33" s="97">
        <f t="shared" si="40"/>
        <v>0</v>
      </c>
      <c r="R33" s="97">
        <f t="shared" si="40"/>
        <v>740.83799999999997</v>
      </c>
      <c r="S33" s="97">
        <f t="shared" si="40"/>
        <v>0</v>
      </c>
      <c r="T33" s="97">
        <f t="shared" si="40"/>
        <v>2197.3380000000002</v>
      </c>
      <c r="U33" s="97">
        <f t="shared" si="40"/>
        <v>0</v>
      </c>
      <c r="V33" s="97">
        <f t="shared" si="40"/>
        <v>1180.701</v>
      </c>
      <c r="W33" s="97">
        <f t="shared" si="40"/>
        <v>0</v>
      </c>
      <c r="X33" s="97">
        <f t="shared" si="40"/>
        <v>740.83799999999997</v>
      </c>
      <c r="Y33" s="97">
        <f t="shared" si="40"/>
        <v>0</v>
      </c>
      <c r="Z33" s="97">
        <f t="shared" si="40"/>
        <v>1025.338</v>
      </c>
      <c r="AA33" s="97">
        <f t="shared" si="40"/>
        <v>0</v>
      </c>
      <c r="AB33" s="97">
        <f t="shared" si="40"/>
        <v>826.75699999999995</v>
      </c>
      <c r="AC33" s="97">
        <f t="shared" si="40"/>
        <v>0</v>
      </c>
      <c r="AD33" s="97">
        <f t="shared" si="40"/>
        <v>1251.838</v>
      </c>
      <c r="AE33" s="97">
        <f t="shared" si="40"/>
        <v>0</v>
      </c>
      <c r="AF33" s="70"/>
      <c r="AG33" s="68">
        <f t="shared" si="3"/>
        <v>15543.099999999997</v>
      </c>
      <c r="AH33" s="68">
        <f t="shared" si="4"/>
        <v>12439.166999999998</v>
      </c>
      <c r="AI33" s="68">
        <f t="shared" si="5"/>
        <v>1159.89096</v>
      </c>
      <c r="AJ33" s="68">
        <f t="shared" si="6"/>
        <v>-1121.5870400000001</v>
      </c>
    </row>
    <row r="34" spans="1:36" s="8" customFormat="1" x14ac:dyDescent="0.3">
      <c r="A34" s="83" t="s">
        <v>37</v>
      </c>
      <c r="B34" s="97">
        <v>0</v>
      </c>
      <c r="C34" s="97">
        <v>0</v>
      </c>
      <c r="D34" s="97">
        <v>0</v>
      </c>
      <c r="E34" s="101">
        <f>SUM(I34,K34,M34,O34,Q34,S34,U34,W34,Y34,AA34,AC34,AE34)</f>
        <v>0</v>
      </c>
      <c r="F34" s="97">
        <f t="shared" si="38"/>
        <v>0</v>
      </c>
      <c r="G34" s="97">
        <f t="shared" si="39"/>
        <v>0</v>
      </c>
      <c r="H34" s="97">
        <v>0</v>
      </c>
      <c r="I34" s="97">
        <v>0</v>
      </c>
      <c r="J34" s="97">
        <v>0</v>
      </c>
      <c r="K34" s="97">
        <v>0</v>
      </c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97">
        <v>0</v>
      </c>
      <c r="T34" s="97">
        <v>0</v>
      </c>
      <c r="U34" s="97">
        <v>0</v>
      </c>
      <c r="V34" s="97">
        <v>0</v>
      </c>
      <c r="W34" s="97">
        <v>0</v>
      </c>
      <c r="X34" s="97">
        <v>0</v>
      </c>
      <c r="Y34" s="97">
        <v>0</v>
      </c>
      <c r="Z34" s="97">
        <v>0</v>
      </c>
      <c r="AA34" s="97">
        <v>0</v>
      </c>
      <c r="AB34" s="97">
        <v>0</v>
      </c>
      <c r="AC34" s="97">
        <v>0</v>
      </c>
      <c r="AD34" s="97">
        <v>0</v>
      </c>
      <c r="AE34" s="97">
        <v>0</v>
      </c>
      <c r="AF34" s="98"/>
      <c r="AG34" s="99">
        <f t="shared" ref="AG34" si="41">H34+J34+L34+N34+P34+R34+T34+V34+X34+Z34+AB34+AD34</f>
        <v>0</v>
      </c>
      <c r="AH34" s="99">
        <f t="shared" ref="AH34" si="42">H34+J34+L34+N34+P34+R34+T34+V34+X34</f>
        <v>0</v>
      </c>
      <c r="AI34" s="99">
        <f t="shared" ref="AI34" si="43">I34+K34+M34+O34+Q34+S34+U34+W34+Y34+AA34+AC34+AE34</f>
        <v>0</v>
      </c>
      <c r="AJ34" s="99">
        <f t="shared" ref="AJ34" si="44">E34-C34</f>
        <v>0</v>
      </c>
    </row>
    <row r="35" spans="1:36" s="8" customFormat="1" x14ac:dyDescent="0.3">
      <c r="A35" s="83" t="s">
        <v>32</v>
      </c>
      <c r="B35" s="101">
        <f>SUM(H35,J35,L35,N35,P35,R35,T35,V35,X35,Z35,AB35,AD35)</f>
        <v>15543.099999999997</v>
      </c>
      <c r="C35" s="101">
        <f>SUM(H35)</f>
        <v>2281.4780000000001</v>
      </c>
      <c r="D35" s="101">
        <f>E35</f>
        <v>1159.89096</v>
      </c>
      <c r="E35" s="101">
        <f>SUM(I35,K35,M35,O35,Q35,S35,U35,W35,Y35,AA35,AC35,AE35)</f>
        <v>1159.89096</v>
      </c>
      <c r="F35" s="97">
        <f t="shared" si="38"/>
        <v>7.4624171497320368</v>
      </c>
      <c r="G35" s="97">
        <f t="shared" si="39"/>
        <v>50.839454073192904</v>
      </c>
      <c r="H35" s="101">
        <v>2281.4780000000001</v>
      </c>
      <c r="I35" s="101">
        <v>1159.89096</v>
      </c>
      <c r="J35" s="101">
        <v>1180.3989999999999</v>
      </c>
      <c r="K35" s="101">
        <v>0</v>
      </c>
      <c r="L35" s="101">
        <v>740.83799999999997</v>
      </c>
      <c r="M35" s="101">
        <v>0</v>
      </c>
      <c r="N35" s="101">
        <v>2196.3380000000002</v>
      </c>
      <c r="O35" s="101">
        <v>0</v>
      </c>
      <c r="P35" s="101">
        <v>1180.3989999999999</v>
      </c>
      <c r="Q35" s="101">
        <v>0</v>
      </c>
      <c r="R35" s="101">
        <v>740.83799999999997</v>
      </c>
      <c r="S35" s="101">
        <v>0</v>
      </c>
      <c r="T35" s="101">
        <v>2197.3380000000002</v>
      </c>
      <c r="U35" s="101">
        <v>0</v>
      </c>
      <c r="V35" s="101">
        <v>1180.701</v>
      </c>
      <c r="W35" s="101">
        <v>0</v>
      </c>
      <c r="X35" s="101">
        <v>740.83799999999997</v>
      </c>
      <c r="Y35" s="101">
        <v>0</v>
      </c>
      <c r="Z35" s="101">
        <v>1025.338</v>
      </c>
      <c r="AA35" s="101">
        <v>0</v>
      </c>
      <c r="AB35" s="101">
        <v>826.75699999999995</v>
      </c>
      <c r="AC35" s="101">
        <v>0</v>
      </c>
      <c r="AD35" s="101">
        <v>1251.838</v>
      </c>
      <c r="AE35" s="101">
        <v>0</v>
      </c>
      <c r="AF35" s="70"/>
      <c r="AG35" s="68">
        <f t="shared" si="3"/>
        <v>15543.099999999997</v>
      </c>
      <c r="AH35" s="68">
        <f t="shared" si="4"/>
        <v>12439.166999999998</v>
      </c>
      <c r="AI35" s="68">
        <f>I35+K35+M35+O35+Q35+S35+U35+W35+Y35+AA35+AC35+AE35</f>
        <v>1159.89096</v>
      </c>
      <c r="AJ35" s="68">
        <f t="shared" si="6"/>
        <v>-1121.5870400000001</v>
      </c>
    </row>
    <row r="36" spans="1:36" s="8" customFormat="1" ht="24.75" customHeight="1" x14ac:dyDescent="0.25">
      <c r="A36" s="126" t="s">
        <v>41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8"/>
      <c r="AF36" s="9"/>
      <c r="AG36" s="68">
        <f t="shared" si="3"/>
        <v>0</v>
      </c>
      <c r="AH36" s="68">
        <f t="shared" si="4"/>
        <v>0</v>
      </c>
      <c r="AI36" s="68">
        <f t="shared" si="5"/>
        <v>0</v>
      </c>
      <c r="AJ36" s="68">
        <f t="shared" si="6"/>
        <v>0</v>
      </c>
    </row>
    <row r="37" spans="1:36" s="8" customFormat="1" x14ac:dyDescent="0.3">
      <c r="A37" s="85" t="s">
        <v>35</v>
      </c>
      <c r="B37" s="97">
        <f>SUM(B38:B39)</f>
        <v>6560.7000000000007</v>
      </c>
      <c r="C37" s="97">
        <f>SUM(C38:C39)</f>
        <v>1101.5</v>
      </c>
      <c r="D37" s="97">
        <f>SUM(D38:D39)</f>
        <v>533.02234999999996</v>
      </c>
      <c r="E37" s="97">
        <f>SUM(E38:E39)</f>
        <v>533.02234999999996</v>
      </c>
      <c r="F37" s="97">
        <f t="shared" si="38"/>
        <v>8.1244737604219051</v>
      </c>
      <c r="G37" s="97">
        <f t="shared" si="39"/>
        <v>48.390590104403081</v>
      </c>
      <c r="H37" s="97">
        <f t="shared" ref="H37:AE37" si="45">SUM(H38:H39)</f>
        <v>1101.5</v>
      </c>
      <c r="I37" s="97">
        <f t="shared" si="45"/>
        <v>533.02234999999996</v>
      </c>
      <c r="J37" s="97">
        <f t="shared" si="45"/>
        <v>480</v>
      </c>
      <c r="K37" s="97">
        <f t="shared" si="45"/>
        <v>0</v>
      </c>
      <c r="L37" s="97">
        <f t="shared" si="45"/>
        <v>309</v>
      </c>
      <c r="M37" s="97">
        <f t="shared" si="45"/>
        <v>0</v>
      </c>
      <c r="N37" s="97">
        <f t="shared" si="45"/>
        <v>664.5</v>
      </c>
      <c r="O37" s="97">
        <f t="shared" si="45"/>
        <v>0</v>
      </c>
      <c r="P37" s="97">
        <f t="shared" si="45"/>
        <v>416</v>
      </c>
      <c r="Q37" s="97">
        <f t="shared" si="45"/>
        <v>0</v>
      </c>
      <c r="R37" s="97">
        <f t="shared" si="45"/>
        <v>309</v>
      </c>
      <c r="S37" s="97">
        <f t="shared" si="45"/>
        <v>0</v>
      </c>
      <c r="T37" s="97">
        <f t="shared" si="45"/>
        <v>1043.5</v>
      </c>
      <c r="U37" s="97">
        <f t="shared" si="45"/>
        <v>0</v>
      </c>
      <c r="V37" s="97">
        <f t="shared" si="45"/>
        <v>544.1</v>
      </c>
      <c r="W37" s="97">
        <f t="shared" si="45"/>
        <v>0</v>
      </c>
      <c r="X37" s="97">
        <f t="shared" si="45"/>
        <v>309</v>
      </c>
      <c r="Y37" s="97">
        <f t="shared" si="45"/>
        <v>0</v>
      </c>
      <c r="Z37" s="97">
        <f t="shared" si="45"/>
        <v>427.5</v>
      </c>
      <c r="AA37" s="97">
        <f t="shared" si="45"/>
        <v>0</v>
      </c>
      <c r="AB37" s="97">
        <f t="shared" si="45"/>
        <v>352.6</v>
      </c>
      <c r="AC37" s="97">
        <f t="shared" si="45"/>
        <v>0</v>
      </c>
      <c r="AD37" s="97">
        <f t="shared" si="45"/>
        <v>604</v>
      </c>
      <c r="AE37" s="97">
        <f t="shared" si="45"/>
        <v>0</v>
      </c>
      <c r="AF37" s="67"/>
      <c r="AG37" s="68">
        <f t="shared" si="3"/>
        <v>6560.7000000000007</v>
      </c>
      <c r="AH37" s="68">
        <f t="shared" si="4"/>
        <v>5176.6000000000004</v>
      </c>
      <c r="AI37" s="68">
        <f t="shared" si="5"/>
        <v>533.02234999999996</v>
      </c>
      <c r="AJ37" s="68">
        <f t="shared" si="6"/>
        <v>-568.47765000000004</v>
      </c>
    </row>
    <row r="38" spans="1:36" s="8" customFormat="1" x14ac:dyDescent="0.3">
      <c r="A38" s="83" t="s">
        <v>37</v>
      </c>
      <c r="B38" s="97">
        <v>0</v>
      </c>
      <c r="C38" s="97">
        <v>0</v>
      </c>
      <c r="D38" s="97">
        <v>0</v>
      </c>
      <c r="E38" s="101">
        <f>SUM(I38,K38,M38,O38,Q38,S38,U38,W38,Y38,AA38,AC38,AE38)</f>
        <v>0</v>
      </c>
      <c r="F38" s="97">
        <f t="shared" ref="F38" si="46">IFERROR(E38/B38*100,0)</f>
        <v>0</v>
      </c>
      <c r="G38" s="97">
        <f t="shared" ref="G38" si="47">IFERROR(E38/C38*100,0)</f>
        <v>0</v>
      </c>
      <c r="H38" s="97">
        <v>0</v>
      </c>
      <c r="I38" s="97">
        <v>0</v>
      </c>
      <c r="J38" s="97">
        <v>0</v>
      </c>
      <c r="K38" s="97">
        <v>0</v>
      </c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97">
        <v>0</v>
      </c>
      <c r="T38" s="97">
        <v>0</v>
      </c>
      <c r="U38" s="97">
        <v>0</v>
      </c>
      <c r="V38" s="97">
        <v>0</v>
      </c>
      <c r="W38" s="97">
        <v>0</v>
      </c>
      <c r="X38" s="97">
        <v>0</v>
      </c>
      <c r="Y38" s="97">
        <v>0</v>
      </c>
      <c r="Z38" s="97">
        <v>0</v>
      </c>
      <c r="AA38" s="97">
        <v>0</v>
      </c>
      <c r="AB38" s="97">
        <v>0</v>
      </c>
      <c r="AC38" s="97">
        <v>0</v>
      </c>
      <c r="AD38" s="97">
        <v>0</v>
      </c>
      <c r="AE38" s="97">
        <v>0</v>
      </c>
      <c r="AF38" s="98"/>
      <c r="AG38" s="99">
        <f t="shared" si="3"/>
        <v>0</v>
      </c>
      <c r="AH38" s="99">
        <f t="shared" si="4"/>
        <v>0</v>
      </c>
      <c r="AI38" s="99">
        <f t="shared" si="5"/>
        <v>0</v>
      </c>
      <c r="AJ38" s="99">
        <f t="shared" si="6"/>
        <v>0</v>
      </c>
    </row>
    <row r="39" spans="1:36" s="8" customFormat="1" x14ac:dyDescent="0.3">
      <c r="A39" s="83" t="s">
        <v>32</v>
      </c>
      <c r="B39" s="101">
        <f>SUM(H39,J39,L39,N39,P39,R39,T39,V39,X39,Z39,AB39,AD39)</f>
        <v>6560.7000000000007</v>
      </c>
      <c r="C39" s="101">
        <f>SUM(H39)</f>
        <v>1101.5</v>
      </c>
      <c r="D39" s="101">
        <f>E39</f>
        <v>533.02234999999996</v>
      </c>
      <c r="E39" s="101">
        <f>SUM(I39,K39,M39,O39,Q39,S39,U39,W39,Y39,AA39,AC39,AE39)</f>
        <v>533.02234999999996</v>
      </c>
      <c r="F39" s="97">
        <f>IFERROR(E39/B39*100,0)</f>
        <v>8.1244737604219051</v>
      </c>
      <c r="G39" s="97">
        <f>IFERROR(E39/C39*100,0)</f>
        <v>48.390590104403081</v>
      </c>
      <c r="H39" s="101">
        <v>1101.5</v>
      </c>
      <c r="I39" s="101">
        <v>533.02234999999996</v>
      </c>
      <c r="J39" s="101">
        <v>480</v>
      </c>
      <c r="K39" s="101">
        <v>0</v>
      </c>
      <c r="L39" s="101">
        <v>309</v>
      </c>
      <c r="M39" s="101">
        <v>0</v>
      </c>
      <c r="N39" s="101">
        <v>664.5</v>
      </c>
      <c r="O39" s="101">
        <v>0</v>
      </c>
      <c r="P39" s="101">
        <v>416</v>
      </c>
      <c r="Q39" s="101">
        <v>0</v>
      </c>
      <c r="R39" s="101">
        <v>309</v>
      </c>
      <c r="S39" s="101">
        <v>0</v>
      </c>
      <c r="T39" s="101">
        <v>1043.5</v>
      </c>
      <c r="U39" s="101">
        <v>0</v>
      </c>
      <c r="V39" s="101">
        <v>544.1</v>
      </c>
      <c r="W39" s="101">
        <v>0</v>
      </c>
      <c r="X39" s="101">
        <v>309</v>
      </c>
      <c r="Y39" s="101">
        <v>0</v>
      </c>
      <c r="Z39" s="101">
        <v>427.5</v>
      </c>
      <c r="AA39" s="101">
        <v>0</v>
      </c>
      <c r="AB39" s="101">
        <v>352.6</v>
      </c>
      <c r="AC39" s="101">
        <v>0</v>
      </c>
      <c r="AD39" s="101">
        <v>604</v>
      </c>
      <c r="AE39" s="101">
        <v>0</v>
      </c>
      <c r="AF39" s="67"/>
      <c r="AG39" s="68">
        <f t="shared" si="3"/>
        <v>6560.7000000000007</v>
      </c>
      <c r="AH39" s="68">
        <f t="shared" si="4"/>
        <v>5176.6000000000004</v>
      </c>
      <c r="AI39" s="68">
        <f t="shared" si="5"/>
        <v>533.02234999999996</v>
      </c>
      <c r="AJ39" s="68">
        <f t="shared" si="6"/>
        <v>-568.47765000000004</v>
      </c>
    </row>
    <row r="40" spans="1:36" s="8" customFormat="1" ht="24.75" hidden="1" customHeight="1" x14ac:dyDescent="0.25">
      <c r="A40" s="126" t="s">
        <v>51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8"/>
      <c r="AF40" s="67"/>
      <c r="AG40" s="68"/>
      <c r="AH40" s="68"/>
      <c r="AI40" s="68"/>
      <c r="AJ40" s="68"/>
    </row>
    <row r="41" spans="1:36" s="8" customFormat="1" hidden="1" x14ac:dyDescent="0.25">
      <c r="A41" s="87" t="s">
        <v>35</v>
      </c>
      <c r="B41" s="72">
        <f>B42</f>
        <v>0</v>
      </c>
      <c r="C41" s="72">
        <f t="shared" ref="C41:E41" si="48">C42</f>
        <v>0</v>
      </c>
      <c r="D41" s="72">
        <f t="shared" si="48"/>
        <v>0</v>
      </c>
      <c r="E41" s="72">
        <f t="shared" si="48"/>
        <v>0</v>
      </c>
      <c r="F41" s="73">
        <f>IFERROR(E41/B41*100,0)</f>
        <v>0</v>
      </c>
      <c r="G41" s="73">
        <f>IFERROR(E41/C41*100,)</f>
        <v>0</v>
      </c>
      <c r="H41" s="72">
        <f>H42</f>
        <v>0</v>
      </c>
      <c r="I41" s="72">
        <f t="shared" ref="I41:AE41" si="49">I42</f>
        <v>0</v>
      </c>
      <c r="J41" s="72">
        <f t="shared" si="49"/>
        <v>0</v>
      </c>
      <c r="K41" s="72">
        <f t="shared" si="49"/>
        <v>0</v>
      </c>
      <c r="L41" s="72">
        <f t="shared" si="49"/>
        <v>0</v>
      </c>
      <c r="M41" s="72">
        <f t="shared" si="49"/>
        <v>0</v>
      </c>
      <c r="N41" s="72">
        <f t="shared" si="49"/>
        <v>0</v>
      </c>
      <c r="O41" s="72">
        <f t="shared" si="49"/>
        <v>0</v>
      </c>
      <c r="P41" s="72">
        <f t="shared" si="49"/>
        <v>0</v>
      </c>
      <c r="Q41" s="72">
        <f t="shared" si="49"/>
        <v>0</v>
      </c>
      <c r="R41" s="72">
        <f t="shared" si="49"/>
        <v>0</v>
      </c>
      <c r="S41" s="72">
        <f t="shared" si="49"/>
        <v>0</v>
      </c>
      <c r="T41" s="72">
        <f t="shared" si="49"/>
        <v>0</v>
      </c>
      <c r="U41" s="72">
        <f t="shared" si="49"/>
        <v>0</v>
      </c>
      <c r="V41" s="72">
        <f t="shared" si="49"/>
        <v>0</v>
      </c>
      <c r="W41" s="72">
        <f t="shared" si="49"/>
        <v>0</v>
      </c>
      <c r="X41" s="72">
        <f t="shared" si="49"/>
        <v>0</v>
      </c>
      <c r="Y41" s="72">
        <f t="shared" si="49"/>
        <v>0</v>
      </c>
      <c r="Z41" s="72">
        <f t="shared" si="49"/>
        <v>0</v>
      </c>
      <c r="AA41" s="72">
        <f t="shared" si="49"/>
        <v>0</v>
      </c>
      <c r="AB41" s="150">
        <f t="shared" si="49"/>
        <v>0</v>
      </c>
      <c r="AC41" s="72">
        <f t="shared" si="49"/>
        <v>0</v>
      </c>
      <c r="AD41" s="72">
        <f t="shared" si="49"/>
        <v>0</v>
      </c>
      <c r="AE41" s="72">
        <f t="shared" si="49"/>
        <v>0</v>
      </c>
      <c r="AF41" s="72"/>
      <c r="AG41" s="68"/>
      <c r="AH41" s="68"/>
      <c r="AI41" s="68"/>
      <c r="AJ41" s="68"/>
    </row>
    <row r="42" spans="1:36" s="8" customFormat="1" hidden="1" x14ac:dyDescent="0.3">
      <c r="A42" s="88" t="s">
        <v>31</v>
      </c>
      <c r="B42" s="71">
        <f>H42+J42+L42+N42+P42+R42+T42+V42+X42+Z42+AB42+AD42</f>
        <v>0</v>
      </c>
      <c r="C42" s="71">
        <f>H42+J42+L42+N42+P42+R42+T42+V42+X42+Z42</f>
        <v>0</v>
      </c>
      <c r="D42" s="71">
        <f>E42</f>
        <v>0</v>
      </c>
      <c r="E42" s="71">
        <f>I42+K42+M42+O42+Q42+S42+U42+W42+Y42+AA42+AC42+AE42</f>
        <v>0</v>
      </c>
      <c r="F42" s="74">
        <f>IFERROR(E42/B42*100,0)</f>
        <v>0</v>
      </c>
      <c r="G42" s="75">
        <f>IFERROR(E42/C42*100,)</f>
        <v>0</v>
      </c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>
        <v>0</v>
      </c>
      <c r="AA42" s="71"/>
      <c r="AB42" s="100">
        <v>0</v>
      </c>
      <c r="AC42" s="71"/>
      <c r="AD42" s="71">
        <v>0</v>
      </c>
      <c r="AE42" s="71"/>
      <c r="AF42" s="67"/>
      <c r="AG42" s="68"/>
      <c r="AH42" s="68"/>
      <c r="AI42" s="68"/>
      <c r="AJ42" s="68"/>
    </row>
    <row r="43" spans="1:36" s="8" customFormat="1" ht="27.75" customHeight="1" x14ac:dyDescent="0.25">
      <c r="A43" s="126" t="s">
        <v>76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8"/>
      <c r="AF43" s="67"/>
      <c r="AG43" s="68"/>
      <c r="AH43" s="68"/>
      <c r="AI43" s="68"/>
      <c r="AJ43" s="68"/>
    </row>
    <row r="44" spans="1:36" s="8" customFormat="1" x14ac:dyDescent="0.3">
      <c r="A44" s="85" t="s">
        <v>35</v>
      </c>
      <c r="B44" s="97">
        <f>SUM(B45:B46)</f>
        <v>0</v>
      </c>
      <c r="C44" s="97">
        <f>SUM(C45:C46)</f>
        <v>0</v>
      </c>
      <c r="D44" s="97">
        <f>SUM(D45:D46)</f>
        <v>0</v>
      </c>
      <c r="E44" s="97">
        <f>SUM(E45:E46)</f>
        <v>0</v>
      </c>
      <c r="F44" s="97">
        <f>IFERROR(E44/B44*100,0)</f>
        <v>0</v>
      </c>
      <c r="G44" s="97">
        <f t="shared" ref="G44:G46" si="50">IFERROR(E44/C44*100,0)</f>
        <v>0</v>
      </c>
      <c r="H44" s="97">
        <f t="shared" ref="H44:AE44" si="51">SUM(H45:H46)</f>
        <v>0</v>
      </c>
      <c r="I44" s="97">
        <f t="shared" si="51"/>
        <v>0</v>
      </c>
      <c r="J44" s="97">
        <f t="shared" si="51"/>
        <v>0</v>
      </c>
      <c r="K44" s="97">
        <f t="shared" si="51"/>
        <v>0</v>
      </c>
      <c r="L44" s="97">
        <f t="shared" si="51"/>
        <v>0</v>
      </c>
      <c r="M44" s="97">
        <f t="shared" si="51"/>
        <v>0</v>
      </c>
      <c r="N44" s="97">
        <f t="shared" si="51"/>
        <v>0</v>
      </c>
      <c r="O44" s="97">
        <f t="shared" si="51"/>
        <v>0</v>
      </c>
      <c r="P44" s="97">
        <f t="shared" si="51"/>
        <v>0</v>
      </c>
      <c r="Q44" s="97">
        <f t="shared" si="51"/>
        <v>0</v>
      </c>
      <c r="R44" s="97">
        <f t="shared" si="51"/>
        <v>0</v>
      </c>
      <c r="S44" s="97">
        <f t="shared" si="51"/>
        <v>0</v>
      </c>
      <c r="T44" s="97">
        <f t="shared" si="51"/>
        <v>0</v>
      </c>
      <c r="U44" s="97">
        <f t="shared" si="51"/>
        <v>0</v>
      </c>
      <c r="V44" s="97">
        <f t="shared" si="51"/>
        <v>0</v>
      </c>
      <c r="W44" s="97">
        <f t="shared" si="51"/>
        <v>0</v>
      </c>
      <c r="X44" s="97">
        <f t="shared" si="51"/>
        <v>0</v>
      </c>
      <c r="Y44" s="97">
        <f t="shared" si="51"/>
        <v>0</v>
      </c>
      <c r="Z44" s="97">
        <f t="shared" si="51"/>
        <v>0</v>
      </c>
      <c r="AA44" s="97">
        <f t="shared" si="51"/>
        <v>0</v>
      </c>
      <c r="AB44" s="97">
        <f t="shared" si="51"/>
        <v>0</v>
      </c>
      <c r="AC44" s="97">
        <f t="shared" si="51"/>
        <v>0</v>
      </c>
      <c r="AD44" s="97">
        <f t="shared" si="51"/>
        <v>0</v>
      </c>
      <c r="AE44" s="97">
        <f t="shared" si="51"/>
        <v>0</v>
      </c>
      <c r="AF44" s="70"/>
      <c r="AG44" s="68">
        <f t="shared" ref="AG44:AG46" si="52">H44+J44+L44+N44+P44+R44+T44+V44+X44+Z44+AB44+AD44</f>
        <v>0</v>
      </c>
      <c r="AH44" s="68">
        <f t="shared" ref="AH44:AH46" si="53">H44+J44+L44+N44+P44+R44+T44+V44+X44</f>
        <v>0</v>
      </c>
      <c r="AI44" s="68">
        <f t="shared" ref="AI44:AI45" si="54">I44+K44+M44+O44+Q44+S44+U44+W44+Y44+AA44+AC44+AE44</f>
        <v>0</v>
      </c>
      <c r="AJ44" s="68">
        <f t="shared" ref="AJ44:AJ46" si="55">E44-C44</f>
        <v>0</v>
      </c>
    </row>
    <row r="45" spans="1:36" s="8" customFormat="1" x14ac:dyDescent="0.3">
      <c r="A45" s="83" t="s">
        <v>37</v>
      </c>
      <c r="B45" s="97">
        <v>0</v>
      </c>
      <c r="C45" s="97">
        <v>0</v>
      </c>
      <c r="D45" s="97">
        <v>0</v>
      </c>
      <c r="E45" s="101">
        <f>SUM(I45,K45,M45,O45,Q45,S45,U45,W45,Y45,AA45,AC45,AE45)</f>
        <v>0</v>
      </c>
      <c r="F45" s="97">
        <f t="shared" ref="F45:F46" si="56">IFERROR(E45/B45*100,0)</f>
        <v>0</v>
      </c>
      <c r="G45" s="97">
        <f t="shared" si="50"/>
        <v>0</v>
      </c>
      <c r="H45" s="97">
        <v>0</v>
      </c>
      <c r="I45" s="97">
        <v>0</v>
      </c>
      <c r="J45" s="97">
        <v>0</v>
      </c>
      <c r="K45" s="97">
        <v>0</v>
      </c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97">
        <v>0</v>
      </c>
      <c r="T45" s="97">
        <v>0</v>
      </c>
      <c r="U45" s="97">
        <v>0</v>
      </c>
      <c r="V45" s="97">
        <v>0</v>
      </c>
      <c r="W45" s="97">
        <v>0</v>
      </c>
      <c r="X45" s="97">
        <v>0</v>
      </c>
      <c r="Y45" s="97">
        <v>0</v>
      </c>
      <c r="Z45" s="97">
        <v>0</v>
      </c>
      <c r="AA45" s="97">
        <v>0</v>
      </c>
      <c r="AB45" s="97">
        <v>0</v>
      </c>
      <c r="AC45" s="97">
        <v>0</v>
      </c>
      <c r="AD45" s="97">
        <v>0</v>
      </c>
      <c r="AE45" s="97">
        <v>0</v>
      </c>
      <c r="AF45" s="98"/>
      <c r="AG45" s="99">
        <f t="shared" si="52"/>
        <v>0</v>
      </c>
      <c r="AH45" s="99">
        <f t="shared" si="53"/>
        <v>0</v>
      </c>
      <c r="AI45" s="99">
        <f t="shared" si="54"/>
        <v>0</v>
      </c>
      <c r="AJ45" s="99">
        <f t="shared" si="55"/>
        <v>0</v>
      </c>
    </row>
    <row r="46" spans="1:36" s="8" customFormat="1" x14ac:dyDescent="0.3">
      <c r="A46" s="83" t="s">
        <v>32</v>
      </c>
      <c r="B46" s="101">
        <f>SUM(H46,J46,L46,N46,P46,R46,T46,V46,X46,Z46,AB46,AD46)</f>
        <v>0</v>
      </c>
      <c r="C46" s="101">
        <f>SUM(H46)</f>
        <v>0</v>
      </c>
      <c r="D46" s="101">
        <f>E46</f>
        <v>0</v>
      </c>
      <c r="E46" s="101">
        <f>SUM(I46,K46,M46,O46,Q46,S46,U46,W46,Y46,AA46,AC46,AE46)</f>
        <v>0</v>
      </c>
      <c r="F46" s="97">
        <f t="shared" si="56"/>
        <v>0</v>
      </c>
      <c r="G46" s="97">
        <f t="shared" si="50"/>
        <v>0</v>
      </c>
      <c r="H46" s="101">
        <v>0</v>
      </c>
      <c r="I46" s="101">
        <v>0</v>
      </c>
      <c r="J46" s="101">
        <v>0</v>
      </c>
      <c r="K46" s="101">
        <v>0</v>
      </c>
      <c r="L46" s="101">
        <v>0</v>
      </c>
      <c r="M46" s="101">
        <v>0</v>
      </c>
      <c r="N46" s="101">
        <v>0</v>
      </c>
      <c r="O46" s="101">
        <v>0</v>
      </c>
      <c r="P46" s="101">
        <v>0</v>
      </c>
      <c r="Q46" s="101">
        <v>0</v>
      </c>
      <c r="R46" s="101">
        <v>0</v>
      </c>
      <c r="S46" s="101">
        <v>0</v>
      </c>
      <c r="T46" s="101">
        <v>0</v>
      </c>
      <c r="U46" s="101">
        <v>0</v>
      </c>
      <c r="V46" s="101">
        <v>0</v>
      </c>
      <c r="W46" s="101">
        <v>0</v>
      </c>
      <c r="X46" s="101">
        <v>0</v>
      </c>
      <c r="Y46" s="101">
        <v>0</v>
      </c>
      <c r="Z46" s="101">
        <v>0</v>
      </c>
      <c r="AA46" s="101">
        <v>0</v>
      </c>
      <c r="AB46" s="101">
        <v>0</v>
      </c>
      <c r="AC46" s="101">
        <v>0</v>
      </c>
      <c r="AD46" s="101">
        <v>0</v>
      </c>
      <c r="AE46" s="101">
        <v>0</v>
      </c>
      <c r="AF46" s="70"/>
      <c r="AG46" s="68">
        <f t="shared" si="52"/>
        <v>0</v>
      </c>
      <c r="AH46" s="68">
        <f t="shared" si="53"/>
        <v>0</v>
      </c>
      <c r="AI46" s="68">
        <f>I46+K46+M46+O46+Q46+S46+U46+W46+Y46+AA46+AC46+AE46</f>
        <v>0</v>
      </c>
      <c r="AJ46" s="68">
        <f t="shared" si="55"/>
        <v>0</v>
      </c>
    </row>
    <row r="47" spans="1:36" s="8" customFormat="1" ht="48" customHeight="1" x14ac:dyDescent="0.3">
      <c r="A47" s="120" t="s">
        <v>42</v>
      </c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2"/>
      <c r="AF47" s="69"/>
      <c r="AG47" s="68"/>
      <c r="AH47" s="68"/>
      <c r="AI47" s="68"/>
      <c r="AJ47" s="68"/>
    </row>
    <row r="48" spans="1:36" s="8" customFormat="1" ht="56.25" x14ac:dyDescent="0.25">
      <c r="A48" s="82" t="s">
        <v>43</v>
      </c>
      <c r="B48" s="147">
        <f>B49+B50+B51+B53</f>
        <v>7363.9000000000005</v>
      </c>
      <c r="C48" s="147">
        <f>C49+C50+C51+C53</f>
        <v>0</v>
      </c>
      <c r="D48" s="147">
        <f>D49+D50+D51+D53</f>
        <v>0</v>
      </c>
      <c r="E48" s="147">
        <f>E49+E50+E51+E53</f>
        <v>0</v>
      </c>
      <c r="F48" s="147">
        <f>IFERROR(E48/B48*100,0)</f>
        <v>0</v>
      </c>
      <c r="G48" s="147">
        <f>IFERROR(E48/C48*100,0)</f>
        <v>0</v>
      </c>
      <c r="H48" s="147">
        <f t="shared" ref="H48:AE48" si="57">H49+H50+H51+H53</f>
        <v>0</v>
      </c>
      <c r="I48" s="147">
        <f t="shared" si="57"/>
        <v>0</v>
      </c>
      <c r="J48" s="147">
        <f t="shared" si="57"/>
        <v>0</v>
      </c>
      <c r="K48" s="147">
        <f t="shared" si="57"/>
        <v>0</v>
      </c>
      <c r="L48" s="147">
        <f t="shared" si="57"/>
        <v>0</v>
      </c>
      <c r="M48" s="147">
        <f t="shared" si="57"/>
        <v>0</v>
      </c>
      <c r="N48" s="147">
        <f t="shared" si="57"/>
        <v>0</v>
      </c>
      <c r="O48" s="147">
        <f t="shared" si="57"/>
        <v>0</v>
      </c>
      <c r="P48" s="147">
        <f t="shared" si="57"/>
        <v>0</v>
      </c>
      <c r="Q48" s="147">
        <f t="shared" si="57"/>
        <v>0</v>
      </c>
      <c r="R48" s="147">
        <f t="shared" si="57"/>
        <v>0</v>
      </c>
      <c r="S48" s="147">
        <f t="shared" si="57"/>
        <v>0</v>
      </c>
      <c r="T48" s="147">
        <f t="shared" si="57"/>
        <v>0</v>
      </c>
      <c r="U48" s="147">
        <f t="shared" si="57"/>
        <v>0</v>
      </c>
      <c r="V48" s="147">
        <f t="shared" si="57"/>
        <v>0</v>
      </c>
      <c r="W48" s="147">
        <f t="shared" si="57"/>
        <v>0</v>
      </c>
      <c r="X48" s="147">
        <f t="shared" si="57"/>
        <v>2578.2999999999997</v>
      </c>
      <c r="Y48" s="147">
        <f t="shared" si="57"/>
        <v>0</v>
      </c>
      <c r="Z48" s="147">
        <f t="shared" si="57"/>
        <v>60</v>
      </c>
      <c r="AA48" s="147">
        <f t="shared" si="57"/>
        <v>0</v>
      </c>
      <c r="AB48" s="147">
        <f t="shared" si="57"/>
        <v>4725.6000000000004</v>
      </c>
      <c r="AC48" s="147">
        <f t="shared" si="57"/>
        <v>0</v>
      </c>
      <c r="AD48" s="147">
        <f t="shared" si="57"/>
        <v>0</v>
      </c>
      <c r="AE48" s="147">
        <f t="shared" si="57"/>
        <v>0</v>
      </c>
      <c r="AF48" s="76"/>
      <c r="AG48" s="68">
        <f t="shared" si="3"/>
        <v>7363.9</v>
      </c>
      <c r="AH48" s="68">
        <f t="shared" si="4"/>
        <v>2578.2999999999997</v>
      </c>
      <c r="AI48" s="68">
        <f t="shared" si="5"/>
        <v>0</v>
      </c>
      <c r="AJ48" s="68">
        <f t="shared" si="6"/>
        <v>0</v>
      </c>
    </row>
    <row r="49" spans="1:36" s="8" customFormat="1" ht="20.25" customHeight="1" x14ac:dyDescent="0.3">
      <c r="A49" s="83" t="s">
        <v>31</v>
      </c>
      <c r="B49" s="104">
        <f>SUM(B170)</f>
        <v>0</v>
      </c>
      <c r="C49" s="104">
        <v>0</v>
      </c>
      <c r="D49" s="104">
        <v>0</v>
      </c>
      <c r="E49" s="104">
        <v>0</v>
      </c>
      <c r="F49" s="104">
        <f t="shared" ref="F49" si="58">IFERROR(E49/B49*100,0)</f>
        <v>0</v>
      </c>
      <c r="G49" s="104">
        <f t="shared" ref="G49" si="59">IFERROR(E49/C49*100,0)</f>
        <v>0</v>
      </c>
      <c r="H49" s="104">
        <f t="shared" ref="H49:AE49" si="60">SUM(H170)</f>
        <v>0</v>
      </c>
      <c r="I49" s="104">
        <f t="shared" si="60"/>
        <v>0</v>
      </c>
      <c r="J49" s="104">
        <f t="shared" si="60"/>
        <v>0</v>
      </c>
      <c r="K49" s="104">
        <f t="shared" si="60"/>
        <v>0</v>
      </c>
      <c r="L49" s="104">
        <f t="shared" si="60"/>
        <v>0</v>
      </c>
      <c r="M49" s="104">
        <f t="shared" si="60"/>
        <v>0</v>
      </c>
      <c r="N49" s="104">
        <f t="shared" si="60"/>
        <v>0</v>
      </c>
      <c r="O49" s="104">
        <f t="shared" si="60"/>
        <v>0</v>
      </c>
      <c r="P49" s="104">
        <f t="shared" si="60"/>
        <v>0</v>
      </c>
      <c r="Q49" s="104">
        <f t="shared" si="60"/>
        <v>0</v>
      </c>
      <c r="R49" s="104">
        <f t="shared" si="60"/>
        <v>0</v>
      </c>
      <c r="S49" s="104">
        <f t="shared" si="60"/>
        <v>0</v>
      </c>
      <c r="T49" s="104">
        <f t="shared" si="60"/>
        <v>0</v>
      </c>
      <c r="U49" s="104">
        <f t="shared" si="60"/>
        <v>0</v>
      </c>
      <c r="V49" s="104">
        <f t="shared" si="60"/>
        <v>0</v>
      </c>
      <c r="W49" s="104">
        <f t="shared" si="60"/>
        <v>0</v>
      </c>
      <c r="X49" s="104">
        <f t="shared" si="60"/>
        <v>0</v>
      </c>
      <c r="Y49" s="104">
        <f t="shared" si="60"/>
        <v>0</v>
      </c>
      <c r="Z49" s="104">
        <f t="shared" si="60"/>
        <v>0</v>
      </c>
      <c r="AA49" s="104">
        <f t="shared" si="60"/>
        <v>0</v>
      </c>
      <c r="AB49" s="104">
        <f t="shared" si="60"/>
        <v>0</v>
      </c>
      <c r="AC49" s="104">
        <f t="shared" si="60"/>
        <v>0</v>
      </c>
      <c r="AD49" s="104">
        <f t="shared" si="60"/>
        <v>0</v>
      </c>
      <c r="AE49" s="104">
        <f t="shared" si="60"/>
        <v>0</v>
      </c>
      <c r="AF49" s="67"/>
      <c r="AG49" s="68">
        <f t="shared" ref="AG49" si="61">H49+J49+L49+N49+P49+R49+T49+V49+X49+Z49+AB49+AD49</f>
        <v>0</v>
      </c>
      <c r="AH49" s="68">
        <f t="shared" ref="AH49" si="62">H49+J49+L49+N49+P49+R49+T49+V49+X49</f>
        <v>0</v>
      </c>
      <c r="AI49" s="68">
        <f t="shared" ref="AI49" si="63">I49+K49+M49+O49+Q49+S49+U49+W49+Y49+AA49+AC49+AE49</f>
        <v>0</v>
      </c>
      <c r="AJ49" s="68">
        <f t="shared" ref="AJ49" si="64">E49-C49</f>
        <v>0</v>
      </c>
    </row>
    <row r="50" spans="1:36" s="10" customFormat="1" x14ac:dyDescent="0.3">
      <c r="A50" s="83" t="s">
        <v>37</v>
      </c>
      <c r="B50" s="100">
        <f t="shared" ref="B50:E52" si="65">SUM(B58,B93,B171)</f>
        <v>2903</v>
      </c>
      <c r="C50" s="100">
        <f t="shared" si="65"/>
        <v>0</v>
      </c>
      <c r="D50" s="100">
        <f t="shared" si="65"/>
        <v>0</v>
      </c>
      <c r="E50" s="100">
        <f t="shared" si="65"/>
        <v>0</v>
      </c>
      <c r="F50" s="100">
        <f>IFERROR(E50/B50*100,0)</f>
        <v>0</v>
      </c>
      <c r="G50" s="100">
        <f>IFERROR(E50/C50*100,0)</f>
        <v>0</v>
      </c>
      <c r="H50" s="100">
        <f t="shared" ref="H50:AE50" si="66">SUM(H58,H93,H171)</f>
        <v>0</v>
      </c>
      <c r="I50" s="100">
        <f t="shared" si="66"/>
        <v>0</v>
      </c>
      <c r="J50" s="100">
        <f t="shared" si="66"/>
        <v>0</v>
      </c>
      <c r="K50" s="100">
        <f t="shared" si="66"/>
        <v>0</v>
      </c>
      <c r="L50" s="100">
        <f t="shared" si="66"/>
        <v>0</v>
      </c>
      <c r="M50" s="100">
        <f t="shared" si="66"/>
        <v>0</v>
      </c>
      <c r="N50" s="100">
        <f t="shared" si="66"/>
        <v>0</v>
      </c>
      <c r="O50" s="100">
        <f t="shared" si="66"/>
        <v>0</v>
      </c>
      <c r="P50" s="100">
        <f t="shared" si="66"/>
        <v>0</v>
      </c>
      <c r="Q50" s="100">
        <f t="shared" si="66"/>
        <v>0</v>
      </c>
      <c r="R50" s="100">
        <f t="shared" si="66"/>
        <v>0</v>
      </c>
      <c r="S50" s="100">
        <f t="shared" si="66"/>
        <v>0</v>
      </c>
      <c r="T50" s="100">
        <f t="shared" si="66"/>
        <v>0</v>
      </c>
      <c r="U50" s="100">
        <f t="shared" si="66"/>
        <v>0</v>
      </c>
      <c r="V50" s="100">
        <f t="shared" si="66"/>
        <v>0</v>
      </c>
      <c r="W50" s="100">
        <f t="shared" si="66"/>
        <v>0</v>
      </c>
      <c r="X50" s="100">
        <f t="shared" si="66"/>
        <v>0</v>
      </c>
      <c r="Y50" s="100">
        <f t="shared" si="66"/>
        <v>0</v>
      </c>
      <c r="Z50" s="100">
        <f t="shared" si="66"/>
        <v>0</v>
      </c>
      <c r="AA50" s="100">
        <f t="shared" si="66"/>
        <v>0</v>
      </c>
      <c r="AB50" s="100">
        <f t="shared" si="66"/>
        <v>2903</v>
      </c>
      <c r="AC50" s="100">
        <f t="shared" si="66"/>
        <v>0</v>
      </c>
      <c r="AD50" s="100">
        <f t="shared" si="66"/>
        <v>0</v>
      </c>
      <c r="AE50" s="100">
        <f t="shared" si="66"/>
        <v>0</v>
      </c>
      <c r="AF50" s="9"/>
      <c r="AG50" s="11">
        <f t="shared" si="3"/>
        <v>2903</v>
      </c>
      <c r="AH50" s="11">
        <f t="shared" si="4"/>
        <v>0</v>
      </c>
      <c r="AI50" s="11">
        <f t="shared" si="5"/>
        <v>0</v>
      </c>
      <c r="AJ50" s="11">
        <f t="shared" si="6"/>
        <v>0</v>
      </c>
    </row>
    <row r="51" spans="1:36" s="10" customFormat="1" x14ac:dyDescent="0.3">
      <c r="A51" s="83" t="s">
        <v>32</v>
      </c>
      <c r="B51" s="100">
        <f t="shared" si="65"/>
        <v>4460.9000000000005</v>
      </c>
      <c r="C51" s="100">
        <f t="shared" si="65"/>
        <v>0</v>
      </c>
      <c r="D51" s="100">
        <f t="shared" si="65"/>
        <v>0</v>
      </c>
      <c r="E51" s="100">
        <f t="shared" si="65"/>
        <v>0</v>
      </c>
      <c r="F51" s="100">
        <f>IFERROR(E51/B51*100,0)</f>
        <v>0</v>
      </c>
      <c r="G51" s="100">
        <f>IFERROR(E51/C51*100,0)</f>
        <v>0</v>
      </c>
      <c r="H51" s="100">
        <f t="shared" ref="H51:AE51" si="67">SUM(H59,H94,H172)</f>
        <v>0</v>
      </c>
      <c r="I51" s="100">
        <f t="shared" si="67"/>
        <v>0</v>
      </c>
      <c r="J51" s="100">
        <f t="shared" si="67"/>
        <v>0</v>
      </c>
      <c r="K51" s="100">
        <f t="shared" si="67"/>
        <v>0</v>
      </c>
      <c r="L51" s="100">
        <f t="shared" si="67"/>
        <v>0</v>
      </c>
      <c r="M51" s="100">
        <f t="shared" si="67"/>
        <v>0</v>
      </c>
      <c r="N51" s="100">
        <f t="shared" si="67"/>
        <v>0</v>
      </c>
      <c r="O51" s="100">
        <f t="shared" si="67"/>
        <v>0</v>
      </c>
      <c r="P51" s="100">
        <f t="shared" si="67"/>
        <v>0</v>
      </c>
      <c r="Q51" s="100">
        <f t="shared" si="67"/>
        <v>0</v>
      </c>
      <c r="R51" s="100">
        <f t="shared" si="67"/>
        <v>0</v>
      </c>
      <c r="S51" s="100">
        <f t="shared" si="67"/>
        <v>0</v>
      </c>
      <c r="T51" s="100">
        <f t="shared" si="67"/>
        <v>0</v>
      </c>
      <c r="U51" s="100">
        <f t="shared" si="67"/>
        <v>0</v>
      </c>
      <c r="V51" s="100">
        <f t="shared" si="67"/>
        <v>0</v>
      </c>
      <c r="W51" s="100">
        <f t="shared" si="67"/>
        <v>0</v>
      </c>
      <c r="X51" s="100">
        <f t="shared" si="67"/>
        <v>2578.2999999999997</v>
      </c>
      <c r="Y51" s="100">
        <f t="shared" si="67"/>
        <v>0</v>
      </c>
      <c r="Z51" s="100">
        <f t="shared" si="67"/>
        <v>60</v>
      </c>
      <c r="AA51" s="100">
        <f t="shared" si="67"/>
        <v>0</v>
      </c>
      <c r="AB51" s="100">
        <f t="shared" si="67"/>
        <v>1822.6</v>
      </c>
      <c r="AC51" s="100">
        <f t="shared" si="67"/>
        <v>0</v>
      </c>
      <c r="AD51" s="100">
        <f t="shared" si="67"/>
        <v>0</v>
      </c>
      <c r="AE51" s="100">
        <f t="shared" si="67"/>
        <v>0</v>
      </c>
      <c r="AF51" s="9"/>
      <c r="AG51" s="11">
        <f t="shared" si="3"/>
        <v>4460.8999999999996</v>
      </c>
      <c r="AH51" s="11">
        <f t="shared" si="4"/>
        <v>2578.2999999999997</v>
      </c>
      <c r="AI51" s="11">
        <f t="shared" si="5"/>
        <v>0</v>
      </c>
      <c r="AJ51" s="11">
        <f t="shared" si="6"/>
        <v>0</v>
      </c>
    </row>
    <row r="52" spans="1:36" s="10" customFormat="1" ht="37.5" x14ac:dyDescent="0.3">
      <c r="A52" s="86" t="s">
        <v>33</v>
      </c>
      <c r="B52" s="100">
        <f t="shared" si="65"/>
        <v>322.60000000000002</v>
      </c>
      <c r="C52" s="100">
        <f t="shared" si="65"/>
        <v>0</v>
      </c>
      <c r="D52" s="100">
        <f t="shared" si="65"/>
        <v>0</v>
      </c>
      <c r="E52" s="100">
        <f t="shared" si="65"/>
        <v>0</v>
      </c>
      <c r="F52" s="100">
        <f>IFERROR(E52/B52*100,0)</f>
        <v>0</v>
      </c>
      <c r="G52" s="100">
        <f>IFERROR(E52/C52*100,0)</f>
        <v>0</v>
      </c>
      <c r="H52" s="100">
        <f t="shared" ref="H52:AE52" si="68">SUM(H60,H95,H173)</f>
        <v>0</v>
      </c>
      <c r="I52" s="100">
        <f t="shared" si="68"/>
        <v>0</v>
      </c>
      <c r="J52" s="100">
        <f t="shared" si="68"/>
        <v>0</v>
      </c>
      <c r="K52" s="100">
        <f t="shared" si="68"/>
        <v>0</v>
      </c>
      <c r="L52" s="100">
        <f t="shared" si="68"/>
        <v>0</v>
      </c>
      <c r="M52" s="100">
        <f t="shared" si="68"/>
        <v>0</v>
      </c>
      <c r="N52" s="100">
        <f t="shared" si="68"/>
        <v>0</v>
      </c>
      <c r="O52" s="100">
        <f t="shared" si="68"/>
        <v>0</v>
      </c>
      <c r="P52" s="100">
        <f t="shared" si="68"/>
        <v>0</v>
      </c>
      <c r="Q52" s="100">
        <f t="shared" si="68"/>
        <v>0</v>
      </c>
      <c r="R52" s="100">
        <f t="shared" si="68"/>
        <v>0</v>
      </c>
      <c r="S52" s="100">
        <f t="shared" si="68"/>
        <v>0</v>
      </c>
      <c r="T52" s="100">
        <f t="shared" si="68"/>
        <v>0</v>
      </c>
      <c r="U52" s="100">
        <f t="shared" si="68"/>
        <v>0</v>
      </c>
      <c r="V52" s="100">
        <f t="shared" si="68"/>
        <v>0</v>
      </c>
      <c r="W52" s="100">
        <f t="shared" si="68"/>
        <v>0</v>
      </c>
      <c r="X52" s="100">
        <f t="shared" si="68"/>
        <v>0</v>
      </c>
      <c r="Y52" s="100">
        <f t="shared" si="68"/>
        <v>0</v>
      </c>
      <c r="Z52" s="100">
        <f t="shared" si="68"/>
        <v>0</v>
      </c>
      <c r="AA52" s="100">
        <f t="shared" si="68"/>
        <v>0</v>
      </c>
      <c r="AB52" s="100">
        <f t="shared" si="68"/>
        <v>322.60000000000002</v>
      </c>
      <c r="AC52" s="100">
        <f t="shared" si="68"/>
        <v>0</v>
      </c>
      <c r="AD52" s="100">
        <f t="shared" si="68"/>
        <v>0</v>
      </c>
      <c r="AE52" s="100">
        <f t="shared" si="68"/>
        <v>0</v>
      </c>
      <c r="AF52" s="9"/>
      <c r="AG52" s="11">
        <f t="shared" si="3"/>
        <v>322.60000000000002</v>
      </c>
      <c r="AH52" s="11">
        <f t="shared" si="4"/>
        <v>0</v>
      </c>
      <c r="AI52" s="11">
        <f t="shared" si="5"/>
        <v>0</v>
      </c>
      <c r="AJ52" s="11">
        <f t="shared" si="6"/>
        <v>0</v>
      </c>
    </row>
    <row r="53" spans="1:36" s="93" customFormat="1" x14ac:dyDescent="0.3">
      <c r="A53" s="83" t="s">
        <v>34</v>
      </c>
      <c r="B53" s="104">
        <f>SUM(B61,B96,B174)</f>
        <v>0</v>
      </c>
      <c r="C53" s="104">
        <v>0</v>
      </c>
      <c r="D53" s="104">
        <v>0</v>
      </c>
      <c r="E53" s="104">
        <v>0</v>
      </c>
      <c r="F53" s="104">
        <f t="shared" ref="F53" si="69">IFERROR(E53/B53*100,0)</f>
        <v>0</v>
      </c>
      <c r="G53" s="104">
        <f t="shared" ref="G53" si="70">IFERROR(E53/C53*100,0)</f>
        <v>0</v>
      </c>
      <c r="H53" s="104">
        <f t="shared" ref="H53:AE53" si="71">SUM(H61,H96,H174)</f>
        <v>0</v>
      </c>
      <c r="I53" s="104">
        <f t="shared" si="71"/>
        <v>0</v>
      </c>
      <c r="J53" s="104">
        <f t="shared" si="71"/>
        <v>0</v>
      </c>
      <c r="K53" s="104">
        <f t="shared" si="71"/>
        <v>0</v>
      </c>
      <c r="L53" s="104">
        <f t="shared" si="71"/>
        <v>0</v>
      </c>
      <c r="M53" s="104">
        <f t="shared" si="71"/>
        <v>0</v>
      </c>
      <c r="N53" s="104">
        <f t="shared" si="71"/>
        <v>0</v>
      </c>
      <c r="O53" s="104">
        <f t="shared" si="71"/>
        <v>0</v>
      </c>
      <c r="P53" s="104">
        <f t="shared" si="71"/>
        <v>0</v>
      </c>
      <c r="Q53" s="104">
        <f t="shared" si="71"/>
        <v>0</v>
      </c>
      <c r="R53" s="104">
        <f t="shared" si="71"/>
        <v>0</v>
      </c>
      <c r="S53" s="104">
        <f t="shared" si="71"/>
        <v>0</v>
      </c>
      <c r="T53" s="104">
        <f t="shared" si="71"/>
        <v>0</v>
      </c>
      <c r="U53" s="104">
        <f t="shared" si="71"/>
        <v>0</v>
      </c>
      <c r="V53" s="104">
        <f t="shared" si="71"/>
        <v>0</v>
      </c>
      <c r="W53" s="104">
        <f t="shared" si="71"/>
        <v>0</v>
      </c>
      <c r="X53" s="104">
        <f t="shared" si="71"/>
        <v>0</v>
      </c>
      <c r="Y53" s="104">
        <f t="shared" si="71"/>
        <v>0</v>
      </c>
      <c r="Z53" s="104">
        <f t="shared" si="71"/>
        <v>0</v>
      </c>
      <c r="AA53" s="104">
        <f t="shared" si="71"/>
        <v>0</v>
      </c>
      <c r="AB53" s="104">
        <f t="shared" si="71"/>
        <v>0</v>
      </c>
      <c r="AC53" s="104">
        <f t="shared" si="71"/>
        <v>0</v>
      </c>
      <c r="AD53" s="104">
        <f t="shared" si="71"/>
        <v>0</v>
      </c>
      <c r="AE53" s="104">
        <f t="shared" si="71"/>
        <v>0</v>
      </c>
      <c r="AF53" s="67"/>
      <c r="AG53" s="68">
        <f t="shared" ref="AG53" si="72">H53+J53+L53+N53+P53+R53+T53+V53+X53+Z53+AB53+AD53</f>
        <v>0</v>
      </c>
      <c r="AH53" s="68">
        <f t="shared" ref="AH53" si="73">H53+J53+L53+N53+P53+R53+T53+V53+X53</f>
        <v>0</v>
      </c>
      <c r="AI53" s="68">
        <f t="shared" ref="AI53" si="74">I53+K53+M53+O53+Q53+S53+U53+W53+Y53+AA53+AC53+AE53</f>
        <v>0</v>
      </c>
      <c r="AJ53" s="68">
        <f t="shared" ref="AJ53" si="75">E53-C53</f>
        <v>0</v>
      </c>
    </row>
    <row r="54" spans="1:36" s="10" customFormat="1" ht="30" customHeight="1" x14ac:dyDescent="0.25">
      <c r="A54" s="120" t="s">
        <v>73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2"/>
      <c r="AF54" s="9"/>
      <c r="AG54" s="68"/>
      <c r="AH54" s="68"/>
      <c r="AI54" s="68"/>
      <c r="AJ54" s="68"/>
    </row>
    <row r="55" spans="1:36" s="8" customFormat="1" ht="29.25" customHeight="1" x14ac:dyDescent="0.25">
      <c r="A55" s="129" t="s">
        <v>56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4"/>
      <c r="AF55" s="9"/>
      <c r="AG55" s="68">
        <f t="shared" si="3"/>
        <v>0</v>
      </c>
      <c r="AH55" s="68">
        <f t="shared" si="4"/>
        <v>0</v>
      </c>
      <c r="AI55" s="68">
        <f t="shared" si="5"/>
        <v>0</v>
      </c>
      <c r="AJ55" s="68">
        <f t="shared" si="6"/>
        <v>0</v>
      </c>
    </row>
    <row r="56" spans="1:36" s="8" customFormat="1" ht="41.25" customHeight="1" x14ac:dyDescent="0.3">
      <c r="A56" s="85" t="s">
        <v>35</v>
      </c>
      <c r="B56" s="104">
        <f>SUM(B57,B58,B59,B61)</f>
        <v>330.8</v>
      </c>
      <c r="C56" s="104">
        <f>SUM(C57,C58,C59,C61)</f>
        <v>0</v>
      </c>
      <c r="D56" s="104">
        <f>SUM(D57,D58,D59,D61)</f>
        <v>0</v>
      </c>
      <c r="E56" s="104">
        <f>SUM(E57,E58,E59,E61)</f>
        <v>0</v>
      </c>
      <c r="F56" s="104">
        <f>IFERROR(E56/B56*100,0)</f>
        <v>0</v>
      </c>
      <c r="G56" s="104">
        <f t="shared" ref="G56:G61" si="76">IFERROR(E56/C56*100,0)</f>
        <v>0</v>
      </c>
      <c r="H56" s="104">
        <f t="shared" ref="H56:AE56" si="77">SUM(H57,H58,H59,H61)</f>
        <v>0</v>
      </c>
      <c r="I56" s="104">
        <f t="shared" si="77"/>
        <v>0</v>
      </c>
      <c r="J56" s="104">
        <f t="shared" si="77"/>
        <v>0</v>
      </c>
      <c r="K56" s="104">
        <f t="shared" si="77"/>
        <v>0</v>
      </c>
      <c r="L56" s="104">
        <f t="shared" si="77"/>
        <v>0</v>
      </c>
      <c r="M56" s="104">
        <f t="shared" si="77"/>
        <v>0</v>
      </c>
      <c r="N56" s="104">
        <f t="shared" si="77"/>
        <v>0</v>
      </c>
      <c r="O56" s="104">
        <f t="shared" si="77"/>
        <v>0</v>
      </c>
      <c r="P56" s="104">
        <f t="shared" si="77"/>
        <v>0</v>
      </c>
      <c r="Q56" s="104">
        <f t="shared" si="77"/>
        <v>0</v>
      </c>
      <c r="R56" s="104">
        <f t="shared" si="77"/>
        <v>0</v>
      </c>
      <c r="S56" s="104">
        <f t="shared" si="77"/>
        <v>0</v>
      </c>
      <c r="T56" s="104">
        <f t="shared" si="77"/>
        <v>0</v>
      </c>
      <c r="U56" s="104">
        <f t="shared" si="77"/>
        <v>0</v>
      </c>
      <c r="V56" s="104">
        <f t="shared" si="77"/>
        <v>0</v>
      </c>
      <c r="W56" s="104">
        <f t="shared" si="77"/>
        <v>0</v>
      </c>
      <c r="X56" s="104">
        <f t="shared" si="77"/>
        <v>0</v>
      </c>
      <c r="Y56" s="104">
        <f t="shared" si="77"/>
        <v>0</v>
      </c>
      <c r="Z56" s="104">
        <f t="shared" si="77"/>
        <v>0</v>
      </c>
      <c r="AA56" s="104">
        <f t="shared" si="77"/>
        <v>0</v>
      </c>
      <c r="AB56" s="104">
        <f t="shared" si="77"/>
        <v>330.8</v>
      </c>
      <c r="AC56" s="104">
        <f t="shared" si="77"/>
        <v>0</v>
      </c>
      <c r="AD56" s="104">
        <f t="shared" si="77"/>
        <v>0</v>
      </c>
      <c r="AE56" s="104">
        <f t="shared" si="77"/>
        <v>0</v>
      </c>
      <c r="AF56" s="77"/>
      <c r="AG56" s="68">
        <f t="shared" si="3"/>
        <v>330.8</v>
      </c>
      <c r="AH56" s="68">
        <f t="shared" si="4"/>
        <v>0</v>
      </c>
      <c r="AI56" s="68">
        <f t="shared" si="5"/>
        <v>0</v>
      </c>
      <c r="AJ56" s="68">
        <f t="shared" si="6"/>
        <v>0</v>
      </c>
    </row>
    <row r="57" spans="1:36" s="10" customFormat="1" ht="20.25" customHeight="1" x14ac:dyDescent="0.3">
      <c r="A57" s="83" t="s">
        <v>31</v>
      </c>
      <c r="B57" s="97">
        <f t="shared" ref="B57:E61" si="78">SUM(B64,B71,B78,B85)</f>
        <v>0</v>
      </c>
      <c r="C57" s="97">
        <f t="shared" si="78"/>
        <v>0</v>
      </c>
      <c r="D57" s="97">
        <f t="shared" si="78"/>
        <v>0</v>
      </c>
      <c r="E57" s="97">
        <f t="shared" si="78"/>
        <v>0</v>
      </c>
      <c r="F57" s="97">
        <f t="shared" ref="F57:F60" si="79">IFERROR(E57/B57*100,0)</f>
        <v>0</v>
      </c>
      <c r="G57" s="97">
        <f t="shared" si="76"/>
        <v>0</v>
      </c>
      <c r="H57" s="97">
        <f t="shared" ref="H57:AE57" si="80">SUM(H64,H71,H78,H85)</f>
        <v>0</v>
      </c>
      <c r="I57" s="97">
        <f t="shared" si="80"/>
        <v>0</v>
      </c>
      <c r="J57" s="97">
        <f t="shared" si="80"/>
        <v>0</v>
      </c>
      <c r="K57" s="97">
        <f t="shared" si="80"/>
        <v>0</v>
      </c>
      <c r="L57" s="97">
        <f t="shared" si="80"/>
        <v>0</v>
      </c>
      <c r="M57" s="97">
        <f t="shared" si="80"/>
        <v>0</v>
      </c>
      <c r="N57" s="97">
        <f t="shared" si="80"/>
        <v>0</v>
      </c>
      <c r="O57" s="97">
        <f t="shared" si="80"/>
        <v>0</v>
      </c>
      <c r="P57" s="97">
        <f t="shared" si="80"/>
        <v>0</v>
      </c>
      <c r="Q57" s="97">
        <f t="shared" si="80"/>
        <v>0</v>
      </c>
      <c r="R57" s="97">
        <f t="shared" si="80"/>
        <v>0</v>
      </c>
      <c r="S57" s="97">
        <f t="shared" si="80"/>
        <v>0</v>
      </c>
      <c r="T57" s="97">
        <f t="shared" si="80"/>
        <v>0</v>
      </c>
      <c r="U57" s="97">
        <f t="shared" si="80"/>
        <v>0</v>
      </c>
      <c r="V57" s="97">
        <f t="shared" si="80"/>
        <v>0</v>
      </c>
      <c r="W57" s="97">
        <f t="shared" si="80"/>
        <v>0</v>
      </c>
      <c r="X57" s="97">
        <f t="shared" si="80"/>
        <v>0</v>
      </c>
      <c r="Y57" s="97">
        <f t="shared" si="80"/>
        <v>0</v>
      </c>
      <c r="Z57" s="97">
        <f t="shared" si="80"/>
        <v>0</v>
      </c>
      <c r="AA57" s="97">
        <f t="shared" si="80"/>
        <v>0</v>
      </c>
      <c r="AB57" s="97">
        <f t="shared" si="80"/>
        <v>0</v>
      </c>
      <c r="AC57" s="97">
        <f t="shared" si="80"/>
        <v>0</v>
      </c>
      <c r="AD57" s="97">
        <f t="shared" si="80"/>
        <v>0</v>
      </c>
      <c r="AE57" s="97">
        <f t="shared" si="80"/>
        <v>0</v>
      </c>
      <c r="AF57" s="102"/>
      <c r="AG57" s="106">
        <f t="shared" si="3"/>
        <v>0</v>
      </c>
      <c r="AH57" s="106">
        <f t="shared" si="4"/>
        <v>0</v>
      </c>
      <c r="AI57" s="106">
        <f t="shared" si="5"/>
        <v>0</v>
      </c>
      <c r="AJ57" s="106">
        <f t="shared" si="6"/>
        <v>0</v>
      </c>
    </row>
    <row r="58" spans="1:36" s="10" customFormat="1" x14ac:dyDescent="0.3">
      <c r="A58" s="83" t="s">
        <v>37</v>
      </c>
      <c r="B58" s="100">
        <f t="shared" si="78"/>
        <v>297.7</v>
      </c>
      <c r="C58" s="100">
        <f t="shared" si="78"/>
        <v>0</v>
      </c>
      <c r="D58" s="100">
        <f t="shared" si="78"/>
        <v>0</v>
      </c>
      <c r="E58" s="100">
        <f t="shared" si="78"/>
        <v>0</v>
      </c>
      <c r="F58" s="100">
        <f t="shared" si="79"/>
        <v>0</v>
      </c>
      <c r="G58" s="100">
        <f t="shared" si="76"/>
        <v>0</v>
      </c>
      <c r="H58" s="100">
        <f t="shared" ref="H58:AE58" si="81">SUM(H65,H72,H79,H86)</f>
        <v>0</v>
      </c>
      <c r="I58" s="100">
        <f t="shared" si="81"/>
        <v>0</v>
      </c>
      <c r="J58" s="100">
        <f t="shared" si="81"/>
        <v>0</v>
      </c>
      <c r="K58" s="100">
        <f t="shared" si="81"/>
        <v>0</v>
      </c>
      <c r="L58" s="100">
        <f t="shared" si="81"/>
        <v>0</v>
      </c>
      <c r="M58" s="100">
        <f t="shared" si="81"/>
        <v>0</v>
      </c>
      <c r="N58" s="100">
        <f t="shared" si="81"/>
        <v>0</v>
      </c>
      <c r="O58" s="100">
        <f t="shared" si="81"/>
        <v>0</v>
      </c>
      <c r="P58" s="100">
        <f t="shared" si="81"/>
        <v>0</v>
      </c>
      <c r="Q58" s="100">
        <f t="shared" si="81"/>
        <v>0</v>
      </c>
      <c r="R58" s="100">
        <f t="shared" si="81"/>
        <v>0</v>
      </c>
      <c r="S58" s="100">
        <f t="shared" si="81"/>
        <v>0</v>
      </c>
      <c r="T58" s="100">
        <f t="shared" si="81"/>
        <v>0</v>
      </c>
      <c r="U58" s="100">
        <f t="shared" si="81"/>
        <v>0</v>
      </c>
      <c r="V58" s="100">
        <f t="shared" si="81"/>
        <v>0</v>
      </c>
      <c r="W58" s="100">
        <f t="shared" si="81"/>
        <v>0</v>
      </c>
      <c r="X58" s="100">
        <f t="shared" si="81"/>
        <v>0</v>
      </c>
      <c r="Y58" s="100">
        <f t="shared" si="81"/>
        <v>0</v>
      </c>
      <c r="Z58" s="100">
        <f t="shared" si="81"/>
        <v>0</v>
      </c>
      <c r="AA58" s="100">
        <f t="shared" si="81"/>
        <v>0</v>
      </c>
      <c r="AB58" s="100">
        <f t="shared" si="81"/>
        <v>297.7</v>
      </c>
      <c r="AC58" s="100">
        <f t="shared" si="81"/>
        <v>0</v>
      </c>
      <c r="AD58" s="100">
        <f t="shared" si="81"/>
        <v>0</v>
      </c>
      <c r="AE58" s="100">
        <f t="shared" si="81"/>
        <v>0</v>
      </c>
      <c r="AF58" s="9"/>
      <c r="AG58" s="11">
        <f t="shared" si="3"/>
        <v>297.7</v>
      </c>
      <c r="AH58" s="11">
        <f t="shared" si="4"/>
        <v>0</v>
      </c>
      <c r="AI58" s="11">
        <f t="shared" si="5"/>
        <v>0</v>
      </c>
      <c r="AJ58" s="11">
        <f t="shared" si="6"/>
        <v>0</v>
      </c>
    </row>
    <row r="59" spans="1:36" s="10" customFormat="1" x14ac:dyDescent="0.3">
      <c r="A59" s="83" t="s">
        <v>32</v>
      </c>
      <c r="B59" s="100">
        <f t="shared" si="78"/>
        <v>33.1</v>
      </c>
      <c r="C59" s="100">
        <f t="shared" si="78"/>
        <v>0</v>
      </c>
      <c r="D59" s="100">
        <f t="shared" si="78"/>
        <v>0</v>
      </c>
      <c r="E59" s="100">
        <f t="shared" si="78"/>
        <v>0</v>
      </c>
      <c r="F59" s="100">
        <f t="shared" si="79"/>
        <v>0</v>
      </c>
      <c r="G59" s="100">
        <f t="shared" si="76"/>
        <v>0</v>
      </c>
      <c r="H59" s="100">
        <f t="shared" ref="H59:AE59" si="82">SUM(H66,H73,H80,H87)</f>
        <v>0</v>
      </c>
      <c r="I59" s="100">
        <f t="shared" si="82"/>
        <v>0</v>
      </c>
      <c r="J59" s="100">
        <f t="shared" si="82"/>
        <v>0</v>
      </c>
      <c r="K59" s="100">
        <f t="shared" si="82"/>
        <v>0</v>
      </c>
      <c r="L59" s="100">
        <f t="shared" si="82"/>
        <v>0</v>
      </c>
      <c r="M59" s="100">
        <f t="shared" si="82"/>
        <v>0</v>
      </c>
      <c r="N59" s="100">
        <f t="shared" si="82"/>
        <v>0</v>
      </c>
      <c r="O59" s="100">
        <f t="shared" si="82"/>
        <v>0</v>
      </c>
      <c r="P59" s="100">
        <f t="shared" si="82"/>
        <v>0</v>
      </c>
      <c r="Q59" s="100">
        <f t="shared" si="82"/>
        <v>0</v>
      </c>
      <c r="R59" s="100">
        <f t="shared" si="82"/>
        <v>0</v>
      </c>
      <c r="S59" s="100">
        <f t="shared" si="82"/>
        <v>0</v>
      </c>
      <c r="T59" s="100">
        <f t="shared" si="82"/>
        <v>0</v>
      </c>
      <c r="U59" s="100">
        <f t="shared" si="82"/>
        <v>0</v>
      </c>
      <c r="V59" s="100">
        <f t="shared" si="82"/>
        <v>0</v>
      </c>
      <c r="W59" s="100">
        <f t="shared" si="82"/>
        <v>0</v>
      </c>
      <c r="X59" s="100">
        <f t="shared" si="82"/>
        <v>0</v>
      </c>
      <c r="Y59" s="100">
        <f t="shared" si="82"/>
        <v>0</v>
      </c>
      <c r="Z59" s="100">
        <f t="shared" si="82"/>
        <v>0</v>
      </c>
      <c r="AA59" s="100">
        <f t="shared" si="82"/>
        <v>0</v>
      </c>
      <c r="AB59" s="100">
        <f t="shared" si="82"/>
        <v>33.1</v>
      </c>
      <c r="AC59" s="100">
        <f t="shared" si="82"/>
        <v>0</v>
      </c>
      <c r="AD59" s="100">
        <f t="shared" si="82"/>
        <v>0</v>
      </c>
      <c r="AE59" s="100">
        <f t="shared" si="82"/>
        <v>0</v>
      </c>
      <c r="AF59" s="9"/>
      <c r="AG59" s="11">
        <f t="shared" si="3"/>
        <v>33.1</v>
      </c>
      <c r="AH59" s="11">
        <f t="shared" si="4"/>
        <v>0</v>
      </c>
      <c r="AI59" s="11">
        <f t="shared" si="5"/>
        <v>0</v>
      </c>
      <c r="AJ59" s="11">
        <f t="shared" si="6"/>
        <v>0</v>
      </c>
    </row>
    <row r="60" spans="1:36" s="10" customFormat="1" ht="37.5" x14ac:dyDescent="0.3">
      <c r="A60" s="107" t="s">
        <v>33</v>
      </c>
      <c r="B60" s="100">
        <f t="shared" si="78"/>
        <v>33.1</v>
      </c>
      <c r="C60" s="100">
        <f t="shared" si="78"/>
        <v>0</v>
      </c>
      <c r="D60" s="100">
        <f t="shared" si="78"/>
        <v>0</v>
      </c>
      <c r="E60" s="100">
        <f t="shared" si="78"/>
        <v>0</v>
      </c>
      <c r="F60" s="100">
        <f t="shared" si="79"/>
        <v>0</v>
      </c>
      <c r="G60" s="100">
        <f t="shared" si="76"/>
        <v>0</v>
      </c>
      <c r="H60" s="100">
        <f t="shared" ref="H60:AE60" si="83">SUM(H67,H74,H81,H88)</f>
        <v>0</v>
      </c>
      <c r="I60" s="100">
        <f t="shared" si="83"/>
        <v>0</v>
      </c>
      <c r="J60" s="100">
        <f t="shared" si="83"/>
        <v>0</v>
      </c>
      <c r="K60" s="100">
        <f t="shared" si="83"/>
        <v>0</v>
      </c>
      <c r="L60" s="100">
        <f t="shared" si="83"/>
        <v>0</v>
      </c>
      <c r="M60" s="100">
        <f t="shared" si="83"/>
        <v>0</v>
      </c>
      <c r="N60" s="100">
        <f t="shared" si="83"/>
        <v>0</v>
      </c>
      <c r="O60" s="100">
        <f t="shared" si="83"/>
        <v>0</v>
      </c>
      <c r="P60" s="100">
        <f t="shared" si="83"/>
        <v>0</v>
      </c>
      <c r="Q60" s="100">
        <f t="shared" si="83"/>
        <v>0</v>
      </c>
      <c r="R60" s="100">
        <f t="shared" si="83"/>
        <v>0</v>
      </c>
      <c r="S60" s="100">
        <f t="shared" si="83"/>
        <v>0</v>
      </c>
      <c r="T60" s="100">
        <f t="shared" si="83"/>
        <v>0</v>
      </c>
      <c r="U60" s="100">
        <f t="shared" si="83"/>
        <v>0</v>
      </c>
      <c r="V60" s="100">
        <f t="shared" si="83"/>
        <v>0</v>
      </c>
      <c r="W60" s="100">
        <f t="shared" si="83"/>
        <v>0</v>
      </c>
      <c r="X60" s="100">
        <f t="shared" si="83"/>
        <v>0</v>
      </c>
      <c r="Y60" s="100">
        <f t="shared" si="83"/>
        <v>0</v>
      </c>
      <c r="Z60" s="100">
        <f t="shared" si="83"/>
        <v>0</v>
      </c>
      <c r="AA60" s="100">
        <f t="shared" si="83"/>
        <v>0</v>
      </c>
      <c r="AB60" s="100">
        <f t="shared" si="83"/>
        <v>33.1</v>
      </c>
      <c r="AC60" s="100">
        <f t="shared" si="83"/>
        <v>0</v>
      </c>
      <c r="AD60" s="100">
        <f t="shared" si="83"/>
        <v>0</v>
      </c>
      <c r="AE60" s="100">
        <f t="shared" si="83"/>
        <v>0</v>
      </c>
      <c r="AF60" s="102"/>
      <c r="AG60" s="106">
        <f t="shared" si="3"/>
        <v>33.1</v>
      </c>
      <c r="AH60" s="106">
        <f t="shared" si="4"/>
        <v>0</v>
      </c>
      <c r="AI60" s="106">
        <f t="shared" si="5"/>
        <v>0</v>
      </c>
      <c r="AJ60" s="106">
        <f t="shared" si="6"/>
        <v>0</v>
      </c>
    </row>
    <row r="61" spans="1:36" s="10" customFormat="1" x14ac:dyDescent="0.3">
      <c r="A61" s="83" t="s">
        <v>34</v>
      </c>
      <c r="B61" s="100">
        <f t="shared" si="78"/>
        <v>0</v>
      </c>
      <c r="C61" s="100">
        <f t="shared" si="78"/>
        <v>0</v>
      </c>
      <c r="D61" s="100">
        <f t="shared" si="78"/>
        <v>0</v>
      </c>
      <c r="E61" s="100">
        <f t="shared" si="78"/>
        <v>0</v>
      </c>
      <c r="F61" s="100">
        <f>IFERROR(E61/B61*100,0)</f>
        <v>0</v>
      </c>
      <c r="G61" s="100">
        <f t="shared" si="76"/>
        <v>0</v>
      </c>
      <c r="H61" s="100">
        <f t="shared" ref="H61:AE61" si="84">SUM(H68,H75,H82,H89)</f>
        <v>0</v>
      </c>
      <c r="I61" s="100">
        <f t="shared" si="84"/>
        <v>0</v>
      </c>
      <c r="J61" s="100">
        <f t="shared" si="84"/>
        <v>0</v>
      </c>
      <c r="K61" s="100">
        <f t="shared" si="84"/>
        <v>0</v>
      </c>
      <c r="L61" s="100">
        <f t="shared" si="84"/>
        <v>0</v>
      </c>
      <c r="M61" s="100">
        <f t="shared" si="84"/>
        <v>0</v>
      </c>
      <c r="N61" s="100">
        <f t="shared" si="84"/>
        <v>0</v>
      </c>
      <c r="O61" s="100">
        <f t="shared" si="84"/>
        <v>0</v>
      </c>
      <c r="P61" s="100">
        <f t="shared" si="84"/>
        <v>0</v>
      </c>
      <c r="Q61" s="100">
        <f t="shared" si="84"/>
        <v>0</v>
      </c>
      <c r="R61" s="100">
        <f t="shared" si="84"/>
        <v>0</v>
      </c>
      <c r="S61" s="100">
        <f t="shared" si="84"/>
        <v>0</v>
      </c>
      <c r="T61" s="100">
        <f t="shared" si="84"/>
        <v>0</v>
      </c>
      <c r="U61" s="100">
        <f t="shared" si="84"/>
        <v>0</v>
      </c>
      <c r="V61" s="100">
        <f t="shared" si="84"/>
        <v>0</v>
      </c>
      <c r="W61" s="100">
        <f t="shared" si="84"/>
        <v>0</v>
      </c>
      <c r="X61" s="100">
        <f t="shared" si="84"/>
        <v>0</v>
      </c>
      <c r="Y61" s="100">
        <f t="shared" si="84"/>
        <v>0</v>
      </c>
      <c r="Z61" s="100">
        <f t="shared" si="84"/>
        <v>0</v>
      </c>
      <c r="AA61" s="100">
        <f t="shared" si="84"/>
        <v>0</v>
      </c>
      <c r="AB61" s="100">
        <f t="shared" si="84"/>
        <v>0</v>
      </c>
      <c r="AC61" s="100">
        <f t="shared" si="84"/>
        <v>0</v>
      </c>
      <c r="AD61" s="100">
        <f t="shared" si="84"/>
        <v>0</v>
      </c>
      <c r="AE61" s="100">
        <f t="shared" si="84"/>
        <v>0</v>
      </c>
      <c r="AF61" s="102"/>
      <c r="AG61" s="106">
        <f t="shared" si="3"/>
        <v>0</v>
      </c>
      <c r="AH61" s="106">
        <f t="shared" si="4"/>
        <v>0</v>
      </c>
      <c r="AI61" s="106">
        <f t="shared" si="5"/>
        <v>0</v>
      </c>
      <c r="AJ61" s="106">
        <f t="shared" si="6"/>
        <v>0</v>
      </c>
    </row>
    <row r="62" spans="1:36" s="10" customFormat="1" ht="34.5" customHeight="1" x14ac:dyDescent="0.25">
      <c r="A62" s="117" t="s">
        <v>52</v>
      </c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9"/>
      <c r="AF62" s="77"/>
      <c r="AG62" s="11">
        <f t="shared" si="3"/>
        <v>0</v>
      </c>
      <c r="AH62" s="11">
        <f t="shared" si="4"/>
        <v>0</v>
      </c>
      <c r="AI62" s="11">
        <f t="shared" si="5"/>
        <v>0</v>
      </c>
      <c r="AJ62" s="11">
        <f t="shared" si="6"/>
        <v>0</v>
      </c>
    </row>
    <row r="63" spans="1:36" s="1" customFormat="1" x14ac:dyDescent="0.3">
      <c r="A63" s="85" t="s">
        <v>35</v>
      </c>
      <c r="B63" s="97">
        <f>SUM(B64,B65,B66,B68)</f>
        <v>330.8</v>
      </c>
      <c r="C63" s="97">
        <f>SUM(C64,C65,C66,C68)</f>
        <v>0</v>
      </c>
      <c r="D63" s="97">
        <f>SUM(D64,D65,D66,D68)</f>
        <v>0</v>
      </c>
      <c r="E63" s="97">
        <f>SUM(E64,E65,E66,E68)</f>
        <v>0</v>
      </c>
      <c r="F63" s="97">
        <f>IFERROR(E63/B63*100,0)</f>
        <v>0</v>
      </c>
      <c r="G63" s="97">
        <f t="shared" ref="G63:G66" si="85">IFERROR(E63/C63*100,0)</f>
        <v>0</v>
      </c>
      <c r="H63" s="97">
        <f t="shared" ref="H63:AE63" si="86">SUM(H64,H65,H66,H68)</f>
        <v>0</v>
      </c>
      <c r="I63" s="97">
        <f t="shared" si="86"/>
        <v>0</v>
      </c>
      <c r="J63" s="97">
        <f t="shared" si="86"/>
        <v>0</v>
      </c>
      <c r="K63" s="97">
        <f t="shared" si="86"/>
        <v>0</v>
      </c>
      <c r="L63" s="97">
        <f t="shared" si="86"/>
        <v>0</v>
      </c>
      <c r="M63" s="97">
        <f t="shared" si="86"/>
        <v>0</v>
      </c>
      <c r="N63" s="97">
        <f t="shared" si="86"/>
        <v>0</v>
      </c>
      <c r="O63" s="97">
        <f t="shared" si="86"/>
        <v>0</v>
      </c>
      <c r="P63" s="97">
        <f t="shared" si="86"/>
        <v>0</v>
      </c>
      <c r="Q63" s="97">
        <f t="shared" si="86"/>
        <v>0</v>
      </c>
      <c r="R63" s="97">
        <f t="shared" si="86"/>
        <v>0</v>
      </c>
      <c r="S63" s="97">
        <f t="shared" si="86"/>
        <v>0</v>
      </c>
      <c r="T63" s="97">
        <f t="shared" si="86"/>
        <v>0</v>
      </c>
      <c r="U63" s="97">
        <f t="shared" si="86"/>
        <v>0</v>
      </c>
      <c r="V63" s="97">
        <f t="shared" si="86"/>
        <v>0</v>
      </c>
      <c r="W63" s="97">
        <f t="shared" si="86"/>
        <v>0</v>
      </c>
      <c r="X63" s="97">
        <f t="shared" si="86"/>
        <v>0</v>
      </c>
      <c r="Y63" s="97">
        <f t="shared" si="86"/>
        <v>0</v>
      </c>
      <c r="Z63" s="97">
        <f t="shared" si="86"/>
        <v>0</v>
      </c>
      <c r="AA63" s="97">
        <f t="shared" si="86"/>
        <v>0</v>
      </c>
      <c r="AB63" s="97">
        <f t="shared" si="86"/>
        <v>330.8</v>
      </c>
      <c r="AC63" s="97">
        <f t="shared" si="86"/>
        <v>0</v>
      </c>
      <c r="AD63" s="97">
        <f t="shared" si="86"/>
        <v>0</v>
      </c>
      <c r="AE63" s="97">
        <f t="shared" si="86"/>
        <v>0</v>
      </c>
      <c r="AF63" s="9"/>
      <c r="AG63" s="11">
        <f t="shared" si="3"/>
        <v>330.8</v>
      </c>
      <c r="AH63" s="11">
        <f t="shared" si="4"/>
        <v>0</v>
      </c>
      <c r="AI63" s="11">
        <f t="shared" si="5"/>
        <v>0</v>
      </c>
      <c r="AJ63" s="11">
        <f t="shared" si="6"/>
        <v>0</v>
      </c>
    </row>
    <row r="64" spans="1:36" s="10" customFormat="1" x14ac:dyDescent="0.3">
      <c r="A64" s="83" t="s">
        <v>31</v>
      </c>
      <c r="B64" s="101">
        <f>SUM(H64,J64,L64,N64,P64,R64,T64,V64,X64,Z64,AB64,AD64)</f>
        <v>0</v>
      </c>
      <c r="C64" s="101">
        <f>SUM(H64)</f>
        <v>0</v>
      </c>
      <c r="D64" s="101">
        <f>E64</f>
        <v>0</v>
      </c>
      <c r="E64" s="101">
        <f>SUM(I64,K64,M64,O64,Q64,S64,U64,W64,Y64,AA64,AC64,AE64)</f>
        <v>0</v>
      </c>
      <c r="F64" s="97">
        <f t="shared" ref="F64" si="87">IFERROR(E64/B64*100,0)</f>
        <v>0</v>
      </c>
      <c r="G64" s="97">
        <f t="shared" ref="G64" si="88">IFERROR(E64/C64*100,0)</f>
        <v>0</v>
      </c>
      <c r="H64" s="97">
        <v>0</v>
      </c>
      <c r="I64" s="97">
        <v>0</v>
      </c>
      <c r="J64" s="97">
        <v>0</v>
      </c>
      <c r="K64" s="97">
        <v>0</v>
      </c>
      <c r="L64" s="97">
        <v>0</v>
      </c>
      <c r="M64" s="97">
        <v>0</v>
      </c>
      <c r="N64" s="97">
        <v>0</v>
      </c>
      <c r="O64" s="97">
        <v>0</v>
      </c>
      <c r="P64" s="97">
        <v>0</v>
      </c>
      <c r="Q64" s="97">
        <v>0</v>
      </c>
      <c r="R64" s="97">
        <v>0</v>
      </c>
      <c r="S64" s="97">
        <v>0</v>
      </c>
      <c r="T64" s="97">
        <v>0</v>
      </c>
      <c r="U64" s="97">
        <v>0</v>
      </c>
      <c r="V64" s="97">
        <v>0</v>
      </c>
      <c r="W64" s="97">
        <v>0</v>
      </c>
      <c r="X64" s="97">
        <v>0</v>
      </c>
      <c r="Y64" s="97">
        <v>0</v>
      </c>
      <c r="Z64" s="97">
        <v>0</v>
      </c>
      <c r="AA64" s="97">
        <v>0</v>
      </c>
      <c r="AB64" s="97">
        <v>0</v>
      </c>
      <c r="AC64" s="97">
        <v>0</v>
      </c>
      <c r="AD64" s="97">
        <v>0</v>
      </c>
      <c r="AE64" s="97">
        <v>0</v>
      </c>
      <c r="AF64" s="102"/>
      <c r="AG64" s="106">
        <f t="shared" ref="AG64" si="89">H64+J64+L64+N64+P64+R64+T64+V64+X64+Z64+AB64+AD64</f>
        <v>0</v>
      </c>
      <c r="AH64" s="106">
        <f t="shared" ref="AH64" si="90">H64+J64+L64+N64+P64+R64+T64+V64+X64</f>
        <v>0</v>
      </c>
      <c r="AI64" s="106">
        <f t="shared" ref="AI64" si="91">I64+K64+M64+O64+Q64+S64+U64+W64+Y64+AA64+AC64+AE64</f>
        <v>0</v>
      </c>
      <c r="AJ64" s="106">
        <f t="shared" ref="AJ64" si="92">E64-C64</f>
        <v>0</v>
      </c>
    </row>
    <row r="65" spans="1:36" s="12" customFormat="1" x14ac:dyDescent="0.3">
      <c r="A65" s="83" t="s">
        <v>37</v>
      </c>
      <c r="B65" s="101">
        <f>SUM(H65,J65,L65,N65,P65,R65,T65,V65,X65,Z65,AB65,AD65)</f>
        <v>297.7</v>
      </c>
      <c r="C65" s="101">
        <f>SUM(H65)</f>
        <v>0</v>
      </c>
      <c r="D65" s="101">
        <f>E65</f>
        <v>0</v>
      </c>
      <c r="E65" s="101">
        <f>SUM(I65,K65,M65,O65,Q65,S65,U65,W65,Y65,AA65,AC65,AE65)</f>
        <v>0</v>
      </c>
      <c r="F65" s="97">
        <f t="shared" ref="F65" si="93">IFERROR(E65/B65*100,0)</f>
        <v>0</v>
      </c>
      <c r="G65" s="97">
        <f t="shared" si="85"/>
        <v>0</v>
      </c>
      <c r="H65" s="97">
        <v>0</v>
      </c>
      <c r="I65" s="97">
        <v>0</v>
      </c>
      <c r="J65" s="97">
        <v>0</v>
      </c>
      <c r="K65" s="97">
        <v>0</v>
      </c>
      <c r="L65" s="97">
        <v>0</v>
      </c>
      <c r="M65" s="97">
        <v>0</v>
      </c>
      <c r="N65" s="97">
        <v>0</v>
      </c>
      <c r="O65" s="97">
        <v>0</v>
      </c>
      <c r="P65" s="97">
        <v>0</v>
      </c>
      <c r="Q65" s="97">
        <v>0</v>
      </c>
      <c r="R65" s="97">
        <v>0</v>
      </c>
      <c r="S65" s="97">
        <v>0</v>
      </c>
      <c r="T65" s="97">
        <v>0</v>
      </c>
      <c r="U65" s="97">
        <v>0</v>
      </c>
      <c r="V65" s="97">
        <v>0</v>
      </c>
      <c r="W65" s="97">
        <v>0</v>
      </c>
      <c r="X65" s="97">
        <v>0</v>
      </c>
      <c r="Y65" s="97">
        <v>0</v>
      </c>
      <c r="Z65" s="97">
        <v>0</v>
      </c>
      <c r="AA65" s="97">
        <v>0</v>
      </c>
      <c r="AB65" s="97">
        <v>297.7</v>
      </c>
      <c r="AC65" s="97">
        <v>0</v>
      </c>
      <c r="AD65" s="97">
        <v>0</v>
      </c>
      <c r="AE65" s="97">
        <v>0</v>
      </c>
      <c r="AF65" s="9"/>
      <c r="AG65" s="11">
        <f t="shared" si="3"/>
        <v>297.7</v>
      </c>
      <c r="AH65" s="11">
        <f t="shared" si="4"/>
        <v>0</v>
      </c>
      <c r="AI65" s="11">
        <f t="shared" si="5"/>
        <v>0</v>
      </c>
      <c r="AJ65" s="11">
        <f t="shared" si="6"/>
        <v>0</v>
      </c>
    </row>
    <row r="66" spans="1:36" s="12" customFormat="1" x14ac:dyDescent="0.3">
      <c r="A66" s="83" t="s">
        <v>32</v>
      </c>
      <c r="B66" s="101">
        <f>SUM(H66,J66,L66,N66,P66,R66,T66,V66,X66,Z66,AB66,AD66)</f>
        <v>33.1</v>
      </c>
      <c r="C66" s="101">
        <f>SUM(H66)</f>
        <v>0</v>
      </c>
      <c r="D66" s="101">
        <f>E66</f>
        <v>0</v>
      </c>
      <c r="E66" s="101">
        <f>SUM(I66,K66,M66,O66,Q66,S66,U66,W66,Y66,AA66,AC66,AE66)</f>
        <v>0</v>
      </c>
      <c r="F66" s="97">
        <f>IFERROR(E66/B66*100,0)</f>
        <v>0</v>
      </c>
      <c r="G66" s="97">
        <f t="shared" si="85"/>
        <v>0</v>
      </c>
      <c r="H66" s="101">
        <v>0</v>
      </c>
      <c r="I66" s="101">
        <v>0</v>
      </c>
      <c r="J66" s="101">
        <v>0</v>
      </c>
      <c r="K66" s="101">
        <v>0</v>
      </c>
      <c r="L66" s="101">
        <v>0</v>
      </c>
      <c r="M66" s="97">
        <v>0</v>
      </c>
      <c r="N66" s="101">
        <v>0</v>
      </c>
      <c r="O66" s="97">
        <v>0</v>
      </c>
      <c r="P66" s="101">
        <v>0</v>
      </c>
      <c r="Q66" s="97">
        <v>0</v>
      </c>
      <c r="R66" s="101">
        <v>0</v>
      </c>
      <c r="S66" s="97">
        <v>0</v>
      </c>
      <c r="T66" s="101">
        <v>0</v>
      </c>
      <c r="U66" s="97">
        <v>0</v>
      </c>
      <c r="V66" s="101">
        <v>0</v>
      </c>
      <c r="W66" s="97">
        <v>0</v>
      </c>
      <c r="X66" s="101">
        <v>0</v>
      </c>
      <c r="Y66" s="97">
        <v>0</v>
      </c>
      <c r="Z66" s="101">
        <v>0</v>
      </c>
      <c r="AA66" s="97">
        <v>0</v>
      </c>
      <c r="AB66" s="101">
        <v>33.1</v>
      </c>
      <c r="AC66" s="101">
        <v>0</v>
      </c>
      <c r="AD66" s="101">
        <v>0</v>
      </c>
      <c r="AE66" s="101">
        <v>0</v>
      </c>
      <c r="AF66" s="9"/>
      <c r="AG66" s="11">
        <f t="shared" si="3"/>
        <v>33.1</v>
      </c>
      <c r="AH66" s="11">
        <f t="shared" si="4"/>
        <v>0</v>
      </c>
      <c r="AI66" s="11">
        <f t="shared" si="5"/>
        <v>0</v>
      </c>
      <c r="AJ66" s="11">
        <f t="shared" si="6"/>
        <v>0</v>
      </c>
    </row>
    <row r="67" spans="1:36" s="12" customFormat="1" ht="37.5" x14ac:dyDescent="0.3">
      <c r="A67" s="107" t="s">
        <v>33</v>
      </c>
      <c r="B67" s="101">
        <f>SUM(H67,J67,L67,N67,P67,R67,T67,V67,X67,Z67,AB67,AD67)</f>
        <v>33.1</v>
      </c>
      <c r="C67" s="101">
        <f>SUM(H67)</f>
        <v>0</v>
      </c>
      <c r="D67" s="101">
        <f>E67</f>
        <v>0</v>
      </c>
      <c r="E67" s="101">
        <f>SUM(I67,K67,M67,O67,Q67,S67,U67,W67,Y67,AA67,AC67,AE67)</f>
        <v>0</v>
      </c>
      <c r="F67" s="100">
        <f>IFERROR(E67/B67*100,0)</f>
        <v>0</v>
      </c>
      <c r="G67" s="100">
        <f>IFERROR(E67/C67*100,0)</f>
        <v>0</v>
      </c>
      <c r="H67" s="101">
        <v>0</v>
      </c>
      <c r="I67" s="101">
        <v>0</v>
      </c>
      <c r="J67" s="101">
        <v>0</v>
      </c>
      <c r="K67" s="101">
        <v>0</v>
      </c>
      <c r="L67" s="101">
        <v>0</v>
      </c>
      <c r="M67" s="101">
        <v>0</v>
      </c>
      <c r="N67" s="101">
        <v>0</v>
      </c>
      <c r="O67" s="101">
        <v>0</v>
      </c>
      <c r="P67" s="101">
        <v>0</v>
      </c>
      <c r="Q67" s="101">
        <v>0</v>
      </c>
      <c r="R67" s="101">
        <v>0</v>
      </c>
      <c r="S67" s="101">
        <v>0</v>
      </c>
      <c r="T67" s="101">
        <v>0</v>
      </c>
      <c r="U67" s="101">
        <v>0</v>
      </c>
      <c r="V67" s="101">
        <v>0</v>
      </c>
      <c r="W67" s="101">
        <v>0</v>
      </c>
      <c r="X67" s="101">
        <v>0</v>
      </c>
      <c r="Y67" s="101">
        <v>0</v>
      </c>
      <c r="Z67" s="101">
        <v>0</v>
      </c>
      <c r="AA67" s="101">
        <v>0</v>
      </c>
      <c r="AB67" s="101">
        <v>33.1</v>
      </c>
      <c r="AC67" s="101">
        <v>0</v>
      </c>
      <c r="AD67" s="101">
        <v>0</v>
      </c>
      <c r="AE67" s="108">
        <v>0</v>
      </c>
      <c r="AF67" s="9"/>
      <c r="AG67" s="11">
        <f t="shared" si="3"/>
        <v>33.1</v>
      </c>
      <c r="AH67" s="11">
        <f t="shared" si="4"/>
        <v>0</v>
      </c>
      <c r="AI67" s="11">
        <f t="shared" si="5"/>
        <v>0</v>
      </c>
      <c r="AJ67" s="11">
        <f t="shared" si="6"/>
        <v>0</v>
      </c>
    </row>
    <row r="68" spans="1:36" s="10" customFormat="1" x14ac:dyDescent="0.3">
      <c r="A68" s="83" t="s">
        <v>34</v>
      </c>
      <c r="B68" s="101">
        <f>SUM(H68,J68,L68,N68,P68,R68,T68,V68,X68,Z68,AB68,AD68)</f>
        <v>0</v>
      </c>
      <c r="C68" s="101">
        <f>SUM(H68)</f>
        <v>0</v>
      </c>
      <c r="D68" s="101">
        <f>E68</f>
        <v>0</v>
      </c>
      <c r="E68" s="101">
        <f>SUM(I68,K68,M68,O68,Q68,S68,U68,W68,Y68,AA68,AC68,AE68)</f>
        <v>0</v>
      </c>
      <c r="F68" s="100">
        <f t="shared" ref="F68" si="94">IFERROR(E68/B68*100,0)</f>
        <v>0</v>
      </c>
      <c r="G68" s="100">
        <f t="shared" ref="G68" si="95">IFERROR(E68/C68*100,0)</f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0">
        <v>0</v>
      </c>
      <c r="O68" s="100">
        <v>0</v>
      </c>
      <c r="P68" s="100">
        <v>0</v>
      </c>
      <c r="Q68" s="100">
        <v>0</v>
      </c>
      <c r="R68" s="100">
        <v>0</v>
      </c>
      <c r="S68" s="100">
        <v>0</v>
      </c>
      <c r="T68" s="100">
        <v>0</v>
      </c>
      <c r="U68" s="100">
        <v>0</v>
      </c>
      <c r="V68" s="100">
        <v>0</v>
      </c>
      <c r="W68" s="100">
        <v>0</v>
      </c>
      <c r="X68" s="100">
        <v>0</v>
      </c>
      <c r="Y68" s="100">
        <v>0</v>
      </c>
      <c r="Z68" s="100">
        <v>0</v>
      </c>
      <c r="AA68" s="100">
        <v>0</v>
      </c>
      <c r="AB68" s="100">
        <v>0</v>
      </c>
      <c r="AC68" s="100">
        <v>0</v>
      </c>
      <c r="AD68" s="100">
        <v>0</v>
      </c>
      <c r="AE68" s="100">
        <v>0</v>
      </c>
      <c r="AF68" s="102"/>
      <c r="AG68" s="106">
        <f t="shared" ref="AG68" si="96">H68+J68+L68+N68+P68+R68+T68+V68+X68+Z68+AB68+AD68</f>
        <v>0</v>
      </c>
      <c r="AH68" s="106">
        <f t="shared" ref="AH68" si="97">H68+J68+L68+N68+P68+R68+T68+V68+X68</f>
        <v>0</v>
      </c>
      <c r="AI68" s="106">
        <f t="shared" ref="AI68" si="98">I68+K68+M68+O68+Q68+S68+U68+W68+Y68+AA68+AC68+AE68</f>
        <v>0</v>
      </c>
      <c r="AJ68" s="106">
        <f t="shared" ref="AJ68" si="99">E68-C68</f>
        <v>0</v>
      </c>
    </row>
    <row r="69" spans="1:36" s="10" customFormat="1" ht="26.25" customHeight="1" x14ac:dyDescent="0.25">
      <c r="A69" s="117" t="s">
        <v>57</v>
      </c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9"/>
      <c r="AF69" s="77"/>
      <c r="AG69" s="11">
        <f t="shared" si="3"/>
        <v>0</v>
      </c>
      <c r="AH69" s="11">
        <f t="shared" si="4"/>
        <v>0</v>
      </c>
      <c r="AI69" s="11">
        <f t="shared" si="5"/>
        <v>0</v>
      </c>
      <c r="AJ69" s="11">
        <f t="shared" si="6"/>
        <v>0</v>
      </c>
    </row>
    <row r="70" spans="1:36" x14ac:dyDescent="0.3">
      <c r="A70" s="85" t="s">
        <v>35</v>
      </c>
      <c r="B70" s="97">
        <f>SUM(B71,B72,B73,B75)</f>
        <v>0</v>
      </c>
      <c r="C70" s="97">
        <f>SUM(C71,C72,C73,C75)</f>
        <v>0</v>
      </c>
      <c r="D70" s="97">
        <f>SUM(D71,D72,D73,D75)</f>
        <v>0</v>
      </c>
      <c r="E70" s="97">
        <f>SUM(E71,E72,E73,E75)</f>
        <v>0</v>
      </c>
      <c r="F70" s="97">
        <f>IFERROR(E70/B70*100,0)</f>
        <v>0</v>
      </c>
      <c r="G70" s="97">
        <f t="shared" ref="G70:G73" si="100">IFERROR(E70/C70*100,0)</f>
        <v>0</v>
      </c>
      <c r="H70" s="97">
        <f t="shared" ref="H70:AE70" si="101">SUM(H71,H72,H73,H75)</f>
        <v>0</v>
      </c>
      <c r="I70" s="97">
        <f t="shared" si="101"/>
        <v>0</v>
      </c>
      <c r="J70" s="97">
        <f t="shared" si="101"/>
        <v>0</v>
      </c>
      <c r="K70" s="97">
        <f t="shared" si="101"/>
        <v>0</v>
      </c>
      <c r="L70" s="97">
        <f t="shared" si="101"/>
        <v>0</v>
      </c>
      <c r="M70" s="97">
        <f t="shared" si="101"/>
        <v>0</v>
      </c>
      <c r="N70" s="97">
        <f t="shared" si="101"/>
        <v>0</v>
      </c>
      <c r="O70" s="97">
        <f t="shared" si="101"/>
        <v>0</v>
      </c>
      <c r="P70" s="97">
        <f t="shared" si="101"/>
        <v>0</v>
      </c>
      <c r="Q70" s="97">
        <f t="shared" si="101"/>
        <v>0</v>
      </c>
      <c r="R70" s="97">
        <f t="shared" si="101"/>
        <v>0</v>
      </c>
      <c r="S70" s="97">
        <f t="shared" si="101"/>
        <v>0</v>
      </c>
      <c r="T70" s="97">
        <f t="shared" si="101"/>
        <v>0</v>
      </c>
      <c r="U70" s="97">
        <f t="shared" si="101"/>
        <v>0</v>
      </c>
      <c r="V70" s="97">
        <f t="shared" si="101"/>
        <v>0</v>
      </c>
      <c r="W70" s="97">
        <f t="shared" si="101"/>
        <v>0</v>
      </c>
      <c r="X70" s="97">
        <f t="shared" si="101"/>
        <v>0</v>
      </c>
      <c r="Y70" s="97">
        <f t="shared" si="101"/>
        <v>0</v>
      </c>
      <c r="Z70" s="97">
        <f t="shared" si="101"/>
        <v>0</v>
      </c>
      <c r="AA70" s="97">
        <f t="shared" si="101"/>
        <v>0</v>
      </c>
      <c r="AB70" s="97">
        <f t="shared" si="101"/>
        <v>0</v>
      </c>
      <c r="AC70" s="97">
        <f t="shared" si="101"/>
        <v>0</v>
      </c>
      <c r="AD70" s="97">
        <f t="shared" si="101"/>
        <v>0</v>
      </c>
      <c r="AE70" s="97">
        <f t="shared" si="101"/>
        <v>0</v>
      </c>
      <c r="AF70" s="102"/>
      <c r="AG70" s="106">
        <f t="shared" ref="AG70:AG75" si="102">H70+J70+L70+N70+P70+R70+T70+V70+X70+Z70+AB70+AD70</f>
        <v>0</v>
      </c>
      <c r="AH70" s="106">
        <f t="shared" ref="AH70:AH75" si="103">H70+J70+L70+N70+P70+R70+T70+V70+X70</f>
        <v>0</v>
      </c>
      <c r="AI70" s="106">
        <f t="shared" ref="AI70:AI75" si="104">I70+K70+M70+O70+Q70+S70+U70+W70+Y70+AA70+AC70+AE70</f>
        <v>0</v>
      </c>
      <c r="AJ70" s="106">
        <f t="shared" ref="AJ70:AJ75" si="105">E70-C70</f>
        <v>0</v>
      </c>
    </row>
    <row r="71" spans="1:36" s="10" customFormat="1" x14ac:dyDescent="0.3">
      <c r="A71" s="83" t="s">
        <v>31</v>
      </c>
      <c r="B71" s="101">
        <f>SUM(H71,J71,L71,N71,P71,R71,T71,V71,X71,Z71,AB71,AD71)</f>
        <v>0</v>
      </c>
      <c r="C71" s="101">
        <f>SUM(H71)</f>
        <v>0</v>
      </c>
      <c r="D71" s="101">
        <f>E71</f>
        <v>0</v>
      </c>
      <c r="E71" s="101">
        <f>SUM(I71,K71,M71,O71,Q71,S71,U71,W71,Y71,AA71,AC71,AE71)</f>
        <v>0</v>
      </c>
      <c r="F71" s="97">
        <f t="shared" ref="F71:F72" si="106">IFERROR(E71/B71*100,0)</f>
        <v>0</v>
      </c>
      <c r="G71" s="97">
        <f t="shared" si="100"/>
        <v>0</v>
      </c>
      <c r="H71" s="97">
        <v>0</v>
      </c>
      <c r="I71" s="97">
        <v>0</v>
      </c>
      <c r="J71" s="97">
        <v>0</v>
      </c>
      <c r="K71" s="97">
        <v>0</v>
      </c>
      <c r="L71" s="97">
        <v>0</v>
      </c>
      <c r="M71" s="97">
        <v>0</v>
      </c>
      <c r="N71" s="97">
        <v>0</v>
      </c>
      <c r="O71" s="97">
        <v>0</v>
      </c>
      <c r="P71" s="97">
        <v>0</v>
      </c>
      <c r="Q71" s="97">
        <v>0</v>
      </c>
      <c r="R71" s="97">
        <v>0</v>
      </c>
      <c r="S71" s="97">
        <v>0</v>
      </c>
      <c r="T71" s="97">
        <v>0</v>
      </c>
      <c r="U71" s="97">
        <v>0</v>
      </c>
      <c r="V71" s="97">
        <v>0</v>
      </c>
      <c r="W71" s="97">
        <v>0</v>
      </c>
      <c r="X71" s="97">
        <v>0</v>
      </c>
      <c r="Y71" s="97">
        <v>0</v>
      </c>
      <c r="Z71" s="97">
        <v>0</v>
      </c>
      <c r="AA71" s="97">
        <v>0</v>
      </c>
      <c r="AB71" s="97">
        <v>0</v>
      </c>
      <c r="AC71" s="97">
        <v>0</v>
      </c>
      <c r="AD71" s="97">
        <v>0</v>
      </c>
      <c r="AE71" s="97">
        <v>0</v>
      </c>
      <c r="AF71" s="102"/>
      <c r="AG71" s="106">
        <f t="shared" si="102"/>
        <v>0</v>
      </c>
      <c r="AH71" s="106">
        <f t="shared" si="103"/>
        <v>0</v>
      </c>
      <c r="AI71" s="106">
        <f t="shared" si="104"/>
        <v>0</v>
      </c>
      <c r="AJ71" s="106">
        <f t="shared" si="105"/>
        <v>0</v>
      </c>
    </row>
    <row r="72" spans="1:36" s="10" customFormat="1" x14ac:dyDescent="0.3">
      <c r="A72" s="83" t="s">
        <v>37</v>
      </c>
      <c r="B72" s="101">
        <f>SUM(H72,J72,L72,N72,P72,R72,T72,V72,X72,Z72,AB72,AD72)</f>
        <v>0</v>
      </c>
      <c r="C72" s="101">
        <f>SUM(H72)</f>
        <v>0</v>
      </c>
      <c r="D72" s="101">
        <f>E72</f>
        <v>0</v>
      </c>
      <c r="E72" s="101">
        <f>SUM(I72,K72,M72,O72,Q72,S72,U72,W72,Y72,AA72,AC72,AE72)</f>
        <v>0</v>
      </c>
      <c r="F72" s="97">
        <f t="shared" si="106"/>
        <v>0</v>
      </c>
      <c r="G72" s="97">
        <f t="shared" si="100"/>
        <v>0</v>
      </c>
      <c r="H72" s="97">
        <v>0</v>
      </c>
      <c r="I72" s="97">
        <v>0</v>
      </c>
      <c r="J72" s="97">
        <v>0</v>
      </c>
      <c r="K72" s="97">
        <v>0</v>
      </c>
      <c r="L72" s="97">
        <v>0</v>
      </c>
      <c r="M72" s="97">
        <v>0</v>
      </c>
      <c r="N72" s="97">
        <v>0</v>
      </c>
      <c r="O72" s="97">
        <v>0</v>
      </c>
      <c r="P72" s="97">
        <v>0</v>
      </c>
      <c r="Q72" s="97">
        <v>0</v>
      </c>
      <c r="R72" s="97">
        <v>0</v>
      </c>
      <c r="S72" s="97">
        <v>0</v>
      </c>
      <c r="T72" s="97">
        <v>0</v>
      </c>
      <c r="U72" s="97">
        <v>0</v>
      </c>
      <c r="V72" s="97">
        <v>0</v>
      </c>
      <c r="W72" s="97">
        <v>0</v>
      </c>
      <c r="X72" s="97">
        <v>0</v>
      </c>
      <c r="Y72" s="97">
        <v>0</v>
      </c>
      <c r="Z72" s="97">
        <v>0</v>
      </c>
      <c r="AA72" s="97">
        <v>0</v>
      </c>
      <c r="AB72" s="97">
        <v>0</v>
      </c>
      <c r="AC72" s="97">
        <v>0</v>
      </c>
      <c r="AD72" s="97">
        <v>0</v>
      </c>
      <c r="AE72" s="97">
        <v>0</v>
      </c>
      <c r="AF72" s="102"/>
      <c r="AG72" s="106">
        <f t="shared" si="102"/>
        <v>0</v>
      </c>
      <c r="AH72" s="106">
        <f t="shared" si="103"/>
        <v>0</v>
      </c>
      <c r="AI72" s="106">
        <f t="shared" si="104"/>
        <v>0</v>
      </c>
      <c r="AJ72" s="106">
        <f t="shared" si="105"/>
        <v>0</v>
      </c>
    </row>
    <row r="73" spans="1:36" s="10" customFormat="1" x14ac:dyDescent="0.3">
      <c r="A73" s="83" t="s">
        <v>32</v>
      </c>
      <c r="B73" s="101">
        <f>SUM(H73,J73,L73,N73,P73,R73,T73,V73,X73,Z73,AB73,AD73)</f>
        <v>0</v>
      </c>
      <c r="C73" s="101">
        <f>SUM(H73)</f>
        <v>0</v>
      </c>
      <c r="D73" s="101">
        <f>E73</f>
        <v>0</v>
      </c>
      <c r="E73" s="101">
        <f>SUM(I73,K73,M73,O73,Q73,S73,U73,W73,Y73,AA73,AC73,AE73)</f>
        <v>0</v>
      </c>
      <c r="F73" s="97">
        <f>IFERROR(E73/B73*100,0)</f>
        <v>0</v>
      </c>
      <c r="G73" s="97">
        <f t="shared" si="100"/>
        <v>0</v>
      </c>
      <c r="H73" s="101">
        <v>0</v>
      </c>
      <c r="I73" s="101">
        <v>0</v>
      </c>
      <c r="J73" s="101">
        <v>0</v>
      </c>
      <c r="K73" s="101">
        <v>0</v>
      </c>
      <c r="L73" s="101">
        <v>0</v>
      </c>
      <c r="M73" s="97">
        <v>0</v>
      </c>
      <c r="N73" s="101">
        <v>0</v>
      </c>
      <c r="O73" s="97">
        <v>0</v>
      </c>
      <c r="P73" s="101">
        <v>0</v>
      </c>
      <c r="Q73" s="97">
        <v>0</v>
      </c>
      <c r="R73" s="101">
        <v>0</v>
      </c>
      <c r="S73" s="97">
        <v>0</v>
      </c>
      <c r="T73" s="101">
        <v>0</v>
      </c>
      <c r="U73" s="97">
        <v>0</v>
      </c>
      <c r="V73" s="101">
        <v>0</v>
      </c>
      <c r="W73" s="97">
        <v>0</v>
      </c>
      <c r="X73" s="101">
        <v>0</v>
      </c>
      <c r="Y73" s="97">
        <v>0</v>
      </c>
      <c r="Z73" s="101">
        <v>0</v>
      </c>
      <c r="AA73" s="97">
        <v>0</v>
      </c>
      <c r="AB73" s="101">
        <v>0</v>
      </c>
      <c r="AC73" s="101">
        <v>0</v>
      </c>
      <c r="AD73" s="101">
        <v>0</v>
      </c>
      <c r="AE73" s="101">
        <v>0</v>
      </c>
      <c r="AF73" s="102"/>
      <c r="AG73" s="106">
        <f t="shared" si="102"/>
        <v>0</v>
      </c>
      <c r="AH73" s="106">
        <f t="shared" si="103"/>
        <v>0</v>
      </c>
      <c r="AI73" s="106">
        <f t="shared" si="104"/>
        <v>0</v>
      </c>
      <c r="AJ73" s="106">
        <f t="shared" si="105"/>
        <v>0</v>
      </c>
    </row>
    <row r="74" spans="1:36" s="10" customFormat="1" ht="37.5" x14ac:dyDescent="0.3">
      <c r="A74" s="107" t="s">
        <v>33</v>
      </c>
      <c r="B74" s="101">
        <f>SUM(H74,J74,L74,N74,P74,R74,T74,V74,X74,Z74,AB74,AD74)</f>
        <v>0</v>
      </c>
      <c r="C74" s="101">
        <f>SUM(H74)</f>
        <v>0</v>
      </c>
      <c r="D74" s="101">
        <f>E74</f>
        <v>0</v>
      </c>
      <c r="E74" s="101">
        <f>SUM(I74,K74,M74,O74,Q74,S74,U74,W74,Y74,AA74,AC74,AE74)</f>
        <v>0</v>
      </c>
      <c r="F74" s="100">
        <f>IFERROR(E74/B74*100,0)</f>
        <v>0</v>
      </c>
      <c r="G74" s="100">
        <f>IFERROR(E74/C74*100,0)</f>
        <v>0</v>
      </c>
      <c r="H74" s="101">
        <v>0</v>
      </c>
      <c r="I74" s="101">
        <v>0</v>
      </c>
      <c r="J74" s="101">
        <v>0</v>
      </c>
      <c r="K74" s="101">
        <v>0</v>
      </c>
      <c r="L74" s="101">
        <v>0</v>
      </c>
      <c r="M74" s="101">
        <v>0</v>
      </c>
      <c r="N74" s="101">
        <v>0</v>
      </c>
      <c r="O74" s="101">
        <v>0</v>
      </c>
      <c r="P74" s="101">
        <v>0</v>
      </c>
      <c r="Q74" s="101">
        <v>0</v>
      </c>
      <c r="R74" s="101">
        <v>0</v>
      </c>
      <c r="S74" s="101">
        <v>0</v>
      </c>
      <c r="T74" s="101">
        <v>0</v>
      </c>
      <c r="U74" s="101">
        <v>0</v>
      </c>
      <c r="V74" s="101">
        <v>0</v>
      </c>
      <c r="W74" s="101">
        <v>0</v>
      </c>
      <c r="X74" s="101">
        <v>0</v>
      </c>
      <c r="Y74" s="101">
        <v>0</v>
      </c>
      <c r="Z74" s="101">
        <v>0</v>
      </c>
      <c r="AA74" s="101">
        <v>0</v>
      </c>
      <c r="AB74" s="101">
        <v>0</v>
      </c>
      <c r="AC74" s="101">
        <v>0</v>
      </c>
      <c r="AD74" s="101">
        <v>0</v>
      </c>
      <c r="AE74" s="108">
        <v>0</v>
      </c>
      <c r="AF74" s="102"/>
      <c r="AG74" s="106">
        <f t="shared" si="102"/>
        <v>0</v>
      </c>
      <c r="AH74" s="106">
        <f t="shared" si="103"/>
        <v>0</v>
      </c>
      <c r="AI74" s="106">
        <f t="shared" si="104"/>
        <v>0</v>
      </c>
      <c r="AJ74" s="106">
        <f t="shared" si="105"/>
        <v>0</v>
      </c>
    </row>
    <row r="75" spans="1:36" s="10" customFormat="1" x14ac:dyDescent="0.3">
      <c r="A75" s="83" t="s">
        <v>34</v>
      </c>
      <c r="B75" s="101">
        <f>SUM(H75,J75,L75,N75,P75,R75,T75,V75,X75,Z75,AB75,AD75)</f>
        <v>0</v>
      </c>
      <c r="C75" s="101">
        <f>SUM(H75)</f>
        <v>0</v>
      </c>
      <c r="D75" s="101">
        <f>E75</f>
        <v>0</v>
      </c>
      <c r="E75" s="101">
        <f>SUM(I75,K75,M75,O75,Q75,S75,U75,W75,Y75,AA75,AC75,AE75)</f>
        <v>0</v>
      </c>
      <c r="F75" s="100">
        <f t="shared" ref="F75" si="107">IFERROR(E75/B75*100,0)</f>
        <v>0</v>
      </c>
      <c r="G75" s="100">
        <f t="shared" ref="G75" si="108">IFERROR(E75/C75*100,0)</f>
        <v>0</v>
      </c>
      <c r="H75" s="100">
        <v>0</v>
      </c>
      <c r="I75" s="100">
        <v>0</v>
      </c>
      <c r="J75" s="100">
        <v>0</v>
      </c>
      <c r="K75" s="100">
        <v>0</v>
      </c>
      <c r="L75" s="100">
        <v>0</v>
      </c>
      <c r="M75" s="100">
        <v>0</v>
      </c>
      <c r="N75" s="100">
        <v>0</v>
      </c>
      <c r="O75" s="100">
        <v>0</v>
      </c>
      <c r="P75" s="100">
        <v>0</v>
      </c>
      <c r="Q75" s="100">
        <v>0</v>
      </c>
      <c r="R75" s="100">
        <v>0</v>
      </c>
      <c r="S75" s="100">
        <v>0</v>
      </c>
      <c r="T75" s="100">
        <v>0</v>
      </c>
      <c r="U75" s="100">
        <v>0</v>
      </c>
      <c r="V75" s="100">
        <v>0</v>
      </c>
      <c r="W75" s="100">
        <v>0</v>
      </c>
      <c r="X75" s="100">
        <v>0</v>
      </c>
      <c r="Y75" s="100">
        <v>0</v>
      </c>
      <c r="Z75" s="100">
        <v>0</v>
      </c>
      <c r="AA75" s="100">
        <v>0</v>
      </c>
      <c r="AB75" s="100">
        <v>0</v>
      </c>
      <c r="AC75" s="100">
        <v>0</v>
      </c>
      <c r="AD75" s="100">
        <v>0</v>
      </c>
      <c r="AE75" s="100">
        <v>0</v>
      </c>
      <c r="AF75" s="102"/>
      <c r="AG75" s="106">
        <f t="shared" si="102"/>
        <v>0</v>
      </c>
      <c r="AH75" s="106">
        <f t="shared" si="103"/>
        <v>0</v>
      </c>
      <c r="AI75" s="106">
        <f t="shared" si="104"/>
        <v>0</v>
      </c>
      <c r="AJ75" s="106">
        <f t="shared" si="105"/>
        <v>0</v>
      </c>
    </row>
    <row r="76" spans="1:36" s="8" customFormat="1" ht="41.25" customHeight="1" x14ac:dyDescent="0.25">
      <c r="A76" s="117" t="s">
        <v>58</v>
      </c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9"/>
      <c r="AF76" s="77"/>
      <c r="AG76" s="68">
        <f t="shared" ref="AG76:AG83" si="109">H76+J76+L76+N76+P76+R76+T76+V76+X76+Z76+AB76+AD76</f>
        <v>0</v>
      </c>
      <c r="AH76" s="68">
        <f t="shared" ref="AH76:AH83" si="110">H76+J76+L76+N76+P76+R76+T76+V76+X76</f>
        <v>0</v>
      </c>
      <c r="AI76" s="68">
        <f t="shared" ref="AI76:AI83" si="111">I76+K76+M76+O76+Q76+S76+U76+W76+Y76+AA76+AC76+AE76</f>
        <v>0</v>
      </c>
      <c r="AJ76" s="68">
        <f t="shared" ref="AJ76:AJ83" si="112">E76-C76</f>
        <v>0</v>
      </c>
    </row>
    <row r="77" spans="1:36" x14ac:dyDescent="0.3">
      <c r="A77" s="85" t="s">
        <v>35</v>
      </c>
      <c r="B77" s="97">
        <f>SUM(B78,B79,B80,B82)</f>
        <v>0</v>
      </c>
      <c r="C77" s="97">
        <f>SUM(C78,C79,C80,C82)</f>
        <v>0</v>
      </c>
      <c r="D77" s="97">
        <f>SUM(D78,D79,D80,D82)</f>
        <v>0</v>
      </c>
      <c r="E77" s="97">
        <f>SUM(E78,E79,E80,E82)</f>
        <v>0</v>
      </c>
      <c r="F77" s="97">
        <f>IFERROR(E77/B77*100,0)</f>
        <v>0</v>
      </c>
      <c r="G77" s="97">
        <f t="shared" ref="G77:G80" si="113">IFERROR(E77/C77*100,0)</f>
        <v>0</v>
      </c>
      <c r="H77" s="97">
        <f t="shared" ref="H77:AE77" si="114">SUM(H78,H79,H80,H82)</f>
        <v>0</v>
      </c>
      <c r="I77" s="97">
        <f t="shared" si="114"/>
        <v>0</v>
      </c>
      <c r="J77" s="97">
        <f t="shared" si="114"/>
        <v>0</v>
      </c>
      <c r="K77" s="97">
        <f t="shared" si="114"/>
        <v>0</v>
      </c>
      <c r="L77" s="97">
        <f t="shared" si="114"/>
        <v>0</v>
      </c>
      <c r="M77" s="97">
        <f t="shared" si="114"/>
        <v>0</v>
      </c>
      <c r="N77" s="97">
        <f t="shared" si="114"/>
        <v>0</v>
      </c>
      <c r="O77" s="97">
        <f t="shared" si="114"/>
        <v>0</v>
      </c>
      <c r="P77" s="97">
        <f t="shared" si="114"/>
        <v>0</v>
      </c>
      <c r="Q77" s="97">
        <f t="shared" si="114"/>
        <v>0</v>
      </c>
      <c r="R77" s="97">
        <f t="shared" si="114"/>
        <v>0</v>
      </c>
      <c r="S77" s="97">
        <f t="shared" si="114"/>
        <v>0</v>
      </c>
      <c r="T77" s="97">
        <f t="shared" si="114"/>
        <v>0</v>
      </c>
      <c r="U77" s="97">
        <f t="shared" si="114"/>
        <v>0</v>
      </c>
      <c r="V77" s="97">
        <f t="shared" si="114"/>
        <v>0</v>
      </c>
      <c r="W77" s="97">
        <f t="shared" si="114"/>
        <v>0</v>
      </c>
      <c r="X77" s="97">
        <f t="shared" si="114"/>
        <v>0</v>
      </c>
      <c r="Y77" s="97">
        <f t="shared" si="114"/>
        <v>0</v>
      </c>
      <c r="Z77" s="97">
        <f t="shared" si="114"/>
        <v>0</v>
      </c>
      <c r="AA77" s="97">
        <f t="shared" si="114"/>
        <v>0</v>
      </c>
      <c r="AB77" s="97">
        <f t="shared" si="114"/>
        <v>0</v>
      </c>
      <c r="AC77" s="97">
        <f t="shared" si="114"/>
        <v>0</v>
      </c>
      <c r="AD77" s="97">
        <f t="shared" si="114"/>
        <v>0</v>
      </c>
      <c r="AE77" s="97">
        <f t="shared" si="114"/>
        <v>0</v>
      </c>
      <c r="AF77" s="102"/>
      <c r="AG77" s="106">
        <f t="shared" si="109"/>
        <v>0</v>
      </c>
      <c r="AH77" s="106">
        <f t="shared" si="110"/>
        <v>0</v>
      </c>
      <c r="AI77" s="106">
        <f t="shared" si="111"/>
        <v>0</v>
      </c>
      <c r="AJ77" s="106">
        <f t="shared" si="112"/>
        <v>0</v>
      </c>
    </row>
    <row r="78" spans="1:36" s="10" customFormat="1" x14ac:dyDescent="0.3">
      <c r="A78" s="83" t="s">
        <v>31</v>
      </c>
      <c r="B78" s="101">
        <f>SUM(H78,J78,L78,N78,P78,R78,T78,V78,X78,Z78,AB78,AD78)</f>
        <v>0</v>
      </c>
      <c r="C78" s="101">
        <f>SUM(H78)</f>
        <v>0</v>
      </c>
      <c r="D78" s="101">
        <f>E78</f>
        <v>0</v>
      </c>
      <c r="E78" s="101">
        <f>SUM(I78,K78,M78,O78,Q78,S78,U78,W78,Y78,AA78,AC78,AE78)</f>
        <v>0</v>
      </c>
      <c r="F78" s="97">
        <f t="shared" ref="F78:F79" si="115">IFERROR(E78/B78*100,0)</f>
        <v>0</v>
      </c>
      <c r="G78" s="97">
        <f t="shared" si="113"/>
        <v>0</v>
      </c>
      <c r="H78" s="97">
        <v>0</v>
      </c>
      <c r="I78" s="97">
        <v>0</v>
      </c>
      <c r="J78" s="97">
        <v>0</v>
      </c>
      <c r="K78" s="97">
        <v>0</v>
      </c>
      <c r="L78" s="97">
        <v>0</v>
      </c>
      <c r="M78" s="97">
        <v>0</v>
      </c>
      <c r="N78" s="97">
        <v>0</v>
      </c>
      <c r="O78" s="97">
        <v>0</v>
      </c>
      <c r="P78" s="97">
        <v>0</v>
      </c>
      <c r="Q78" s="97">
        <v>0</v>
      </c>
      <c r="R78" s="97">
        <v>0</v>
      </c>
      <c r="S78" s="97">
        <v>0</v>
      </c>
      <c r="T78" s="97">
        <v>0</v>
      </c>
      <c r="U78" s="97">
        <v>0</v>
      </c>
      <c r="V78" s="97">
        <v>0</v>
      </c>
      <c r="W78" s="97">
        <v>0</v>
      </c>
      <c r="X78" s="97">
        <v>0</v>
      </c>
      <c r="Y78" s="97">
        <v>0</v>
      </c>
      <c r="Z78" s="97">
        <v>0</v>
      </c>
      <c r="AA78" s="97">
        <v>0</v>
      </c>
      <c r="AB78" s="97">
        <v>0</v>
      </c>
      <c r="AC78" s="97">
        <v>0</v>
      </c>
      <c r="AD78" s="97">
        <v>0</v>
      </c>
      <c r="AE78" s="97">
        <v>0</v>
      </c>
      <c r="AF78" s="102"/>
      <c r="AG78" s="106">
        <f t="shared" si="109"/>
        <v>0</v>
      </c>
      <c r="AH78" s="106">
        <f t="shared" si="110"/>
        <v>0</v>
      </c>
      <c r="AI78" s="106">
        <f t="shared" si="111"/>
        <v>0</v>
      </c>
      <c r="AJ78" s="106">
        <f t="shared" si="112"/>
        <v>0</v>
      </c>
    </row>
    <row r="79" spans="1:36" s="10" customFormat="1" x14ac:dyDescent="0.3">
      <c r="A79" s="83" t="s">
        <v>37</v>
      </c>
      <c r="B79" s="101">
        <f>SUM(H79,J79,L79,N79,P79,R79,T79,V79,X79,Z79,AB79,AD79)</f>
        <v>0</v>
      </c>
      <c r="C79" s="101">
        <f>SUM(H79)</f>
        <v>0</v>
      </c>
      <c r="D79" s="101">
        <f>E79</f>
        <v>0</v>
      </c>
      <c r="E79" s="101">
        <f>SUM(I79,K79,M79,O79,Q79,S79,U79,W79,Y79,AA79,AC79,AE79)</f>
        <v>0</v>
      </c>
      <c r="F79" s="97">
        <f t="shared" si="115"/>
        <v>0</v>
      </c>
      <c r="G79" s="97">
        <f t="shared" si="113"/>
        <v>0</v>
      </c>
      <c r="H79" s="97">
        <v>0</v>
      </c>
      <c r="I79" s="97">
        <v>0</v>
      </c>
      <c r="J79" s="97">
        <v>0</v>
      </c>
      <c r="K79" s="97">
        <v>0</v>
      </c>
      <c r="L79" s="97">
        <v>0</v>
      </c>
      <c r="M79" s="97">
        <v>0</v>
      </c>
      <c r="N79" s="97">
        <v>0</v>
      </c>
      <c r="O79" s="97">
        <v>0</v>
      </c>
      <c r="P79" s="97">
        <v>0</v>
      </c>
      <c r="Q79" s="97">
        <v>0</v>
      </c>
      <c r="R79" s="97">
        <v>0</v>
      </c>
      <c r="S79" s="97">
        <v>0</v>
      </c>
      <c r="T79" s="97">
        <v>0</v>
      </c>
      <c r="U79" s="97">
        <v>0</v>
      </c>
      <c r="V79" s="97">
        <v>0</v>
      </c>
      <c r="W79" s="97">
        <v>0</v>
      </c>
      <c r="X79" s="97">
        <v>0</v>
      </c>
      <c r="Y79" s="97">
        <v>0</v>
      </c>
      <c r="Z79" s="97">
        <v>0</v>
      </c>
      <c r="AA79" s="97">
        <v>0</v>
      </c>
      <c r="AB79" s="97">
        <v>0</v>
      </c>
      <c r="AC79" s="97">
        <v>0</v>
      </c>
      <c r="AD79" s="97">
        <v>0</v>
      </c>
      <c r="AE79" s="97">
        <v>0</v>
      </c>
      <c r="AF79" s="102"/>
      <c r="AG79" s="106">
        <f t="shared" si="109"/>
        <v>0</v>
      </c>
      <c r="AH79" s="106">
        <f t="shared" si="110"/>
        <v>0</v>
      </c>
      <c r="AI79" s="106">
        <f t="shared" si="111"/>
        <v>0</v>
      </c>
      <c r="AJ79" s="106">
        <f t="shared" si="112"/>
        <v>0</v>
      </c>
    </row>
    <row r="80" spans="1:36" s="10" customFormat="1" x14ac:dyDescent="0.3">
      <c r="A80" s="83" t="s">
        <v>32</v>
      </c>
      <c r="B80" s="101">
        <f>SUM(H80,J80,L80,N80,P80,R80,T80,V80,X80,Z80,AB80,AD80)</f>
        <v>0</v>
      </c>
      <c r="C80" s="101">
        <f>SUM(H80)</f>
        <v>0</v>
      </c>
      <c r="D80" s="101">
        <f>E80</f>
        <v>0</v>
      </c>
      <c r="E80" s="101">
        <f>SUM(I80,K80,M80,O80,Q80,S80,U80,W80,Y80,AA80,AC80,AE80)</f>
        <v>0</v>
      </c>
      <c r="F80" s="97">
        <f>IFERROR(E80/B80*100,0)</f>
        <v>0</v>
      </c>
      <c r="G80" s="97">
        <f t="shared" si="113"/>
        <v>0</v>
      </c>
      <c r="H80" s="101">
        <v>0</v>
      </c>
      <c r="I80" s="101">
        <v>0</v>
      </c>
      <c r="J80" s="101">
        <v>0</v>
      </c>
      <c r="K80" s="101">
        <v>0</v>
      </c>
      <c r="L80" s="101">
        <v>0</v>
      </c>
      <c r="M80" s="97">
        <v>0</v>
      </c>
      <c r="N80" s="101">
        <v>0</v>
      </c>
      <c r="O80" s="97">
        <v>0</v>
      </c>
      <c r="P80" s="101">
        <v>0</v>
      </c>
      <c r="Q80" s="97">
        <v>0</v>
      </c>
      <c r="R80" s="101">
        <v>0</v>
      </c>
      <c r="S80" s="97">
        <v>0</v>
      </c>
      <c r="T80" s="101">
        <v>0</v>
      </c>
      <c r="U80" s="97">
        <v>0</v>
      </c>
      <c r="V80" s="101">
        <v>0</v>
      </c>
      <c r="W80" s="97">
        <v>0</v>
      </c>
      <c r="X80" s="101">
        <v>0</v>
      </c>
      <c r="Y80" s="97">
        <v>0</v>
      </c>
      <c r="Z80" s="101">
        <v>0</v>
      </c>
      <c r="AA80" s="97">
        <v>0</v>
      </c>
      <c r="AB80" s="101">
        <v>0</v>
      </c>
      <c r="AC80" s="101">
        <v>0</v>
      </c>
      <c r="AD80" s="101">
        <v>0</v>
      </c>
      <c r="AE80" s="101">
        <v>0</v>
      </c>
      <c r="AF80" s="102"/>
      <c r="AG80" s="106">
        <f t="shared" si="109"/>
        <v>0</v>
      </c>
      <c r="AH80" s="106">
        <f t="shared" si="110"/>
        <v>0</v>
      </c>
      <c r="AI80" s="106">
        <f t="shared" si="111"/>
        <v>0</v>
      </c>
      <c r="AJ80" s="106">
        <f t="shared" si="112"/>
        <v>0</v>
      </c>
    </row>
    <row r="81" spans="1:62" s="10" customFormat="1" ht="37.5" x14ac:dyDescent="0.3">
      <c r="A81" s="107" t="s">
        <v>33</v>
      </c>
      <c r="B81" s="101">
        <f>SUM(H81,J81,L81,N81,P81,R81,T81,V81,X81,Z81,AB81,AD81)</f>
        <v>0</v>
      </c>
      <c r="C81" s="101">
        <f>SUM(H81)</f>
        <v>0</v>
      </c>
      <c r="D81" s="101">
        <f>E81</f>
        <v>0</v>
      </c>
      <c r="E81" s="101">
        <f>SUM(I81,K81,M81,O81,Q81,S81,U81,W81,Y81,AA81,AC81,AE81)</f>
        <v>0</v>
      </c>
      <c r="F81" s="100">
        <f>IFERROR(E81/B81*100,0)</f>
        <v>0</v>
      </c>
      <c r="G81" s="100">
        <f>IFERROR(E81/C81*100,0)</f>
        <v>0</v>
      </c>
      <c r="H81" s="101">
        <v>0</v>
      </c>
      <c r="I81" s="101">
        <v>0</v>
      </c>
      <c r="J81" s="101">
        <v>0</v>
      </c>
      <c r="K81" s="101">
        <v>0</v>
      </c>
      <c r="L81" s="101">
        <v>0</v>
      </c>
      <c r="M81" s="101">
        <v>0</v>
      </c>
      <c r="N81" s="101">
        <v>0</v>
      </c>
      <c r="O81" s="101">
        <v>0</v>
      </c>
      <c r="P81" s="101">
        <v>0</v>
      </c>
      <c r="Q81" s="101">
        <v>0</v>
      </c>
      <c r="R81" s="101">
        <v>0</v>
      </c>
      <c r="S81" s="101">
        <v>0</v>
      </c>
      <c r="T81" s="101">
        <v>0</v>
      </c>
      <c r="U81" s="101">
        <v>0</v>
      </c>
      <c r="V81" s="101">
        <v>0</v>
      </c>
      <c r="W81" s="101">
        <v>0</v>
      </c>
      <c r="X81" s="101">
        <v>0</v>
      </c>
      <c r="Y81" s="101">
        <v>0</v>
      </c>
      <c r="Z81" s="101">
        <v>0</v>
      </c>
      <c r="AA81" s="101">
        <v>0</v>
      </c>
      <c r="AB81" s="101">
        <v>0</v>
      </c>
      <c r="AC81" s="101">
        <v>0</v>
      </c>
      <c r="AD81" s="101">
        <v>0</v>
      </c>
      <c r="AE81" s="108">
        <v>0</v>
      </c>
      <c r="AF81" s="102"/>
      <c r="AG81" s="106">
        <f t="shared" si="109"/>
        <v>0</v>
      </c>
      <c r="AH81" s="106">
        <f t="shared" si="110"/>
        <v>0</v>
      </c>
      <c r="AI81" s="106">
        <f t="shared" si="111"/>
        <v>0</v>
      </c>
      <c r="AJ81" s="106">
        <f t="shared" si="112"/>
        <v>0</v>
      </c>
    </row>
    <row r="82" spans="1:62" s="10" customFormat="1" x14ac:dyDescent="0.3">
      <c r="A82" s="83" t="s">
        <v>34</v>
      </c>
      <c r="B82" s="101">
        <f>SUM(H82,J82,L82,N82,P82,R82,T82,V82,X82,Z82,AB82,AD82)</f>
        <v>0</v>
      </c>
      <c r="C82" s="101">
        <f>SUM(H82)</f>
        <v>0</v>
      </c>
      <c r="D82" s="101">
        <f>E82</f>
        <v>0</v>
      </c>
      <c r="E82" s="101">
        <f>SUM(I82,K82,M82,O82,Q82,S82,U82,W82,Y82,AA82,AC82,AE82)</f>
        <v>0</v>
      </c>
      <c r="F82" s="100">
        <f t="shared" ref="F82" si="116">IFERROR(E82/B82*100,0)</f>
        <v>0</v>
      </c>
      <c r="G82" s="100">
        <f t="shared" ref="G82" si="117">IFERROR(E82/C82*100,0)</f>
        <v>0</v>
      </c>
      <c r="H82" s="100">
        <v>0</v>
      </c>
      <c r="I82" s="100">
        <v>0</v>
      </c>
      <c r="J82" s="100">
        <v>0</v>
      </c>
      <c r="K82" s="100">
        <v>0</v>
      </c>
      <c r="L82" s="100">
        <v>0</v>
      </c>
      <c r="M82" s="100">
        <v>0</v>
      </c>
      <c r="N82" s="100">
        <v>0</v>
      </c>
      <c r="O82" s="100">
        <v>0</v>
      </c>
      <c r="P82" s="100">
        <v>0</v>
      </c>
      <c r="Q82" s="100">
        <v>0</v>
      </c>
      <c r="R82" s="100">
        <v>0</v>
      </c>
      <c r="S82" s="100">
        <v>0</v>
      </c>
      <c r="T82" s="100">
        <v>0</v>
      </c>
      <c r="U82" s="100">
        <v>0</v>
      </c>
      <c r="V82" s="100">
        <v>0</v>
      </c>
      <c r="W82" s="100">
        <v>0</v>
      </c>
      <c r="X82" s="100">
        <v>0</v>
      </c>
      <c r="Y82" s="100">
        <v>0</v>
      </c>
      <c r="Z82" s="100">
        <v>0</v>
      </c>
      <c r="AA82" s="100">
        <v>0</v>
      </c>
      <c r="AB82" s="100">
        <v>0</v>
      </c>
      <c r="AC82" s="100">
        <v>0</v>
      </c>
      <c r="AD82" s="100">
        <v>0</v>
      </c>
      <c r="AE82" s="100">
        <v>0</v>
      </c>
      <c r="AF82" s="102"/>
      <c r="AG82" s="106">
        <f t="shared" si="109"/>
        <v>0</v>
      </c>
      <c r="AH82" s="106">
        <f t="shared" si="110"/>
        <v>0</v>
      </c>
      <c r="AI82" s="106">
        <f t="shared" si="111"/>
        <v>0</v>
      </c>
      <c r="AJ82" s="106">
        <f t="shared" si="112"/>
        <v>0</v>
      </c>
    </row>
    <row r="83" spans="1:62" s="8" customFormat="1" ht="27" customHeight="1" x14ac:dyDescent="0.25">
      <c r="A83" s="117" t="s">
        <v>59</v>
      </c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9"/>
      <c r="AF83" s="77"/>
      <c r="AG83" s="68">
        <f t="shared" si="109"/>
        <v>0</v>
      </c>
      <c r="AH83" s="68">
        <f t="shared" si="110"/>
        <v>0</v>
      </c>
      <c r="AI83" s="68">
        <f t="shared" si="111"/>
        <v>0</v>
      </c>
      <c r="AJ83" s="68">
        <f t="shared" si="112"/>
        <v>0</v>
      </c>
    </row>
    <row r="84" spans="1:62" x14ac:dyDescent="0.3">
      <c r="A84" s="85" t="s">
        <v>35</v>
      </c>
      <c r="B84" s="97">
        <f>SUM(B85,B86,B87,B89)</f>
        <v>0</v>
      </c>
      <c r="C84" s="97">
        <f>SUM(C85,C86,C87,C89)</f>
        <v>0</v>
      </c>
      <c r="D84" s="97">
        <f>SUM(D85,D86,D87,D89)</f>
        <v>0</v>
      </c>
      <c r="E84" s="97">
        <f>SUM(E85,E86,E87,E89)</f>
        <v>0</v>
      </c>
      <c r="F84" s="97">
        <f>IFERROR(E84/B84*100,0)</f>
        <v>0</v>
      </c>
      <c r="G84" s="97">
        <f t="shared" ref="G84:G87" si="118">IFERROR(E84/C84*100,0)</f>
        <v>0</v>
      </c>
      <c r="H84" s="97">
        <f t="shared" ref="H84:AE84" si="119">SUM(H85,H86,H87,H89)</f>
        <v>0</v>
      </c>
      <c r="I84" s="97">
        <f t="shared" si="119"/>
        <v>0</v>
      </c>
      <c r="J84" s="97">
        <f t="shared" si="119"/>
        <v>0</v>
      </c>
      <c r="K84" s="97">
        <f t="shared" si="119"/>
        <v>0</v>
      </c>
      <c r="L84" s="97">
        <f t="shared" si="119"/>
        <v>0</v>
      </c>
      <c r="M84" s="97">
        <f t="shared" si="119"/>
        <v>0</v>
      </c>
      <c r="N84" s="97">
        <f t="shared" si="119"/>
        <v>0</v>
      </c>
      <c r="O84" s="97">
        <f t="shared" si="119"/>
        <v>0</v>
      </c>
      <c r="P84" s="97">
        <f t="shared" si="119"/>
        <v>0</v>
      </c>
      <c r="Q84" s="97">
        <f t="shared" si="119"/>
        <v>0</v>
      </c>
      <c r="R84" s="97">
        <f t="shared" si="119"/>
        <v>0</v>
      </c>
      <c r="S84" s="97">
        <f t="shared" si="119"/>
        <v>0</v>
      </c>
      <c r="T84" s="97">
        <f t="shared" si="119"/>
        <v>0</v>
      </c>
      <c r="U84" s="97">
        <f t="shared" si="119"/>
        <v>0</v>
      </c>
      <c r="V84" s="97">
        <f t="shared" si="119"/>
        <v>0</v>
      </c>
      <c r="W84" s="97">
        <f t="shared" si="119"/>
        <v>0</v>
      </c>
      <c r="X84" s="97">
        <f t="shared" si="119"/>
        <v>0</v>
      </c>
      <c r="Y84" s="97">
        <f t="shared" si="119"/>
        <v>0</v>
      </c>
      <c r="Z84" s="97">
        <f t="shared" si="119"/>
        <v>0</v>
      </c>
      <c r="AA84" s="97">
        <f t="shared" si="119"/>
        <v>0</v>
      </c>
      <c r="AB84" s="97">
        <f t="shared" si="119"/>
        <v>0</v>
      </c>
      <c r="AC84" s="97">
        <f t="shared" si="119"/>
        <v>0</v>
      </c>
      <c r="AD84" s="97">
        <f t="shared" si="119"/>
        <v>0</v>
      </c>
      <c r="AE84" s="97">
        <f t="shared" si="119"/>
        <v>0</v>
      </c>
      <c r="AF84" s="102"/>
      <c r="AG84" s="106">
        <f t="shared" ref="AG84:AG89" si="120">H84+J84+L84+N84+P84+R84+T84+V84+X84+Z84+AB84+AD84</f>
        <v>0</v>
      </c>
      <c r="AH84" s="106">
        <f t="shared" ref="AH84:AH89" si="121">H84+J84+L84+N84+P84+R84+T84+V84+X84</f>
        <v>0</v>
      </c>
      <c r="AI84" s="106">
        <f t="shared" ref="AI84:AI89" si="122">I84+K84+M84+O84+Q84+S84+U84+W84+Y84+AA84+AC84+AE84</f>
        <v>0</v>
      </c>
      <c r="AJ84" s="106">
        <f t="shared" ref="AJ84:AJ89" si="123">E84-C84</f>
        <v>0</v>
      </c>
    </row>
    <row r="85" spans="1:62" s="10" customFormat="1" x14ac:dyDescent="0.3">
      <c r="A85" s="83" t="s">
        <v>31</v>
      </c>
      <c r="B85" s="101">
        <f>SUM(H85,J85,L85,N85,P85,R85,T85,V85,X85,Z85,AB85,AD85)</f>
        <v>0</v>
      </c>
      <c r="C85" s="101">
        <f>SUM(H85)</f>
        <v>0</v>
      </c>
      <c r="D85" s="101">
        <f>E85</f>
        <v>0</v>
      </c>
      <c r="E85" s="101">
        <f>SUM(I85,K85,M85,O85,Q85,S85,U85,W85,Y85,AA85,AC85,AE85)</f>
        <v>0</v>
      </c>
      <c r="F85" s="97">
        <f t="shared" ref="F85:F86" si="124">IFERROR(E85/B85*100,0)</f>
        <v>0</v>
      </c>
      <c r="G85" s="97">
        <f t="shared" si="118"/>
        <v>0</v>
      </c>
      <c r="H85" s="97">
        <v>0</v>
      </c>
      <c r="I85" s="97">
        <v>0</v>
      </c>
      <c r="J85" s="97">
        <v>0</v>
      </c>
      <c r="K85" s="97">
        <v>0</v>
      </c>
      <c r="L85" s="97">
        <v>0</v>
      </c>
      <c r="M85" s="97">
        <v>0</v>
      </c>
      <c r="N85" s="97">
        <v>0</v>
      </c>
      <c r="O85" s="97">
        <v>0</v>
      </c>
      <c r="P85" s="97">
        <v>0</v>
      </c>
      <c r="Q85" s="97">
        <v>0</v>
      </c>
      <c r="R85" s="97">
        <v>0</v>
      </c>
      <c r="S85" s="97">
        <v>0</v>
      </c>
      <c r="T85" s="97">
        <v>0</v>
      </c>
      <c r="U85" s="97">
        <v>0</v>
      </c>
      <c r="V85" s="97">
        <v>0</v>
      </c>
      <c r="W85" s="97">
        <v>0</v>
      </c>
      <c r="X85" s="97">
        <v>0</v>
      </c>
      <c r="Y85" s="97">
        <v>0</v>
      </c>
      <c r="Z85" s="97">
        <v>0</v>
      </c>
      <c r="AA85" s="97">
        <v>0</v>
      </c>
      <c r="AB85" s="97">
        <v>0</v>
      </c>
      <c r="AC85" s="97">
        <v>0</v>
      </c>
      <c r="AD85" s="97">
        <v>0</v>
      </c>
      <c r="AE85" s="97">
        <v>0</v>
      </c>
      <c r="AF85" s="102"/>
      <c r="AG85" s="106">
        <f t="shared" si="120"/>
        <v>0</v>
      </c>
      <c r="AH85" s="106">
        <f t="shared" si="121"/>
        <v>0</v>
      </c>
      <c r="AI85" s="106">
        <f t="shared" si="122"/>
        <v>0</v>
      </c>
      <c r="AJ85" s="106">
        <f t="shared" si="123"/>
        <v>0</v>
      </c>
    </row>
    <row r="86" spans="1:62" s="10" customFormat="1" x14ac:dyDescent="0.3">
      <c r="A86" s="83" t="s">
        <v>37</v>
      </c>
      <c r="B86" s="101">
        <f>SUM(H86,J86,L86,N86,P86,R86,T86,V86,X86,Z86,AB86,AD86)</f>
        <v>0</v>
      </c>
      <c r="C86" s="101">
        <f>SUM(H86)</f>
        <v>0</v>
      </c>
      <c r="D86" s="101">
        <f>E86</f>
        <v>0</v>
      </c>
      <c r="E86" s="101">
        <f>SUM(I86,K86,M86,O86,Q86,S86,U86,W86,Y86,AA86,AC86,AE86)</f>
        <v>0</v>
      </c>
      <c r="F86" s="97">
        <f t="shared" si="124"/>
        <v>0</v>
      </c>
      <c r="G86" s="97">
        <f t="shared" si="118"/>
        <v>0</v>
      </c>
      <c r="H86" s="97">
        <v>0</v>
      </c>
      <c r="I86" s="97">
        <v>0</v>
      </c>
      <c r="J86" s="97">
        <v>0</v>
      </c>
      <c r="K86" s="97">
        <v>0</v>
      </c>
      <c r="L86" s="97">
        <v>0</v>
      </c>
      <c r="M86" s="97">
        <v>0</v>
      </c>
      <c r="N86" s="97">
        <v>0</v>
      </c>
      <c r="O86" s="97">
        <v>0</v>
      </c>
      <c r="P86" s="97">
        <v>0</v>
      </c>
      <c r="Q86" s="97">
        <v>0</v>
      </c>
      <c r="R86" s="97">
        <v>0</v>
      </c>
      <c r="S86" s="97">
        <v>0</v>
      </c>
      <c r="T86" s="97">
        <v>0</v>
      </c>
      <c r="U86" s="97">
        <v>0</v>
      </c>
      <c r="V86" s="97">
        <v>0</v>
      </c>
      <c r="W86" s="97">
        <v>0</v>
      </c>
      <c r="X86" s="97">
        <v>0</v>
      </c>
      <c r="Y86" s="97">
        <v>0</v>
      </c>
      <c r="Z86" s="97">
        <v>0</v>
      </c>
      <c r="AA86" s="97">
        <v>0</v>
      </c>
      <c r="AB86" s="97">
        <v>0</v>
      </c>
      <c r="AC86" s="97">
        <v>0</v>
      </c>
      <c r="AD86" s="97">
        <v>0</v>
      </c>
      <c r="AE86" s="97">
        <v>0</v>
      </c>
      <c r="AF86" s="102"/>
      <c r="AG86" s="106">
        <f t="shared" si="120"/>
        <v>0</v>
      </c>
      <c r="AH86" s="106">
        <f t="shared" si="121"/>
        <v>0</v>
      </c>
      <c r="AI86" s="106">
        <f t="shared" si="122"/>
        <v>0</v>
      </c>
      <c r="AJ86" s="106">
        <f t="shared" si="123"/>
        <v>0</v>
      </c>
    </row>
    <row r="87" spans="1:62" s="10" customFormat="1" x14ac:dyDescent="0.3">
      <c r="A87" s="83" t="s">
        <v>32</v>
      </c>
      <c r="B87" s="101">
        <f>SUM(H87,J87,L87,N87,P87,R87,T87,V87,X87,Z87,AB87,AD87)</f>
        <v>0</v>
      </c>
      <c r="C87" s="101">
        <f>SUM(H87)</f>
        <v>0</v>
      </c>
      <c r="D87" s="101">
        <f>E87</f>
        <v>0</v>
      </c>
      <c r="E87" s="101">
        <f>SUM(I87,K87,M87,O87,Q87,S87,U87,W87,Y87,AA87,AC87,AE87)</f>
        <v>0</v>
      </c>
      <c r="F87" s="97">
        <f>IFERROR(E87/B87*100,0)</f>
        <v>0</v>
      </c>
      <c r="G87" s="97">
        <f t="shared" si="118"/>
        <v>0</v>
      </c>
      <c r="H87" s="101">
        <v>0</v>
      </c>
      <c r="I87" s="101">
        <v>0</v>
      </c>
      <c r="J87" s="101">
        <v>0</v>
      </c>
      <c r="K87" s="101">
        <v>0</v>
      </c>
      <c r="L87" s="101">
        <v>0</v>
      </c>
      <c r="M87" s="97">
        <v>0</v>
      </c>
      <c r="N87" s="101">
        <v>0</v>
      </c>
      <c r="O87" s="97">
        <v>0</v>
      </c>
      <c r="P87" s="101">
        <v>0</v>
      </c>
      <c r="Q87" s="97">
        <v>0</v>
      </c>
      <c r="R87" s="101">
        <v>0</v>
      </c>
      <c r="S87" s="97">
        <v>0</v>
      </c>
      <c r="T87" s="101">
        <v>0</v>
      </c>
      <c r="U87" s="97">
        <v>0</v>
      </c>
      <c r="V87" s="101">
        <v>0</v>
      </c>
      <c r="W87" s="97">
        <v>0</v>
      </c>
      <c r="X87" s="101">
        <v>0</v>
      </c>
      <c r="Y87" s="97">
        <v>0</v>
      </c>
      <c r="Z87" s="101">
        <v>0</v>
      </c>
      <c r="AA87" s="97">
        <v>0</v>
      </c>
      <c r="AB87" s="101">
        <v>0</v>
      </c>
      <c r="AC87" s="101">
        <v>0</v>
      </c>
      <c r="AD87" s="101">
        <v>0</v>
      </c>
      <c r="AE87" s="101">
        <v>0</v>
      </c>
      <c r="AF87" s="102"/>
      <c r="AG87" s="106">
        <f t="shared" si="120"/>
        <v>0</v>
      </c>
      <c r="AH87" s="106">
        <f t="shared" si="121"/>
        <v>0</v>
      </c>
      <c r="AI87" s="106">
        <f t="shared" si="122"/>
        <v>0</v>
      </c>
      <c r="AJ87" s="106">
        <f t="shared" si="123"/>
        <v>0</v>
      </c>
    </row>
    <row r="88" spans="1:62" s="10" customFormat="1" ht="37.5" x14ac:dyDescent="0.3">
      <c r="A88" s="107" t="s">
        <v>33</v>
      </c>
      <c r="B88" s="101">
        <f>SUM(H88,J88,L88,N88,P88,R88,T88,V88,X88,Z88,AB88,AD88)</f>
        <v>0</v>
      </c>
      <c r="C88" s="101">
        <f>SUM(H88)</f>
        <v>0</v>
      </c>
      <c r="D88" s="101">
        <f>E88</f>
        <v>0</v>
      </c>
      <c r="E88" s="101">
        <f>SUM(I88,K88,M88,O88,Q88,S88,U88,W88,Y88,AA88,AC88,AE88)</f>
        <v>0</v>
      </c>
      <c r="F88" s="100">
        <f>IFERROR(E88/B88*100,0)</f>
        <v>0</v>
      </c>
      <c r="G88" s="100">
        <f>IFERROR(E88/C88*100,0)</f>
        <v>0</v>
      </c>
      <c r="H88" s="101">
        <v>0</v>
      </c>
      <c r="I88" s="101">
        <v>0</v>
      </c>
      <c r="J88" s="101">
        <v>0</v>
      </c>
      <c r="K88" s="101">
        <v>0</v>
      </c>
      <c r="L88" s="101">
        <v>0</v>
      </c>
      <c r="M88" s="101">
        <v>0</v>
      </c>
      <c r="N88" s="101">
        <v>0</v>
      </c>
      <c r="O88" s="101">
        <v>0</v>
      </c>
      <c r="P88" s="101">
        <v>0</v>
      </c>
      <c r="Q88" s="101">
        <v>0</v>
      </c>
      <c r="R88" s="101">
        <v>0</v>
      </c>
      <c r="S88" s="101">
        <v>0</v>
      </c>
      <c r="T88" s="101">
        <v>0</v>
      </c>
      <c r="U88" s="101">
        <v>0</v>
      </c>
      <c r="V88" s="101">
        <v>0</v>
      </c>
      <c r="W88" s="101">
        <v>0</v>
      </c>
      <c r="X88" s="101">
        <v>0</v>
      </c>
      <c r="Y88" s="101">
        <v>0</v>
      </c>
      <c r="Z88" s="101">
        <v>0</v>
      </c>
      <c r="AA88" s="101">
        <v>0</v>
      </c>
      <c r="AB88" s="101">
        <v>0</v>
      </c>
      <c r="AC88" s="101">
        <v>0</v>
      </c>
      <c r="AD88" s="101">
        <v>0</v>
      </c>
      <c r="AE88" s="108">
        <v>0</v>
      </c>
      <c r="AF88" s="102"/>
      <c r="AG88" s="106">
        <f t="shared" si="120"/>
        <v>0</v>
      </c>
      <c r="AH88" s="106">
        <f t="shared" si="121"/>
        <v>0</v>
      </c>
      <c r="AI88" s="106">
        <f t="shared" si="122"/>
        <v>0</v>
      </c>
      <c r="AJ88" s="106">
        <f t="shared" si="123"/>
        <v>0</v>
      </c>
    </row>
    <row r="89" spans="1:62" s="10" customFormat="1" x14ac:dyDescent="0.3">
      <c r="A89" s="83" t="s">
        <v>34</v>
      </c>
      <c r="B89" s="101">
        <f>SUM(H89,J89,L89,N89,P89,R89,T89,V89,X89,Z89,AB89,AD89)</f>
        <v>0</v>
      </c>
      <c r="C89" s="101">
        <f>SUM(H89)</f>
        <v>0</v>
      </c>
      <c r="D89" s="101">
        <f>E89</f>
        <v>0</v>
      </c>
      <c r="E89" s="101">
        <f>SUM(I89,K89,M89,O89,Q89,S89,U89,W89,Y89,AA89,AC89,AE89)</f>
        <v>0</v>
      </c>
      <c r="F89" s="100">
        <f t="shared" ref="F89" si="125">IFERROR(E89/B89*100,0)</f>
        <v>0</v>
      </c>
      <c r="G89" s="100">
        <f t="shared" ref="G89" si="126">IFERROR(E89/C89*100,0)</f>
        <v>0</v>
      </c>
      <c r="H89" s="100">
        <v>0</v>
      </c>
      <c r="I89" s="100">
        <v>0</v>
      </c>
      <c r="J89" s="100">
        <v>0</v>
      </c>
      <c r="K89" s="100">
        <v>0</v>
      </c>
      <c r="L89" s="100">
        <v>0</v>
      </c>
      <c r="M89" s="100">
        <v>0</v>
      </c>
      <c r="N89" s="100">
        <v>0</v>
      </c>
      <c r="O89" s="100">
        <v>0</v>
      </c>
      <c r="P89" s="100">
        <v>0</v>
      </c>
      <c r="Q89" s="100">
        <v>0</v>
      </c>
      <c r="R89" s="100">
        <v>0</v>
      </c>
      <c r="S89" s="100">
        <v>0</v>
      </c>
      <c r="T89" s="100">
        <v>0</v>
      </c>
      <c r="U89" s="100">
        <v>0</v>
      </c>
      <c r="V89" s="100">
        <v>0</v>
      </c>
      <c r="W89" s="100">
        <v>0</v>
      </c>
      <c r="X89" s="100">
        <v>0</v>
      </c>
      <c r="Y89" s="100">
        <v>0</v>
      </c>
      <c r="Z89" s="100">
        <v>0</v>
      </c>
      <c r="AA89" s="100">
        <v>0</v>
      </c>
      <c r="AB89" s="100">
        <v>0</v>
      </c>
      <c r="AC89" s="100">
        <v>0</v>
      </c>
      <c r="AD89" s="100">
        <v>0</v>
      </c>
      <c r="AE89" s="100">
        <v>0</v>
      </c>
      <c r="AF89" s="102"/>
      <c r="AG89" s="106">
        <f t="shared" si="120"/>
        <v>0</v>
      </c>
      <c r="AH89" s="106">
        <f t="shared" si="121"/>
        <v>0</v>
      </c>
      <c r="AI89" s="106">
        <f t="shared" si="122"/>
        <v>0</v>
      </c>
      <c r="AJ89" s="106">
        <f t="shared" si="123"/>
        <v>0</v>
      </c>
    </row>
    <row r="90" spans="1:62" s="8" customFormat="1" ht="30" customHeight="1" x14ac:dyDescent="0.25">
      <c r="A90" s="130" t="s">
        <v>60</v>
      </c>
      <c r="B90" s="130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  <c r="AF90" s="78"/>
      <c r="AG90" s="79">
        <f>H90+J90+L90+N90+P90+R90+T90+V90+X90+Z90+AB90+AD90</f>
        <v>0</v>
      </c>
      <c r="AH90" s="79">
        <f>H90+J90+L90+N90+P90+R90+T90+V90+X90</f>
        <v>0</v>
      </c>
      <c r="AI90" s="79">
        <f>I90+K90+M90+O90+Q90+S90+U90+W90+Y90+AA90+AC90+AE90</f>
        <v>0</v>
      </c>
      <c r="AJ90" s="79">
        <f>E90-C90</f>
        <v>0</v>
      </c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</row>
    <row r="91" spans="1:62" s="8" customFormat="1" ht="41.25" customHeight="1" x14ac:dyDescent="0.3">
      <c r="A91" s="85" t="s">
        <v>35</v>
      </c>
      <c r="B91" s="104">
        <f>SUM(B92,B93,B94,B96)</f>
        <v>6940</v>
      </c>
      <c r="C91" s="104">
        <f>SUM(C92,C93,C94,C96)</f>
        <v>0</v>
      </c>
      <c r="D91" s="104">
        <f>SUM(D92,D93,D94,D96)</f>
        <v>0</v>
      </c>
      <c r="E91" s="104">
        <f>SUM(E92,E93,E94,E96)</f>
        <v>0</v>
      </c>
      <c r="F91" s="104">
        <f>IFERROR(E91/B91*100,0)</f>
        <v>0</v>
      </c>
      <c r="G91" s="104">
        <f t="shared" ref="G91:G96" si="127">IFERROR(E91/C91*100,0)</f>
        <v>0</v>
      </c>
      <c r="H91" s="104">
        <f t="shared" ref="H91:AE91" si="128">H92+H93+H94+H96</f>
        <v>0</v>
      </c>
      <c r="I91" s="104">
        <f t="shared" si="128"/>
        <v>0</v>
      </c>
      <c r="J91" s="104">
        <f t="shared" si="128"/>
        <v>0</v>
      </c>
      <c r="K91" s="104">
        <f t="shared" si="128"/>
        <v>0</v>
      </c>
      <c r="L91" s="104">
        <f t="shared" si="128"/>
        <v>0</v>
      </c>
      <c r="M91" s="104">
        <f t="shared" si="128"/>
        <v>0</v>
      </c>
      <c r="N91" s="104">
        <f t="shared" si="128"/>
        <v>0</v>
      </c>
      <c r="O91" s="104">
        <f t="shared" si="128"/>
        <v>0</v>
      </c>
      <c r="P91" s="104">
        <f t="shared" si="128"/>
        <v>0</v>
      </c>
      <c r="Q91" s="104">
        <f t="shared" si="128"/>
        <v>0</v>
      </c>
      <c r="R91" s="104">
        <f t="shared" si="128"/>
        <v>0</v>
      </c>
      <c r="S91" s="104">
        <f t="shared" si="128"/>
        <v>0</v>
      </c>
      <c r="T91" s="104">
        <f t="shared" si="128"/>
        <v>0</v>
      </c>
      <c r="U91" s="104">
        <f t="shared" si="128"/>
        <v>0</v>
      </c>
      <c r="V91" s="104">
        <f t="shared" si="128"/>
        <v>0</v>
      </c>
      <c r="W91" s="104">
        <f t="shared" si="128"/>
        <v>0</v>
      </c>
      <c r="X91" s="104">
        <f t="shared" si="128"/>
        <v>2545.1999999999998</v>
      </c>
      <c r="Y91" s="104">
        <f t="shared" si="128"/>
        <v>0</v>
      </c>
      <c r="Z91" s="104">
        <f t="shared" si="128"/>
        <v>0</v>
      </c>
      <c r="AA91" s="104">
        <f t="shared" si="128"/>
        <v>0</v>
      </c>
      <c r="AB91" s="104">
        <f t="shared" si="128"/>
        <v>4394.8</v>
      </c>
      <c r="AC91" s="104">
        <f t="shared" si="128"/>
        <v>0</v>
      </c>
      <c r="AD91" s="104">
        <f t="shared" si="128"/>
        <v>0</v>
      </c>
      <c r="AE91" s="104">
        <f t="shared" si="128"/>
        <v>0</v>
      </c>
      <c r="AF91" s="77"/>
      <c r="AG91" s="68">
        <f t="shared" ref="AG91:AG96" si="129">H91+J91+L91+N91+P91+R91+T91+V91+X91+Z91+AB91+AD91</f>
        <v>6940</v>
      </c>
      <c r="AH91" s="68">
        <f t="shared" ref="AH91:AH96" si="130">H91+J91+L91+N91+P91+R91+T91+V91+X91</f>
        <v>2545.1999999999998</v>
      </c>
      <c r="AI91" s="68">
        <f t="shared" ref="AI91:AI96" si="131">I91+K91+M91+O91+Q91+S91+U91+W91+Y91+AA91+AC91+AE91</f>
        <v>0</v>
      </c>
      <c r="AJ91" s="68">
        <f t="shared" ref="AJ91:AJ96" si="132">E91-C91</f>
        <v>0</v>
      </c>
    </row>
    <row r="92" spans="1:62" s="10" customFormat="1" ht="20.25" customHeight="1" x14ac:dyDescent="0.3">
      <c r="A92" s="83" t="s">
        <v>31</v>
      </c>
      <c r="B92" s="97">
        <f>SUM(B99,B106,B113,B120,B127,B134,B141,B148,B155,B162)</f>
        <v>0</v>
      </c>
      <c r="C92" s="97">
        <f>SUM(C99,C106,C113,C120,C127,C134,C141,C148,C155,C162)</f>
        <v>0</v>
      </c>
      <c r="D92" s="97">
        <f>SUM(D99,D106,D113,D120,D127,D134,D141,D148,D155,D162)</f>
        <v>0</v>
      </c>
      <c r="E92" s="97">
        <f>SUM(E99,E106,E113,E120,E127,E134,E141,E148,E155,E162)</f>
        <v>0</v>
      </c>
      <c r="F92" s="97">
        <f t="shared" ref="F92:F95" si="133">IFERROR(E92/B92*100,0)</f>
        <v>0</v>
      </c>
      <c r="G92" s="97">
        <f t="shared" si="127"/>
        <v>0</v>
      </c>
      <c r="H92" s="97">
        <f t="shared" ref="H92:AE92" si="134">SUM(H99,H106,H113,H120,H127,H134,H141,H148,H155,H162)</f>
        <v>0</v>
      </c>
      <c r="I92" s="97">
        <f t="shared" si="134"/>
        <v>0</v>
      </c>
      <c r="J92" s="97">
        <f t="shared" si="134"/>
        <v>0</v>
      </c>
      <c r="K92" s="97">
        <f t="shared" si="134"/>
        <v>0</v>
      </c>
      <c r="L92" s="97">
        <f t="shared" si="134"/>
        <v>0</v>
      </c>
      <c r="M92" s="97">
        <f t="shared" si="134"/>
        <v>0</v>
      </c>
      <c r="N92" s="97">
        <f t="shared" si="134"/>
        <v>0</v>
      </c>
      <c r="O92" s="97">
        <f t="shared" si="134"/>
        <v>0</v>
      </c>
      <c r="P92" s="97">
        <f t="shared" si="134"/>
        <v>0</v>
      </c>
      <c r="Q92" s="97">
        <f t="shared" si="134"/>
        <v>0</v>
      </c>
      <c r="R92" s="97">
        <f t="shared" si="134"/>
        <v>0</v>
      </c>
      <c r="S92" s="97">
        <f t="shared" si="134"/>
        <v>0</v>
      </c>
      <c r="T92" s="97">
        <f t="shared" si="134"/>
        <v>0</v>
      </c>
      <c r="U92" s="97">
        <f t="shared" si="134"/>
        <v>0</v>
      </c>
      <c r="V92" s="97">
        <f t="shared" si="134"/>
        <v>0</v>
      </c>
      <c r="W92" s="97">
        <f t="shared" si="134"/>
        <v>0</v>
      </c>
      <c r="X92" s="97">
        <f t="shared" si="134"/>
        <v>0</v>
      </c>
      <c r="Y92" s="97">
        <f t="shared" si="134"/>
        <v>0</v>
      </c>
      <c r="Z92" s="97">
        <f t="shared" si="134"/>
        <v>0</v>
      </c>
      <c r="AA92" s="97">
        <f t="shared" si="134"/>
        <v>0</v>
      </c>
      <c r="AB92" s="97">
        <f t="shared" si="134"/>
        <v>0</v>
      </c>
      <c r="AC92" s="97">
        <f t="shared" si="134"/>
        <v>0</v>
      </c>
      <c r="AD92" s="97">
        <f t="shared" si="134"/>
        <v>0</v>
      </c>
      <c r="AE92" s="97">
        <f t="shared" si="134"/>
        <v>0</v>
      </c>
      <c r="AF92" s="102"/>
      <c r="AG92" s="106">
        <f t="shared" si="129"/>
        <v>0</v>
      </c>
      <c r="AH92" s="106">
        <f t="shared" si="130"/>
        <v>0</v>
      </c>
      <c r="AI92" s="106">
        <f t="shared" si="131"/>
        <v>0</v>
      </c>
      <c r="AJ92" s="106">
        <f t="shared" si="132"/>
        <v>0</v>
      </c>
    </row>
    <row r="93" spans="1:62" s="10" customFormat="1" x14ac:dyDescent="0.3">
      <c r="A93" s="83" t="s">
        <v>37</v>
      </c>
      <c r="B93" s="100">
        <f t="shared" ref="B93:D96" si="135">SUM(B100,B107,B114,B121,B128,B135,B142,B149,B156,B163)</f>
        <v>2605.3000000000002</v>
      </c>
      <c r="C93" s="100">
        <f t="shared" si="135"/>
        <v>0</v>
      </c>
      <c r="D93" s="100">
        <f t="shared" si="135"/>
        <v>0</v>
      </c>
      <c r="E93" s="100">
        <f>SUM(E100,E107,E115,E123)</f>
        <v>0</v>
      </c>
      <c r="F93" s="100">
        <f t="shared" si="133"/>
        <v>0</v>
      </c>
      <c r="G93" s="100">
        <f t="shared" si="127"/>
        <v>0</v>
      </c>
      <c r="H93" s="100">
        <f t="shared" ref="H93:AE93" si="136">SUM(H100,H107,H114,H121,H128,H135,H142,H149,H156,H163)</f>
        <v>0</v>
      </c>
      <c r="I93" s="100">
        <f t="shared" si="136"/>
        <v>0</v>
      </c>
      <c r="J93" s="100">
        <f t="shared" si="136"/>
        <v>0</v>
      </c>
      <c r="K93" s="100">
        <f t="shared" si="136"/>
        <v>0</v>
      </c>
      <c r="L93" s="100">
        <f t="shared" si="136"/>
        <v>0</v>
      </c>
      <c r="M93" s="100">
        <f t="shared" si="136"/>
        <v>0</v>
      </c>
      <c r="N93" s="100">
        <f t="shared" si="136"/>
        <v>0</v>
      </c>
      <c r="O93" s="100">
        <f t="shared" si="136"/>
        <v>0</v>
      </c>
      <c r="P93" s="100">
        <f t="shared" si="136"/>
        <v>0</v>
      </c>
      <c r="Q93" s="100">
        <f t="shared" si="136"/>
        <v>0</v>
      </c>
      <c r="R93" s="100">
        <f t="shared" si="136"/>
        <v>0</v>
      </c>
      <c r="S93" s="100">
        <f t="shared" si="136"/>
        <v>0</v>
      </c>
      <c r="T93" s="100">
        <f t="shared" si="136"/>
        <v>0</v>
      </c>
      <c r="U93" s="100">
        <f t="shared" si="136"/>
        <v>0</v>
      </c>
      <c r="V93" s="100">
        <f t="shared" si="136"/>
        <v>0</v>
      </c>
      <c r="W93" s="100">
        <f t="shared" si="136"/>
        <v>0</v>
      </c>
      <c r="X93" s="100">
        <f t="shared" si="136"/>
        <v>0</v>
      </c>
      <c r="Y93" s="100">
        <f t="shared" si="136"/>
        <v>0</v>
      </c>
      <c r="Z93" s="100">
        <f t="shared" si="136"/>
        <v>0</v>
      </c>
      <c r="AA93" s="100">
        <f t="shared" si="136"/>
        <v>0</v>
      </c>
      <c r="AB93" s="100">
        <f t="shared" si="136"/>
        <v>2605.3000000000002</v>
      </c>
      <c r="AC93" s="100">
        <f t="shared" si="136"/>
        <v>0</v>
      </c>
      <c r="AD93" s="100">
        <f t="shared" si="136"/>
        <v>0</v>
      </c>
      <c r="AE93" s="100">
        <f t="shared" si="136"/>
        <v>0</v>
      </c>
      <c r="AF93" s="9"/>
      <c r="AG93" s="11">
        <f t="shared" si="129"/>
        <v>2605.3000000000002</v>
      </c>
      <c r="AH93" s="11">
        <f t="shared" si="130"/>
        <v>0</v>
      </c>
      <c r="AI93" s="11">
        <f t="shared" si="131"/>
        <v>0</v>
      </c>
      <c r="AJ93" s="11">
        <f t="shared" si="132"/>
        <v>0</v>
      </c>
    </row>
    <row r="94" spans="1:62" s="10" customFormat="1" x14ac:dyDescent="0.3">
      <c r="A94" s="83" t="s">
        <v>32</v>
      </c>
      <c r="B94" s="100">
        <f t="shared" si="135"/>
        <v>4334.7</v>
      </c>
      <c r="C94" s="100">
        <f t="shared" si="135"/>
        <v>0</v>
      </c>
      <c r="D94" s="100">
        <f t="shared" si="135"/>
        <v>0</v>
      </c>
      <c r="E94" s="100">
        <f>SUM(E101,E108,E115,E122,E129,E136,E143,E150,E157,E164)</f>
        <v>0</v>
      </c>
      <c r="F94" s="100">
        <f t="shared" si="133"/>
        <v>0</v>
      </c>
      <c r="G94" s="100">
        <f t="shared" si="127"/>
        <v>0</v>
      </c>
      <c r="H94" s="100">
        <f t="shared" ref="H94:AE94" si="137">SUM(H101,H108,H115,H122,H129,H136,H143,H150,H157,H164)</f>
        <v>0</v>
      </c>
      <c r="I94" s="100">
        <f t="shared" si="137"/>
        <v>0</v>
      </c>
      <c r="J94" s="100">
        <f t="shared" si="137"/>
        <v>0</v>
      </c>
      <c r="K94" s="100">
        <f t="shared" si="137"/>
        <v>0</v>
      </c>
      <c r="L94" s="100">
        <f t="shared" si="137"/>
        <v>0</v>
      </c>
      <c r="M94" s="100">
        <f t="shared" si="137"/>
        <v>0</v>
      </c>
      <c r="N94" s="100">
        <f t="shared" si="137"/>
        <v>0</v>
      </c>
      <c r="O94" s="100">
        <f t="shared" si="137"/>
        <v>0</v>
      </c>
      <c r="P94" s="100">
        <f t="shared" si="137"/>
        <v>0</v>
      </c>
      <c r="Q94" s="100">
        <f t="shared" si="137"/>
        <v>0</v>
      </c>
      <c r="R94" s="100">
        <f t="shared" si="137"/>
        <v>0</v>
      </c>
      <c r="S94" s="100">
        <f t="shared" si="137"/>
        <v>0</v>
      </c>
      <c r="T94" s="100">
        <f t="shared" si="137"/>
        <v>0</v>
      </c>
      <c r="U94" s="100">
        <f t="shared" si="137"/>
        <v>0</v>
      </c>
      <c r="V94" s="100">
        <f t="shared" si="137"/>
        <v>0</v>
      </c>
      <c r="W94" s="100">
        <f t="shared" si="137"/>
        <v>0</v>
      </c>
      <c r="X94" s="100">
        <f>SUM(X101,X108,X115,X122,X129,X136,X143,X150,X157,X164)</f>
        <v>2545.1999999999998</v>
      </c>
      <c r="Y94" s="100">
        <f t="shared" si="137"/>
        <v>0</v>
      </c>
      <c r="Z94" s="100">
        <f t="shared" si="137"/>
        <v>0</v>
      </c>
      <c r="AA94" s="100">
        <f t="shared" si="137"/>
        <v>0</v>
      </c>
      <c r="AB94" s="100">
        <f t="shared" si="137"/>
        <v>1789.5</v>
      </c>
      <c r="AC94" s="100">
        <f t="shared" si="137"/>
        <v>0</v>
      </c>
      <c r="AD94" s="100">
        <f t="shared" si="137"/>
        <v>0</v>
      </c>
      <c r="AE94" s="100">
        <f t="shared" si="137"/>
        <v>0</v>
      </c>
      <c r="AF94" s="9"/>
      <c r="AG94" s="11">
        <f t="shared" si="129"/>
        <v>4334.7</v>
      </c>
      <c r="AH94" s="11">
        <f t="shared" si="130"/>
        <v>2545.1999999999998</v>
      </c>
      <c r="AI94" s="11">
        <f t="shared" si="131"/>
        <v>0</v>
      </c>
      <c r="AJ94" s="11">
        <f t="shared" si="132"/>
        <v>0</v>
      </c>
    </row>
    <row r="95" spans="1:62" s="10" customFormat="1" ht="37.5" x14ac:dyDescent="0.3">
      <c r="A95" s="86" t="s">
        <v>33</v>
      </c>
      <c r="B95" s="100">
        <f t="shared" si="135"/>
        <v>289.5</v>
      </c>
      <c r="C95" s="100">
        <f t="shared" si="135"/>
        <v>0</v>
      </c>
      <c r="D95" s="100">
        <f t="shared" si="135"/>
        <v>0</v>
      </c>
      <c r="E95" s="100">
        <f>SUM(E102,E109,E116,E123,E130,E137,E144,E151,E158,E165)</f>
        <v>0</v>
      </c>
      <c r="F95" s="100">
        <f t="shared" si="133"/>
        <v>0</v>
      </c>
      <c r="G95" s="100">
        <f t="shared" si="127"/>
        <v>0</v>
      </c>
      <c r="H95" s="100">
        <f t="shared" ref="H95:AE95" si="138">SUM(H102,H109,H116,H123,H130,H137,H144,H151,H158,H165)</f>
        <v>0</v>
      </c>
      <c r="I95" s="100">
        <f t="shared" si="138"/>
        <v>0</v>
      </c>
      <c r="J95" s="100">
        <f t="shared" si="138"/>
        <v>0</v>
      </c>
      <c r="K95" s="100">
        <f t="shared" si="138"/>
        <v>0</v>
      </c>
      <c r="L95" s="100">
        <f t="shared" si="138"/>
        <v>0</v>
      </c>
      <c r="M95" s="100">
        <f t="shared" si="138"/>
        <v>0</v>
      </c>
      <c r="N95" s="100">
        <f t="shared" si="138"/>
        <v>0</v>
      </c>
      <c r="O95" s="100">
        <f t="shared" si="138"/>
        <v>0</v>
      </c>
      <c r="P95" s="100">
        <f t="shared" si="138"/>
        <v>0</v>
      </c>
      <c r="Q95" s="100">
        <f t="shared" si="138"/>
        <v>0</v>
      </c>
      <c r="R95" s="100">
        <f t="shared" si="138"/>
        <v>0</v>
      </c>
      <c r="S95" s="100">
        <f t="shared" si="138"/>
        <v>0</v>
      </c>
      <c r="T95" s="100">
        <f t="shared" si="138"/>
        <v>0</v>
      </c>
      <c r="U95" s="100">
        <f t="shared" si="138"/>
        <v>0</v>
      </c>
      <c r="V95" s="100">
        <f t="shared" si="138"/>
        <v>0</v>
      </c>
      <c r="W95" s="100">
        <f t="shared" si="138"/>
        <v>0</v>
      </c>
      <c r="X95" s="100">
        <f t="shared" si="138"/>
        <v>0</v>
      </c>
      <c r="Y95" s="100">
        <f t="shared" si="138"/>
        <v>0</v>
      </c>
      <c r="Z95" s="100">
        <f t="shared" si="138"/>
        <v>0</v>
      </c>
      <c r="AA95" s="100">
        <f t="shared" si="138"/>
        <v>0</v>
      </c>
      <c r="AB95" s="100">
        <f t="shared" si="138"/>
        <v>289.5</v>
      </c>
      <c r="AC95" s="100">
        <f t="shared" si="138"/>
        <v>0</v>
      </c>
      <c r="AD95" s="100">
        <f t="shared" si="138"/>
        <v>0</v>
      </c>
      <c r="AE95" s="100">
        <f t="shared" si="138"/>
        <v>0</v>
      </c>
      <c r="AF95" s="102"/>
      <c r="AG95" s="106">
        <f t="shared" si="129"/>
        <v>289.5</v>
      </c>
      <c r="AH95" s="106">
        <f t="shared" si="130"/>
        <v>0</v>
      </c>
      <c r="AI95" s="106">
        <f t="shared" si="131"/>
        <v>0</v>
      </c>
      <c r="AJ95" s="106">
        <f t="shared" si="132"/>
        <v>0</v>
      </c>
    </row>
    <row r="96" spans="1:62" s="10" customFormat="1" x14ac:dyDescent="0.3">
      <c r="A96" s="83" t="s">
        <v>34</v>
      </c>
      <c r="B96" s="100">
        <f t="shared" si="135"/>
        <v>0</v>
      </c>
      <c r="C96" s="100">
        <f t="shared" si="135"/>
        <v>0</v>
      </c>
      <c r="D96" s="100">
        <f t="shared" si="135"/>
        <v>0</v>
      </c>
      <c r="E96" s="100">
        <f>SUM(E103,E110,E117,E124,E131,E138,E145,E152,E159,E166)</f>
        <v>0</v>
      </c>
      <c r="F96" s="100">
        <f>IFERROR(E96/B96*100,0)</f>
        <v>0</v>
      </c>
      <c r="G96" s="100">
        <f t="shared" si="127"/>
        <v>0</v>
      </c>
      <c r="H96" s="100">
        <f t="shared" ref="H96:AE96" si="139">SUM(H103,H110,H117,H124,H131,H138,H145,H152,H159,H166)</f>
        <v>0</v>
      </c>
      <c r="I96" s="100">
        <f t="shared" si="139"/>
        <v>0</v>
      </c>
      <c r="J96" s="100">
        <f t="shared" si="139"/>
        <v>0</v>
      </c>
      <c r="K96" s="100">
        <f t="shared" si="139"/>
        <v>0</v>
      </c>
      <c r="L96" s="100">
        <f t="shared" si="139"/>
        <v>0</v>
      </c>
      <c r="M96" s="100">
        <f t="shared" si="139"/>
        <v>0</v>
      </c>
      <c r="N96" s="100">
        <f t="shared" si="139"/>
        <v>0</v>
      </c>
      <c r="O96" s="100">
        <f t="shared" si="139"/>
        <v>0</v>
      </c>
      <c r="P96" s="100">
        <f t="shared" si="139"/>
        <v>0</v>
      </c>
      <c r="Q96" s="100">
        <f t="shared" si="139"/>
        <v>0</v>
      </c>
      <c r="R96" s="100">
        <f t="shared" si="139"/>
        <v>0</v>
      </c>
      <c r="S96" s="100">
        <f t="shared" si="139"/>
        <v>0</v>
      </c>
      <c r="T96" s="100">
        <f t="shared" si="139"/>
        <v>0</v>
      </c>
      <c r="U96" s="100">
        <f t="shared" si="139"/>
        <v>0</v>
      </c>
      <c r="V96" s="100">
        <f t="shared" si="139"/>
        <v>0</v>
      </c>
      <c r="W96" s="100">
        <f t="shared" si="139"/>
        <v>0</v>
      </c>
      <c r="X96" s="100">
        <f t="shared" si="139"/>
        <v>0</v>
      </c>
      <c r="Y96" s="100">
        <f t="shared" si="139"/>
        <v>0</v>
      </c>
      <c r="Z96" s="100">
        <f t="shared" si="139"/>
        <v>0</v>
      </c>
      <c r="AA96" s="100">
        <f t="shared" si="139"/>
        <v>0</v>
      </c>
      <c r="AB96" s="100">
        <f t="shared" si="139"/>
        <v>0</v>
      </c>
      <c r="AC96" s="100">
        <f t="shared" si="139"/>
        <v>0</v>
      </c>
      <c r="AD96" s="100">
        <f t="shared" si="139"/>
        <v>0</v>
      </c>
      <c r="AE96" s="100">
        <f t="shared" si="139"/>
        <v>0</v>
      </c>
      <c r="AF96" s="102"/>
      <c r="AG96" s="106">
        <f t="shared" si="129"/>
        <v>0</v>
      </c>
      <c r="AH96" s="106">
        <f t="shared" si="130"/>
        <v>0</v>
      </c>
      <c r="AI96" s="106">
        <f t="shared" si="131"/>
        <v>0</v>
      </c>
      <c r="AJ96" s="106">
        <f t="shared" si="132"/>
        <v>0</v>
      </c>
    </row>
    <row r="97" spans="1:36" s="92" customFormat="1" ht="21.75" customHeight="1" x14ac:dyDescent="0.25">
      <c r="A97" s="117" t="s">
        <v>61</v>
      </c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9"/>
      <c r="AF97" s="90"/>
      <c r="AG97" s="91">
        <f t="shared" ref="AG97:AG160" si="140">H97+J97+L97+N97+P97+R97+T97+V97+X97+Z97+AB97+AD97</f>
        <v>0</v>
      </c>
      <c r="AH97" s="91">
        <f t="shared" ref="AH97:AH160" si="141">H97+J97+L97+N97+P97+R97+T97+V97+X97</f>
        <v>0</v>
      </c>
      <c r="AI97" s="91">
        <f t="shared" ref="AI97:AI160" si="142">I97+K97+M97+O97+Q97+S97+U97+W97+Y97+AA97+AC97+AE97</f>
        <v>0</v>
      </c>
      <c r="AJ97" s="91">
        <f t="shared" ref="AJ97:AJ160" si="143">E97-C97</f>
        <v>0</v>
      </c>
    </row>
    <row r="98" spans="1:36" s="1" customFormat="1" x14ac:dyDescent="0.3">
      <c r="A98" s="85" t="s">
        <v>35</v>
      </c>
      <c r="B98" s="97">
        <f>SUM(B99,B100,B101,B103)</f>
        <v>1150</v>
      </c>
      <c r="C98" s="97">
        <f>SUM(C99,C100,C101,C103)</f>
        <v>0</v>
      </c>
      <c r="D98" s="97">
        <f>SUM(D99,D100,D101,D103)</f>
        <v>0</v>
      </c>
      <c r="E98" s="97">
        <f>SUM(E99,E100,E101,E103)</f>
        <v>0</v>
      </c>
      <c r="F98" s="97">
        <f>IFERROR(E98/B98*100,0)</f>
        <v>0</v>
      </c>
      <c r="G98" s="97">
        <f t="shared" ref="G98:G101" si="144">IFERROR(E98/C98*100,0)</f>
        <v>0</v>
      </c>
      <c r="H98" s="97">
        <f t="shared" ref="H98:AE98" si="145">SUM(H99,H100,H101,H103)</f>
        <v>0</v>
      </c>
      <c r="I98" s="97">
        <f t="shared" si="145"/>
        <v>0</v>
      </c>
      <c r="J98" s="97">
        <f t="shared" si="145"/>
        <v>0</v>
      </c>
      <c r="K98" s="97">
        <f t="shared" si="145"/>
        <v>0</v>
      </c>
      <c r="L98" s="97">
        <f t="shared" si="145"/>
        <v>0</v>
      </c>
      <c r="M98" s="97">
        <f t="shared" si="145"/>
        <v>0</v>
      </c>
      <c r="N98" s="97">
        <f t="shared" si="145"/>
        <v>0</v>
      </c>
      <c r="O98" s="97">
        <f t="shared" si="145"/>
        <v>0</v>
      </c>
      <c r="P98" s="97">
        <f t="shared" si="145"/>
        <v>0</v>
      </c>
      <c r="Q98" s="97">
        <f t="shared" si="145"/>
        <v>0</v>
      </c>
      <c r="R98" s="97">
        <f t="shared" si="145"/>
        <v>0</v>
      </c>
      <c r="S98" s="97">
        <f t="shared" si="145"/>
        <v>0</v>
      </c>
      <c r="T98" s="97">
        <f t="shared" si="145"/>
        <v>0</v>
      </c>
      <c r="U98" s="97">
        <f t="shared" si="145"/>
        <v>0</v>
      </c>
      <c r="V98" s="97">
        <f t="shared" si="145"/>
        <v>0</v>
      </c>
      <c r="W98" s="97">
        <f t="shared" si="145"/>
        <v>0</v>
      </c>
      <c r="X98" s="97">
        <f t="shared" si="145"/>
        <v>0</v>
      </c>
      <c r="Y98" s="97">
        <f t="shared" si="145"/>
        <v>0</v>
      </c>
      <c r="Z98" s="97">
        <f t="shared" si="145"/>
        <v>0</v>
      </c>
      <c r="AA98" s="97">
        <f t="shared" si="145"/>
        <v>0</v>
      </c>
      <c r="AB98" s="97">
        <f t="shared" si="145"/>
        <v>1150</v>
      </c>
      <c r="AC98" s="97">
        <f t="shared" si="145"/>
        <v>0</v>
      </c>
      <c r="AD98" s="97">
        <f t="shared" si="145"/>
        <v>0</v>
      </c>
      <c r="AE98" s="97">
        <f t="shared" si="145"/>
        <v>0</v>
      </c>
      <c r="AF98" s="9"/>
      <c r="AG98" s="11">
        <f t="shared" si="140"/>
        <v>1150</v>
      </c>
      <c r="AH98" s="11">
        <f t="shared" si="141"/>
        <v>0</v>
      </c>
      <c r="AI98" s="11">
        <f t="shared" si="142"/>
        <v>0</v>
      </c>
      <c r="AJ98" s="11">
        <f t="shared" si="143"/>
        <v>0</v>
      </c>
    </row>
    <row r="99" spans="1:36" s="10" customFormat="1" x14ac:dyDescent="0.3">
      <c r="A99" s="83" t="s">
        <v>31</v>
      </c>
      <c r="B99" s="101">
        <f>SUM(H99,J99,L99,N99,P99,R99,T99,V99,X99,Z99,AB99,AD99)</f>
        <v>0</v>
      </c>
      <c r="C99" s="101">
        <f>SUM(H99)</f>
        <v>0</v>
      </c>
      <c r="D99" s="101">
        <f>E99</f>
        <v>0</v>
      </c>
      <c r="E99" s="101">
        <f>SUM(I99,K99,M99,O99,Q99,S99,U99,W99,Y99,AA99,AC99,AE99)</f>
        <v>0</v>
      </c>
      <c r="F99" s="97">
        <f t="shared" ref="F99:F100" si="146">IFERROR(E99/B99*100,0)</f>
        <v>0</v>
      </c>
      <c r="G99" s="97">
        <f t="shared" si="144"/>
        <v>0</v>
      </c>
      <c r="H99" s="97">
        <v>0</v>
      </c>
      <c r="I99" s="97">
        <v>0</v>
      </c>
      <c r="J99" s="97">
        <v>0</v>
      </c>
      <c r="K99" s="97">
        <v>0</v>
      </c>
      <c r="L99" s="97">
        <v>0</v>
      </c>
      <c r="M99" s="97">
        <v>0</v>
      </c>
      <c r="N99" s="97">
        <v>0</v>
      </c>
      <c r="O99" s="97">
        <v>0</v>
      </c>
      <c r="P99" s="97">
        <v>0</v>
      </c>
      <c r="Q99" s="97">
        <v>0</v>
      </c>
      <c r="R99" s="97">
        <v>0</v>
      </c>
      <c r="S99" s="97">
        <v>0</v>
      </c>
      <c r="T99" s="97">
        <v>0</v>
      </c>
      <c r="U99" s="97">
        <v>0</v>
      </c>
      <c r="V99" s="97">
        <v>0</v>
      </c>
      <c r="W99" s="97">
        <v>0</v>
      </c>
      <c r="X99" s="97">
        <v>0</v>
      </c>
      <c r="Y99" s="97">
        <v>0</v>
      </c>
      <c r="Z99" s="97">
        <v>0</v>
      </c>
      <c r="AA99" s="97">
        <v>0</v>
      </c>
      <c r="AB99" s="97">
        <v>0</v>
      </c>
      <c r="AC99" s="97">
        <v>0</v>
      </c>
      <c r="AD99" s="97">
        <v>0</v>
      </c>
      <c r="AE99" s="97">
        <v>0</v>
      </c>
      <c r="AF99" s="102"/>
      <c r="AG99" s="106">
        <f t="shared" si="140"/>
        <v>0</v>
      </c>
      <c r="AH99" s="106">
        <f t="shared" si="141"/>
        <v>0</v>
      </c>
      <c r="AI99" s="106">
        <f t="shared" si="142"/>
        <v>0</v>
      </c>
      <c r="AJ99" s="106">
        <f t="shared" si="143"/>
        <v>0</v>
      </c>
    </row>
    <row r="100" spans="1:36" s="12" customFormat="1" x14ac:dyDescent="0.3">
      <c r="A100" s="83" t="s">
        <v>37</v>
      </c>
      <c r="B100" s="101">
        <f>SUM(H100,J100,L100,N100,P100,R100,T100,V100,X100,Z100,AB100,AD100)</f>
        <v>1035</v>
      </c>
      <c r="C100" s="101">
        <f>SUM(H100)</f>
        <v>0</v>
      </c>
      <c r="D100" s="101">
        <f>E100</f>
        <v>0</v>
      </c>
      <c r="E100" s="101">
        <f>SUM(I100,K100,M100,O100,Q100,S100,U100,W100,Y100,AA100,AC100,AE100)</f>
        <v>0</v>
      </c>
      <c r="F100" s="97">
        <f t="shared" si="146"/>
        <v>0</v>
      </c>
      <c r="G100" s="97">
        <f t="shared" si="144"/>
        <v>0</v>
      </c>
      <c r="H100" s="97">
        <v>0</v>
      </c>
      <c r="I100" s="97">
        <v>0</v>
      </c>
      <c r="J100" s="97">
        <v>0</v>
      </c>
      <c r="K100" s="97">
        <v>0</v>
      </c>
      <c r="L100" s="97">
        <v>0</v>
      </c>
      <c r="M100" s="97">
        <v>0</v>
      </c>
      <c r="N100" s="97">
        <v>0</v>
      </c>
      <c r="O100" s="97">
        <v>0</v>
      </c>
      <c r="P100" s="97">
        <v>0</v>
      </c>
      <c r="Q100" s="97">
        <v>0</v>
      </c>
      <c r="R100" s="97">
        <v>0</v>
      </c>
      <c r="S100" s="97">
        <v>0</v>
      </c>
      <c r="T100" s="97">
        <v>0</v>
      </c>
      <c r="U100" s="97">
        <v>0</v>
      </c>
      <c r="V100" s="97">
        <v>0</v>
      </c>
      <c r="W100" s="97">
        <v>0</v>
      </c>
      <c r="X100" s="97">
        <v>0</v>
      </c>
      <c r="Y100" s="97">
        <v>0</v>
      </c>
      <c r="Z100" s="97">
        <v>0</v>
      </c>
      <c r="AA100" s="97">
        <v>0</v>
      </c>
      <c r="AB100" s="97">
        <v>1035</v>
      </c>
      <c r="AC100" s="97">
        <v>0</v>
      </c>
      <c r="AD100" s="97">
        <v>0</v>
      </c>
      <c r="AE100" s="97">
        <v>0</v>
      </c>
      <c r="AF100" s="9"/>
      <c r="AG100" s="11">
        <f t="shared" si="140"/>
        <v>1035</v>
      </c>
      <c r="AH100" s="11">
        <f t="shared" si="141"/>
        <v>0</v>
      </c>
      <c r="AI100" s="11">
        <f t="shared" si="142"/>
        <v>0</v>
      </c>
      <c r="AJ100" s="11">
        <f t="shared" si="143"/>
        <v>0</v>
      </c>
    </row>
    <row r="101" spans="1:36" s="12" customFormat="1" x14ac:dyDescent="0.3">
      <c r="A101" s="83" t="s">
        <v>32</v>
      </c>
      <c r="B101" s="101">
        <f>SUM(H101,J101,L101,N101,P101,R101,T101,V101,X101,Z101,AB101,AD101)</f>
        <v>115</v>
      </c>
      <c r="C101" s="101">
        <f>SUM(H101)</f>
        <v>0</v>
      </c>
      <c r="D101" s="101">
        <f>E101</f>
        <v>0</v>
      </c>
      <c r="E101" s="101">
        <f>SUM(I101,K101,M101,O101,Q101,S101,U101,W101,Y101,AA101,AC101,AE101)</f>
        <v>0</v>
      </c>
      <c r="F101" s="97">
        <f>IFERROR(E101/B101*100,0)</f>
        <v>0</v>
      </c>
      <c r="G101" s="97">
        <f t="shared" si="144"/>
        <v>0</v>
      </c>
      <c r="H101" s="101">
        <v>0</v>
      </c>
      <c r="I101" s="101">
        <v>0</v>
      </c>
      <c r="J101" s="101">
        <v>0</v>
      </c>
      <c r="K101" s="101">
        <v>0</v>
      </c>
      <c r="L101" s="101">
        <v>0</v>
      </c>
      <c r="M101" s="97">
        <v>0</v>
      </c>
      <c r="N101" s="101">
        <v>0</v>
      </c>
      <c r="O101" s="97">
        <v>0</v>
      </c>
      <c r="P101" s="101">
        <v>0</v>
      </c>
      <c r="Q101" s="97">
        <v>0</v>
      </c>
      <c r="R101" s="101">
        <v>0</v>
      </c>
      <c r="S101" s="97">
        <v>0</v>
      </c>
      <c r="T101" s="101">
        <v>0</v>
      </c>
      <c r="U101" s="97">
        <v>0</v>
      </c>
      <c r="V101" s="101">
        <v>0</v>
      </c>
      <c r="W101" s="97">
        <v>0</v>
      </c>
      <c r="X101" s="101">
        <v>0</v>
      </c>
      <c r="Y101" s="97">
        <v>0</v>
      </c>
      <c r="Z101" s="101">
        <v>0</v>
      </c>
      <c r="AA101" s="97">
        <v>0</v>
      </c>
      <c r="AB101" s="101">
        <v>115</v>
      </c>
      <c r="AC101" s="101">
        <v>0</v>
      </c>
      <c r="AD101" s="101">
        <v>0</v>
      </c>
      <c r="AE101" s="101">
        <v>0</v>
      </c>
      <c r="AF101" s="9"/>
      <c r="AG101" s="11">
        <f t="shared" si="140"/>
        <v>115</v>
      </c>
      <c r="AH101" s="11">
        <f t="shared" si="141"/>
        <v>0</v>
      </c>
      <c r="AI101" s="11">
        <f t="shared" si="142"/>
        <v>0</v>
      </c>
      <c r="AJ101" s="11">
        <f t="shared" si="143"/>
        <v>0</v>
      </c>
    </row>
    <row r="102" spans="1:36" s="10" customFormat="1" ht="37.5" x14ac:dyDescent="0.3">
      <c r="A102" s="107" t="s">
        <v>33</v>
      </c>
      <c r="B102" s="101">
        <f>SUM(H102,J102,L102,N102,P102,R102,T102,V102,X102,Z102,AB102,AD102)</f>
        <v>115</v>
      </c>
      <c r="C102" s="101">
        <f>SUM(H102)</f>
        <v>0</v>
      </c>
      <c r="D102" s="101">
        <f>E102</f>
        <v>0</v>
      </c>
      <c r="E102" s="101">
        <f>SUM(I102,K102,M102,O102,Q102,S102,U102,W102,Y102,AA102,AC102,AE102)</f>
        <v>0</v>
      </c>
      <c r="F102" s="100">
        <f>IFERROR(E102/B102*100,0)</f>
        <v>0</v>
      </c>
      <c r="G102" s="100">
        <f>IFERROR(E102/C102*100,0)</f>
        <v>0</v>
      </c>
      <c r="H102" s="101">
        <v>0</v>
      </c>
      <c r="I102" s="101">
        <v>0</v>
      </c>
      <c r="J102" s="101">
        <v>0</v>
      </c>
      <c r="K102" s="101">
        <v>0</v>
      </c>
      <c r="L102" s="101">
        <v>0</v>
      </c>
      <c r="M102" s="101">
        <v>0</v>
      </c>
      <c r="N102" s="101">
        <v>0</v>
      </c>
      <c r="O102" s="101">
        <v>0</v>
      </c>
      <c r="P102" s="101">
        <v>0</v>
      </c>
      <c r="Q102" s="101">
        <v>0</v>
      </c>
      <c r="R102" s="101">
        <v>0</v>
      </c>
      <c r="S102" s="101">
        <v>0</v>
      </c>
      <c r="T102" s="101">
        <v>0</v>
      </c>
      <c r="U102" s="101">
        <v>0</v>
      </c>
      <c r="V102" s="101">
        <v>0</v>
      </c>
      <c r="W102" s="101">
        <v>0</v>
      </c>
      <c r="X102" s="101">
        <v>0</v>
      </c>
      <c r="Y102" s="101">
        <v>0</v>
      </c>
      <c r="Z102" s="101">
        <v>0</v>
      </c>
      <c r="AA102" s="101">
        <v>0</v>
      </c>
      <c r="AB102" s="101">
        <v>115</v>
      </c>
      <c r="AC102" s="101">
        <v>0</v>
      </c>
      <c r="AD102" s="101">
        <v>0</v>
      </c>
      <c r="AE102" s="108">
        <v>0</v>
      </c>
      <c r="AF102" s="102"/>
      <c r="AG102" s="106">
        <f t="shared" si="140"/>
        <v>115</v>
      </c>
      <c r="AH102" s="106">
        <f t="shared" si="141"/>
        <v>0</v>
      </c>
      <c r="AI102" s="106">
        <f t="shared" si="142"/>
        <v>0</v>
      </c>
      <c r="AJ102" s="106">
        <f t="shared" si="143"/>
        <v>0</v>
      </c>
    </row>
    <row r="103" spans="1:36" s="10" customFormat="1" x14ac:dyDescent="0.3">
      <c r="A103" s="83" t="s">
        <v>34</v>
      </c>
      <c r="B103" s="101">
        <f>SUM(H103,J103,L103,N103,P103,R103,T103,V103,X103,Z103,AB103,AD103)</f>
        <v>0</v>
      </c>
      <c r="C103" s="101">
        <f>SUM(H103)</f>
        <v>0</v>
      </c>
      <c r="D103" s="101">
        <f>E103</f>
        <v>0</v>
      </c>
      <c r="E103" s="101">
        <f>SUM(I103,K103,M103,O103,Q103,S103,U103,W103,Y103,AA103,AC103,AE103)</f>
        <v>0</v>
      </c>
      <c r="F103" s="100">
        <f t="shared" ref="F103" si="147">IFERROR(E103/B103*100,0)</f>
        <v>0</v>
      </c>
      <c r="G103" s="100">
        <f t="shared" ref="G103" si="148">IFERROR(E103/C103*100,0)</f>
        <v>0</v>
      </c>
      <c r="H103" s="100">
        <v>0</v>
      </c>
      <c r="I103" s="100">
        <v>0</v>
      </c>
      <c r="J103" s="100">
        <v>0</v>
      </c>
      <c r="K103" s="100">
        <v>0</v>
      </c>
      <c r="L103" s="100">
        <v>0</v>
      </c>
      <c r="M103" s="100">
        <v>0</v>
      </c>
      <c r="N103" s="100">
        <v>0</v>
      </c>
      <c r="O103" s="100">
        <v>0</v>
      </c>
      <c r="P103" s="100">
        <v>0</v>
      </c>
      <c r="Q103" s="100">
        <v>0</v>
      </c>
      <c r="R103" s="100">
        <v>0</v>
      </c>
      <c r="S103" s="100">
        <v>0</v>
      </c>
      <c r="T103" s="100">
        <v>0</v>
      </c>
      <c r="U103" s="100">
        <v>0</v>
      </c>
      <c r="V103" s="100">
        <v>0</v>
      </c>
      <c r="W103" s="100">
        <v>0</v>
      </c>
      <c r="X103" s="100">
        <v>0</v>
      </c>
      <c r="Y103" s="100">
        <v>0</v>
      </c>
      <c r="Z103" s="100">
        <v>0</v>
      </c>
      <c r="AA103" s="100">
        <v>0</v>
      </c>
      <c r="AB103" s="100">
        <v>0</v>
      </c>
      <c r="AC103" s="100">
        <v>0</v>
      </c>
      <c r="AD103" s="100">
        <v>0</v>
      </c>
      <c r="AE103" s="100">
        <v>0</v>
      </c>
      <c r="AF103" s="102"/>
      <c r="AG103" s="106">
        <f t="shared" si="140"/>
        <v>0</v>
      </c>
      <c r="AH103" s="106">
        <f t="shared" si="141"/>
        <v>0</v>
      </c>
      <c r="AI103" s="106">
        <f t="shared" si="142"/>
        <v>0</v>
      </c>
      <c r="AJ103" s="106">
        <f t="shared" si="143"/>
        <v>0</v>
      </c>
    </row>
    <row r="104" spans="1:36" s="8" customFormat="1" ht="21.75" customHeight="1" x14ac:dyDescent="0.25">
      <c r="A104" s="117" t="s">
        <v>62</v>
      </c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9"/>
      <c r="AF104" s="67"/>
      <c r="AG104" s="68">
        <f t="shared" si="140"/>
        <v>0</v>
      </c>
      <c r="AH104" s="68">
        <f t="shared" si="141"/>
        <v>0</v>
      </c>
      <c r="AI104" s="68">
        <f t="shared" si="142"/>
        <v>0</v>
      </c>
      <c r="AJ104" s="68">
        <f t="shared" si="143"/>
        <v>0</v>
      </c>
    </row>
    <row r="105" spans="1:36" s="1" customFormat="1" x14ac:dyDescent="0.3">
      <c r="A105" s="85" t="s">
        <v>35</v>
      </c>
      <c r="B105" s="97">
        <f>SUM(B106,B107,B108,B110)</f>
        <v>1150</v>
      </c>
      <c r="C105" s="97">
        <f>SUM(C106,C107,C108,C110)</f>
        <v>0</v>
      </c>
      <c r="D105" s="97">
        <f>SUM(D106,D107,D108,D110)</f>
        <v>0</v>
      </c>
      <c r="E105" s="97">
        <f>SUM(E106,E107,E108,E110)</f>
        <v>0</v>
      </c>
      <c r="F105" s="97">
        <f>IFERROR(E105/B105*100,0)</f>
        <v>0</v>
      </c>
      <c r="G105" s="97">
        <f t="shared" ref="G105:G108" si="149">IFERROR(E105/C105*100,0)</f>
        <v>0</v>
      </c>
      <c r="H105" s="97">
        <f t="shared" ref="H105:AE105" si="150">SUM(H106,H107,H108,H110)</f>
        <v>0</v>
      </c>
      <c r="I105" s="97">
        <f t="shared" si="150"/>
        <v>0</v>
      </c>
      <c r="J105" s="97">
        <f t="shared" si="150"/>
        <v>0</v>
      </c>
      <c r="K105" s="97">
        <f t="shared" si="150"/>
        <v>0</v>
      </c>
      <c r="L105" s="97">
        <f t="shared" si="150"/>
        <v>0</v>
      </c>
      <c r="M105" s="97">
        <f t="shared" si="150"/>
        <v>0</v>
      </c>
      <c r="N105" s="97">
        <f t="shared" si="150"/>
        <v>0</v>
      </c>
      <c r="O105" s="97">
        <f t="shared" si="150"/>
        <v>0</v>
      </c>
      <c r="P105" s="97">
        <f t="shared" si="150"/>
        <v>0</v>
      </c>
      <c r="Q105" s="97">
        <f t="shared" si="150"/>
        <v>0</v>
      </c>
      <c r="R105" s="97">
        <f t="shared" si="150"/>
        <v>0</v>
      </c>
      <c r="S105" s="97">
        <f t="shared" si="150"/>
        <v>0</v>
      </c>
      <c r="T105" s="97">
        <f t="shared" si="150"/>
        <v>0</v>
      </c>
      <c r="U105" s="97">
        <f t="shared" si="150"/>
        <v>0</v>
      </c>
      <c r="V105" s="97">
        <f t="shared" si="150"/>
        <v>0</v>
      </c>
      <c r="W105" s="97">
        <f t="shared" si="150"/>
        <v>0</v>
      </c>
      <c r="X105" s="97">
        <f t="shared" si="150"/>
        <v>0</v>
      </c>
      <c r="Y105" s="97">
        <f t="shared" si="150"/>
        <v>0</v>
      </c>
      <c r="Z105" s="97">
        <f t="shared" si="150"/>
        <v>0</v>
      </c>
      <c r="AA105" s="97">
        <f t="shared" si="150"/>
        <v>0</v>
      </c>
      <c r="AB105" s="97">
        <f t="shared" si="150"/>
        <v>1150</v>
      </c>
      <c r="AC105" s="97">
        <f t="shared" si="150"/>
        <v>0</v>
      </c>
      <c r="AD105" s="97">
        <f t="shared" si="150"/>
        <v>0</v>
      </c>
      <c r="AE105" s="97">
        <f t="shared" si="150"/>
        <v>0</v>
      </c>
      <c r="AF105" s="9"/>
      <c r="AG105" s="11">
        <f t="shared" si="140"/>
        <v>1150</v>
      </c>
      <c r="AH105" s="11">
        <f t="shared" si="141"/>
        <v>0</v>
      </c>
      <c r="AI105" s="11">
        <f t="shared" si="142"/>
        <v>0</v>
      </c>
      <c r="AJ105" s="11">
        <f t="shared" si="143"/>
        <v>0</v>
      </c>
    </row>
    <row r="106" spans="1:36" s="10" customFormat="1" x14ac:dyDescent="0.3">
      <c r="A106" s="83" t="s">
        <v>31</v>
      </c>
      <c r="B106" s="101">
        <f>SUM(H106,J106,L106,N106,P106,R106,T106,V106,X106,Z106,AB106,AD106)</f>
        <v>0</v>
      </c>
      <c r="C106" s="101">
        <f>SUM(H106)</f>
        <v>0</v>
      </c>
      <c r="D106" s="101">
        <f>E106</f>
        <v>0</v>
      </c>
      <c r="E106" s="101">
        <f>SUM(I106,K106,M106,O106,Q106,S106,U106,W106,Y106,AA106,AC106,AE106)</f>
        <v>0</v>
      </c>
      <c r="F106" s="97">
        <f t="shared" ref="F106:F107" si="151">IFERROR(E106/B106*100,0)</f>
        <v>0</v>
      </c>
      <c r="G106" s="97">
        <f t="shared" si="149"/>
        <v>0</v>
      </c>
      <c r="H106" s="97">
        <v>0</v>
      </c>
      <c r="I106" s="97">
        <v>0</v>
      </c>
      <c r="J106" s="97">
        <v>0</v>
      </c>
      <c r="K106" s="97">
        <v>0</v>
      </c>
      <c r="L106" s="97">
        <v>0</v>
      </c>
      <c r="M106" s="97">
        <v>0</v>
      </c>
      <c r="N106" s="97">
        <v>0</v>
      </c>
      <c r="O106" s="97">
        <v>0</v>
      </c>
      <c r="P106" s="97">
        <v>0</v>
      </c>
      <c r="Q106" s="97">
        <v>0</v>
      </c>
      <c r="R106" s="97">
        <v>0</v>
      </c>
      <c r="S106" s="97">
        <v>0</v>
      </c>
      <c r="T106" s="97">
        <v>0</v>
      </c>
      <c r="U106" s="97">
        <v>0</v>
      </c>
      <c r="V106" s="97">
        <v>0</v>
      </c>
      <c r="W106" s="97">
        <v>0</v>
      </c>
      <c r="X106" s="97">
        <v>0</v>
      </c>
      <c r="Y106" s="97">
        <v>0</v>
      </c>
      <c r="Z106" s="97">
        <v>0</v>
      </c>
      <c r="AA106" s="97">
        <v>0</v>
      </c>
      <c r="AB106" s="97">
        <v>0</v>
      </c>
      <c r="AC106" s="97">
        <v>0</v>
      </c>
      <c r="AD106" s="97">
        <v>0</v>
      </c>
      <c r="AE106" s="97">
        <v>0</v>
      </c>
      <c r="AF106" s="102"/>
      <c r="AG106" s="106">
        <f t="shared" si="140"/>
        <v>0</v>
      </c>
      <c r="AH106" s="106">
        <f t="shared" si="141"/>
        <v>0</v>
      </c>
      <c r="AI106" s="106">
        <f t="shared" si="142"/>
        <v>0</v>
      </c>
      <c r="AJ106" s="106">
        <f t="shared" si="143"/>
        <v>0</v>
      </c>
    </row>
    <row r="107" spans="1:36" s="12" customFormat="1" x14ac:dyDescent="0.3">
      <c r="A107" s="83" t="s">
        <v>37</v>
      </c>
      <c r="B107" s="101">
        <f>SUM(H107,J107,L107,N107,P107,R107,T107,V107,X107,Z107,AB107,AD107)</f>
        <v>1035</v>
      </c>
      <c r="C107" s="101">
        <f>SUM(H107)</f>
        <v>0</v>
      </c>
      <c r="D107" s="101">
        <f>E107</f>
        <v>0</v>
      </c>
      <c r="E107" s="101">
        <f>SUM(I107,K107,M107,O107,Q107,S107,U107,W107,Y107,AA107,AC107,AE107)</f>
        <v>0</v>
      </c>
      <c r="F107" s="97">
        <f t="shared" si="151"/>
        <v>0</v>
      </c>
      <c r="G107" s="97">
        <f t="shared" si="149"/>
        <v>0</v>
      </c>
      <c r="H107" s="97">
        <v>0</v>
      </c>
      <c r="I107" s="97">
        <v>0</v>
      </c>
      <c r="J107" s="97">
        <v>0</v>
      </c>
      <c r="K107" s="97">
        <v>0</v>
      </c>
      <c r="L107" s="97">
        <v>0</v>
      </c>
      <c r="M107" s="97">
        <v>0</v>
      </c>
      <c r="N107" s="97">
        <v>0</v>
      </c>
      <c r="O107" s="97">
        <v>0</v>
      </c>
      <c r="P107" s="97">
        <v>0</v>
      </c>
      <c r="Q107" s="97">
        <v>0</v>
      </c>
      <c r="R107" s="97">
        <v>0</v>
      </c>
      <c r="S107" s="97">
        <v>0</v>
      </c>
      <c r="T107" s="97">
        <v>0</v>
      </c>
      <c r="U107" s="97">
        <v>0</v>
      </c>
      <c r="V107" s="97">
        <v>0</v>
      </c>
      <c r="W107" s="97">
        <v>0</v>
      </c>
      <c r="X107" s="97">
        <v>0</v>
      </c>
      <c r="Y107" s="97">
        <v>0</v>
      </c>
      <c r="Z107" s="97">
        <v>0</v>
      </c>
      <c r="AA107" s="97">
        <v>0</v>
      </c>
      <c r="AB107" s="97">
        <v>1035</v>
      </c>
      <c r="AC107" s="97">
        <v>0</v>
      </c>
      <c r="AD107" s="97">
        <v>0</v>
      </c>
      <c r="AE107" s="97">
        <v>0</v>
      </c>
      <c r="AF107" s="9"/>
      <c r="AG107" s="11">
        <f t="shared" si="140"/>
        <v>1035</v>
      </c>
      <c r="AH107" s="11">
        <f t="shared" si="141"/>
        <v>0</v>
      </c>
      <c r="AI107" s="11">
        <f t="shared" si="142"/>
        <v>0</v>
      </c>
      <c r="AJ107" s="11">
        <f t="shared" si="143"/>
        <v>0</v>
      </c>
    </row>
    <row r="108" spans="1:36" s="12" customFormat="1" x14ac:dyDescent="0.3">
      <c r="A108" s="83" t="s">
        <v>32</v>
      </c>
      <c r="B108" s="101">
        <f>SUM(H108,J108,L108,N108,P108,R108,T108,V108,X108,Z108,AB108,AD108)</f>
        <v>115</v>
      </c>
      <c r="C108" s="101">
        <f>SUM(H108)</f>
        <v>0</v>
      </c>
      <c r="D108" s="101">
        <f>E108</f>
        <v>0</v>
      </c>
      <c r="E108" s="101">
        <f>SUM(I108,K108,M108,O108,Q108,S108,U108,W108,Y108,AA108,AC108,AE108)</f>
        <v>0</v>
      </c>
      <c r="F108" s="97">
        <f>IFERROR(E108/B108*100,0)</f>
        <v>0</v>
      </c>
      <c r="G108" s="97">
        <f t="shared" si="149"/>
        <v>0</v>
      </c>
      <c r="H108" s="101">
        <v>0</v>
      </c>
      <c r="I108" s="101">
        <v>0</v>
      </c>
      <c r="J108" s="101">
        <v>0</v>
      </c>
      <c r="K108" s="101">
        <v>0</v>
      </c>
      <c r="L108" s="101">
        <v>0</v>
      </c>
      <c r="M108" s="97">
        <v>0</v>
      </c>
      <c r="N108" s="101">
        <v>0</v>
      </c>
      <c r="O108" s="97">
        <v>0</v>
      </c>
      <c r="P108" s="101">
        <v>0</v>
      </c>
      <c r="Q108" s="97">
        <v>0</v>
      </c>
      <c r="R108" s="101">
        <v>0</v>
      </c>
      <c r="S108" s="97">
        <v>0</v>
      </c>
      <c r="T108" s="101">
        <v>0</v>
      </c>
      <c r="U108" s="97">
        <v>0</v>
      </c>
      <c r="V108" s="101">
        <v>0</v>
      </c>
      <c r="W108" s="97">
        <v>0</v>
      </c>
      <c r="X108" s="101">
        <v>0</v>
      </c>
      <c r="Y108" s="97">
        <v>0</v>
      </c>
      <c r="Z108" s="101">
        <v>0</v>
      </c>
      <c r="AA108" s="97">
        <v>0</v>
      </c>
      <c r="AB108" s="101">
        <v>115</v>
      </c>
      <c r="AC108" s="101">
        <v>0</v>
      </c>
      <c r="AD108" s="101">
        <v>0</v>
      </c>
      <c r="AE108" s="101">
        <v>0</v>
      </c>
      <c r="AF108" s="9"/>
      <c r="AG108" s="11">
        <f t="shared" si="140"/>
        <v>115</v>
      </c>
      <c r="AH108" s="11">
        <f t="shared" si="141"/>
        <v>0</v>
      </c>
      <c r="AI108" s="11">
        <f t="shared" si="142"/>
        <v>0</v>
      </c>
      <c r="AJ108" s="11">
        <f t="shared" si="143"/>
        <v>0</v>
      </c>
    </row>
    <row r="109" spans="1:36" s="10" customFormat="1" ht="37.5" x14ac:dyDescent="0.3">
      <c r="A109" s="107" t="s">
        <v>33</v>
      </c>
      <c r="B109" s="101">
        <f>SUM(H109,J109,L109,N109,P109,R109,T109,V109,X109,Z109,AB109,AD109)</f>
        <v>115</v>
      </c>
      <c r="C109" s="101">
        <f>SUM(H109)</f>
        <v>0</v>
      </c>
      <c r="D109" s="101">
        <f>E109</f>
        <v>0</v>
      </c>
      <c r="E109" s="101">
        <f>SUM(I109,K109,M109,O109,Q109,S109,U109,W109,Y109,AA109,AC109,AE109)</f>
        <v>0</v>
      </c>
      <c r="F109" s="100">
        <f>IFERROR(E109/B109*100,0)</f>
        <v>0</v>
      </c>
      <c r="G109" s="100">
        <f>IFERROR(E109/C109*100,0)</f>
        <v>0</v>
      </c>
      <c r="H109" s="101">
        <v>0</v>
      </c>
      <c r="I109" s="101">
        <v>0</v>
      </c>
      <c r="J109" s="101">
        <v>0</v>
      </c>
      <c r="K109" s="101">
        <v>0</v>
      </c>
      <c r="L109" s="101">
        <v>0</v>
      </c>
      <c r="M109" s="101">
        <v>0</v>
      </c>
      <c r="N109" s="101">
        <v>0</v>
      </c>
      <c r="O109" s="101">
        <v>0</v>
      </c>
      <c r="P109" s="101">
        <v>0</v>
      </c>
      <c r="Q109" s="101">
        <v>0</v>
      </c>
      <c r="R109" s="101">
        <v>0</v>
      </c>
      <c r="S109" s="101">
        <v>0</v>
      </c>
      <c r="T109" s="101">
        <v>0</v>
      </c>
      <c r="U109" s="101">
        <v>0</v>
      </c>
      <c r="V109" s="101">
        <v>0</v>
      </c>
      <c r="W109" s="101">
        <v>0</v>
      </c>
      <c r="X109" s="101">
        <v>0</v>
      </c>
      <c r="Y109" s="101">
        <v>0</v>
      </c>
      <c r="Z109" s="101">
        <v>0</v>
      </c>
      <c r="AA109" s="101">
        <v>0</v>
      </c>
      <c r="AB109" s="101">
        <v>115</v>
      </c>
      <c r="AC109" s="101">
        <v>0</v>
      </c>
      <c r="AD109" s="101">
        <v>0</v>
      </c>
      <c r="AE109" s="108">
        <v>0</v>
      </c>
      <c r="AF109" s="102"/>
      <c r="AG109" s="106">
        <f t="shared" si="140"/>
        <v>115</v>
      </c>
      <c r="AH109" s="106">
        <f t="shared" si="141"/>
        <v>0</v>
      </c>
      <c r="AI109" s="106">
        <f t="shared" si="142"/>
        <v>0</v>
      </c>
      <c r="AJ109" s="106">
        <f t="shared" si="143"/>
        <v>0</v>
      </c>
    </row>
    <row r="110" spans="1:36" s="10" customFormat="1" x14ac:dyDescent="0.3">
      <c r="A110" s="83" t="s">
        <v>34</v>
      </c>
      <c r="B110" s="101">
        <f>SUM(H110,J110,L110,N110,P110,R110,T110,V110,X110,Z110,AB110,AD110)</f>
        <v>0</v>
      </c>
      <c r="C110" s="101">
        <f>SUM(H110)</f>
        <v>0</v>
      </c>
      <c r="D110" s="101">
        <f>E110</f>
        <v>0</v>
      </c>
      <c r="E110" s="101">
        <f>SUM(I110,K110,M110,O110,Q110,S110,U110,W110,Y110,AA110,AC110,AE110)</f>
        <v>0</v>
      </c>
      <c r="F110" s="100">
        <f t="shared" ref="F110" si="152">IFERROR(E110/B110*100,0)</f>
        <v>0</v>
      </c>
      <c r="G110" s="100">
        <f t="shared" ref="G110" si="153">IFERROR(E110/C110*100,0)</f>
        <v>0</v>
      </c>
      <c r="H110" s="100">
        <v>0</v>
      </c>
      <c r="I110" s="100">
        <v>0</v>
      </c>
      <c r="J110" s="100">
        <v>0</v>
      </c>
      <c r="K110" s="100">
        <v>0</v>
      </c>
      <c r="L110" s="100">
        <v>0</v>
      </c>
      <c r="M110" s="100">
        <v>0</v>
      </c>
      <c r="N110" s="100">
        <v>0</v>
      </c>
      <c r="O110" s="100">
        <v>0</v>
      </c>
      <c r="P110" s="100">
        <v>0</v>
      </c>
      <c r="Q110" s="100">
        <v>0</v>
      </c>
      <c r="R110" s="100">
        <v>0</v>
      </c>
      <c r="S110" s="100">
        <v>0</v>
      </c>
      <c r="T110" s="100">
        <v>0</v>
      </c>
      <c r="U110" s="100">
        <v>0</v>
      </c>
      <c r="V110" s="100">
        <v>0</v>
      </c>
      <c r="W110" s="100">
        <v>0</v>
      </c>
      <c r="X110" s="100">
        <v>0</v>
      </c>
      <c r="Y110" s="100">
        <v>0</v>
      </c>
      <c r="Z110" s="100">
        <v>0</v>
      </c>
      <c r="AA110" s="100">
        <v>0</v>
      </c>
      <c r="AB110" s="100">
        <v>0</v>
      </c>
      <c r="AC110" s="100">
        <v>0</v>
      </c>
      <c r="AD110" s="100">
        <v>0</v>
      </c>
      <c r="AE110" s="100">
        <v>0</v>
      </c>
      <c r="AF110" s="102"/>
      <c r="AG110" s="106">
        <f t="shared" si="140"/>
        <v>0</v>
      </c>
      <c r="AH110" s="106">
        <f t="shared" si="141"/>
        <v>0</v>
      </c>
      <c r="AI110" s="106">
        <f t="shared" si="142"/>
        <v>0</v>
      </c>
      <c r="AJ110" s="106">
        <f t="shared" si="143"/>
        <v>0</v>
      </c>
    </row>
    <row r="111" spans="1:36" s="8" customFormat="1" ht="21" customHeight="1" x14ac:dyDescent="0.25">
      <c r="A111" s="117" t="s">
        <v>63</v>
      </c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9"/>
      <c r="AF111" s="67"/>
      <c r="AG111" s="68">
        <f t="shared" si="140"/>
        <v>0</v>
      </c>
      <c r="AH111" s="68">
        <f t="shared" si="141"/>
        <v>0</v>
      </c>
      <c r="AI111" s="68">
        <f t="shared" si="142"/>
        <v>0</v>
      </c>
      <c r="AJ111" s="68">
        <f t="shared" si="143"/>
        <v>0</v>
      </c>
    </row>
    <row r="112" spans="1:36" s="1" customFormat="1" x14ac:dyDescent="0.3">
      <c r="A112" s="85" t="s">
        <v>35</v>
      </c>
      <c r="B112" s="97">
        <f>SUM(B113,B114,B115,B117)</f>
        <v>594.79999999999995</v>
      </c>
      <c r="C112" s="97">
        <f>SUM(C113,C114,C115,C117)</f>
        <v>0</v>
      </c>
      <c r="D112" s="97">
        <f>SUM(D113,D114,D115,D117)</f>
        <v>0</v>
      </c>
      <c r="E112" s="97">
        <f>SUM(E113,E114,E115,E117)</f>
        <v>0</v>
      </c>
      <c r="F112" s="97">
        <f>IFERROR(E112/B112*100,0)</f>
        <v>0</v>
      </c>
      <c r="G112" s="97">
        <f t="shared" ref="G112:G115" si="154">IFERROR(E112/C112*100,0)</f>
        <v>0</v>
      </c>
      <c r="H112" s="97">
        <f t="shared" ref="H112:AE112" si="155">SUM(H113,H114,H115,H117)</f>
        <v>0</v>
      </c>
      <c r="I112" s="97">
        <f t="shared" si="155"/>
        <v>0</v>
      </c>
      <c r="J112" s="97">
        <f t="shared" si="155"/>
        <v>0</v>
      </c>
      <c r="K112" s="97">
        <f t="shared" si="155"/>
        <v>0</v>
      </c>
      <c r="L112" s="97">
        <f t="shared" si="155"/>
        <v>0</v>
      </c>
      <c r="M112" s="97">
        <f t="shared" si="155"/>
        <v>0</v>
      </c>
      <c r="N112" s="97">
        <f t="shared" si="155"/>
        <v>0</v>
      </c>
      <c r="O112" s="97">
        <f t="shared" si="155"/>
        <v>0</v>
      </c>
      <c r="P112" s="97">
        <f t="shared" si="155"/>
        <v>0</v>
      </c>
      <c r="Q112" s="97">
        <f t="shared" si="155"/>
        <v>0</v>
      </c>
      <c r="R112" s="97">
        <f t="shared" si="155"/>
        <v>0</v>
      </c>
      <c r="S112" s="97">
        <f t="shared" si="155"/>
        <v>0</v>
      </c>
      <c r="T112" s="97">
        <f t="shared" si="155"/>
        <v>0</v>
      </c>
      <c r="U112" s="97">
        <f t="shared" si="155"/>
        <v>0</v>
      </c>
      <c r="V112" s="97">
        <f t="shared" si="155"/>
        <v>0</v>
      </c>
      <c r="W112" s="97">
        <f t="shared" si="155"/>
        <v>0</v>
      </c>
      <c r="X112" s="97">
        <f t="shared" si="155"/>
        <v>0</v>
      </c>
      <c r="Y112" s="97">
        <f t="shared" si="155"/>
        <v>0</v>
      </c>
      <c r="Z112" s="97">
        <f t="shared" si="155"/>
        <v>0</v>
      </c>
      <c r="AA112" s="97">
        <f t="shared" si="155"/>
        <v>0</v>
      </c>
      <c r="AB112" s="97">
        <f t="shared" si="155"/>
        <v>594.79999999999995</v>
      </c>
      <c r="AC112" s="97">
        <f t="shared" si="155"/>
        <v>0</v>
      </c>
      <c r="AD112" s="97">
        <f t="shared" si="155"/>
        <v>0</v>
      </c>
      <c r="AE112" s="97">
        <f t="shared" si="155"/>
        <v>0</v>
      </c>
      <c r="AF112" s="9"/>
      <c r="AG112" s="11">
        <f t="shared" si="140"/>
        <v>594.79999999999995</v>
      </c>
      <c r="AH112" s="11">
        <f t="shared" si="141"/>
        <v>0</v>
      </c>
      <c r="AI112" s="11">
        <f t="shared" si="142"/>
        <v>0</v>
      </c>
      <c r="AJ112" s="11">
        <f t="shared" si="143"/>
        <v>0</v>
      </c>
    </row>
    <row r="113" spans="1:36" s="10" customFormat="1" x14ac:dyDescent="0.3">
      <c r="A113" s="83" t="s">
        <v>31</v>
      </c>
      <c r="B113" s="101">
        <f>SUM(H113,J113,L113,N113,P113,R113,T113,V113,X113,Z113,AB113,AD113)</f>
        <v>0</v>
      </c>
      <c r="C113" s="101">
        <f>SUM(H113)</f>
        <v>0</v>
      </c>
      <c r="D113" s="101">
        <f>E113</f>
        <v>0</v>
      </c>
      <c r="E113" s="101">
        <f>SUM(I113,K113,M113,O113,Q113,S113,U113,W113,Y113,AA113,AC113,AE113)</f>
        <v>0</v>
      </c>
      <c r="F113" s="97">
        <f t="shared" ref="F113:F114" si="156">IFERROR(E113/B113*100,0)</f>
        <v>0</v>
      </c>
      <c r="G113" s="97">
        <f t="shared" si="154"/>
        <v>0</v>
      </c>
      <c r="H113" s="97">
        <v>0</v>
      </c>
      <c r="I113" s="97">
        <v>0</v>
      </c>
      <c r="J113" s="97">
        <v>0</v>
      </c>
      <c r="K113" s="97">
        <v>0</v>
      </c>
      <c r="L113" s="97">
        <v>0</v>
      </c>
      <c r="M113" s="97">
        <v>0</v>
      </c>
      <c r="N113" s="97">
        <v>0</v>
      </c>
      <c r="O113" s="97">
        <v>0</v>
      </c>
      <c r="P113" s="97">
        <v>0</v>
      </c>
      <c r="Q113" s="97">
        <v>0</v>
      </c>
      <c r="R113" s="97">
        <v>0</v>
      </c>
      <c r="S113" s="97">
        <v>0</v>
      </c>
      <c r="T113" s="97">
        <v>0</v>
      </c>
      <c r="U113" s="97">
        <v>0</v>
      </c>
      <c r="V113" s="97">
        <v>0</v>
      </c>
      <c r="W113" s="97">
        <v>0</v>
      </c>
      <c r="X113" s="97">
        <v>0</v>
      </c>
      <c r="Y113" s="97">
        <v>0</v>
      </c>
      <c r="Z113" s="97">
        <v>0</v>
      </c>
      <c r="AA113" s="97">
        <v>0</v>
      </c>
      <c r="AB113" s="97">
        <v>0</v>
      </c>
      <c r="AC113" s="97">
        <v>0</v>
      </c>
      <c r="AD113" s="97">
        <v>0</v>
      </c>
      <c r="AE113" s="97">
        <v>0</v>
      </c>
      <c r="AF113" s="102"/>
      <c r="AG113" s="106">
        <f t="shared" si="140"/>
        <v>0</v>
      </c>
      <c r="AH113" s="106">
        <f t="shared" si="141"/>
        <v>0</v>
      </c>
      <c r="AI113" s="106">
        <f t="shared" si="142"/>
        <v>0</v>
      </c>
      <c r="AJ113" s="106">
        <f t="shared" si="143"/>
        <v>0</v>
      </c>
    </row>
    <row r="114" spans="1:36" s="12" customFormat="1" x14ac:dyDescent="0.3">
      <c r="A114" s="83" t="s">
        <v>37</v>
      </c>
      <c r="B114" s="101">
        <f>SUM(H114,J114,L114,N114,P114,R114,T114,V114,X114,Z114,AB114,AD114)</f>
        <v>535.29999999999995</v>
      </c>
      <c r="C114" s="101">
        <f>SUM(H114)</f>
        <v>0</v>
      </c>
      <c r="D114" s="101">
        <f>E114</f>
        <v>0</v>
      </c>
      <c r="E114" s="101">
        <f>SUM(I114,K114,M114,O114,Q114,S114,U114,W114,Y114,AA114,AC114,AE114)</f>
        <v>0</v>
      </c>
      <c r="F114" s="97">
        <f t="shared" si="156"/>
        <v>0</v>
      </c>
      <c r="G114" s="97">
        <f t="shared" si="154"/>
        <v>0</v>
      </c>
      <c r="H114" s="97">
        <v>0</v>
      </c>
      <c r="I114" s="97">
        <v>0</v>
      </c>
      <c r="J114" s="97">
        <v>0</v>
      </c>
      <c r="K114" s="97">
        <v>0</v>
      </c>
      <c r="L114" s="97">
        <v>0</v>
      </c>
      <c r="M114" s="97">
        <v>0</v>
      </c>
      <c r="N114" s="97">
        <v>0</v>
      </c>
      <c r="O114" s="97">
        <v>0</v>
      </c>
      <c r="P114" s="97">
        <v>0</v>
      </c>
      <c r="Q114" s="97">
        <v>0</v>
      </c>
      <c r="R114" s="97">
        <v>0</v>
      </c>
      <c r="S114" s="97">
        <v>0</v>
      </c>
      <c r="T114" s="97">
        <v>0</v>
      </c>
      <c r="U114" s="97">
        <v>0</v>
      </c>
      <c r="V114" s="97">
        <v>0</v>
      </c>
      <c r="W114" s="97">
        <v>0</v>
      </c>
      <c r="X114" s="97">
        <v>0</v>
      </c>
      <c r="Y114" s="97">
        <v>0</v>
      </c>
      <c r="Z114" s="97">
        <v>0</v>
      </c>
      <c r="AA114" s="97">
        <v>0</v>
      </c>
      <c r="AB114" s="97">
        <v>535.29999999999995</v>
      </c>
      <c r="AC114" s="97">
        <v>0</v>
      </c>
      <c r="AD114" s="97">
        <v>0</v>
      </c>
      <c r="AE114" s="97">
        <v>0</v>
      </c>
      <c r="AF114" s="9"/>
      <c r="AG114" s="11">
        <f t="shared" si="140"/>
        <v>535.29999999999995</v>
      </c>
      <c r="AH114" s="11">
        <f t="shared" si="141"/>
        <v>0</v>
      </c>
      <c r="AI114" s="11">
        <f t="shared" si="142"/>
        <v>0</v>
      </c>
      <c r="AJ114" s="11">
        <f t="shared" si="143"/>
        <v>0</v>
      </c>
    </row>
    <row r="115" spans="1:36" s="12" customFormat="1" x14ac:dyDescent="0.3">
      <c r="A115" s="83" t="s">
        <v>32</v>
      </c>
      <c r="B115" s="101">
        <f>SUM(H115,J115,L115,N115,P115,R115,T115,V115,X115,Z115,AB115,AD115)</f>
        <v>59.5</v>
      </c>
      <c r="C115" s="101">
        <f>SUM(H115)</f>
        <v>0</v>
      </c>
      <c r="D115" s="101">
        <f>E115</f>
        <v>0</v>
      </c>
      <c r="E115" s="101">
        <f>SUM(I115,K115,M115,O115,Q115,S115,U115,W115,Y115,AA115,AC115,AE115)</f>
        <v>0</v>
      </c>
      <c r="F115" s="97">
        <f>IFERROR(E115/B115*100,0)</f>
        <v>0</v>
      </c>
      <c r="G115" s="97">
        <f t="shared" si="154"/>
        <v>0</v>
      </c>
      <c r="H115" s="101">
        <v>0</v>
      </c>
      <c r="I115" s="101">
        <v>0</v>
      </c>
      <c r="J115" s="101">
        <v>0</v>
      </c>
      <c r="K115" s="101">
        <v>0</v>
      </c>
      <c r="L115" s="101">
        <v>0</v>
      </c>
      <c r="M115" s="97">
        <v>0</v>
      </c>
      <c r="N115" s="101">
        <v>0</v>
      </c>
      <c r="O115" s="97">
        <v>0</v>
      </c>
      <c r="P115" s="101">
        <v>0</v>
      </c>
      <c r="Q115" s="97">
        <v>0</v>
      </c>
      <c r="R115" s="101">
        <v>0</v>
      </c>
      <c r="S115" s="97">
        <v>0</v>
      </c>
      <c r="T115" s="101">
        <v>0</v>
      </c>
      <c r="U115" s="97">
        <v>0</v>
      </c>
      <c r="V115" s="101">
        <v>0</v>
      </c>
      <c r="W115" s="97">
        <v>0</v>
      </c>
      <c r="X115" s="101">
        <v>0</v>
      </c>
      <c r="Y115" s="97">
        <v>0</v>
      </c>
      <c r="Z115" s="101">
        <v>0</v>
      </c>
      <c r="AA115" s="97">
        <v>0</v>
      </c>
      <c r="AB115" s="101">
        <v>59.5</v>
      </c>
      <c r="AC115" s="101">
        <v>0</v>
      </c>
      <c r="AD115" s="101">
        <v>0</v>
      </c>
      <c r="AE115" s="101">
        <v>0</v>
      </c>
      <c r="AF115" s="9"/>
      <c r="AG115" s="11">
        <f t="shared" si="140"/>
        <v>59.5</v>
      </c>
      <c r="AH115" s="11">
        <f t="shared" si="141"/>
        <v>0</v>
      </c>
      <c r="AI115" s="11">
        <f t="shared" si="142"/>
        <v>0</v>
      </c>
      <c r="AJ115" s="11">
        <f t="shared" si="143"/>
        <v>0</v>
      </c>
    </row>
    <row r="116" spans="1:36" s="10" customFormat="1" ht="37.5" x14ac:dyDescent="0.3">
      <c r="A116" s="107" t="s">
        <v>33</v>
      </c>
      <c r="B116" s="101">
        <f>SUM(H116,J116,L116,N116,P116,R116,T116,V116,X116,Z116,AB116,AD116)</f>
        <v>59.5</v>
      </c>
      <c r="C116" s="101">
        <f>SUM(H116)</f>
        <v>0</v>
      </c>
      <c r="D116" s="101">
        <f>E116</f>
        <v>0</v>
      </c>
      <c r="E116" s="101">
        <f>SUM(I116,K116,M116,O116,Q116,S116,U116,W116,Y116,AA116,AC116,AE116)</f>
        <v>0</v>
      </c>
      <c r="F116" s="100">
        <f>IFERROR(E116/B116*100,0)</f>
        <v>0</v>
      </c>
      <c r="G116" s="100">
        <f>IFERROR(E116/C116*100,0)</f>
        <v>0</v>
      </c>
      <c r="H116" s="101">
        <v>0</v>
      </c>
      <c r="I116" s="101">
        <v>0</v>
      </c>
      <c r="J116" s="101">
        <v>0</v>
      </c>
      <c r="K116" s="101">
        <v>0</v>
      </c>
      <c r="L116" s="101">
        <v>0</v>
      </c>
      <c r="M116" s="101">
        <v>0</v>
      </c>
      <c r="N116" s="101">
        <v>0</v>
      </c>
      <c r="O116" s="101">
        <v>0</v>
      </c>
      <c r="P116" s="101">
        <v>0</v>
      </c>
      <c r="Q116" s="101">
        <v>0</v>
      </c>
      <c r="R116" s="101">
        <v>0</v>
      </c>
      <c r="S116" s="101">
        <v>0</v>
      </c>
      <c r="T116" s="101">
        <v>0</v>
      </c>
      <c r="U116" s="101">
        <v>0</v>
      </c>
      <c r="V116" s="101">
        <v>0</v>
      </c>
      <c r="W116" s="101">
        <v>0</v>
      </c>
      <c r="X116" s="101">
        <v>0</v>
      </c>
      <c r="Y116" s="101">
        <v>0</v>
      </c>
      <c r="Z116" s="101">
        <v>0</v>
      </c>
      <c r="AA116" s="101">
        <v>0</v>
      </c>
      <c r="AB116" s="101">
        <v>59.5</v>
      </c>
      <c r="AC116" s="101">
        <v>0</v>
      </c>
      <c r="AD116" s="101">
        <v>0</v>
      </c>
      <c r="AE116" s="108">
        <v>0</v>
      </c>
      <c r="AF116" s="102"/>
      <c r="AG116" s="106">
        <f t="shared" si="140"/>
        <v>59.5</v>
      </c>
      <c r="AH116" s="106">
        <f t="shared" si="141"/>
        <v>0</v>
      </c>
      <c r="AI116" s="106">
        <f t="shared" si="142"/>
        <v>0</v>
      </c>
      <c r="AJ116" s="106">
        <f t="shared" si="143"/>
        <v>0</v>
      </c>
    </row>
    <row r="117" spans="1:36" s="10" customFormat="1" x14ac:dyDescent="0.3">
      <c r="A117" s="83" t="s">
        <v>34</v>
      </c>
      <c r="B117" s="101">
        <f>SUM(H117,J117,L117,N117,P117,R117,T117,V117,X117,Z117,AB117,AD117)</f>
        <v>0</v>
      </c>
      <c r="C117" s="101">
        <f>SUM(H117)</f>
        <v>0</v>
      </c>
      <c r="D117" s="101">
        <f>E117</f>
        <v>0</v>
      </c>
      <c r="E117" s="101">
        <f>SUM(I117,K117,M117,O117,Q117,S117,U117,W117,Y117,AA117,AC117,AE117)</f>
        <v>0</v>
      </c>
      <c r="F117" s="100">
        <f t="shared" ref="F117" si="157">IFERROR(E117/B117*100,0)</f>
        <v>0</v>
      </c>
      <c r="G117" s="100">
        <f t="shared" ref="G117" si="158">IFERROR(E117/C117*100,0)</f>
        <v>0</v>
      </c>
      <c r="H117" s="100">
        <v>0</v>
      </c>
      <c r="I117" s="100">
        <v>0</v>
      </c>
      <c r="J117" s="100">
        <v>0</v>
      </c>
      <c r="K117" s="100">
        <v>0</v>
      </c>
      <c r="L117" s="100">
        <v>0</v>
      </c>
      <c r="M117" s="100">
        <v>0</v>
      </c>
      <c r="N117" s="100">
        <v>0</v>
      </c>
      <c r="O117" s="100">
        <v>0</v>
      </c>
      <c r="P117" s="100">
        <v>0</v>
      </c>
      <c r="Q117" s="100">
        <v>0</v>
      </c>
      <c r="R117" s="100">
        <v>0</v>
      </c>
      <c r="S117" s="100">
        <v>0</v>
      </c>
      <c r="T117" s="100">
        <v>0</v>
      </c>
      <c r="U117" s="100">
        <v>0</v>
      </c>
      <c r="V117" s="100">
        <v>0</v>
      </c>
      <c r="W117" s="100">
        <v>0</v>
      </c>
      <c r="X117" s="100">
        <v>0</v>
      </c>
      <c r="Y117" s="100">
        <v>0</v>
      </c>
      <c r="Z117" s="100">
        <v>0</v>
      </c>
      <c r="AA117" s="100">
        <v>0</v>
      </c>
      <c r="AB117" s="100">
        <v>0</v>
      </c>
      <c r="AC117" s="100">
        <v>0</v>
      </c>
      <c r="AD117" s="100">
        <v>0</v>
      </c>
      <c r="AE117" s="100">
        <v>0</v>
      </c>
      <c r="AF117" s="102"/>
      <c r="AG117" s="106">
        <f t="shared" si="140"/>
        <v>0</v>
      </c>
      <c r="AH117" s="106">
        <f t="shared" si="141"/>
        <v>0</v>
      </c>
      <c r="AI117" s="106">
        <f t="shared" si="142"/>
        <v>0</v>
      </c>
      <c r="AJ117" s="106">
        <f t="shared" si="143"/>
        <v>0</v>
      </c>
    </row>
    <row r="118" spans="1:36" s="10" customFormat="1" ht="27.75" customHeight="1" x14ac:dyDescent="0.25">
      <c r="A118" s="117" t="s">
        <v>64</v>
      </c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9"/>
      <c r="AF118" s="9"/>
      <c r="AG118" s="68">
        <f t="shared" si="140"/>
        <v>0</v>
      </c>
      <c r="AH118" s="68">
        <f t="shared" si="141"/>
        <v>0</v>
      </c>
      <c r="AI118" s="68">
        <f t="shared" si="142"/>
        <v>0</v>
      </c>
      <c r="AJ118" s="68">
        <f t="shared" si="143"/>
        <v>0</v>
      </c>
    </row>
    <row r="119" spans="1:36" x14ac:dyDescent="0.3">
      <c r="A119" s="85" t="s">
        <v>35</v>
      </c>
      <c r="B119" s="97">
        <f>SUM(B120,B121,B122,B124)</f>
        <v>500</v>
      </c>
      <c r="C119" s="97">
        <f>SUM(C120,C121,C122,C124)</f>
        <v>0</v>
      </c>
      <c r="D119" s="97">
        <f>SUM(D120,D121,D122,D124)</f>
        <v>0</v>
      </c>
      <c r="E119" s="97">
        <f>SUM(E120,E121,E122,E124)</f>
        <v>0</v>
      </c>
      <c r="F119" s="97">
        <f>IFERROR(E119/B119*100,0)</f>
        <v>0</v>
      </c>
      <c r="G119" s="97">
        <f t="shared" ref="G119:G122" si="159">IFERROR(E119/C119*100,0)</f>
        <v>0</v>
      </c>
      <c r="H119" s="97">
        <f t="shared" ref="H119:AE119" si="160">SUM(H120,H121,H122,H124)</f>
        <v>0</v>
      </c>
      <c r="I119" s="97">
        <f t="shared" si="160"/>
        <v>0</v>
      </c>
      <c r="J119" s="97">
        <f t="shared" si="160"/>
        <v>0</v>
      </c>
      <c r="K119" s="97">
        <f t="shared" si="160"/>
        <v>0</v>
      </c>
      <c r="L119" s="97">
        <f t="shared" si="160"/>
        <v>0</v>
      </c>
      <c r="M119" s="97">
        <f t="shared" si="160"/>
        <v>0</v>
      </c>
      <c r="N119" s="97">
        <f t="shared" si="160"/>
        <v>0</v>
      </c>
      <c r="O119" s="97">
        <f t="shared" si="160"/>
        <v>0</v>
      </c>
      <c r="P119" s="97">
        <f t="shared" si="160"/>
        <v>0</v>
      </c>
      <c r="Q119" s="97">
        <f t="shared" si="160"/>
        <v>0</v>
      </c>
      <c r="R119" s="97">
        <f t="shared" si="160"/>
        <v>0</v>
      </c>
      <c r="S119" s="97">
        <f t="shared" si="160"/>
        <v>0</v>
      </c>
      <c r="T119" s="97">
        <f t="shared" si="160"/>
        <v>0</v>
      </c>
      <c r="U119" s="97">
        <f t="shared" si="160"/>
        <v>0</v>
      </c>
      <c r="V119" s="97">
        <f t="shared" si="160"/>
        <v>0</v>
      </c>
      <c r="W119" s="97">
        <f t="shared" si="160"/>
        <v>0</v>
      </c>
      <c r="X119" s="97">
        <f t="shared" si="160"/>
        <v>0</v>
      </c>
      <c r="Y119" s="97">
        <f t="shared" si="160"/>
        <v>0</v>
      </c>
      <c r="Z119" s="97">
        <f t="shared" si="160"/>
        <v>0</v>
      </c>
      <c r="AA119" s="97">
        <f t="shared" si="160"/>
        <v>0</v>
      </c>
      <c r="AB119" s="97">
        <f t="shared" si="160"/>
        <v>500</v>
      </c>
      <c r="AC119" s="97">
        <f t="shared" si="160"/>
        <v>0</v>
      </c>
      <c r="AD119" s="97">
        <f t="shared" si="160"/>
        <v>0</v>
      </c>
      <c r="AE119" s="97">
        <f t="shared" si="160"/>
        <v>0</v>
      </c>
      <c r="AF119" s="102"/>
      <c r="AG119" s="106">
        <f t="shared" ref="AG119:AG124" si="161">H119+J119+L119+N119+P119+R119+T119+V119+X119+Z119+AB119+AD119</f>
        <v>500</v>
      </c>
      <c r="AH119" s="106">
        <f t="shared" ref="AH119:AH124" si="162">H119+J119+L119+N119+P119+R119+T119+V119+X119</f>
        <v>0</v>
      </c>
      <c r="AI119" s="106">
        <f t="shared" ref="AI119:AI124" si="163">I119+K119+M119+O119+Q119+S119+U119+W119+Y119+AA119+AC119+AE119</f>
        <v>0</v>
      </c>
      <c r="AJ119" s="106">
        <f t="shared" ref="AJ119:AJ124" si="164">E119-C119</f>
        <v>0</v>
      </c>
    </row>
    <row r="120" spans="1:36" s="10" customFormat="1" x14ac:dyDescent="0.3">
      <c r="A120" s="83" t="s">
        <v>31</v>
      </c>
      <c r="B120" s="101">
        <f>SUM(H120,J120,L120,N120,P120,R120,T120,V120,X120,Z120,AB120,AD120)</f>
        <v>0</v>
      </c>
      <c r="C120" s="101">
        <f>SUM(H120)</f>
        <v>0</v>
      </c>
      <c r="D120" s="101">
        <f>E120</f>
        <v>0</v>
      </c>
      <c r="E120" s="101">
        <f>SUM(I120,K120,M120,O120,Q120,S120,U120,W120,Y120,AA120,AC120,AE120)</f>
        <v>0</v>
      </c>
      <c r="F120" s="97">
        <f t="shared" ref="F120:F121" si="165">IFERROR(E120/B120*100,0)</f>
        <v>0</v>
      </c>
      <c r="G120" s="97">
        <f t="shared" si="159"/>
        <v>0</v>
      </c>
      <c r="H120" s="97">
        <v>0</v>
      </c>
      <c r="I120" s="97">
        <v>0</v>
      </c>
      <c r="J120" s="97">
        <v>0</v>
      </c>
      <c r="K120" s="97">
        <v>0</v>
      </c>
      <c r="L120" s="97">
        <v>0</v>
      </c>
      <c r="M120" s="97">
        <v>0</v>
      </c>
      <c r="N120" s="97">
        <v>0</v>
      </c>
      <c r="O120" s="97">
        <v>0</v>
      </c>
      <c r="P120" s="97">
        <v>0</v>
      </c>
      <c r="Q120" s="97">
        <v>0</v>
      </c>
      <c r="R120" s="97">
        <v>0</v>
      </c>
      <c r="S120" s="97">
        <v>0</v>
      </c>
      <c r="T120" s="97">
        <v>0</v>
      </c>
      <c r="U120" s="97">
        <v>0</v>
      </c>
      <c r="V120" s="97">
        <v>0</v>
      </c>
      <c r="W120" s="97">
        <v>0</v>
      </c>
      <c r="X120" s="97">
        <v>0</v>
      </c>
      <c r="Y120" s="97">
        <v>0</v>
      </c>
      <c r="Z120" s="97">
        <v>0</v>
      </c>
      <c r="AA120" s="97">
        <v>0</v>
      </c>
      <c r="AB120" s="97">
        <v>0</v>
      </c>
      <c r="AC120" s="97">
        <v>0</v>
      </c>
      <c r="AD120" s="97">
        <v>0</v>
      </c>
      <c r="AE120" s="97">
        <v>0</v>
      </c>
      <c r="AF120" s="102"/>
      <c r="AG120" s="106">
        <f t="shared" si="161"/>
        <v>0</v>
      </c>
      <c r="AH120" s="106">
        <f t="shared" si="162"/>
        <v>0</v>
      </c>
      <c r="AI120" s="106">
        <f t="shared" si="163"/>
        <v>0</v>
      </c>
      <c r="AJ120" s="106">
        <f t="shared" si="164"/>
        <v>0</v>
      </c>
    </row>
    <row r="121" spans="1:36" s="10" customFormat="1" x14ac:dyDescent="0.3">
      <c r="A121" s="83" t="s">
        <v>37</v>
      </c>
      <c r="B121" s="101">
        <f>SUM(H121,J121,L121,N121,P121,R121,T121,V121,X121,Z121,AB121,AD121)</f>
        <v>0</v>
      </c>
      <c r="C121" s="101">
        <f>SUM(H121)</f>
        <v>0</v>
      </c>
      <c r="D121" s="101">
        <f>E121</f>
        <v>0</v>
      </c>
      <c r="E121" s="101">
        <f>SUM(I121,K121,M121,O121,Q121,S121,U121,W121,Y121,AA121,AC121,AE121)</f>
        <v>0</v>
      </c>
      <c r="F121" s="97">
        <f t="shared" si="165"/>
        <v>0</v>
      </c>
      <c r="G121" s="97">
        <f t="shared" si="159"/>
        <v>0</v>
      </c>
      <c r="H121" s="97">
        <v>0</v>
      </c>
      <c r="I121" s="97">
        <v>0</v>
      </c>
      <c r="J121" s="97">
        <v>0</v>
      </c>
      <c r="K121" s="97">
        <v>0</v>
      </c>
      <c r="L121" s="97">
        <v>0</v>
      </c>
      <c r="M121" s="97">
        <v>0</v>
      </c>
      <c r="N121" s="97">
        <v>0</v>
      </c>
      <c r="O121" s="97">
        <v>0</v>
      </c>
      <c r="P121" s="97">
        <v>0</v>
      </c>
      <c r="Q121" s="97">
        <v>0</v>
      </c>
      <c r="R121" s="97">
        <v>0</v>
      </c>
      <c r="S121" s="97">
        <v>0</v>
      </c>
      <c r="T121" s="97">
        <v>0</v>
      </c>
      <c r="U121" s="97">
        <v>0</v>
      </c>
      <c r="V121" s="97">
        <v>0</v>
      </c>
      <c r="W121" s="97">
        <v>0</v>
      </c>
      <c r="X121" s="97">
        <v>0</v>
      </c>
      <c r="Y121" s="97">
        <v>0</v>
      </c>
      <c r="Z121" s="97">
        <v>0</v>
      </c>
      <c r="AA121" s="97">
        <v>0</v>
      </c>
      <c r="AB121" s="97">
        <v>0</v>
      </c>
      <c r="AC121" s="97">
        <v>0</v>
      </c>
      <c r="AD121" s="97">
        <v>0</v>
      </c>
      <c r="AE121" s="97">
        <v>0</v>
      </c>
      <c r="AF121" s="102"/>
      <c r="AG121" s="106">
        <f t="shared" si="161"/>
        <v>0</v>
      </c>
      <c r="AH121" s="106">
        <f t="shared" si="162"/>
        <v>0</v>
      </c>
      <c r="AI121" s="106">
        <f t="shared" si="163"/>
        <v>0</v>
      </c>
      <c r="AJ121" s="106">
        <f t="shared" si="164"/>
        <v>0</v>
      </c>
    </row>
    <row r="122" spans="1:36" s="10" customFormat="1" x14ac:dyDescent="0.3">
      <c r="A122" s="83" t="s">
        <v>32</v>
      </c>
      <c r="B122" s="101">
        <f>SUM(H122,J122,L122,N122,P122,R122,T122,V122,X122,Z122,AB122,AD122)</f>
        <v>500</v>
      </c>
      <c r="C122" s="101">
        <f>SUM(H122)</f>
        <v>0</v>
      </c>
      <c r="D122" s="101">
        <f>E122</f>
        <v>0</v>
      </c>
      <c r="E122" s="101">
        <f>SUM(I122,K122,M122,O122,Q122,S122,U122,W122,Y122,AA122,AC122,AE122)</f>
        <v>0</v>
      </c>
      <c r="F122" s="97">
        <f>IFERROR(E122/B122*100,0)</f>
        <v>0</v>
      </c>
      <c r="G122" s="97">
        <f t="shared" si="159"/>
        <v>0</v>
      </c>
      <c r="H122" s="101">
        <v>0</v>
      </c>
      <c r="I122" s="101">
        <v>0</v>
      </c>
      <c r="J122" s="101">
        <v>0</v>
      </c>
      <c r="K122" s="101">
        <v>0</v>
      </c>
      <c r="L122" s="101">
        <v>0</v>
      </c>
      <c r="M122" s="97">
        <v>0</v>
      </c>
      <c r="N122" s="101">
        <v>0</v>
      </c>
      <c r="O122" s="97">
        <v>0</v>
      </c>
      <c r="P122" s="101">
        <v>0</v>
      </c>
      <c r="Q122" s="97">
        <v>0</v>
      </c>
      <c r="R122" s="101">
        <v>0</v>
      </c>
      <c r="S122" s="97">
        <v>0</v>
      </c>
      <c r="T122" s="101">
        <v>0</v>
      </c>
      <c r="U122" s="97">
        <v>0</v>
      </c>
      <c r="V122" s="101">
        <v>0</v>
      </c>
      <c r="W122" s="97">
        <v>0</v>
      </c>
      <c r="X122" s="101">
        <v>0</v>
      </c>
      <c r="Y122" s="97">
        <v>0</v>
      </c>
      <c r="Z122" s="101">
        <v>0</v>
      </c>
      <c r="AA122" s="97">
        <v>0</v>
      </c>
      <c r="AB122" s="101">
        <v>500</v>
      </c>
      <c r="AC122" s="101">
        <v>0</v>
      </c>
      <c r="AD122" s="101">
        <v>0</v>
      </c>
      <c r="AE122" s="101">
        <v>0</v>
      </c>
      <c r="AF122" s="102"/>
      <c r="AG122" s="106">
        <f t="shared" si="161"/>
        <v>500</v>
      </c>
      <c r="AH122" s="106">
        <f t="shared" si="162"/>
        <v>0</v>
      </c>
      <c r="AI122" s="106">
        <f t="shared" si="163"/>
        <v>0</v>
      </c>
      <c r="AJ122" s="106">
        <f t="shared" si="164"/>
        <v>0</v>
      </c>
    </row>
    <row r="123" spans="1:36" s="10" customFormat="1" ht="37.5" x14ac:dyDescent="0.3">
      <c r="A123" s="107" t="s">
        <v>33</v>
      </c>
      <c r="B123" s="101">
        <f>SUM(H123,J123,L123,N123,P123,R123,T123,V123,X123,Z123,AB123,AD123)</f>
        <v>0</v>
      </c>
      <c r="C123" s="101">
        <f>SUM(H123)</f>
        <v>0</v>
      </c>
      <c r="D123" s="101">
        <f>E123</f>
        <v>0</v>
      </c>
      <c r="E123" s="101">
        <f>SUM(I123,K123,M123,O123,Q123,S123,U123,W123,Y123,AA123,AC123,AE123)</f>
        <v>0</v>
      </c>
      <c r="F123" s="100">
        <f>IFERROR(E123/B123*100,0)</f>
        <v>0</v>
      </c>
      <c r="G123" s="100">
        <f>IFERROR(E123/C123*100,0)</f>
        <v>0</v>
      </c>
      <c r="H123" s="101">
        <v>0</v>
      </c>
      <c r="I123" s="101">
        <v>0</v>
      </c>
      <c r="J123" s="101">
        <v>0</v>
      </c>
      <c r="K123" s="101">
        <v>0</v>
      </c>
      <c r="L123" s="101">
        <v>0</v>
      </c>
      <c r="M123" s="101">
        <v>0</v>
      </c>
      <c r="N123" s="101">
        <v>0</v>
      </c>
      <c r="O123" s="101">
        <v>0</v>
      </c>
      <c r="P123" s="101">
        <v>0</v>
      </c>
      <c r="Q123" s="101">
        <v>0</v>
      </c>
      <c r="R123" s="101">
        <v>0</v>
      </c>
      <c r="S123" s="101">
        <v>0</v>
      </c>
      <c r="T123" s="101">
        <v>0</v>
      </c>
      <c r="U123" s="101">
        <v>0</v>
      </c>
      <c r="V123" s="101">
        <v>0</v>
      </c>
      <c r="W123" s="101">
        <v>0</v>
      </c>
      <c r="X123" s="101">
        <v>0</v>
      </c>
      <c r="Y123" s="101">
        <v>0</v>
      </c>
      <c r="Z123" s="101">
        <v>0</v>
      </c>
      <c r="AA123" s="101">
        <v>0</v>
      </c>
      <c r="AB123" s="101">
        <v>0</v>
      </c>
      <c r="AC123" s="101">
        <v>0</v>
      </c>
      <c r="AD123" s="101">
        <v>0</v>
      </c>
      <c r="AE123" s="108">
        <v>0</v>
      </c>
      <c r="AF123" s="102"/>
      <c r="AG123" s="106">
        <f t="shared" si="161"/>
        <v>0</v>
      </c>
      <c r="AH123" s="106">
        <f t="shared" si="162"/>
        <v>0</v>
      </c>
      <c r="AI123" s="106">
        <f t="shared" si="163"/>
        <v>0</v>
      </c>
      <c r="AJ123" s="106">
        <f t="shared" si="164"/>
        <v>0</v>
      </c>
    </row>
    <row r="124" spans="1:36" s="10" customFormat="1" x14ac:dyDescent="0.3">
      <c r="A124" s="83" t="s">
        <v>34</v>
      </c>
      <c r="B124" s="101">
        <f>SUM(H124,J124,L124,N124,P124,R124,T124,V124,X124,Z124,AB124,AD124)</f>
        <v>0</v>
      </c>
      <c r="C124" s="101">
        <f>SUM(H124)</f>
        <v>0</v>
      </c>
      <c r="D124" s="101">
        <f>E124</f>
        <v>0</v>
      </c>
      <c r="E124" s="101">
        <f>SUM(I124,K124,M124,O124,Q124,S124,U124,W124,Y124,AA124,AC124,AE124)</f>
        <v>0</v>
      </c>
      <c r="F124" s="100">
        <f t="shared" ref="F124" si="166">IFERROR(E124/B124*100,0)</f>
        <v>0</v>
      </c>
      <c r="G124" s="100">
        <f t="shared" ref="G124" si="167">IFERROR(E124/C124*100,0)</f>
        <v>0</v>
      </c>
      <c r="H124" s="100">
        <v>0</v>
      </c>
      <c r="I124" s="100">
        <v>0</v>
      </c>
      <c r="J124" s="100">
        <v>0</v>
      </c>
      <c r="K124" s="100">
        <v>0</v>
      </c>
      <c r="L124" s="100">
        <v>0</v>
      </c>
      <c r="M124" s="100">
        <v>0</v>
      </c>
      <c r="N124" s="100">
        <v>0</v>
      </c>
      <c r="O124" s="100">
        <v>0</v>
      </c>
      <c r="P124" s="100">
        <v>0</v>
      </c>
      <c r="Q124" s="100">
        <v>0</v>
      </c>
      <c r="R124" s="100">
        <v>0</v>
      </c>
      <c r="S124" s="100">
        <v>0</v>
      </c>
      <c r="T124" s="100">
        <v>0</v>
      </c>
      <c r="U124" s="100">
        <v>0</v>
      </c>
      <c r="V124" s="100">
        <v>0</v>
      </c>
      <c r="W124" s="100">
        <v>0</v>
      </c>
      <c r="X124" s="100">
        <v>0</v>
      </c>
      <c r="Y124" s="100">
        <v>0</v>
      </c>
      <c r="Z124" s="100">
        <v>0</v>
      </c>
      <c r="AA124" s="100">
        <v>0</v>
      </c>
      <c r="AB124" s="100">
        <v>0</v>
      </c>
      <c r="AC124" s="100">
        <v>0</v>
      </c>
      <c r="AD124" s="100">
        <v>0</v>
      </c>
      <c r="AE124" s="100">
        <v>0</v>
      </c>
      <c r="AF124" s="102"/>
      <c r="AG124" s="106">
        <f t="shared" si="161"/>
        <v>0</v>
      </c>
      <c r="AH124" s="106">
        <f t="shared" si="162"/>
        <v>0</v>
      </c>
      <c r="AI124" s="106">
        <f t="shared" si="163"/>
        <v>0</v>
      </c>
      <c r="AJ124" s="106">
        <f t="shared" si="164"/>
        <v>0</v>
      </c>
    </row>
    <row r="125" spans="1:36" s="10" customFormat="1" ht="27.75" customHeight="1" x14ac:dyDescent="0.25">
      <c r="A125" s="94" t="s">
        <v>65</v>
      </c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115"/>
      <c r="AC125" s="80"/>
      <c r="AD125" s="80"/>
      <c r="AE125" s="81"/>
      <c r="AF125" s="77"/>
      <c r="AG125" s="68">
        <f t="shared" si="140"/>
        <v>0</v>
      </c>
      <c r="AH125" s="68">
        <f t="shared" si="141"/>
        <v>0</v>
      </c>
      <c r="AI125" s="68">
        <f t="shared" si="142"/>
        <v>0</v>
      </c>
      <c r="AJ125" s="68">
        <f t="shared" si="143"/>
        <v>0</v>
      </c>
    </row>
    <row r="126" spans="1:36" x14ac:dyDescent="0.3">
      <c r="A126" s="85" t="s">
        <v>35</v>
      </c>
      <c r="B126" s="97">
        <f>SUM(B127,B128,B129,B131)</f>
        <v>500</v>
      </c>
      <c r="C126" s="97">
        <f>SUM(C127,C128,C129,C131)</f>
        <v>0</v>
      </c>
      <c r="D126" s="97">
        <f>SUM(D127,D128,D129,D131)</f>
        <v>0</v>
      </c>
      <c r="E126" s="97">
        <f>SUM(E127,E128,E129,E131)</f>
        <v>0</v>
      </c>
      <c r="F126" s="97">
        <f>IFERROR(E126/B126*100,0)</f>
        <v>0</v>
      </c>
      <c r="G126" s="97">
        <f t="shared" ref="G126:G128" si="168">IFERROR(E126/C126*100,0)</f>
        <v>0</v>
      </c>
      <c r="H126" s="97">
        <f t="shared" ref="H126:AE126" si="169">SUM(H127,H128,H129,H131)</f>
        <v>0</v>
      </c>
      <c r="I126" s="97">
        <f t="shared" si="169"/>
        <v>0</v>
      </c>
      <c r="J126" s="97">
        <f t="shared" si="169"/>
        <v>0</v>
      </c>
      <c r="K126" s="97">
        <f t="shared" si="169"/>
        <v>0</v>
      </c>
      <c r="L126" s="97">
        <f t="shared" si="169"/>
        <v>0</v>
      </c>
      <c r="M126" s="97">
        <f t="shared" si="169"/>
        <v>0</v>
      </c>
      <c r="N126" s="97">
        <f t="shared" si="169"/>
        <v>0</v>
      </c>
      <c r="O126" s="97">
        <f t="shared" si="169"/>
        <v>0</v>
      </c>
      <c r="P126" s="97">
        <f t="shared" si="169"/>
        <v>0</v>
      </c>
      <c r="Q126" s="97">
        <f t="shared" si="169"/>
        <v>0</v>
      </c>
      <c r="R126" s="97">
        <f t="shared" si="169"/>
        <v>0</v>
      </c>
      <c r="S126" s="97">
        <f t="shared" si="169"/>
        <v>0</v>
      </c>
      <c r="T126" s="97">
        <f t="shared" si="169"/>
        <v>0</v>
      </c>
      <c r="U126" s="97">
        <f t="shared" si="169"/>
        <v>0</v>
      </c>
      <c r="V126" s="97">
        <f t="shared" si="169"/>
        <v>0</v>
      </c>
      <c r="W126" s="97">
        <f t="shared" si="169"/>
        <v>0</v>
      </c>
      <c r="X126" s="97">
        <f t="shared" si="169"/>
        <v>0</v>
      </c>
      <c r="Y126" s="97">
        <f t="shared" si="169"/>
        <v>0</v>
      </c>
      <c r="Z126" s="97">
        <f t="shared" si="169"/>
        <v>0</v>
      </c>
      <c r="AA126" s="97">
        <f t="shared" si="169"/>
        <v>0</v>
      </c>
      <c r="AB126" s="97">
        <f t="shared" si="169"/>
        <v>500</v>
      </c>
      <c r="AC126" s="97">
        <f t="shared" si="169"/>
        <v>0</v>
      </c>
      <c r="AD126" s="97">
        <f t="shared" si="169"/>
        <v>0</v>
      </c>
      <c r="AE126" s="97">
        <f t="shared" si="169"/>
        <v>0</v>
      </c>
      <c r="AF126" s="102"/>
      <c r="AG126" s="106">
        <f t="shared" ref="AG126:AG131" si="170">H126+J126+L126+N126+P126+R126+T126+V126+X126+Z126+AB126+AD126</f>
        <v>500</v>
      </c>
      <c r="AH126" s="106">
        <f t="shared" ref="AH126:AH131" si="171">H126+J126+L126+N126+P126+R126+T126+V126+X126</f>
        <v>0</v>
      </c>
      <c r="AI126" s="106">
        <f t="shared" ref="AI126:AI131" si="172">I126+K126+M126+O126+Q126+S126+U126+W126+Y126+AA126+AC126+AE126</f>
        <v>0</v>
      </c>
      <c r="AJ126" s="106">
        <f t="shared" ref="AJ126:AJ131" si="173">E126-C126</f>
        <v>0</v>
      </c>
    </row>
    <row r="127" spans="1:36" s="10" customFormat="1" x14ac:dyDescent="0.3">
      <c r="A127" s="83" t="s">
        <v>31</v>
      </c>
      <c r="B127" s="101">
        <f>SUM(H127,J127,L127,N127,P127,R127,T127,V127,X127,Z127,AB127,AD127)</f>
        <v>0</v>
      </c>
      <c r="C127" s="101">
        <f>SUM(H127)</f>
        <v>0</v>
      </c>
      <c r="D127" s="101">
        <f>E127</f>
        <v>0</v>
      </c>
      <c r="E127" s="101">
        <f>SUM(I127,K127,M127,O127,Q127,S127,U127,W127,Y127,AA127,AC127,AE127)</f>
        <v>0</v>
      </c>
      <c r="F127" s="97">
        <f t="shared" ref="F127:F128" si="174">IFERROR(E127/B127*100,0)</f>
        <v>0</v>
      </c>
      <c r="G127" s="97">
        <f t="shared" si="168"/>
        <v>0</v>
      </c>
      <c r="H127" s="97">
        <v>0</v>
      </c>
      <c r="I127" s="97">
        <v>0</v>
      </c>
      <c r="J127" s="97">
        <v>0</v>
      </c>
      <c r="K127" s="97">
        <v>0</v>
      </c>
      <c r="L127" s="97">
        <v>0</v>
      </c>
      <c r="M127" s="97">
        <v>0</v>
      </c>
      <c r="N127" s="97">
        <v>0</v>
      </c>
      <c r="O127" s="97">
        <v>0</v>
      </c>
      <c r="P127" s="97">
        <v>0</v>
      </c>
      <c r="Q127" s="97">
        <v>0</v>
      </c>
      <c r="R127" s="97">
        <v>0</v>
      </c>
      <c r="S127" s="97">
        <v>0</v>
      </c>
      <c r="T127" s="97">
        <v>0</v>
      </c>
      <c r="U127" s="97">
        <v>0</v>
      </c>
      <c r="V127" s="97">
        <v>0</v>
      </c>
      <c r="W127" s="97">
        <v>0</v>
      </c>
      <c r="X127" s="97">
        <v>0</v>
      </c>
      <c r="Y127" s="97">
        <v>0</v>
      </c>
      <c r="Z127" s="97">
        <v>0</v>
      </c>
      <c r="AA127" s="97">
        <v>0</v>
      </c>
      <c r="AB127" s="97">
        <v>0</v>
      </c>
      <c r="AC127" s="97">
        <v>0</v>
      </c>
      <c r="AD127" s="97">
        <v>0</v>
      </c>
      <c r="AE127" s="97">
        <v>0</v>
      </c>
      <c r="AF127" s="102"/>
      <c r="AG127" s="106">
        <f t="shared" si="170"/>
        <v>0</v>
      </c>
      <c r="AH127" s="106">
        <f t="shared" si="171"/>
        <v>0</v>
      </c>
      <c r="AI127" s="106">
        <f t="shared" si="172"/>
        <v>0</v>
      </c>
      <c r="AJ127" s="106">
        <f t="shared" si="173"/>
        <v>0</v>
      </c>
    </row>
    <row r="128" spans="1:36" s="10" customFormat="1" x14ac:dyDescent="0.3">
      <c r="A128" s="83" t="s">
        <v>37</v>
      </c>
      <c r="B128" s="101">
        <f>SUM(H128,J128,L128,N128,P128,R128,T128,V128,X128,Z128,AB128,AD128)</f>
        <v>0</v>
      </c>
      <c r="C128" s="101">
        <f>SUM(H128)</f>
        <v>0</v>
      </c>
      <c r="D128" s="101">
        <f>E128</f>
        <v>0</v>
      </c>
      <c r="E128" s="101">
        <f>SUM(I128,K128,M128,O128,Q128,S128,U128,W128,Y128,AA128,AC128,AE128)</f>
        <v>0</v>
      </c>
      <c r="F128" s="97">
        <f t="shared" si="174"/>
        <v>0</v>
      </c>
      <c r="G128" s="97">
        <f t="shared" si="168"/>
        <v>0</v>
      </c>
      <c r="H128" s="97">
        <v>0</v>
      </c>
      <c r="I128" s="97">
        <v>0</v>
      </c>
      <c r="J128" s="97">
        <v>0</v>
      </c>
      <c r="K128" s="97">
        <v>0</v>
      </c>
      <c r="L128" s="97">
        <v>0</v>
      </c>
      <c r="M128" s="97">
        <v>0</v>
      </c>
      <c r="N128" s="97">
        <v>0</v>
      </c>
      <c r="O128" s="97">
        <v>0</v>
      </c>
      <c r="P128" s="97">
        <v>0</v>
      </c>
      <c r="Q128" s="97">
        <v>0</v>
      </c>
      <c r="R128" s="97">
        <v>0</v>
      </c>
      <c r="S128" s="97">
        <v>0</v>
      </c>
      <c r="T128" s="97">
        <v>0</v>
      </c>
      <c r="U128" s="97">
        <v>0</v>
      </c>
      <c r="V128" s="97">
        <v>0</v>
      </c>
      <c r="W128" s="97">
        <v>0</v>
      </c>
      <c r="X128" s="97">
        <v>0</v>
      </c>
      <c r="Y128" s="97">
        <v>0</v>
      </c>
      <c r="Z128" s="97">
        <v>0</v>
      </c>
      <c r="AA128" s="97">
        <v>0</v>
      </c>
      <c r="AB128" s="97">
        <v>0</v>
      </c>
      <c r="AC128" s="97">
        <v>0</v>
      </c>
      <c r="AD128" s="97">
        <v>0</v>
      </c>
      <c r="AE128" s="97">
        <v>0</v>
      </c>
      <c r="AF128" s="102"/>
      <c r="AG128" s="106">
        <f t="shared" si="170"/>
        <v>0</v>
      </c>
      <c r="AH128" s="106">
        <f t="shared" si="171"/>
        <v>0</v>
      </c>
      <c r="AI128" s="106">
        <f t="shared" si="172"/>
        <v>0</v>
      </c>
      <c r="AJ128" s="106">
        <f t="shared" si="173"/>
        <v>0</v>
      </c>
    </row>
    <row r="129" spans="1:36" s="10" customFormat="1" x14ac:dyDescent="0.3">
      <c r="A129" s="83" t="s">
        <v>32</v>
      </c>
      <c r="B129" s="101">
        <f>SUM(H129,J129,L129,N129,P129,R129,T129,V129,X129,Z129,AB129,AD129)</f>
        <v>500</v>
      </c>
      <c r="C129" s="101">
        <f>SUM(H129)</f>
        <v>0</v>
      </c>
      <c r="D129" s="101">
        <f>E129</f>
        <v>0</v>
      </c>
      <c r="E129" s="101">
        <f>SUM(I129,K129,M129,O129,Q129,S129,U129,W129,Y129,AA129,AC129,AE129)</f>
        <v>0</v>
      </c>
      <c r="F129" s="97">
        <f>IFERROR(E129/B129*100,0)</f>
        <v>0</v>
      </c>
      <c r="G129" s="97">
        <v>0</v>
      </c>
      <c r="H129" s="101">
        <v>0</v>
      </c>
      <c r="I129" s="101">
        <v>0</v>
      </c>
      <c r="J129" s="101">
        <v>0</v>
      </c>
      <c r="K129" s="101">
        <v>0</v>
      </c>
      <c r="L129" s="101">
        <v>0</v>
      </c>
      <c r="M129" s="97">
        <v>0</v>
      </c>
      <c r="N129" s="101">
        <v>0</v>
      </c>
      <c r="O129" s="97">
        <v>0</v>
      </c>
      <c r="P129" s="101">
        <v>0</v>
      </c>
      <c r="Q129" s="97">
        <v>0</v>
      </c>
      <c r="R129" s="101">
        <v>0</v>
      </c>
      <c r="S129" s="97">
        <v>0</v>
      </c>
      <c r="T129" s="101">
        <v>0</v>
      </c>
      <c r="U129" s="97">
        <v>0</v>
      </c>
      <c r="V129" s="101">
        <v>0</v>
      </c>
      <c r="W129" s="97">
        <v>0</v>
      </c>
      <c r="X129" s="101">
        <v>0</v>
      </c>
      <c r="Y129" s="97">
        <v>0</v>
      </c>
      <c r="Z129" s="101">
        <v>0</v>
      </c>
      <c r="AA129" s="97">
        <v>0</v>
      </c>
      <c r="AB129" s="101">
        <v>500</v>
      </c>
      <c r="AC129" s="101">
        <v>0</v>
      </c>
      <c r="AD129" s="101">
        <v>0</v>
      </c>
      <c r="AE129" s="101">
        <v>0</v>
      </c>
      <c r="AF129" s="102"/>
      <c r="AG129" s="106">
        <f t="shared" si="170"/>
        <v>500</v>
      </c>
      <c r="AH129" s="106">
        <f t="shared" si="171"/>
        <v>0</v>
      </c>
      <c r="AI129" s="106">
        <f t="shared" si="172"/>
        <v>0</v>
      </c>
      <c r="AJ129" s="106">
        <f t="shared" si="173"/>
        <v>0</v>
      </c>
    </row>
    <row r="130" spans="1:36" s="10" customFormat="1" ht="37.5" x14ac:dyDescent="0.3">
      <c r="A130" s="107" t="s">
        <v>33</v>
      </c>
      <c r="B130" s="101">
        <f>SUM(H130,J130,L130,N130,P130,R130,T130,V130,X130,Z130,AB130,AD130)</f>
        <v>0</v>
      </c>
      <c r="C130" s="101">
        <f>SUM(H130)</f>
        <v>0</v>
      </c>
      <c r="D130" s="101">
        <f>E130</f>
        <v>0</v>
      </c>
      <c r="E130" s="101">
        <f>SUM(I130,K130,M130,O130,Q130,S130,U130,W130,Y130,AA130,AC130,AE130)</f>
        <v>0</v>
      </c>
      <c r="F130" s="100">
        <f>IFERROR(E130/B130*100,0)</f>
        <v>0</v>
      </c>
      <c r="G130" s="100">
        <f>IFERROR(E130/C130*100,0)</f>
        <v>0</v>
      </c>
      <c r="H130" s="101">
        <v>0</v>
      </c>
      <c r="I130" s="101">
        <v>0</v>
      </c>
      <c r="J130" s="101">
        <v>0</v>
      </c>
      <c r="K130" s="101">
        <v>0</v>
      </c>
      <c r="L130" s="101">
        <v>0</v>
      </c>
      <c r="M130" s="101">
        <v>0</v>
      </c>
      <c r="N130" s="101">
        <v>0</v>
      </c>
      <c r="O130" s="101">
        <v>0</v>
      </c>
      <c r="P130" s="101">
        <v>0</v>
      </c>
      <c r="Q130" s="101">
        <v>0</v>
      </c>
      <c r="R130" s="101">
        <v>0</v>
      </c>
      <c r="S130" s="101">
        <v>0</v>
      </c>
      <c r="T130" s="101">
        <v>0</v>
      </c>
      <c r="U130" s="101">
        <v>0</v>
      </c>
      <c r="V130" s="101">
        <v>0</v>
      </c>
      <c r="W130" s="101">
        <v>0</v>
      </c>
      <c r="X130" s="101">
        <v>0</v>
      </c>
      <c r="Y130" s="101">
        <v>0</v>
      </c>
      <c r="Z130" s="101">
        <v>0</v>
      </c>
      <c r="AA130" s="101">
        <v>0</v>
      </c>
      <c r="AB130" s="101">
        <v>0</v>
      </c>
      <c r="AC130" s="101">
        <v>0</v>
      </c>
      <c r="AD130" s="101">
        <v>0</v>
      </c>
      <c r="AE130" s="108">
        <v>0</v>
      </c>
      <c r="AF130" s="102"/>
      <c r="AG130" s="106">
        <f t="shared" si="170"/>
        <v>0</v>
      </c>
      <c r="AH130" s="106">
        <f t="shared" si="171"/>
        <v>0</v>
      </c>
      <c r="AI130" s="106">
        <f t="shared" si="172"/>
        <v>0</v>
      </c>
      <c r="AJ130" s="106">
        <f t="shared" si="173"/>
        <v>0</v>
      </c>
    </row>
    <row r="131" spans="1:36" s="10" customFormat="1" x14ac:dyDescent="0.3">
      <c r="A131" s="83" t="s">
        <v>34</v>
      </c>
      <c r="B131" s="101">
        <f>SUM(H131,J131,L131,N131,P131,R131,T131,V131,X131,Z131,AB131,AD131)</f>
        <v>0</v>
      </c>
      <c r="C131" s="101">
        <f>SUM(H131)</f>
        <v>0</v>
      </c>
      <c r="D131" s="101">
        <f>E131</f>
        <v>0</v>
      </c>
      <c r="E131" s="101">
        <f>SUM(I131,K131,M131,O131,Q131,S131,U131,W131,Y131,AA131,AC131,AE131)</f>
        <v>0</v>
      </c>
      <c r="F131" s="100">
        <f t="shared" ref="F131" si="175">IFERROR(E131/B131*100,0)</f>
        <v>0</v>
      </c>
      <c r="G131" s="100">
        <f t="shared" ref="G131" si="176">IFERROR(E131/C131*100,0)</f>
        <v>0</v>
      </c>
      <c r="H131" s="100">
        <v>0</v>
      </c>
      <c r="I131" s="100">
        <v>0</v>
      </c>
      <c r="J131" s="100">
        <v>0</v>
      </c>
      <c r="K131" s="100">
        <v>0</v>
      </c>
      <c r="L131" s="100">
        <v>0</v>
      </c>
      <c r="M131" s="100">
        <v>0</v>
      </c>
      <c r="N131" s="100">
        <v>0</v>
      </c>
      <c r="O131" s="100">
        <v>0</v>
      </c>
      <c r="P131" s="100">
        <v>0</v>
      </c>
      <c r="Q131" s="100">
        <v>0</v>
      </c>
      <c r="R131" s="100">
        <v>0</v>
      </c>
      <c r="S131" s="100">
        <v>0</v>
      </c>
      <c r="T131" s="100">
        <v>0</v>
      </c>
      <c r="U131" s="100">
        <v>0</v>
      </c>
      <c r="V131" s="100">
        <v>0</v>
      </c>
      <c r="W131" s="100">
        <v>0</v>
      </c>
      <c r="X131" s="100">
        <v>0</v>
      </c>
      <c r="Y131" s="100">
        <v>0</v>
      </c>
      <c r="Z131" s="100">
        <v>0</v>
      </c>
      <c r="AA131" s="100">
        <v>0</v>
      </c>
      <c r="AB131" s="100">
        <v>0</v>
      </c>
      <c r="AC131" s="100">
        <v>0</v>
      </c>
      <c r="AD131" s="100">
        <v>0</v>
      </c>
      <c r="AE131" s="100">
        <v>0</v>
      </c>
      <c r="AF131" s="102"/>
      <c r="AG131" s="106">
        <f t="shared" si="170"/>
        <v>0</v>
      </c>
      <c r="AH131" s="106">
        <f t="shared" si="171"/>
        <v>0</v>
      </c>
      <c r="AI131" s="106">
        <f t="shared" si="172"/>
        <v>0</v>
      </c>
      <c r="AJ131" s="106">
        <f t="shared" si="173"/>
        <v>0</v>
      </c>
    </row>
    <row r="132" spans="1:36" s="10" customFormat="1" ht="27.75" customHeight="1" x14ac:dyDescent="0.25">
      <c r="A132" s="94" t="s">
        <v>66</v>
      </c>
      <c r="B132" s="115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  <c r="AA132" s="115"/>
      <c r="AB132" s="115"/>
      <c r="AC132" s="115"/>
      <c r="AD132" s="115"/>
      <c r="AE132" s="116"/>
      <c r="AF132" s="77"/>
      <c r="AG132" s="68">
        <f t="shared" si="140"/>
        <v>0</v>
      </c>
      <c r="AH132" s="68">
        <f t="shared" si="141"/>
        <v>0</v>
      </c>
      <c r="AI132" s="68">
        <f t="shared" si="142"/>
        <v>0</v>
      </c>
      <c r="AJ132" s="68">
        <f t="shared" si="143"/>
        <v>0</v>
      </c>
    </row>
    <row r="133" spans="1:36" x14ac:dyDescent="0.3">
      <c r="A133" s="85" t="s">
        <v>35</v>
      </c>
      <c r="B133" s="97">
        <f>SUM(B134,B135,B136,B138)</f>
        <v>0</v>
      </c>
      <c r="C133" s="97">
        <f>SUM(C134,C135,C136,C138)</f>
        <v>0</v>
      </c>
      <c r="D133" s="97">
        <f>SUM(D134,D135,D136,D138)</f>
        <v>0</v>
      </c>
      <c r="E133" s="97">
        <f>SUM(E134,E135,E136,E138)</f>
        <v>0</v>
      </c>
      <c r="F133" s="97">
        <f>IFERROR(E133/B133*100,0)</f>
        <v>0</v>
      </c>
      <c r="G133" s="97">
        <f t="shared" ref="G133:G136" si="177">IFERROR(E133/C133*100,0)</f>
        <v>0</v>
      </c>
      <c r="H133" s="97">
        <f t="shared" ref="H133:AE133" si="178">SUM(H134,H135,H136,H138)</f>
        <v>0</v>
      </c>
      <c r="I133" s="97">
        <f t="shared" si="178"/>
        <v>0</v>
      </c>
      <c r="J133" s="97">
        <f t="shared" si="178"/>
        <v>0</v>
      </c>
      <c r="K133" s="97">
        <f t="shared" si="178"/>
        <v>0</v>
      </c>
      <c r="L133" s="97">
        <f t="shared" si="178"/>
        <v>0</v>
      </c>
      <c r="M133" s="97">
        <f t="shared" si="178"/>
        <v>0</v>
      </c>
      <c r="N133" s="97">
        <f t="shared" si="178"/>
        <v>0</v>
      </c>
      <c r="O133" s="97">
        <f t="shared" si="178"/>
        <v>0</v>
      </c>
      <c r="P133" s="97">
        <f t="shared" si="178"/>
        <v>0</v>
      </c>
      <c r="Q133" s="97">
        <f t="shared" si="178"/>
        <v>0</v>
      </c>
      <c r="R133" s="97">
        <f t="shared" si="178"/>
        <v>0</v>
      </c>
      <c r="S133" s="97">
        <f t="shared" si="178"/>
        <v>0</v>
      </c>
      <c r="T133" s="97">
        <f t="shared" si="178"/>
        <v>0</v>
      </c>
      <c r="U133" s="97">
        <f t="shared" si="178"/>
        <v>0</v>
      </c>
      <c r="V133" s="97">
        <f t="shared" si="178"/>
        <v>0</v>
      </c>
      <c r="W133" s="97">
        <f t="shared" si="178"/>
        <v>0</v>
      </c>
      <c r="X133" s="97">
        <f t="shared" si="178"/>
        <v>0</v>
      </c>
      <c r="Y133" s="97">
        <f t="shared" si="178"/>
        <v>0</v>
      </c>
      <c r="Z133" s="97">
        <f t="shared" si="178"/>
        <v>0</v>
      </c>
      <c r="AA133" s="97">
        <f t="shared" si="178"/>
        <v>0</v>
      </c>
      <c r="AB133" s="97">
        <f t="shared" si="178"/>
        <v>0</v>
      </c>
      <c r="AC133" s="97">
        <f t="shared" si="178"/>
        <v>0</v>
      </c>
      <c r="AD133" s="97">
        <f t="shared" si="178"/>
        <v>0</v>
      </c>
      <c r="AE133" s="97">
        <f t="shared" si="178"/>
        <v>0</v>
      </c>
      <c r="AF133" s="102"/>
      <c r="AG133" s="106">
        <f t="shared" ref="AG133:AG138" si="179">H133+J133+L133+N133+P133+R133+T133+V133+X133+Z133+AB133+AD133</f>
        <v>0</v>
      </c>
      <c r="AH133" s="106">
        <f t="shared" ref="AH133:AH138" si="180">H133+J133+L133+N133+P133+R133+T133+V133+X133</f>
        <v>0</v>
      </c>
      <c r="AI133" s="106">
        <f t="shared" ref="AI133:AI138" si="181">I133+K133+M133+O133+Q133+S133+U133+W133+Y133+AA133+AC133+AE133</f>
        <v>0</v>
      </c>
      <c r="AJ133" s="106">
        <f t="shared" ref="AJ133:AJ138" si="182">E133-C133</f>
        <v>0</v>
      </c>
    </row>
    <row r="134" spans="1:36" s="10" customFormat="1" x14ac:dyDescent="0.3">
      <c r="A134" s="83" t="s">
        <v>31</v>
      </c>
      <c r="B134" s="101">
        <f>SUM(H134,J134,L134,N134,P134,R134,T134,V134,X134,Z134,AB134,AD134)</f>
        <v>0</v>
      </c>
      <c r="C134" s="101">
        <f>SUM(H134)</f>
        <v>0</v>
      </c>
      <c r="D134" s="101">
        <f>E134</f>
        <v>0</v>
      </c>
      <c r="E134" s="101">
        <f>SUM(I134,K134,M134,O134,Q134,S134,U134,W134,Y134,AA134,AC134,AE134)</f>
        <v>0</v>
      </c>
      <c r="F134" s="97">
        <f t="shared" ref="F134:F135" si="183">IFERROR(E134/B134*100,0)</f>
        <v>0</v>
      </c>
      <c r="G134" s="97">
        <f t="shared" si="177"/>
        <v>0</v>
      </c>
      <c r="H134" s="97">
        <v>0</v>
      </c>
      <c r="I134" s="97">
        <v>0</v>
      </c>
      <c r="J134" s="97">
        <v>0</v>
      </c>
      <c r="K134" s="97">
        <v>0</v>
      </c>
      <c r="L134" s="97">
        <v>0</v>
      </c>
      <c r="M134" s="97">
        <v>0</v>
      </c>
      <c r="N134" s="97">
        <v>0</v>
      </c>
      <c r="O134" s="97">
        <v>0</v>
      </c>
      <c r="P134" s="97">
        <v>0</v>
      </c>
      <c r="Q134" s="97">
        <v>0</v>
      </c>
      <c r="R134" s="97">
        <v>0</v>
      </c>
      <c r="S134" s="97">
        <v>0</v>
      </c>
      <c r="T134" s="97">
        <v>0</v>
      </c>
      <c r="U134" s="97">
        <v>0</v>
      </c>
      <c r="V134" s="97">
        <v>0</v>
      </c>
      <c r="W134" s="97">
        <v>0</v>
      </c>
      <c r="X134" s="97">
        <v>0</v>
      </c>
      <c r="Y134" s="97">
        <v>0</v>
      </c>
      <c r="Z134" s="97">
        <v>0</v>
      </c>
      <c r="AA134" s="97">
        <v>0</v>
      </c>
      <c r="AB134" s="97">
        <v>0</v>
      </c>
      <c r="AC134" s="97">
        <v>0</v>
      </c>
      <c r="AD134" s="97">
        <v>0</v>
      </c>
      <c r="AE134" s="97">
        <v>0</v>
      </c>
      <c r="AF134" s="102"/>
      <c r="AG134" s="106">
        <f t="shared" si="179"/>
        <v>0</v>
      </c>
      <c r="AH134" s="106">
        <f t="shared" si="180"/>
        <v>0</v>
      </c>
      <c r="AI134" s="106">
        <f t="shared" si="181"/>
        <v>0</v>
      </c>
      <c r="AJ134" s="106">
        <f t="shared" si="182"/>
        <v>0</v>
      </c>
    </row>
    <row r="135" spans="1:36" s="10" customFormat="1" x14ac:dyDescent="0.3">
      <c r="A135" s="83" t="s">
        <v>37</v>
      </c>
      <c r="B135" s="101">
        <f>SUM(H135,J135,L135,N135,P135,R135,T135,V135,X135,Z135,AB135,AD135)</f>
        <v>0</v>
      </c>
      <c r="C135" s="101">
        <f>SUM(H135)</f>
        <v>0</v>
      </c>
      <c r="D135" s="101">
        <f>E135</f>
        <v>0</v>
      </c>
      <c r="E135" s="101">
        <f>SUM(I135,K135,M135,O135,Q135,S135,U135,W135,Y135,AA135,AC135,AE135)</f>
        <v>0</v>
      </c>
      <c r="F135" s="97">
        <f t="shared" si="183"/>
        <v>0</v>
      </c>
      <c r="G135" s="97">
        <f t="shared" si="177"/>
        <v>0</v>
      </c>
      <c r="H135" s="97">
        <v>0</v>
      </c>
      <c r="I135" s="97">
        <v>0</v>
      </c>
      <c r="J135" s="97">
        <v>0</v>
      </c>
      <c r="K135" s="97">
        <v>0</v>
      </c>
      <c r="L135" s="97">
        <v>0</v>
      </c>
      <c r="M135" s="97">
        <v>0</v>
      </c>
      <c r="N135" s="97">
        <v>0</v>
      </c>
      <c r="O135" s="97">
        <v>0</v>
      </c>
      <c r="P135" s="97">
        <v>0</v>
      </c>
      <c r="Q135" s="97">
        <v>0</v>
      </c>
      <c r="R135" s="97">
        <v>0</v>
      </c>
      <c r="S135" s="97">
        <v>0</v>
      </c>
      <c r="T135" s="97">
        <v>0</v>
      </c>
      <c r="U135" s="97">
        <v>0</v>
      </c>
      <c r="V135" s="97">
        <v>0</v>
      </c>
      <c r="W135" s="97">
        <v>0</v>
      </c>
      <c r="X135" s="97">
        <v>0</v>
      </c>
      <c r="Y135" s="97">
        <v>0</v>
      </c>
      <c r="Z135" s="97">
        <v>0</v>
      </c>
      <c r="AA135" s="97">
        <v>0</v>
      </c>
      <c r="AB135" s="97">
        <v>0</v>
      </c>
      <c r="AC135" s="97">
        <v>0</v>
      </c>
      <c r="AD135" s="97">
        <v>0</v>
      </c>
      <c r="AE135" s="97">
        <v>0</v>
      </c>
      <c r="AF135" s="102"/>
      <c r="AG135" s="106">
        <f t="shared" si="179"/>
        <v>0</v>
      </c>
      <c r="AH135" s="106">
        <f t="shared" si="180"/>
        <v>0</v>
      </c>
      <c r="AI135" s="106">
        <f t="shared" si="181"/>
        <v>0</v>
      </c>
      <c r="AJ135" s="106">
        <f t="shared" si="182"/>
        <v>0</v>
      </c>
    </row>
    <row r="136" spans="1:36" s="10" customFormat="1" x14ac:dyDescent="0.3">
      <c r="A136" s="83" t="s">
        <v>32</v>
      </c>
      <c r="B136" s="101">
        <f>SUM(H136,J136,L136,N136,P136,R136,T136,V136,X136,Z136,AB136,AD136)</f>
        <v>0</v>
      </c>
      <c r="C136" s="101">
        <f>SUM(H136)</f>
        <v>0</v>
      </c>
      <c r="D136" s="101">
        <f>E136</f>
        <v>0</v>
      </c>
      <c r="E136" s="101">
        <f>SUM(I136,K136,M136,O136,Q136,S136,U136,W136,Y136,AA136,AC136,AE136)</f>
        <v>0</v>
      </c>
      <c r="F136" s="97">
        <f>IFERROR(E136/B136*100,0)</f>
        <v>0</v>
      </c>
      <c r="G136" s="97">
        <f t="shared" si="177"/>
        <v>0</v>
      </c>
      <c r="H136" s="101">
        <v>0</v>
      </c>
      <c r="I136" s="101">
        <v>0</v>
      </c>
      <c r="J136" s="101">
        <v>0</v>
      </c>
      <c r="K136" s="101">
        <v>0</v>
      </c>
      <c r="L136" s="101">
        <v>0</v>
      </c>
      <c r="M136" s="97">
        <v>0</v>
      </c>
      <c r="N136" s="101">
        <v>0</v>
      </c>
      <c r="O136" s="97">
        <v>0</v>
      </c>
      <c r="P136" s="101">
        <v>0</v>
      </c>
      <c r="Q136" s="97">
        <v>0</v>
      </c>
      <c r="R136" s="101">
        <v>0</v>
      </c>
      <c r="S136" s="97">
        <v>0</v>
      </c>
      <c r="T136" s="101">
        <v>0</v>
      </c>
      <c r="U136" s="97">
        <v>0</v>
      </c>
      <c r="V136" s="101">
        <v>0</v>
      </c>
      <c r="W136" s="97">
        <v>0</v>
      </c>
      <c r="X136" s="101">
        <v>0</v>
      </c>
      <c r="Y136" s="97">
        <v>0</v>
      </c>
      <c r="Z136" s="101">
        <v>0</v>
      </c>
      <c r="AA136" s="97">
        <v>0</v>
      </c>
      <c r="AB136" s="101">
        <v>0</v>
      </c>
      <c r="AC136" s="101">
        <v>0</v>
      </c>
      <c r="AD136" s="101">
        <v>0</v>
      </c>
      <c r="AE136" s="101">
        <v>0</v>
      </c>
      <c r="AF136" s="102"/>
      <c r="AG136" s="106">
        <f t="shared" si="179"/>
        <v>0</v>
      </c>
      <c r="AH136" s="106">
        <f t="shared" si="180"/>
        <v>0</v>
      </c>
      <c r="AI136" s="106">
        <f t="shared" si="181"/>
        <v>0</v>
      </c>
      <c r="AJ136" s="106">
        <f t="shared" si="182"/>
        <v>0</v>
      </c>
    </row>
    <row r="137" spans="1:36" s="10" customFormat="1" ht="37.5" x14ac:dyDescent="0.3">
      <c r="A137" s="107" t="s">
        <v>33</v>
      </c>
      <c r="B137" s="101">
        <f>SUM(H137,J137,L137,N137,P137,R137,T137,V137,X137,Z137,AB137,AD137)</f>
        <v>0</v>
      </c>
      <c r="C137" s="101">
        <f>SUM(H137)</f>
        <v>0</v>
      </c>
      <c r="D137" s="101">
        <f>E137</f>
        <v>0</v>
      </c>
      <c r="E137" s="101">
        <f>SUM(I137,K137,M137,O137,Q137,S137,U137,W137,Y137,AA137,AC137,AE137)</f>
        <v>0</v>
      </c>
      <c r="F137" s="100">
        <f>IFERROR(E137/B137*100,0)</f>
        <v>0</v>
      </c>
      <c r="G137" s="100">
        <f>IFERROR(E137/C137*100,0)</f>
        <v>0</v>
      </c>
      <c r="H137" s="101">
        <v>0</v>
      </c>
      <c r="I137" s="101">
        <v>0</v>
      </c>
      <c r="J137" s="101">
        <v>0</v>
      </c>
      <c r="K137" s="101">
        <v>0</v>
      </c>
      <c r="L137" s="101">
        <v>0</v>
      </c>
      <c r="M137" s="101">
        <v>0</v>
      </c>
      <c r="N137" s="101">
        <v>0</v>
      </c>
      <c r="O137" s="101">
        <v>0</v>
      </c>
      <c r="P137" s="101">
        <v>0</v>
      </c>
      <c r="Q137" s="101">
        <v>0</v>
      </c>
      <c r="R137" s="101">
        <v>0</v>
      </c>
      <c r="S137" s="101">
        <v>0</v>
      </c>
      <c r="T137" s="101">
        <v>0</v>
      </c>
      <c r="U137" s="101">
        <v>0</v>
      </c>
      <c r="V137" s="101">
        <v>0</v>
      </c>
      <c r="W137" s="101">
        <v>0</v>
      </c>
      <c r="X137" s="101">
        <v>0</v>
      </c>
      <c r="Y137" s="101">
        <v>0</v>
      </c>
      <c r="Z137" s="101">
        <v>0</v>
      </c>
      <c r="AA137" s="101">
        <v>0</v>
      </c>
      <c r="AB137" s="101">
        <v>0</v>
      </c>
      <c r="AC137" s="101">
        <v>0</v>
      </c>
      <c r="AD137" s="101">
        <v>0</v>
      </c>
      <c r="AE137" s="108">
        <v>0</v>
      </c>
      <c r="AF137" s="102"/>
      <c r="AG137" s="106">
        <f t="shared" si="179"/>
        <v>0</v>
      </c>
      <c r="AH137" s="106">
        <f t="shared" si="180"/>
        <v>0</v>
      </c>
      <c r="AI137" s="106">
        <f t="shared" si="181"/>
        <v>0</v>
      </c>
      <c r="AJ137" s="106">
        <f t="shared" si="182"/>
        <v>0</v>
      </c>
    </row>
    <row r="138" spans="1:36" s="10" customFormat="1" x14ac:dyDescent="0.3">
      <c r="A138" s="83" t="s">
        <v>34</v>
      </c>
      <c r="B138" s="101">
        <f>SUM(H138,J138,L138,N138,P138,R138,T138,V138,X138,Z138,AB138,AD138)</f>
        <v>0</v>
      </c>
      <c r="C138" s="101">
        <f>SUM(H138)</f>
        <v>0</v>
      </c>
      <c r="D138" s="101">
        <f>E138</f>
        <v>0</v>
      </c>
      <c r="E138" s="101">
        <f>SUM(I138,K138,M138,O138,Q138,S138,U138,W138,Y138,AA138,AC138,AE138)</f>
        <v>0</v>
      </c>
      <c r="F138" s="100">
        <f t="shared" ref="F138" si="184">IFERROR(E138/B138*100,0)</f>
        <v>0</v>
      </c>
      <c r="G138" s="100">
        <f t="shared" ref="G138" si="185">IFERROR(E138/C138*100,0)</f>
        <v>0</v>
      </c>
      <c r="H138" s="100">
        <v>0</v>
      </c>
      <c r="I138" s="100">
        <v>0</v>
      </c>
      <c r="J138" s="100">
        <v>0</v>
      </c>
      <c r="K138" s="100">
        <v>0</v>
      </c>
      <c r="L138" s="100">
        <v>0</v>
      </c>
      <c r="M138" s="100">
        <v>0</v>
      </c>
      <c r="N138" s="100">
        <v>0</v>
      </c>
      <c r="O138" s="100">
        <v>0</v>
      </c>
      <c r="P138" s="100">
        <v>0</v>
      </c>
      <c r="Q138" s="100">
        <v>0</v>
      </c>
      <c r="R138" s="100">
        <v>0</v>
      </c>
      <c r="S138" s="100">
        <v>0</v>
      </c>
      <c r="T138" s="100">
        <v>0</v>
      </c>
      <c r="U138" s="100">
        <v>0</v>
      </c>
      <c r="V138" s="100">
        <v>0</v>
      </c>
      <c r="W138" s="100">
        <v>0</v>
      </c>
      <c r="X138" s="100">
        <v>0</v>
      </c>
      <c r="Y138" s="100">
        <v>0</v>
      </c>
      <c r="Z138" s="100">
        <v>0</v>
      </c>
      <c r="AA138" s="100">
        <v>0</v>
      </c>
      <c r="AB138" s="100">
        <v>0</v>
      </c>
      <c r="AC138" s="100">
        <v>0</v>
      </c>
      <c r="AD138" s="100">
        <v>0</v>
      </c>
      <c r="AE138" s="100">
        <v>0</v>
      </c>
      <c r="AF138" s="102"/>
      <c r="AG138" s="106">
        <f t="shared" si="179"/>
        <v>0</v>
      </c>
      <c r="AH138" s="106">
        <f t="shared" si="180"/>
        <v>0</v>
      </c>
      <c r="AI138" s="106">
        <f t="shared" si="181"/>
        <v>0</v>
      </c>
      <c r="AJ138" s="106">
        <f t="shared" si="182"/>
        <v>0</v>
      </c>
    </row>
    <row r="139" spans="1:36" s="10" customFormat="1" ht="27.75" customHeight="1" x14ac:dyDescent="0.25">
      <c r="A139" s="94" t="s">
        <v>67</v>
      </c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  <c r="Y139" s="115"/>
      <c r="Z139" s="115"/>
      <c r="AA139" s="115"/>
      <c r="AB139" s="115"/>
      <c r="AC139" s="115"/>
      <c r="AD139" s="115"/>
      <c r="AE139" s="116"/>
      <c r="AF139" s="77"/>
      <c r="AG139" s="68">
        <f t="shared" si="140"/>
        <v>0</v>
      </c>
      <c r="AH139" s="68">
        <f t="shared" si="141"/>
        <v>0</v>
      </c>
      <c r="AI139" s="68">
        <f t="shared" si="142"/>
        <v>0</v>
      </c>
      <c r="AJ139" s="68">
        <f t="shared" si="143"/>
        <v>0</v>
      </c>
    </row>
    <row r="140" spans="1:36" x14ac:dyDescent="0.3">
      <c r="A140" s="85" t="s">
        <v>35</v>
      </c>
      <c r="B140" s="97">
        <f>SUM(B141,B142,B143,B145)</f>
        <v>500</v>
      </c>
      <c r="C140" s="97">
        <f>SUM(C141,C142,C143,C145)</f>
        <v>0</v>
      </c>
      <c r="D140" s="97">
        <f>SUM(D141,D142,D143,D145)</f>
        <v>0</v>
      </c>
      <c r="E140" s="97">
        <f>SUM(E141,E142,E143,E145)</f>
        <v>0</v>
      </c>
      <c r="F140" s="97">
        <f>IFERROR(E140/B140*100,0)</f>
        <v>0</v>
      </c>
      <c r="G140" s="97">
        <f t="shared" ref="G140:G143" si="186">IFERROR(E140/C140*100,0)</f>
        <v>0</v>
      </c>
      <c r="H140" s="97">
        <f t="shared" ref="H140:AE140" si="187">SUM(H141,H142,H143,H145)</f>
        <v>0</v>
      </c>
      <c r="I140" s="97">
        <f t="shared" si="187"/>
        <v>0</v>
      </c>
      <c r="J140" s="97">
        <f t="shared" si="187"/>
        <v>0</v>
      </c>
      <c r="K140" s="97">
        <f t="shared" si="187"/>
        <v>0</v>
      </c>
      <c r="L140" s="97">
        <f t="shared" si="187"/>
        <v>0</v>
      </c>
      <c r="M140" s="97">
        <f t="shared" si="187"/>
        <v>0</v>
      </c>
      <c r="N140" s="97">
        <f t="shared" si="187"/>
        <v>0</v>
      </c>
      <c r="O140" s="97">
        <f t="shared" si="187"/>
        <v>0</v>
      </c>
      <c r="P140" s="97">
        <f t="shared" si="187"/>
        <v>0</v>
      </c>
      <c r="Q140" s="97">
        <f t="shared" si="187"/>
        <v>0</v>
      </c>
      <c r="R140" s="97">
        <f t="shared" si="187"/>
        <v>0</v>
      </c>
      <c r="S140" s="97">
        <f t="shared" si="187"/>
        <v>0</v>
      </c>
      <c r="T140" s="97">
        <f t="shared" si="187"/>
        <v>0</v>
      </c>
      <c r="U140" s="97">
        <f t="shared" si="187"/>
        <v>0</v>
      </c>
      <c r="V140" s="97">
        <f t="shared" si="187"/>
        <v>0</v>
      </c>
      <c r="W140" s="97">
        <f t="shared" si="187"/>
        <v>0</v>
      </c>
      <c r="X140" s="97">
        <f t="shared" si="187"/>
        <v>0</v>
      </c>
      <c r="Y140" s="97">
        <f t="shared" si="187"/>
        <v>0</v>
      </c>
      <c r="Z140" s="97">
        <f t="shared" si="187"/>
        <v>0</v>
      </c>
      <c r="AA140" s="97">
        <f t="shared" si="187"/>
        <v>0</v>
      </c>
      <c r="AB140" s="97">
        <f t="shared" si="187"/>
        <v>500</v>
      </c>
      <c r="AC140" s="97">
        <f t="shared" si="187"/>
        <v>0</v>
      </c>
      <c r="AD140" s="97">
        <f t="shared" si="187"/>
        <v>0</v>
      </c>
      <c r="AE140" s="97">
        <f t="shared" si="187"/>
        <v>0</v>
      </c>
      <c r="AF140" s="102"/>
      <c r="AG140" s="106">
        <f t="shared" ref="AG140:AG145" si="188">H140+J140+L140+N140+P140+R140+T140+V140+X140+Z140+AB140+AD140</f>
        <v>500</v>
      </c>
      <c r="AH140" s="106">
        <f t="shared" ref="AH140:AH145" si="189">H140+J140+L140+N140+P140+R140+T140+V140+X140</f>
        <v>0</v>
      </c>
      <c r="AI140" s="106">
        <f t="shared" ref="AI140:AI145" si="190">I140+K140+M140+O140+Q140+S140+U140+W140+Y140+AA140+AC140+AE140</f>
        <v>0</v>
      </c>
      <c r="AJ140" s="106">
        <f t="shared" ref="AJ140:AJ145" si="191">E140-C140</f>
        <v>0</v>
      </c>
    </row>
    <row r="141" spans="1:36" s="10" customFormat="1" x14ac:dyDescent="0.3">
      <c r="A141" s="83" t="s">
        <v>31</v>
      </c>
      <c r="B141" s="101">
        <f>SUM(H141,J141,L141,N141,P141,R141,T141,V141,X141,Z141,AB141,AD141)</f>
        <v>0</v>
      </c>
      <c r="C141" s="101">
        <f>SUM(H141)</f>
        <v>0</v>
      </c>
      <c r="D141" s="101">
        <f>E141</f>
        <v>0</v>
      </c>
      <c r="E141" s="101">
        <f>SUM(I141,K141,M141,O141,Q141,S141,U141,W141,Y141,AA141,AC141,AE141)</f>
        <v>0</v>
      </c>
      <c r="F141" s="97">
        <f t="shared" ref="F141:F142" si="192">IFERROR(E141/B141*100,0)</f>
        <v>0</v>
      </c>
      <c r="G141" s="97">
        <f t="shared" si="186"/>
        <v>0</v>
      </c>
      <c r="H141" s="97">
        <v>0</v>
      </c>
      <c r="I141" s="97">
        <v>0</v>
      </c>
      <c r="J141" s="97">
        <v>0</v>
      </c>
      <c r="K141" s="97">
        <v>0</v>
      </c>
      <c r="L141" s="97">
        <v>0</v>
      </c>
      <c r="M141" s="97">
        <v>0</v>
      </c>
      <c r="N141" s="97">
        <v>0</v>
      </c>
      <c r="O141" s="97">
        <v>0</v>
      </c>
      <c r="P141" s="97">
        <v>0</v>
      </c>
      <c r="Q141" s="97">
        <v>0</v>
      </c>
      <c r="R141" s="97">
        <v>0</v>
      </c>
      <c r="S141" s="97">
        <v>0</v>
      </c>
      <c r="T141" s="97">
        <v>0</v>
      </c>
      <c r="U141" s="97">
        <v>0</v>
      </c>
      <c r="V141" s="97">
        <v>0</v>
      </c>
      <c r="W141" s="97">
        <v>0</v>
      </c>
      <c r="X141" s="97">
        <v>0</v>
      </c>
      <c r="Y141" s="97">
        <v>0</v>
      </c>
      <c r="Z141" s="97">
        <v>0</v>
      </c>
      <c r="AA141" s="97">
        <v>0</v>
      </c>
      <c r="AB141" s="97">
        <v>0</v>
      </c>
      <c r="AC141" s="97">
        <v>0</v>
      </c>
      <c r="AD141" s="97">
        <v>0</v>
      </c>
      <c r="AE141" s="97">
        <v>0</v>
      </c>
      <c r="AF141" s="102"/>
      <c r="AG141" s="106">
        <f t="shared" si="188"/>
        <v>0</v>
      </c>
      <c r="AH141" s="106">
        <f t="shared" si="189"/>
        <v>0</v>
      </c>
      <c r="AI141" s="106">
        <f t="shared" si="190"/>
        <v>0</v>
      </c>
      <c r="AJ141" s="106">
        <f t="shared" si="191"/>
        <v>0</v>
      </c>
    </row>
    <row r="142" spans="1:36" s="10" customFormat="1" x14ac:dyDescent="0.3">
      <c r="A142" s="83" t="s">
        <v>37</v>
      </c>
      <c r="B142" s="101">
        <f>SUM(H142,J142,L142,N142,P142,R142,T142,V142,X142,Z142,AB142,AD142)</f>
        <v>0</v>
      </c>
      <c r="C142" s="101">
        <f>SUM(H142)</f>
        <v>0</v>
      </c>
      <c r="D142" s="101">
        <f>E142</f>
        <v>0</v>
      </c>
      <c r="E142" s="101">
        <f>SUM(I142,K142,M142,O142,Q142,S142,U142,W142,Y142,AA142,AC142,AE142)</f>
        <v>0</v>
      </c>
      <c r="F142" s="97">
        <f t="shared" si="192"/>
        <v>0</v>
      </c>
      <c r="G142" s="97">
        <f t="shared" si="186"/>
        <v>0</v>
      </c>
      <c r="H142" s="97">
        <v>0</v>
      </c>
      <c r="I142" s="97">
        <v>0</v>
      </c>
      <c r="J142" s="97">
        <v>0</v>
      </c>
      <c r="K142" s="97">
        <v>0</v>
      </c>
      <c r="L142" s="97">
        <v>0</v>
      </c>
      <c r="M142" s="97">
        <v>0</v>
      </c>
      <c r="N142" s="97">
        <v>0</v>
      </c>
      <c r="O142" s="97">
        <v>0</v>
      </c>
      <c r="P142" s="97">
        <v>0</v>
      </c>
      <c r="Q142" s="97">
        <v>0</v>
      </c>
      <c r="R142" s="97">
        <v>0</v>
      </c>
      <c r="S142" s="97">
        <v>0</v>
      </c>
      <c r="T142" s="97">
        <v>0</v>
      </c>
      <c r="U142" s="97">
        <v>0</v>
      </c>
      <c r="V142" s="97">
        <v>0</v>
      </c>
      <c r="W142" s="97">
        <v>0</v>
      </c>
      <c r="X142" s="97">
        <v>0</v>
      </c>
      <c r="Y142" s="97">
        <v>0</v>
      </c>
      <c r="Z142" s="97">
        <v>0</v>
      </c>
      <c r="AA142" s="97">
        <v>0</v>
      </c>
      <c r="AB142" s="97">
        <v>0</v>
      </c>
      <c r="AC142" s="97">
        <v>0</v>
      </c>
      <c r="AD142" s="97">
        <v>0</v>
      </c>
      <c r="AE142" s="97">
        <v>0</v>
      </c>
      <c r="AF142" s="102"/>
      <c r="AG142" s="106">
        <f t="shared" si="188"/>
        <v>0</v>
      </c>
      <c r="AH142" s="106">
        <f t="shared" si="189"/>
        <v>0</v>
      </c>
      <c r="AI142" s="106">
        <f t="shared" si="190"/>
        <v>0</v>
      </c>
      <c r="AJ142" s="106">
        <f t="shared" si="191"/>
        <v>0</v>
      </c>
    </row>
    <row r="143" spans="1:36" s="10" customFormat="1" x14ac:dyDescent="0.3">
      <c r="A143" s="83" t="s">
        <v>32</v>
      </c>
      <c r="B143" s="101">
        <f>SUM(H143,J143,L143,N143,P143,R143,T143,V143,X143,Z143,AB143,AD143)</f>
        <v>500</v>
      </c>
      <c r="C143" s="101">
        <f>SUM(H143)</f>
        <v>0</v>
      </c>
      <c r="D143" s="101">
        <f>E143</f>
        <v>0</v>
      </c>
      <c r="E143" s="101">
        <f>SUM(I143,K143,M143,O143,Q143,S143,U143,W143,Y143,AA143,AC143,AE143)</f>
        <v>0</v>
      </c>
      <c r="F143" s="97">
        <f>IFERROR(E143/B143*100,0)</f>
        <v>0</v>
      </c>
      <c r="G143" s="97">
        <f t="shared" si="186"/>
        <v>0</v>
      </c>
      <c r="H143" s="101">
        <v>0</v>
      </c>
      <c r="I143" s="101">
        <v>0</v>
      </c>
      <c r="J143" s="101">
        <v>0</v>
      </c>
      <c r="K143" s="101">
        <v>0</v>
      </c>
      <c r="L143" s="101">
        <v>0</v>
      </c>
      <c r="M143" s="97">
        <v>0</v>
      </c>
      <c r="N143" s="101">
        <v>0</v>
      </c>
      <c r="O143" s="97">
        <v>0</v>
      </c>
      <c r="P143" s="101">
        <v>0</v>
      </c>
      <c r="Q143" s="97">
        <v>0</v>
      </c>
      <c r="R143" s="101">
        <v>0</v>
      </c>
      <c r="S143" s="97">
        <v>0</v>
      </c>
      <c r="T143" s="101">
        <v>0</v>
      </c>
      <c r="U143" s="97">
        <v>0</v>
      </c>
      <c r="V143" s="101">
        <v>0</v>
      </c>
      <c r="W143" s="97">
        <v>0</v>
      </c>
      <c r="X143" s="101">
        <v>0</v>
      </c>
      <c r="Y143" s="97">
        <v>0</v>
      </c>
      <c r="Z143" s="101">
        <v>0</v>
      </c>
      <c r="AA143" s="97">
        <v>0</v>
      </c>
      <c r="AB143" s="101">
        <v>500</v>
      </c>
      <c r="AC143" s="101">
        <v>0</v>
      </c>
      <c r="AD143" s="101">
        <v>0</v>
      </c>
      <c r="AE143" s="101">
        <v>0</v>
      </c>
      <c r="AF143" s="102"/>
      <c r="AG143" s="106">
        <f t="shared" si="188"/>
        <v>500</v>
      </c>
      <c r="AH143" s="106">
        <f t="shared" si="189"/>
        <v>0</v>
      </c>
      <c r="AI143" s="106">
        <f t="shared" si="190"/>
        <v>0</v>
      </c>
      <c r="AJ143" s="106">
        <f t="shared" si="191"/>
        <v>0</v>
      </c>
    </row>
    <row r="144" spans="1:36" s="10" customFormat="1" ht="37.5" x14ac:dyDescent="0.3">
      <c r="A144" s="107" t="s">
        <v>33</v>
      </c>
      <c r="B144" s="101">
        <f>SUM(H144,J144,L144,N144,P144,R144,T144,V144,X144,Z144,AB144,AD144)</f>
        <v>0</v>
      </c>
      <c r="C144" s="101">
        <f>SUM(H144)</f>
        <v>0</v>
      </c>
      <c r="D144" s="101">
        <f>E144</f>
        <v>0</v>
      </c>
      <c r="E144" s="101">
        <f>SUM(I144,K144,M144,O144,Q144,S144,U144,W144,Y144,AA144,AC144,AE144)</f>
        <v>0</v>
      </c>
      <c r="F144" s="100">
        <f>IFERROR(E144/B144*100,0)</f>
        <v>0</v>
      </c>
      <c r="G144" s="100">
        <f>IFERROR(E144/C144*100,0)</f>
        <v>0</v>
      </c>
      <c r="H144" s="101">
        <v>0</v>
      </c>
      <c r="I144" s="101">
        <v>0</v>
      </c>
      <c r="J144" s="101">
        <v>0</v>
      </c>
      <c r="K144" s="101">
        <v>0</v>
      </c>
      <c r="L144" s="101">
        <v>0</v>
      </c>
      <c r="M144" s="101">
        <v>0</v>
      </c>
      <c r="N144" s="101">
        <v>0</v>
      </c>
      <c r="O144" s="101">
        <v>0</v>
      </c>
      <c r="P144" s="101">
        <v>0</v>
      </c>
      <c r="Q144" s="101">
        <v>0</v>
      </c>
      <c r="R144" s="101">
        <v>0</v>
      </c>
      <c r="S144" s="101">
        <v>0</v>
      </c>
      <c r="T144" s="101">
        <v>0</v>
      </c>
      <c r="U144" s="101">
        <v>0</v>
      </c>
      <c r="V144" s="101">
        <v>0</v>
      </c>
      <c r="W144" s="101">
        <v>0</v>
      </c>
      <c r="X144" s="101">
        <v>0</v>
      </c>
      <c r="Y144" s="101">
        <v>0</v>
      </c>
      <c r="Z144" s="101">
        <v>0</v>
      </c>
      <c r="AA144" s="101">
        <v>0</v>
      </c>
      <c r="AB144" s="101">
        <v>0</v>
      </c>
      <c r="AC144" s="101">
        <v>0</v>
      </c>
      <c r="AD144" s="101">
        <v>0</v>
      </c>
      <c r="AE144" s="108">
        <v>0</v>
      </c>
      <c r="AF144" s="102"/>
      <c r="AG144" s="106">
        <f t="shared" si="188"/>
        <v>0</v>
      </c>
      <c r="AH144" s="106">
        <f t="shared" si="189"/>
        <v>0</v>
      </c>
      <c r="AI144" s="106">
        <f t="shared" si="190"/>
        <v>0</v>
      </c>
      <c r="AJ144" s="106">
        <f t="shared" si="191"/>
        <v>0</v>
      </c>
    </row>
    <row r="145" spans="1:36" s="10" customFormat="1" x14ac:dyDescent="0.3">
      <c r="A145" s="83" t="s">
        <v>34</v>
      </c>
      <c r="B145" s="101">
        <f>SUM(H145,J145,L145,N145,P145,R145,T145,V145,X145,Z145,AB145,AD145)</f>
        <v>0</v>
      </c>
      <c r="C145" s="101">
        <f>SUM(H145)</f>
        <v>0</v>
      </c>
      <c r="D145" s="101">
        <f>E145</f>
        <v>0</v>
      </c>
      <c r="E145" s="101">
        <f>SUM(I145,K145,M145,O145,Q145,S145,U145,W145,Y145,AA145,AC145,AE145)</f>
        <v>0</v>
      </c>
      <c r="F145" s="100">
        <f t="shared" ref="F145" si="193">IFERROR(E145/B145*100,0)</f>
        <v>0</v>
      </c>
      <c r="G145" s="100">
        <f t="shared" ref="G145" si="194">IFERROR(E145/C145*100,0)</f>
        <v>0</v>
      </c>
      <c r="H145" s="100">
        <v>0</v>
      </c>
      <c r="I145" s="100">
        <v>0</v>
      </c>
      <c r="J145" s="100">
        <v>0</v>
      </c>
      <c r="K145" s="100">
        <v>0</v>
      </c>
      <c r="L145" s="100">
        <v>0</v>
      </c>
      <c r="M145" s="100">
        <v>0</v>
      </c>
      <c r="N145" s="100">
        <v>0</v>
      </c>
      <c r="O145" s="100">
        <v>0</v>
      </c>
      <c r="P145" s="100">
        <v>0</v>
      </c>
      <c r="Q145" s="100">
        <v>0</v>
      </c>
      <c r="R145" s="100">
        <v>0</v>
      </c>
      <c r="S145" s="100">
        <v>0</v>
      </c>
      <c r="T145" s="100">
        <v>0</v>
      </c>
      <c r="U145" s="100">
        <v>0</v>
      </c>
      <c r="V145" s="100">
        <v>0</v>
      </c>
      <c r="W145" s="100">
        <v>0</v>
      </c>
      <c r="X145" s="100">
        <v>0</v>
      </c>
      <c r="Y145" s="100">
        <v>0</v>
      </c>
      <c r="Z145" s="100">
        <v>0</v>
      </c>
      <c r="AA145" s="100">
        <v>0</v>
      </c>
      <c r="AB145" s="100">
        <v>0</v>
      </c>
      <c r="AC145" s="100">
        <v>0</v>
      </c>
      <c r="AD145" s="100">
        <v>0</v>
      </c>
      <c r="AE145" s="100">
        <v>0</v>
      </c>
      <c r="AF145" s="102"/>
      <c r="AG145" s="106">
        <f t="shared" si="188"/>
        <v>0</v>
      </c>
      <c r="AH145" s="106">
        <f t="shared" si="189"/>
        <v>0</v>
      </c>
      <c r="AI145" s="106">
        <f t="shared" si="190"/>
        <v>0</v>
      </c>
      <c r="AJ145" s="106">
        <f t="shared" si="191"/>
        <v>0</v>
      </c>
    </row>
    <row r="146" spans="1:36" s="10" customFormat="1" ht="27.75" customHeight="1" x14ac:dyDescent="0.25">
      <c r="A146" s="94" t="s">
        <v>68</v>
      </c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  <c r="AA146" s="115"/>
      <c r="AB146" s="115"/>
      <c r="AC146" s="115"/>
      <c r="AD146" s="115"/>
      <c r="AE146" s="116"/>
      <c r="AF146" s="77"/>
      <c r="AG146" s="68">
        <f t="shared" si="140"/>
        <v>0</v>
      </c>
      <c r="AH146" s="68">
        <f t="shared" si="141"/>
        <v>0</v>
      </c>
      <c r="AI146" s="68">
        <f t="shared" si="142"/>
        <v>0</v>
      </c>
      <c r="AJ146" s="68">
        <f t="shared" si="143"/>
        <v>0</v>
      </c>
    </row>
    <row r="147" spans="1:36" x14ac:dyDescent="0.3">
      <c r="A147" s="85" t="s">
        <v>35</v>
      </c>
      <c r="B147" s="97">
        <f>SUM(B148,B149,B150,B152)</f>
        <v>1345.2</v>
      </c>
      <c r="C147" s="97">
        <f>SUM(C148,C149,C150,C152)</f>
        <v>0</v>
      </c>
      <c r="D147" s="97">
        <f>SUM(D148,D149,D150,D152)</f>
        <v>0</v>
      </c>
      <c r="E147" s="97">
        <f>SUM(E148,E149,E150,E152)</f>
        <v>0</v>
      </c>
      <c r="F147" s="97">
        <f>IFERROR(E147/B147*100,0)</f>
        <v>0</v>
      </c>
      <c r="G147" s="97">
        <f t="shared" ref="G147:G150" si="195">IFERROR(E147/C147*100,0)</f>
        <v>0</v>
      </c>
      <c r="H147" s="97">
        <f t="shared" ref="H147:AE147" si="196">SUM(H148,H149,H150,H152)</f>
        <v>0</v>
      </c>
      <c r="I147" s="97">
        <f t="shared" si="196"/>
        <v>0</v>
      </c>
      <c r="J147" s="97">
        <f t="shared" si="196"/>
        <v>0</v>
      </c>
      <c r="K147" s="97">
        <f t="shared" si="196"/>
        <v>0</v>
      </c>
      <c r="L147" s="97">
        <f t="shared" si="196"/>
        <v>0</v>
      </c>
      <c r="M147" s="97">
        <f t="shared" si="196"/>
        <v>0</v>
      </c>
      <c r="N147" s="97">
        <f t="shared" si="196"/>
        <v>0</v>
      </c>
      <c r="O147" s="97">
        <f t="shared" si="196"/>
        <v>0</v>
      </c>
      <c r="P147" s="97">
        <f t="shared" si="196"/>
        <v>0</v>
      </c>
      <c r="Q147" s="97">
        <f t="shared" si="196"/>
        <v>0</v>
      </c>
      <c r="R147" s="97">
        <f t="shared" si="196"/>
        <v>0</v>
      </c>
      <c r="S147" s="97">
        <f t="shared" si="196"/>
        <v>0</v>
      </c>
      <c r="T147" s="97">
        <f t="shared" si="196"/>
        <v>0</v>
      </c>
      <c r="U147" s="97">
        <f t="shared" si="196"/>
        <v>0</v>
      </c>
      <c r="V147" s="97">
        <f t="shared" si="196"/>
        <v>0</v>
      </c>
      <c r="W147" s="97">
        <f t="shared" si="196"/>
        <v>0</v>
      </c>
      <c r="X147" s="97">
        <f t="shared" si="196"/>
        <v>1345.2</v>
      </c>
      <c r="Y147" s="97">
        <f t="shared" si="196"/>
        <v>0</v>
      </c>
      <c r="Z147" s="97">
        <f t="shared" si="196"/>
        <v>0</v>
      </c>
      <c r="AA147" s="97">
        <f t="shared" si="196"/>
        <v>0</v>
      </c>
      <c r="AB147" s="97">
        <f t="shared" si="196"/>
        <v>0</v>
      </c>
      <c r="AC147" s="97">
        <f t="shared" si="196"/>
        <v>0</v>
      </c>
      <c r="AD147" s="97">
        <f t="shared" si="196"/>
        <v>0</v>
      </c>
      <c r="AE147" s="97">
        <f t="shared" si="196"/>
        <v>0</v>
      </c>
      <c r="AF147" s="102"/>
      <c r="AG147" s="106">
        <f t="shared" ref="AG147:AG152" si="197">H147+J147+L147+N147+P147+R147+T147+V147+X147+Z147+AB147+AD147</f>
        <v>1345.2</v>
      </c>
      <c r="AH147" s="106">
        <f t="shared" ref="AH147:AH152" si="198">H147+J147+L147+N147+P147+R147+T147+V147+X147</f>
        <v>1345.2</v>
      </c>
      <c r="AI147" s="106">
        <f t="shared" ref="AI147:AI152" si="199">I147+K147+M147+O147+Q147+S147+U147+W147+Y147+AA147+AC147+AE147</f>
        <v>0</v>
      </c>
      <c r="AJ147" s="106">
        <f t="shared" ref="AJ147:AJ152" si="200">E147-C147</f>
        <v>0</v>
      </c>
    </row>
    <row r="148" spans="1:36" s="10" customFormat="1" x14ac:dyDescent="0.3">
      <c r="A148" s="83" t="s">
        <v>31</v>
      </c>
      <c r="B148" s="101">
        <f>SUM(H148,J148,L148,N148,P148,R148,T148,V148,X148,Z148,AB148,AD148)</f>
        <v>0</v>
      </c>
      <c r="C148" s="101">
        <f>SUM(H148)</f>
        <v>0</v>
      </c>
      <c r="D148" s="101">
        <f>E148</f>
        <v>0</v>
      </c>
      <c r="E148" s="101">
        <f>SUM(I148,K148,M148,O148,Q148,S148,U148,W148,Y148,AA148,AC148,AE148)</f>
        <v>0</v>
      </c>
      <c r="F148" s="97">
        <f t="shared" ref="F148:F149" si="201">IFERROR(E148/B148*100,0)</f>
        <v>0</v>
      </c>
      <c r="G148" s="97">
        <f t="shared" si="195"/>
        <v>0</v>
      </c>
      <c r="H148" s="97">
        <v>0</v>
      </c>
      <c r="I148" s="97">
        <v>0</v>
      </c>
      <c r="J148" s="97">
        <v>0</v>
      </c>
      <c r="K148" s="97">
        <v>0</v>
      </c>
      <c r="L148" s="97">
        <v>0</v>
      </c>
      <c r="M148" s="97">
        <v>0</v>
      </c>
      <c r="N148" s="97">
        <v>0</v>
      </c>
      <c r="O148" s="97">
        <v>0</v>
      </c>
      <c r="P148" s="97">
        <v>0</v>
      </c>
      <c r="Q148" s="97">
        <v>0</v>
      </c>
      <c r="R148" s="97">
        <v>0</v>
      </c>
      <c r="S148" s="97">
        <v>0</v>
      </c>
      <c r="T148" s="97">
        <v>0</v>
      </c>
      <c r="U148" s="97">
        <v>0</v>
      </c>
      <c r="V148" s="97">
        <v>0</v>
      </c>
      <c r="W148" s="97">
        <v>0</v>
      </c>
      <c r="X148" s="97">
        <v>0</v>
      </c>
      <c r="Y148" s="97">
        <v>0</v>
      </c>
      <c r="Z148" s="97">
        <v>0</v>
      </c>
      <c r="AA148" s="97">
        <v>0</v>
      </c>
      <c r="AB148" s="97">
        <v>0</v>
      </c>
      <c r="AC148" s="97">
        <v>0</v>
      </c>
      <c r="AD148" s="97">
        <v>0</v>
      </c>
      <c r="AE148" s="97">
        <v>0</v>
      </c>
      <c r="AF148" s="102"/>
      <c r="AG148" s="106">
        <f t="shared" si="197"/>
        <v>0</v>
      </c>
      <c r="AH148" s="106">
        <f t="shared" si="198"/>
        <v>0</v>
      </c>
      <c r="AI148" s="106">
        <f t="shared" si="199"/>
        <v>0</v>
      </c>
      <c r="AJ148" s="106">
        <f t="shared" si="200"/>
        <v>0</v>
      </c>
    </row>
    <row r="149" spans="1:36" s="10" customFormat="1" x14ac:dyDescent="0.3">
      <c r="A149" s="83" t="s">
        <v>37</v>
      </c>
      <c r="B149" s="101">
        <f>SUM(H149,J149,L149,N149,P149,R149,T149,V149,X149,Z149,AB149,AD149)</f>
        <v>0</v>
      </c>
      <c r="C149" s="101">
        <f>SUM(H149)</f>
        <v>0</v>
      </c>
      <c r="D149" s="101">
        <f>E149</f>
        <v>0</v>
      </c>
      <c r="E149" s="101">
        <f>SUM(I149,K149,M149,O149,Q149,S149,U149,W149,Y149,AA149,AC149,AE149)</f>
        <v>0</v>
      </c>
      <c r="F149" s="97">
        <f t="shared" si="201"/>
        <v>0</v>
      </c>
      <c r="G149" s="97">
        <f t="shared" si="195"/>
        <v>0</v>
      </c>
      <c r="H149" s="97">
        <v>0</v>
      </c>
      <c r="I149" s="97">
        <v>0</v>
      </c>
      <c r="J149" s="97">
        <v>0</v>
      </c>
      <c r="K149" s="97">
        <v>0</v>
      </c>
      <c r="L149" s="97">
        <v>0</v>
      </c>
      <c r="M149" s="97">
        <v>0</v>
      </c>
      <c r="N149" s="97">
        <v>0</v>
      </c>
      <c r="O149" s="97">
        <v>0</v>
      </c>
      <c r="P149" s="97">
        <v>0</v>
      </c>
      <c r="Q149" s="97">
        <v>0</v>
      </c>
      <c r="R149" s="97">
        <v>0</v>
      </c>
      <c r="S149" s="97">
        <v>0</v>
      </c>
      <c r="T149" s="97">
        <v>0</v>
      </c>
      <c r="U149" s="97">
        <v>0</v>
      </c>
      <c r="V149" s="97">
        <v>0</v>
      </c>
      <c r="W149" s="97">
        <v>0</v>
      </c>
      <c r="X149" s="97">
        <v>0</v>
      </c>
      <c r="Y149" s="97">
        <v>0</v>
      </c>
      <c r="Z149" s="97">
        <v>0</v>
      </c>
      <c r="AA149" s="97">
        <v>0</v>
      </c>
      <c r="AB149" s="97">
        <v>0</v>
      </c>
      <c r="AC149" s="97">
        <v>0</v>
      </c>
      <c r="AD149" s="97">
        <v>0</v>
      </c>
      <c r="AE149" s="97">
        <v>0</v>
      </c>
      <c r="AF149" s="102"/>
      <c r="AG149" s="106">
        <f t="shared" si="197"/>
        <v>0</v>
      </c>
      <c r="AH149" s="106">
        <f t="shared" si="198"/>
        <v>0</v>
      </c>
      <c r="AI149" s="106">
        <f t="shared" si="199"/>
        <v>0</v>
      </c>
      <c r="AJ149" s="106">
        <f t="shared" si="200"/>
        <v>0</v>
      </c>
    </row>
    <row r="150" spans="1:36" s="10" customFormat="1" x14ac:dyDescent="0.3">
      <c r="A150" s="83" t="s">
        <v>32</v>
      </c>
      <c r="B150" s="101">
        <f>SUM(H150,J150,L150,N150,P150,R150,T150,V150,X150,Z150,AB150,AD150)</f>
        <v>1345.2</v>
      </c>
      <c r="C150" s="101">
        <f>SUM(H150)</f>
        <v>0</v>
      </c>
      <c r="D150" s="101">
        <f>E150</f>
        <v>0</v>
      </c>
      <c r="E150" s="101">
        <f>SUM(I150,K150,M150,O150,Q150,S150,U150,W150,Y150,AA150,AC150,AE150)</f>
        <v>0</v>
      </c>
      <c r="F150" s="97">
        <f>IFERROR(E150/B150*100,0)</f>
        <v>0</v>
      </c>
      <c r="G150" s="97">
        <f t="shared" si="195"/>
        <v>0</v>
      </c>
      <c r="H150" s="101">
        <v>0</v>
      </c>
      <c r="I150" s="101">
        <v>0</v>
      </c>
      <c r="J150" s="101">
        <v>0</v>
      </c>
      <c r="K150" s="101">
        <v>0</v>
      </c>
      <c r="L150" s="101">
        <v>0</v>
      </c>
      <c r="M150" s="97">
        <v>0</v>
      </c>
      <c r="N150" s="101">
        <v>0</v>
      </c>
      <c r="O150" s="97">
        <v>0</v>
      </c>
      <c r="P150" s="101">
        <v>0</v>
      </c>
      <c r="Q150" s="97">
        <v>0</v>
      </c>
      <c r="R150" s="101">
        <v>0</v>
      </c>
      <c r="S150" s="97">
        <v>0</v>
      </c>
      <c r="T150" s="101">
        <v>0</v>
      </c>
      <c r="U150" s="97">
        <v>0</v>
      </c>
      <c r="V150" s="101">
        <v>0</v>
      </c>
      <c r="W150" s="97">
        <v>0</v>
      </c>
      <c r="X150" s="101">
        <v>1345.2</v>
      </c>
      <c r="Y150" s="97">
        <v>0</v>
      </c>
      <c r="Z150" s="101">
        <v>0</v>
      </c>
      <c r="AA150" s="97">
        <v>0</v>
      </c>
      <c r="AB150" s="101">
        <v>0</v>
      </c>
      <c r="AC150" s="101">
        <v>0</v>
      </c>
      <c r="AD150" s="101">
        <v>0</v>
      </c>
      <c r="AE150" s="101">
        <v>0</v>
      </c>
      <c r="AF150" s="102"/>
      <c r="AG150" s="106">
        <f t="shared" si="197"/>
        <v>1345.2</v>
      </c>
      <c r="AH150" s="106">
        <f t="shared" si="198"/>
        <v>1345.2</v>
      </c>
      <c r="AI150" s="106">
        <f t="shared" si="199"/>
        <v>0</v>
      </c>
      <c r="AJ150" s="106">
        <f t="shared" si="200"/>
        <v>0</v>
      </c>
    </row>
    <row r="151" spans="1:36" s="10" customFormat="1" ht="37.5" x14ac:dyDescent="0.3">
      <c r="A151" s="107" t="s">
        <v>33</v>
      </c>
      <c r="B151" s="101">
        <f>SUM(H151,J151,L151,N151,P151,R151,T151,V151,X151,Z151,AB151,AD151)</f>
        <v>0</v>
      </c>
      <c r="C151" s="101">
        <f>SUM(H151)</f>
        <v>0</v>
      </c>
      <c r="D151" s="101">
        <f>E151</f>
        <v>0</v>
      </c>
      <c r="E151" s="101">
        <f>SUM(I151,K151,M151,O151,Q151,S151,U151,W151,Y151,AA151,AC151,AE151)</f>
        <v>0</v>
      </c>
      <c r="F151" s="100">
        <f>IFERROR(E151/B151*100,0)</f>
        <v>0</v>
      </c>
      <c r="G151" s="100">
        <f>IFERROR(E151/C151*100,0)</f>
        <v>0</v>
      </c>
      <c r="H151" s="101">
        <v>0</v>
      </c>
      <c r="I151" s="101">
        <v>0</v>
      </c>
      <c r="J151" s="101">
        <v>0</v>
      </c>
      <c r="K151" s="101">
        <v>0</v>
      </c>
      <c r="L151" s="101">
        <v>0</v>
      </c>
      <c r="M151" s="101">
        <v>0</v>
      </c>
      <c r="N151" s="101">
        <v>0</v>
      </c>
      <c r="O151" s="101">
        <v>0</v>
      </c>
      <c r="P151" s="101">
        <v>0</v>
      </c>
      <c r="Q151" s="101">
        <v>0</v>
      </c>
      <c r="R151" s="101">
        <v>0</v>
      </c>
      <c r="S151" s="101">
        <v>0</v>
      </c>
      <c r="T151" s="101">
        <v>0</v>
      </c>
      <c r="U151" s="101">
        <v>0</v>
      </c>
      <c r="V151" s="101">
        <v>0</v>
      </c>
      <c r="W151" s="101">
        <v>0</v>
      </c>
      <c r="X151" s="101">
        <v>0</v>
      </c>
      <c r="Y151" s="101">
        <v>0</v>
      </c>
      <c r="Z151" s="101">
        <v>0</v>
      </c>
      <c r="AA151" s="101">
        <v>0</v>
      </c>
      <c r="AB151" s="101">
        <v>0</v>
      </c>
      <c r="AC151" s="101">
        <v>0</v>
      </c>
      <c r="AD151" s="101">
        <v>0</v>
      </c>
      <c r="AE151" s="108">
        <v>0</v>
      </c>
      <c r="AF151" s="102"/>
      <c r="AG151" s="106">
        <f t="shared" si="197"/>
        <v>0</v>
      </c>
      <c r="AH151" s="106">
        <f t="shared" si="198"/>
        <v>0</v>
      </c>
      <c r="AI151" s="106">
        <f t="shared" si="199"/>
        <v>0</v>
      </c>
      <c r="AJ151" s="106">
        <f t="shared" si="200"/>
        <v>0</v>
      </c>
    </row>
    <row r="152" spans="1:36" s="10" customFormat="1" x14ac:dyDescent="0.3">
      <c r="A152" s="83" t="s">
        <v>34</v>
      </c>
      <c r="B152" s="101">
        <f>SUM(H152,J152,L152,N152,P152,R152,T152,V152,X152,Z152,AB152,AD152)</f>
        <v>0</v>
      </c>
      <c r="C152" s="101">
        <f>SUM(H152)</f>
        <v>0</v>
      </c>
      <c r="D152" s="101">
        <f>E152</f>
        <v>0</v>
      </c>
      <c r="E152" s="101">
        <f>SUM(I152,K152,M152,O152,Q152,S152,U152,W152,Y152,AA152,AC152,AE152)</f>
        <v>0</v>
      </c>
      <c r="F152" s="100">
        <f t="shared" ref="F152" si="202">IFERROR(E152/B152*100,0)</f>
        <v>0</v>
      </c>
      <c r="G152" s="100">
        <f t="shared" ref="G152" si="203">IFERROR(E152/C152*100,0)</f>
        <v>0</v>
      </c>
      <c r="H152" s="100">
        <v>0</v>
      </c>
      <c r="I152" s="100">
        <v>0</v>
      </c>
      <c r="J152" s="100">
        <v>0</v>
      </c>
      <c r="K152" s="100">
        <v>0</v>
      </c>
      <c r="L152" s="100">
        <v>0</v>
      </c>
      <c r="M152" s="100">
        <v>0</v>
      </c>
      <c r="N152" s="100">
        <v>0</v>
      </c>
      <c r="O152" s="100">
        <v>0</v>
      </c>
      <c r="P152" s="100">
        <v>0</v>
      </c>
      <c r="Q152" s="100">
        <v>0</v>
      </c>
      <c r="R152" s="100">
        <v>0</v>
      </c>
      <c r="S152" s="100">
        <v>0</v>
      </c>
      <c r="T152" s="100">
        <v>0</v>
      </c>
      <c r="U152" s="100">
        <v>0</v>
      </c>
      <c r="V152" s="100">
        <v>0</v>
      </c>
      <c r="W152" s="100">
        <v>0</v>
      </c>
      <c r="X152" s="100">
        <v>0</v>
      </c>
      <c r="Y152" s="100">
        <v>0</v>
      </c>
      <c r="Z152" s="100">
        <v>0</v>
      </c>
      <c r="AA152" s="100">
        <v>0</v>
      </c>
      <c r="AB152" s="100">
        <v>0</v>
      </c>
      <c r="AC152" s="100">
        <v>0</v>
      </c>
      <c r="AD152" s="100">
        <v>0</v>
      </c>
      <c r="AE152" s="100">
        <v>0</v>
      </c>
      <c r="AF152" s="102"/>
      <c r="AG152" s="106">
        <f t="shared" si="197"/>
        <v>0</v>
      </c>
      <c r="AH152" s="106">
        <f t="shared" si="198"/>
        <v>0</v>
      </c>
      <c r="AI152" s="106">
        <f t="shared" si="199"/>
        <v>0</v>
      </c>
      <c r="AJ152" s="106">
        <f t="shared" si="200"/>
        <v>0</v>
      </c>
    </row>
    <row r="153" spans="1:36" s="10" customFormat="1" ht="27.75" customHeight="1" x14ac:dyDescent="0.25">
      <c r="A153" s="94" t="s">
        <v>69</v>
      </c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  <c r="AA153" s="115"/>
      <c r="AB153" s="115"/>
      <c r="AC153" s="115"/>
      <c r="AD153" s="115"/>
      <c r="AE153" s="116"/>
      <c r="AF153" s="77"/>
      <c r="AG153" s="68">
        <f t="shared" si="140"/>
        <v>0</v>
      </c>
      <c r="AH153" s="68">
        <f t="shared" si="141"/>
        <v>0</v>
      </c>
      <c r="AI153" s="68">
        <f t="shared" si="142"/>
        <v>0</v>
      </c>
      <c r="AJ153" s="68">
        <f t="shared" si="143"/>
        <v>0</v>
      </c>
    </row>
    <row r="154" spans="1:36" x14ac:dyDescent="0.3">
      <c r="A154" s="85" t="s">
        <v>35</v>
      </c>
      <c r="B154" s="97">
        <f>SUM(B155,B156,B157,B159)</f>
        <v>600</v>
      </c>
      <c r="C154" s="97">
        <f>SUM(C155,C156,C157,C159)</f>
        <v>0</v>
      </c>
      <c r="D154" s="97">
        <f>SUM(D155,D156,D157,D159)</f>
        <v>0</v>
      </c>
      <c r="E154" s="97">
        <f>SUM(E155,E156,E157,E159)</f>
        <v>0</v>
      </c>
      <c r="F154" s="97">
        <f>IFERROR(E154/B154*100,0)</f>
        <v>0</v>
      </c>
      <c r="G154" s="97">
        <f t="shared" ref="G154:G157" si="204">IFERROR(E154/C154*100,0)</f>
        <v>0</v>
      </c>
      <c r="H154" s="97">
        <f t="shared" ref="H154:AE154" si="205">SUM(H155,H156,H157,H159)</f>
        <v>0</v>
      </c>
      <c r="I154" s="97">
        <f t="shared" si="205"/>
        <v>0</v>
      </c>
      <c r="J154" s="97">
        <f t="shared" si="205"/>
        <v>0</v>
      </c>
      <c r="K154" s="97">
        <f t="shared" si="205"/>
        <v>0</v>
      </c>
      <c r="L154" s="97">
        <f t="shared" si="205"/>
        <v>0</v>
      </c>
      <c r="M154" s="97">
        <f t="shared" si="205"/>
        <v>0</v>
      </c>
      <c r="N154" s="97">
        <f t="shared" si="205"/>
        <v>0</v>
      </c>
      <c r="O154" s="97">
        <f t="shared" si="205"/>
        <v>0</v>
      </c>
      <c r="P154" s="97">
        <f t="shared" si="205"/>
        <v>0</v>
      </c>
      <c r="Q154" s="97">
        <f t="shared" si="205"/>
        <v>0</v>
      </c>
      <c r="R154" s="97">
        <f t="shared" si="205"/>
        <v>0</v>
      </c>
      <c r="S154" s="97">
        <f t="shared" si="205"/>
        <v>0</v>
      </c>
      <c r="T154" s="97">
        <f t="shared" si="205"/>
        <v>0</v>
      </c>
      <c r="U154" s="97">
        <f t="shared" si="205"/>
        <v>0</v>
      </c>
      <c r="V154" s="97">
        <f t="shared" si="205"/>
        <v>0</v>
      </c>
      <c r="W154" s="97">
        <f t="shared" si="205"/>
        <v>0</v>
      </c>
      <c r="X154" s="97">
        <f t="shared" si="205"/>
        <v>600</v>
      </c>
      <c r="Y154" s="97">
        <f t="shared" si="205"/>
        <v>0</v>
      </c>
      <c r="Z154" s="97">
        <f t="shared" si="205"/>
        <v>0</v>
      </c>
      <c r="AA154" s="97">
        <f t="shared" si="205"/>
        <v>0</v>
      </c>
      <c r="AB154" s="97">
        <f t="shared" si="205"/>
        <v>0</v>
      </c>
      <c r="AC154" s="97">
        <f t="shared" si="205"/>
        <v>0</v>
      </c>
      <c r="AD154" s="97">
        <f t="shared" si="205"/>
        <v>0</v>
      </c>
      <c r="AE154" s="97">
        <f t="shared" si="205"/>
        <v>0</v>
      </c>
      <c r="AF154" s="102"/>
      <c r="AG154" s="106">
        <f t="shared" ref="AG154:AG159" si="206">H154+J154+L154+N154+P154+R154+T154+V154+X154+Z154+AB154+AD154</f>
        <v>600</v>
      </c>
      <c r="AH154" s="106">
        <f t="shared" ref="AH154:AH159" si="207">H154+J154+L154+N154+P154+R154+T154+V154+X154</f>
        <v>600</v>
      </c>
      <c r="AI154" s="106">
        <f t="shared" ref="AI154:AI159" si="208">I154+K154+M154+O154+Q154+S154+U154+W154+Y154+AA154+AC154+AE154</f>
        <v>0</v>
      </c>
      <c r="AJ154" s="106">
        <f t="shared" ref="AJ154:AJ159" si="209">E154-C154</f>
        <v>0</v>
      </c>
    </row>
    <row r="155" spans="1:36" s="10" customFormat="1" x14ac:dyDescent="0.3">
      <c r="A155" s="83" t="s">
        <v>31</v>
      </c>
      <c r="B155" s="101">
        <f>SUM(H155,J155,L155,N155,P155,R155,T155,V155,X155,Z155,AB155,AD155)</f>
        <v>0</v>
      </c>
      <c r="C155" s="101">
        <f>SUM(H155)</f>
        <v>0</v>
      </c>
      <c r="D155" s="101">
        <f>E155</f>
        <v>0</v>
      </c>
      <c r="E155" s="101">
        <f>SUM(I155,K155,M155,O155,Q155,S155,U155,W155,Y155,AA155,AC155,AE155)</f>
        <v>0</v>
      </c>
      <c r="F155" s="97">
        <f t="shared" ref="F155:F156" si="210">IFERROR(E155/B155*100,0)</f>
        <v>0</v>
      </c>
      <c r="G155" s="97">
        <f t="shared" si="204"/>
        <v>0</v>
      </c>
      <c r="H155" s="97">
        <v>0</v>
      </c>
      <c r="I155" s="97">
        <v>0</v>
      </c>
      <c r="J155" s="97">
        <v>0</v>
      </c>
      <c r="K155" s="97">
        <v>0</v>
      </c>
      <c r="L155" s="97">
        <v>0</v>
      </c>
      <c r="M155" s="97">
        <v>0</v>
      </c>
      <c r="N155" s="97">
        <v>0</v>
      </c>
      <c r="O155" s="97">
        <v>0</v>
      </c>
      <c r="P155" s="97">
        <v>0</v>
      </c>
      <c r="Q155" s="97">
        <v>0</v>
      </c>
      <c r="R155" s="97">
        <v>0</v>
      </c>
      <c r="S155" s="97">
        <v>0</v>
      </c>
      <c r="T155" s="97">
        <v>0</v>
      </c>
      <c r="U155" s="97">
        <v>0</v>
      </c>
      <c r="V155" s="97">
        <v>0</v>
      </c>
      <c r="W155" s="97">
        <v>0</v>
      </c>
      <c r="X155" s="97">
        <v>0</v>
      </c>
      <c r="Y155" s="97">
        <v>0</v>
      </c>
      <c r="Z155" s="97">
        <v>0</v>
      </c>
      <c r="AA155" s="97">
        <v>0</v>
      </c>
      <c r="AB155" s="97">
        <v>0</v>
      </c>
      <c r="AC155" s="97">
        <v>0</v>
      </c>
      <c r="AD155" s="97">
        <v>0</v>
      </c>
      <c r="AE155" s="97">
        <v>0</v>
      </c>
      <c r="AF155" s="102"/>
      <c r="AG155" s="106">
        <f t="shared" si="206"/>
        <v>0</v>
      </c>
      <c r="AH155" s="106">
        <f t="shared" si="207"/>
        <v>0</v>
      </c>
      <c r="AI155" s="106">
        <f t="shared" si="208"/>
        <v>0</v>
      </c>
      <c r="AJ155" s="106">
        <f t="shared" si="209"/>
        <v>0</v>
      </c>
    </row>
    <row r="156" spans="1:36" s="10" customFormat="1" x14ac:dyDescent="0.3">
      <c r="A156" s="83" t="s">
        <v>37</v>
      </c>
      <c r="B156" s="101">
        <f>SUM(H156,J156,L156,N156,P156,R156,T156,V156,X156,Z156,AB156,AD156)</f>
        <v>0</v>
      </c>
      <c r="C156" s="101">
        <f>SUM(H156)</f>
        <v>0</v>
      </c>
      <c r="D156" s="101">
        <f>E156</f>
        <v>0</v>
      </c>
      <c r="E156" s="101">
        <f>SUM(I156,K156,M156,O156,Q156,S156,U156,W156,Y156,AA156,AC156,AE156)</f>
        <v>0</v>
      </c>
      <c r="F156" s="97">
        <f t="shared" si="210"/>
        <v>0</v>
      </c>
      <c r="G156" s="97">
        <f t="shared" si="204"/>
        <v>0</v>
      </c>
      <c r="H156" s="97">
        <v>0</v>
      </c>
      <c r="I156" s="97">
        <v>0</v>
      </c>
      <c r="J156" s="97">
        <v>0</v>
      </c>
      <c r="K156" s="97">
        <v>0</v>
      </c>
      <c r="L156" s="97">
        <v>0</v>
      </c>
      <c r="M156" s="97">
        <v>0</v>
      </c>
      <c r="N156" s="97">
        <v>0</v>
      </c>
      <c r="O156" s="97">
        <v>0</v>
      </c>
      <c r="P156" s="97">
        <v>0</v>
      </c>
      <c r="Q156" s="97">
        <v>0</v>
      </c>
      <c r="R156" s="97">
        <v>0</v>
      </c>
      <c r="S156" s="97">
        <v>0</v>
      </c>
      <c r="T156" s="97">
        <v>0</v>
      </c>
      <c r="U156" s="97">
        <v>0</v>
      </c>
      <c r="V156" s="97">
        <v>0</v>
      </c>
      <c r="W156" s="97">
        <v>0</v>
      </c>
      <c r="X156" s="97">
        <v>0</v>
      </c>
      <c r="Y156" s="97">
        <v>0</v>
      </c>
      <c r="Z156" s="97">
        <v>0</v>
      </c>
      <c r="AA156" s="97">
        <v>0</v>
      </c>
      <c r="AB156" s="97">
        <v>0</v>
      </c>
      <c r="AC156" s="97">
        <v>0</v>
      </c>
      <c r="AD156" s="97">
        <v>0</v>
      </c>
      <c r="AE156" s="97">
        <v>0</v>
      </c>
      <c r="AF156" s="102"/>
      <c r="AG156" s="106">
        <f t="shared" si="206"/>
        <v>0</v>
      </c>
      <c r="AH156" s="106">
        <f t="shared" si="207"/>
        <v>0</v>
      </c>
      <c r="AI156" s="106">
        <f t="shared" si="208"/>
        <v>0</v>
      </c>
      <c r="AJ156" s="106">
        <f t="shared" si="209"/>
        <v>0</v>
      </c>
    </row>
    <row r="157" spans="1:36" s="10" customFormat="1" x14ac:dyDescent="0.3">
      <c r="A157" s="83" t="s">
        <v>32</v>
      </c>
      <c r="B157" s="101">
        <f>SUM(H157,J157,L157,N157,P157,R157,T157,V157,X157,Z157,AB157,AD157)</f>
        <v>600</v>
      </c>
      <c r="C157" s="101">
        <f>SUM(H157)</f>
        <v>0</v>
      </c>
      <c r="D157" s="101">
        <f>E157</f>
        <v>0</v>
      </c>
      <c r="E157" s="101">
        <f>SUM(I157,K157,M157,O157,Q157,S157,U157,W157,Y157,AA157,AC157,AE157)</f>
        <v>0</v>
      </c>
      <c r="F157" s="97">
        <f>IFERROR(E157/B157*100,0)</f>
        <v>0</v>
      </c>
      <c r="G157" s="97">
        <f t="shared" si="204"/>
        <v>0</v>
      </c>
      <c r="H157" s="101">
        <v>0</v>
      </c>
      <c r="I157" s="101">
        <v>0</v>
      </c>
      <c r="J157" s="101">
        <v>0</v>
      </c>
      <c r="K157" s="101">
        <v>0</v>
      </c>
      <c r="L157" s="101">
        <v>0</v>
      </c>
      <c r="M157" s="97">
        <v>0</v>
      </c>
      <c r="N157" s="101">
        <v>0</v>
      </c>
      <c r="O157" s="97">
        <v>0</v>
      </c>
      <c r="P157" s="101">
        <v>0</v>
      </c>
      <c r="Q157" s="97">
        <v>0</v>
      </c>
      <c r="R157" s="101">
        <v>0</v>
      </c>
      <c r="S157" s="97">
        <v>0</v>
      </c>
      <c r="T157" s="101">
        <v>0</v>
      </c>
      <c r="U157" s="97">
        <v>0</v>
      </c>
      <c r="V157" s="101">
        <v>0</v>
      </c>
      <c r="W157" s="97">
        <v>0</v>
      </c>
      <c r="X157" s="101">
        <v>600</v>
      </c>
      <c r="Y157" s="97">
        <v>0</v>
      </c>
      <c r="Z157" s="101">
        <v>0</v>
      </c>
      <c r="AA157" s="97">
        <v>0</v>
      </c>
      <c r="AB157" s="101">
        <v>0</v>
      </c>
      <c r="AC157" s="101">
        <v>0</v>
      </c>
      <c r="AD157" s="101">
        <v>0</v>
      </c>
      <c r="AE157" s="101">
        <v>0</v>
      </c>
      <c r="AF157" s="102"/>
      <c r="AG157" s="106">
        <f t="shared" si="206"/>
        <v>600</v>
      </c>
      <c r="AH157" s="106">
        <f t="shared" si="207"/>
        <v>600</v>
      </c>
      <c r="AI157" s="106">
        <f t="shared" si="208"/>
        <v>0</v>
      </c>
      <c r="AJ157" s="106">
        <f t="shared" si="209"/>
        <v>0</v>
      </c>
    </row>
    <row r="158" spans="1:36" s="10" customFormat="1" ht="37.5" x14ac:dyDescent="0.3">
      <c r="A158" s="107" t="s">
        <v>33</v>
      </c>
      <c r="B158" s="101">
        <f>SUM(H158,J158,L158,N158,P158,R158,T158,V158,X158,Z158,AB158,AD158)</f>
        <v>0</v>
      </c>
      <c r="C158" s="101">
        <f>SUM(H158)</f>
        <v>0</v>
      </c>
      <c r="D158" s="101">
        <f>E158</f>
        <v>0</v>
      </c>
      <c r="E158" s="101">
        <f>SUM(I158,K158,M158,O158,Q158,S158,U158,W158,Y158,AA158,AC158,AE158)</f>
        <v>0</v>
      </c>
      <c r="F158" s="100">
        <f>IFERROR(E158/B158*100,0)</f>
        <v>0</v>
      </c>
      <c r="G158" s="100">
        <f>IFERROR(E158/C158*100,0)</f>
        <v>0</v>
      </c>
      <c r="H158" s="101">
        <v>0</v>
      </c>
      <c r="I158" s="101">
        <v>0</v>
      </c>
      <c r="J158" s="101">
        <v>0</v>
      </c>
      <c r="K158" s="101">
        <v>0</v>
      </c>
      <c r="L158" s="101">
        <v>0</v>
      </c>
      <c r="M158" s="101">
        <v>0</v>
      </c>
      <c r="N158" s="101">
        <v>0</v>
      </c>
      <c r="O158" s="101">
        <v>0</v>
      </c>
      <c r="P158" s="101">
        <v>0</v>
      </c>
      <c r="Q158" s="101">
        <v>0</v>
      </c>
      <c r="R158" s="101">
        <v>0</v>
      </c>
      <c r="S158" s="101">
        <v>0</v>
      </c>
      <c r="T158" s="101">
        <v>0</v>
      </c>
      <c r="U158" s="101">
        <v>0</v>
      </c>
      <c r="V158" s="101">
        <v>0</v>
      </c>
      <c r="W158" s="101">
        <v>0</v>
      </c>
      <c r="X158" s="101">
        <v>0</v>
      </c>
      <c r="Y158" s="101">
        <v>0</v>
      </c>
      <c r="Z158" s="101">
        <v>0</v>
      </c>
      <c r="AA158" s="101">
        <v>0</v>
      </c>
      <c r="AB158" s="101">
        <v>0</v>
      </c>
      <c r="AC158" s="101">
        <v>0</v>
      </c>
      <c r="AD158" s="101">
        <v>0</v>
      </c>
      <c r="AE158" s="108">
        <v>0</v>
      </c>
      <c r="AF158" s="102"/>
      <c r="AG158" s="106">
        <f t="shared" si="206"/>
        <v>0</v>
      </c>
      <c r="AH158" s="106">
        <f t="shared" si="207"/>
        <v>0</v>
      </c>
      <c r="AI158" s="106">
        <f t="shared" si="208"/>
        <v>0</v>
      </c>
      <c r="AJ158" s="106">
        <f t="shared" si="209"/>
        <v>0</v>
      </c>
    </row>
    <row r="159" spans="1:36" s="10" customFormat="1" x14ac:dyDescent="0.3">
      <c r="A159" s="83" t="s">
        <v>34</v>
      </c>
      <c r="B159" s="101">
        <f>SUM(H159,J159,L159,N159,P159,R159,T159,V159,X159,Z159,AB159,AD159)</f>
        <v>0</v>
      </c>
      <c r="C159" s="101">
        <f>SUM(H159)</f>
        <v>0</v>
      </c>
      <c r="D159" s="101">
        <f>E159</f>
        <v>0</v>
      </c>
      <c r="E159" s="101">
        <f>SUM(I159,K159,M159,O159,Q159,S159,U159,W159,Y159,AA159,AC159,AE159)</f>
        <v>0</v>
      </c>
      <c r="F159" s="100">
        <f t="shared" ref="F159" si="211">IFERROR(E159/B159*100,0)</f>
        <v>0</v>
      </c>
      <c r="G159" s="100">
        <f t="shared" ref="G159" si="212">IFERROR(E159/C159*100,0)</f>
        <v>0</v>
      </c>
      <c r="H159" s="100">
        <v>0</v>
      </c>
      <c r="I159" s="100">
        <v>0</v>
      </c>
      <c r="J159" s="100">
        <v>0</v>
      </c>
      <c r="K159" s="100">
        <v>0</v>
      </c>
      <c r="L159" s="100">
        <v>0</v>
      </c>
      <c r="M159" s="100">
        <v>0</v>
      </c>
      <c r="N159" s="100">
        <v>0</v>
      </c>
      <c r="O159" s="100">
        <v>0</v>
      </c>
      <c r="P159" s="100">
        <v>0</v>
      </c>
      <c r="Q159" s="100">
        <v>0</v>
      </c>
      <c r="R159" s="100">
        <v>0</v>
      </c>
      <c r="S159" s="100">
        <v>0</v>
      </c>
      <c r="T159" s="100">
        <v>0</v>
      </c>
      <c r="U159" s="100">
        <v>0</v>
      </c>
      <c r="V159" s="100">
        <v>0</v>
      </c>
      <c r="W159" s="100">
        <v>0</v>
      </c>
      <c r="X159" s="100">
        <v>0</v>
      </c>
      <c r="Y159" s="100">
        <v>0</v>
      </c>
      <c r="Z159" s="100">
        <v>0</v>
      </c>
      <c r="AA159" s="100">
        <v>0</v>
      </c>
      <c r="AB159" s="100">
        <v>0</v>
      </c>
      <c r="AC159" s="100">
        <v>0</v>
      </c>
      <c r="AD159" s="100">
        <v>0</v>
      </c>
      <c r="AE159" s="100">
        <v>0</v>
      </c>
      <c r="AF159" s="102"/>
      <c r="AG159" s="106">
        <f t="shared" si="206"/>
        <v>0</v>
      </c>
      <c r="AH159" s="106">
        <f t="shared" si="207"/>
        <v>0</v>
      </c>
      <c r="AI159" s="106">
        <f t="shared" si="208"/>
        <v>0</v>
      </c>
      <c r="AJ159" s="106">
        <f t="shared" si="209"/>
        <v>0</v>
      </c>
    </row>
    <row r="160" spans="1:36" s="10" customFormat="1" ht="27.75" customHeight="1" x14ac:dyDescent="0.25">
      <c r="A160" s="94" t="s">
        <v>70</v>
      </c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  <c r="AA160" s="115"/>
      <c r="AB160" s="115"/>
      <c r="AC160" s="115"/>
      <c r="AD160" s="115"/>
      <c r="AE160" s="116"/>
      <c r="AF160" s="109"/>
      <c r="AG160" s="99">
        <f t="shared" si="140"/>
        <v>0</v>
      </c>
      <c r="AH160" s="99">
        <f t="shared" si="141"/>
        <v>0</v>
      </c>
      <c r="AI160" s="99">
        <f t="shared" si="142"/>
        <v>0</v>
      </c>
      <c r="AJ160" s="99">
        <f t="shared" si="143"/>
        <v>0</v>
      </c>
    </row>
    <row r="161" spans="1:36" x14ac:dyDescent="0.3">
      <c r="A161" s="85" t="s">
        <v>35</v>
      </c>
      <c r="B161" s="97">
        <f>SUM(B162,B163,B164,B166)</f>
        <v>600</v>
      </c>
      <c r="C161" s="97">
        <f>SUM(C162,C163,C164,C166)</f>
        <v>0</v>
      </c>
      <c r="D161" s="97">
        <f>SUM(D162,D163,D164,D166)</f>
        <v>0</v>
      </c>
      <c r="E161" s="97">
        <f>SUM(E162,E163,E164,E166)</f>
        <v>0</v>
      </c>
      <c r="F161" s="97">
        <f>IFERROR(E161/B161*100,0)</f>
        <v>0</v>
      </c>
      <c r="G161" s="97">
        <f t="shared" ref="G161:G164" si="213">IFERROR(E161/C161*100,0)</f>
        <v>0</v>
      </c>
      <c r="H161" s="97">
        <f t="shared" ref="H161:AE161" si="214">SUM(H162,H163,H164,H166)</f>
        <v>0</v>
      </c>
      <c r="I161" s="97">
        <f t="shared" si="214"/>
        <v>0</v>
      </c>
      <c r="J161" s="97">
        <f t="shared" si="214"/>
        <v>0</v>
      </c>
      <c r="K161" s="97">
        <f t="shared" si="214"/>
        <v>0</v>
      </c>
      <c r="L161" s="97">
        <f t="shared" si="214"/>
        <v>0</v>
      </c>
      <c r="M161" s="97">
        <f t="shared" si="214"/>
        <v>0</v>
      </c>
      <c r="N161" s="97">
        <f t="shared" si="214"/>
        <v>0</v>
      </c>
      <c r="O161" s="97">
        <f t="shared" si="214"/>
        <v>0</v>
      </c>
      <c r="P161" s="97">
        <f t="shared" si="214"/>
        <v>0</v>
      </c>
      <c r="Q161" s="97">
        <f t="shared" si="214"/>
        <v>0</v>
      </c>
      <c r="R161" s="97">
        <f t="shared" si="214"/>
        <v>0</v>
      </c>
      <c r="S161" s="97">
        <f t="shared" si="214"/>
        <v>0</v>
      </c>
      <c r="T161" s="97">
        <f t="shared" si="214"/>
        <v>0</v>
      </c>
      <c r="U161" s="97">
        <f t="shared" si="214"/>
        <v>0</v>
      </c>
      <c r="V161" s="97">
        <f t="shared" si="214"/>
        <v>0</v>
      </c>
      <c r="W161" s="97">
        <f t="shared" si="214"/>
        <v>0</v>
      </c>
      <c r="X161" s="97">
        <f t="shared" si="214"/>
        <v>600</v>
      </c>
      <c r="Y161" s="97">
        <f t="shared" si="214"/>
        <v>0</v>
      </c>
      <c r="Z161" s="97">
        <f t="shared" si="214"/>
        <v>0</v>
      </c>
      <c r="AA161" s="97">
        <f t="shared" si="214"/>
        <v>0</v>
      </c>
      <c r="AB161" s="97">
        <f t="shared" si="214"/>
        <v>0</v>
      </c>
      <c r="AC161" s="97">
        <f t="shared" si="214"/>
        <v>0</v>
      </c>
      <c r="AD161" s="97">
        <f t="shared" si="214"/>
        <v>0</v>
      </c>
      <c r="AE161" s="97">
        <f t="shared" si="214"/>
        <v>0</v>
      </c>
      <c r="AF161" s="102"/>
      <c r="AG161" s="106">
        <f t="shared" ref="AG161:AG166" si="215">H161+J161+L161+N161+P161+R161+T161+V161+X161+Z161+AB161+AD161</f>
        <v>600</v>
      </c>
      <c r="AH161" s="106">
        <f t="shared" ref="AH161:AH166" si="216">H161+J161+L161+N161+P161+R161+T161+V161+X161</f>
        <v>600</v>
      </c>
      <c r="AI161" s="106">
        <f t="shared" ref="AI161:AI166" si="217">I161+K161+M161+O161+Q161+S161+U161+W161+Y161+AA161+AC161+AE161</f>
        <v>0</v>
      </c>
      <c r="AJ161" s="106">
        <f t="shared" ref="AJ161:AJ166" si="218">E161-C161</f>
        <v>0</v>
      </c>
    </row>
    <row r="162" spans="1:36" s="10" customFormat="1" x14ac:dyDescent="0.3">
      <c r="A162" s="83" t="s">
        <v>31</v>
      </c>
      <c r="B162" s="101">
        <f>SUM(H162,J162,L162,N162,P162,R162,T162,V162,X162,Z162,AB162,AD162)</f>
        <v>0</v>
      </c>
      <c r="C162" s="101">
        <f>SUM(H162)</f>
        <v>0</v>
      </c>
      <c r="D162" s="101">
        <f>E162</f>
        <v>0</v>
      </c>
      <c r="E162" s="101">
        <f>SUM(I162,K162,M162,O162,Q162,S162,U162,W162,Y162,AA162,AC162,AE162)</f>
        <v>0</v>
      </c>
      <c r="F162" s="97">
        <f t="shared" ref="F162:F163" si="219">IFERROR(E162/B162*100,0)</f>
        <v>0</v>
      </c>
      <c r="G162" s="97">
        <f t="shared" si="213"/>
        <v>0</v>
      </c>
      <c r="H162" s="97">
        <v>0</v>
      </c>
      <c r="I162" s="97">
        <v>0</v>
      </c>
      <c r="J162" s="97">
        <v>0</v>
      </c>
      <c r="K162" s="97">
        <v>0</v>
      </c>
      <c r="L162" s="97">
        <v>0</v>
      </c>
      <c r="M162" s="97">
        <v>0</v>
      </c>
      <c r="N162" s="97">
        <v>0</v>
      </c>
      <c r="O162" s="97">
        <v>0</v>
      </c>
      <c r="P162" s="97">
        <v>0</v>
      </c>
      <c r="Q162" s="97">
        <v>0</v>
      </c>
      <c r="R162" s="97">
        <v>0</v>
      </c>
      <c r="S162" s="97">
        <v>0</v>
      </c>
      <c r="T162" s="97">
        <v>0</v>
      </c>
      <c r="U162" s="97">
        <v>0</v>
      </c>
      <c r="V162" s="97">
        <v>0</v>
      </c>
      <c r="W162" s="97">
        <v>0</v>
      </c>
      <c r="X162" s="97">
        <v>0</v>
      </c>
      <c r="Y162" s="97">
        <v>0</v>
      </c>
      <c r="Z162" s="97">
        <v>0</v>
      </c>
      <c r="AA162" s="97">
        <v>0</v>
      </c>
      <c r="AB162" s="97">
        <v>0</v>
      </c>
      <c r="AC162" s="97">
        <v>0</v>
      </c>
      <c r="AD162" s="97">
        <v>0</v>
      </c>
      <c r="AE162" s="97">
        <v>0</v>
      </c>
      <c r="AF162" s="102"/>
      <c r="AG162" s="106">
        <f t="shared" si="215"/>
        <v>0</v>
      </c>
      <c r="AH162" s="106">
        <f t="shared" si="216"/>
        <v>0</v>
      </c>
      <c r="AI162" s="106">
        <f t="shared" si="217"/>
        <v>0</v>
      </c>
      <c r="AJ162" s="106">
        <f t="shared" si="218"/>
        <v>0</v>
      </c>
    </row>
    <row r="163" spans="1:36" s="10" customFormat="1" x14ac:dyDescent="0.3">
      <c r="A163" s="83" t="s">
        <v>37</v>
      </c>
      <c r="B163" s="101">
        <f>SUM(H163,J163,L163,N163,P163,R163,T163,V163,X163,Z163,AB163,AD163)</f>
        <v>0</v>
      </c>
      <c r="C163" s="101">
        <f>SUM(H163)</f>
        <v>0</v>
      </c>
      <c r="D163" s="101">
        <f>E163</f>
        <v>0</v>
      </c>
      <c r="E163" s="101">
        <f>SUM(I163,K163,M163,O163,Q163,S163,U163,W163,Y163,AA163,AC163,AE163)</f>
        <v>0</v>
      </c>
      <c r="F163" s="97">
        <f t="shared" si="219"/>
        <v>0</v>
      </c>
      <c r="G163" s="97">
        <f t="shared" si="213"/>
        <v>0</v>
      </c>
      <c r="H163" s="97">
        <v>0</v>
      </c>
      <c r="I163" s="97">
        <v>0</v>
      </c>
      <c r="J163" s="97">
        <v>0</v>
      </c>
      <c r="K163" s="97">
        <v>0</v>
      </c>
      <c r="L163" s="97">
        <v>0</v>
      </c>
      <c r="M163" s="97">
        <v>0</v>
      </c>
      <c r="N163" s="97">
        <v>0</v>
      </c>
      <c r="O163" s="97">
        <v>0</v>
      </c>
      <c r="P163" s="97">
        <v>0</v>
      </c>
      <c r="Q163" s="97">
        <v>0</v>
      </c>
      <c r="R163" s="97">
        <v>0</v>
      </c>
      <c r="S163" s="97">
        <v>0</v>
      </c>
      <c r="T163" s="97">
        <v>0</v>
      </c>
      <c r="U163" s="97">
        <v>0</v>
      </c>
      <c r="V163" s="97">
        <v>0</v>
      </c>
      <c r="W163" s="97">
        <v>0</v>
      </c>
      <c r="X163" s="97">
        <v>0</v>
      </c>
      <c r="Y163" s="97">
        <v>0</v>
      </c>
      <c r="Z163" s="97">
        <v>0</v>
      </c>
      <c r="AA163" s="97">
        <v>0</v>
      </c>
      <c r="AB163" s="97">
        <v>0</v>
      </c>
      <c r="AC163" s="97">
        <v>0</v>
      </c>
      <c r="AD163" s="97">
        <v>0</v>
      </c>
      <c r="AE163" s="97">
        <v>0</v>
      </c>
      <c r="AF163" s="102"/>
      <c r="AG163" s="106">
        <f t="shared" si="215"/>
        <v>0</v>
      </c>
      <c r="AH163" s="106">
        <f t="shared" si="216"/>
        <v>0</v>
      </c>
      <c r="AI163" s="106">
        <f t="shared" si="217"/>
        <v>0</v>
      </c>
      <c r="AJ163" s="106">
        <f t="shared" si="218"/>
        <v>0</v>
      </c>
    </row>
    <row r="164" spans="1:36" s="10" customFormat="1" x14ac:dyDescent="0.3">
      <c r="A164" s="83" t="s">
        <v>32</v>
      </c>
      <c r="B164" s="101">
        <f>SUM(H164,J164,L164,N164,P164,R164,T164,V164,X164,Z164,AB164,AD164)</f>
        <v>600</v>
      </c>
      <c r="C164" s="101">
        <f>SUM(H164)</f>
        <v>0</v>
      </c>
      <c r="D164" s="101">
        <f>E164</f>
        <v>0</v>
      </c>
      <c r="E164" s="101">
        <f>SUM(I164,K164,M164,O164,Q164,S164,U164,W164,Y164,AA164,AC164,AE164)</f>
        <v>0</v>
      </c>
      <c r="F164" s="97">
        <f>IFERROR(E164/B164*100,0)</f>
        <v>0</v>
      </c>
      <c r="G164" s="97">
        <f t="shared" si="213"/>
        <v>0</v>
      </c>
      <c r="H164" s="101">
        <v>0</v>
      </c>
      <c r="I164" s="101">
        <v>0</v>
      </c>
      <c r="J164" s="101">
        <v>0</v>
      </c>
      <c r="K164" s="101">
        <v>0</v>
      </c>
      <c r="L164" s="101">
        <v>0</v>
      </c>
      <c r="M164" s="97">
        <v>0</v>
      </c>
      <c r="N164" s="101">
        <v>0</v>
      </c>
      <c r="O164" s="97">
        <v>0</v>
      </c>
      <c r="P164" s="101">
        <v>0</v>
      </c>
      <c r="Q164" s="97">
        <v>0</v>
      </c>
      <c r="R164" s="101">
        <v>0</v>
      </c>
      <c r="S164" s="97">
        <v>0</v>
      </c>
      <c r="T164" s="101">
        <v>0</v>
      </c>
      <c r="U164" s="97">
        <v>0</v>
      </c>
      <c r="V164" s="101">
        <v>0</v>
      </c>
      <c r="W164" s="97">
        <v>0</v>
      </c>
      <c r="X164" s="101">
        <v>600</v>
      </c>
      <c r="Y164" s="97">
        <v>0</v>
      </c>
      <c r="Z164" s="101">
        <v>0</v>
      </c>
      <c r="AA164" s="97">
        <v>0</v>
      </c>
      <c r="AB164" s="101">
        <v>0</v>
      </c>
      <c r="AC164" s="101">
        <v>0</v>
      </c>
      <c r="AD164" s="101">
        <v>0</v>
      </c>
      <c r="AE164" s="101">
        <v>0</v>
      </c>
      <c r="AF164" s="102"/>
      <c r="AG164" s="106">
        <f t="shared" si="215"/>
        <v>600</v>
      </c>
      <c r="AH164" s="106">
        <f t="shared" si="216"/>
        <v>600</v>
      </c>
      <c r="AI164" s="106">
        <f t="shared" si="217"/>
        <v>0</v>
      </c>
      <c r="AJ164" s="106">
        <f t="shared" si="218"/>
        <v>0</v>
      </c>
    </row>
    <row r="165" spans="1:36" s="10" customFormat="1" ht="37.5" x14ac:dyDescent="0.3">
      <c r="A165" s="107" t="s">
        <v>33</v>
      </c>
      <c r="B165" s="101">
        <f>SUM(H165,J165,L165,N165,P165,R165,T165,V165,X165,Z165,AB165,AD165)</f>
        <v>0</v>
      </c>
      <c r="C165" s="101">
        <f>SUM(H165)</f>
        <v>0</v>
      </c>
      <c r="D165" s="101">
        <f>E165</f>
        <v>0</v>
      </c>
      <c r="E165" s="101">
        <f>SUM(I165,K165,M165,O165,Q165,S165,U165,W165,Y165,AA165,AC165,AE165)</f>
        <v>0</v>
      </c>
      <c r="F165" s="100">
        <f>IFERROR(E165/B165*100,0)</f>
        <v>0</v>
      </c>
      <c r="G165" s="100">
        <f>IFERROR(E165/C165*100,0)</f>
        <v>0</v>
      </c>
      <c r="H165" s="101">
        <v>0</v>
      </c>
      <c r="I165" s="101">
        <v>0</v>
      </c>
      <c r="J165" s="101">
        <v>0</v>
      </c>
      <c r="K165" s="101">
        <v>0</v>
      </c>
      <c r="L165" s="101">
        <v>0</v>
      </c>
      <c r="M165" s="101">
        <v>0</v>
      </c>
      <c r="N165" s="101">
        <v>0</v>
      </c>
      <c r="O165" s="101">
        <v>0</v>
      </c>
      <c r="P165" s="101">
        <v>0</v>
      </c>
      <c r="Q165" s="101">
        <v>0</v>
      </c>
      <c r="R165" s="101">
        <v>0</v>
      </c>
      <c r="S165" s="101">
        <v>0</v>
      </c>
      <c r="T165" s="101">
        <v>0</v>
      </c>
      <c r="U165" s="101">
        <v>0</v>
      </c>
      <c r="V165" s="101">
        <v>0</v>
      </c>
      <c r="W165" s="101">
        <v>0</v>
      </c>
      <c r="X165" s="101">
        <v>0</v>
      </c>
      <c r="Y165" s="101">
        <v>0</v>
      </c>
      <c r="Z165" s="101">
        <v>0</v>
      </c>
      <c r="AA165" s="101">
        <v>0</v>
      </c>
      <c r="AB165" s="101">
        <v>0</v>
      </c>
      <c r="AC165" s="101">
        <v>0</v>
      </c>
      <c r="AD165" s="101">
        <v>0</v>
      </c>
      <c r="AE165" s="108">
        <v>0</v>
      </c>
      <c r="AF165" s="102"/>
      <c r="AG165" s="106">
        <f t="shared" si="215"/>
        <v>0</v>
      </c>
      <c r="AH165" s="106">
        <f t="shared" si="216"/>
        <v>0</v>
      </c>
      <c r="AI165" s="106">
        <f t="shared" si="217"/>
        <v>0</v>
      </c>
      <c r="AJ165" s="106">
        <f t="shared" si="218"/>
        <v>0</v>
      </c>
    </row>
    <row r="166" spans="1:36" s="10" customFormat="1" x14ac:dyDescent="0.3">
      <c r="A166" s="83" t="s">
        <v>34</v>
      </c>
      <c r="B166" s="101">
        <f>SUM(H166,J166,L166,N166,P166,R166,T166,V166,X166,Z166,AB166,AD166)</f>
        <v>0</v>
      </c>
      <c r="C166" s="101">
        <f>SUM(H166)</f>
        <v>0</v>
      </c>
      <c r="D166" s="101">
        <f>E166</f>
        <v>0</v>
      </c>
      <c r="E166" s="101">
        <f>SUM(I166,K166,M166,O166,Q166,S166,U166,W166,Y166,AA166,AC166,AE166)</f>
        <v>0</v>
      </c>
      <c r="F166" s="100">
        <f t="shared" ref="F166" si="220">IFERROR(E166/B166*100,0)</f>
        <v>0</v>
      </c>
      <c r="G166" s="100">
        <f t="shared" ref="G166" si="221">IFERROR(E166/C166*100,0)</f>
        <v>0</v>
      </c>
      <c r="H166" s="100">
        <v>0</v>
      </c>
      <c r="I166" s="100">
        <v>0</v>
      </c>
      <c r="J166" s="100">
        <v>0</v>
      </c>
      <c r="K166" s="100">
        <v>0</v>
      </c>
      <c r="L166" s="100">
        <v>0</v>
      </c>
      <c r="M166" s="100">
        <v>0</v>
      </c>
      <c r="N166" s="100">
        <v>0</v>
      </c>
      <c r="O166" s="100">
        <v>0</v>
      </c>
      <c r="P166" s="100">
        <v>0</v>
      </c>
      <c r="Q166" s="100">
        <v>0</v>
      </c>
      <c r="R166" s="100">
        <v>0</v>
      </c>
      <c r="S166" s="100">
        <v>0</v>
      </c>
      <c r="T166" s="100">
        <v>0</v>
      </c>
      <c r="U166" s="100">
        <v>0</v>
      </c>
      <c r="V166" s="100">
        <v>0</v>
      </c>
      <c r="W166" s="100">
        <v>0</v>
      </c>
      <c r="X166" s="100">
        <v>0</v>
      </c>
      <c r="Y166" s="100">
        <v>0</v>
      </c>
      <c r="Z166" s="100">
        <v>0</v>
      </c>
      <c r="AA166" s="100">
        <v>0</v>
      </c>
      <c r="AB166" s="100">
        <v>0</v>
      </c>
      <c r="AC166" s="100">
        <v>0</v>
      </c>
      <c r="AD166" s="100">
        <v>0</v>
      </c>
      <c r="AE166" s="100">
        <v>0</v>
      </c>
      <c r="AF166" s="102"/>
      <c r="AG166" s="106">
        <f t="shared" si="215"/>
        <v>0</v>
      </c>
      <c r="AH166" s="106">
        <f t="shared" si="216"/>
        <v>0</v>
      </c>
      <c r="AI166" s="106">
        <f t="shared" si="217"/>
        <v>0</v>
      </c>
      <c r="AJ166" s="106">
        <f t="shared" si="218"/>
        <v>0</v>
      </c>
    </row>
    <row r="167" spans="1:36" s="10" customFormat="1" ht="30" customHeight="1" x14ac:dyDescent="0.25">
      <c r="A167" s="120" t="s">
        <v>71</v>
      </c>
      <c r="B167" s="121"/>
      <c r="C167" s="121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2"/>
      <c r="AF167" s="9"/>
      <c r="AG167" s="68"/>
      <c r="AH167" s="68"/>
      <c r="AI167" s="68"/>
      <c r="AJ167" s="68"/>
    </row>
    <row r="168" spans="1:36" s="10" customFormat="1" ht="40.5" customHeight="1" x14ac:dyDescent="0.25">
      <c r="A168" s="123" t="s">
        <v>75</v>
      </c>
      <c r="B168" s="123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  <c r="R168" s="123"/>
      <c r="S168" s="123"/>
      <c r="T168" s="123"/>
      <c r="U168" s="123"/>
      <c r="V168" s="123"/>
      <c r="W168" s="123"/>
      <c r="X168" s="123"/>
      <c r="Y168" s="123"/>
      <c r="Z168" s="123"/>
      <c r="AA168" s="123"/>
      <c r="AB168" s="123"/>
      <c r="AC168" s="123"/>
      <c r="AD168" s="123"/>
      <c r="AE168" s="124"/>
      <c r="AF168" s="9"/>
      <c r="AG168" s="68"/>
      <c r="AH168" s="68"/>
      <c r="AI168" s="68"/>
      <c r="AJ168" s="68"/>
    </row>
    <row r="169" spans="1:36" s="15" customFormat="1" ht="27.75" customHeight="1" x14ac:dyDescent="0.3">
      <c r="A169" s="89" t="s">
        <v>35</v>
      </c>
      <c r="B169" s="110">
        <f>SUM(B170:B172,B174)</f>
        <v>93.1</v>
      </c>
      <c r="C169" s="110">
        <f>SUM(C170:C172,C174)</f>
        <v>0</v>
      </c>
      <c r="D169" s="110">
        <f>SUM(D170:D172,D174)</f>
        <v>0</v>
      </c>
      <c r="E169" s="110">
        <f>SUM(E170:E172,E174)</f>
        <v>0</v>
      </c>
      <c r="F169" s="110">
        <f>IFERROR(E169/B169*100,0)</f>
        <v>0</v>
      </c>
      <c r="G169" s="110">
        <f t="shared" ref="G169:G174" si="222">IFERROR(E169/C169*100,0)</f>
        <v>0</v>
      </c>
      <c r="H169" s="110">
        <f t="shared" ref="H169:AE169" si="223">SUM(H170:H172,H174)</f>
        <v>0</v>
      </c>
      <c r="I169" s="110">
        <f t="shared" si="223"/>
        <v>0</v>
      </c>
      <c r="J169" s="110">
        <f t="shared" si="223"/>
        <v>0</v>
      </c>
      <c r="K169" s="110">
        <f t="shared" si="223"/>
        <v>0</v>
      </c>
      <c r="L169" s="110">
        <f t="shared" si="223"/>
        <v>0</v>
      </c>
      <c r="M169" s="110">
        <f t="shared" si="223"/>
        <v>0</v>
      </c>
      <c r="N169" s="110">
        <f t="shared" si="223"/>
        <v>0</v>
      </c>
      <c r="O169" s="110">
        <f t="shared" si="223"/>
        <v>0</v>
      </c>
      <c r="P169" s="110">
        <f t="shared" si="223"/>
        <v>0</v>
      </c>
      <c r="Q169" s="110">
        <f t="shared" si="223"/>
        <v>0</v>
      </c>
      <c r="R169" s="110">
        <f t="shared" si="223"/>
        <v>0</v>
      </c>
      <c r="S169" s="110">
        <f t="shared" si="223"/>
        <v>0</v>
      </c>
      <c r="T169" s="110">
        <f t="shared" si="223"/>
        <v>0</v>
      </c>
      <c r="U169" s="110">
        <f t="shared" si="223"/>
        <v>0</v>
      </c>
      <c r="V169" s="110">
        <f t="shared" si="223"/>
        <v>0</v>
      </c>
      <c r="W169" s="110">
        <f t="shared" si="223"/>
        <v>0</v>
      </c>
      <c r="X169" s="110">
        <f t="shared" si="223"/>
        <v>33.1</v>
      </c>
      <c r="Y169" s="110">
        <f t="shared" si="223"/>
        <v>0</v>
      </c>
      <c r="Z169" s="110">
        <f t="shared" si="223"/>
        <v>60</v>
      </c>
      <c r="AA169" s="110">
        <f t="shared" si="223"/>
        <v>0</v>
      </c>
      <c r="AB169" s="110">
        <f t="shared" si="223"/>
        <v>0</v>
      </c>
      <c r="AC169" s="110">
        <f t="shared" si="223"/>
        <v>0</v>
      </c>
      <c r="AD169" s="110">
        <f t="shared" si="223"/>
        <v>0</v>
      </c>
      <c r="AE169" s="110">
        <f t="shared" si="223"/>
        <v>0</v>
      </c>
      <c r="AF169" s="110"/>
      <c r="AG169" s="99">
        <f t="shared" ref="AG169:AG181" si="224">H169+J169+L169+N169+P169+R169+T169+V169+X169+Z169+AB169+AD169</f>
        <v>93.1</v>
      </c>
      <c r="AH169" s="99">
        <f t="shared" ref="AH169:AH181" si="225">H169+J169+L169+N169+P169+R169+T169+V169+X169</f>
        <v>33.1</v>
      </c>
      <c r="AI169" s="99">
        <f t="shared" ref="AI169:AI181" si="226">I169+K169+M169+O169+Q169+S169+U169+W169+Y169+AA169+AC169+AE169</f>
        <v>0</v>
      </c>
      <c r="AJ169" s="99">
        <f t="shared" ref="AJ169:AJ181" si="227">E169-C169</f>
        <v>0</v>
      </c>
    </row>
    <row r="170" spans="1:36" s="8" customFormat="1" ht="21" customHeight="1" x14ac:dyDescent="0.3">
      <c r="A170" s="83" t="s">
        <v>31</v>
      </c>
      <c r="B170" s="97">
        <f t="shared" ref="B170:E174" si="228">B177</f>
        <v>0</v>
      </c>
      <c r="C170" s="97">
        <f t="shared" si="228"/>
        <v>0</v>
      </c>
      <c r="D170" s="97">
        <f t="shared" si="228"/>
        <v>0</v>
      </c>
      <c r="E170" s="97">
        <f t="shared" si="228"/>
        <v>0</v>
      </c>
      <c r="F170" s="97">
        <f t="shared" ref="F170:F174" si="229">IFERROR(E170/B170*100,0)</f>
        <v>0</v>
      </c>
      <c r="G170" s="97">
        <f t="shared" si="222"/>
        <v>0</v>
      </c>
      <c r="H170" s="97">
        <f t="shared" ref="H170:AE170" si="230">H177</f>
        <v>0</v>
      </c>
      <c r="I170" s="97">
        <f t="shared" si="230"/>
        <v>0</v>
      </c>
      <c r="J170" s="97">
        <f t="shared" si="230"/>
        <v>0</v>
      </c>
      <c r="K170" s="97">
        <f t="shared" si="230"/>
        <v>0</v>
      </c>
      <c r="L170" s="97">
        <f t="shared" si="230"/>
        <v>0</v>
      </c>
      <c r="M170" s="97">
        <f t="shared" si="230"/>
        <v>0</v>
      </c>
      <c r="N170" s="97">
        <f t="shared" si="230"/>
        <v>0</v>
      </c>
      <c r="O170" s="97">
        <f t="shared" si="230"/>
        <v>0</v>
      </c>
      <c r="P170" s="97">
        <f t="shared" si="230"/>
        <v>0</v>
      </c>
      <c r="Q170" s="97">
        <f t="shared" si="230"/>
        <v>0</v>
      </c>
      <c r="R170" s="97">
        <f t="shared" si="230"/>
        <v>0</v>
      </c>
      <c r="S170" s="97">
        <f t="shared" si="230"/>
        <v>0</v>
      </c>
      <c r="T170" s="97">
        <f t="shared" si="230"/>
        <v>0</v>
      </c>
      <c r="U170" s="97">
        <f t="shared" si="230"/>
        <v>0</v>
      </c>
      <c r="V170" s="97">
        <f t="shared" si="230"/>
        <v>0</v>
      </c>
      <c r="W170" s="97">
        <f t="shared" si="230"/>
        <v>0</v>
      </c>
      <c r="X170" s="97">
        <f t="shared" si="230"/>
        <v>0</v>
      </c>
      <c r="Y170" s="97">
        <f t="shared" si="230"/>
        <v>0</v>
      </c>
      <c r="Z170" s="97">
        <f t="shared" si="230"/>
        <v>0</v>
      </c>
      <c r="AA170" s="97">
        <f t="shared" si="230"/>
        <v>0</v>
      </c>
      <c r="AB170" s="97">
        <f t="shared" si="230"/>
        <v>0</v>
      </c>
      <c r="AC170" s="97">
        <f t="shared" si="230"/>
        <v>0</v>
      </c>
      <c r="AD170" s="97">
        <f t="shared" si="230"/>
        <v>0</v>
      </c>
      <c r="AE170" s="97">
        <f t="shared" si="230"/>
        <v>0</v>
      </c>
      <c r="AF170" s="97"/>
      <c r="AG170" s="99">
        <f t="shared" si="224"/>
        <v>0</v>
      </c>
      <c r="AH170" s="99">
        <f t="shared" si="225"/>
        <v>0</v>
      </c>
      <c r="AI170" s="99">
        <f t="shared" si="226"/>
        <v>0</v>
      </c>
      <c r="AJ170" s="99">
        <f t="shared" si="227"/>
        <v>0</v>
      </c>
    </row>
    <row r="171" spans="1:36" s="8" customFormat="1" x14ac:dyDescent="0.3">
      <c r="A171" s="83" t="s">
        <v>37</v>
      </c>
      <c r="B171" s="100">
        <f t="shared" si="228"/>
        <v>0</v>
      </c>
      <c r="C171" s="100">
        <f t="shared" si="228"/>
        <v>0</v>
      </c>
      <c r="D171" s="100">
        <f t="shared" si="228"/>
        <v>0</v>
      </c>
      <c r="E171" s="100">
        <f t="shared" si="228"/>
        <v>0</v>
      </c>
      <c r="F171" s="100">
        <f t="shared" si="229"/>
        <v>0</v>
      </c>
      <c r="G171" s="100">
        <f t="shared" si="222"/>
        <v>0</v>
      </c>
      <c r="H171" s="100">
        <f t="shared" ref="H171:AE171" si="231">H178</f>
        <v>0</v>
      </c>
      <c r="I171" s="100">
        <f t="shared" si="231"/>
        <v>0</v>
      </c>
      <c r="J171" s="100">
        <f t="shared" si="231"/>
        <v>0</v>
      </c>
      <c r="K171" s="100">
        <f t="shared" si="231"/>
        <v>0</v>
      </c>
      <c r="L171" s="100">
        <f t="shared" si="231"/>
        <v>0</v>
      </c>
      <c r="M171" s="100">
        <f t="shared" si="231"/>
        <v>0</v>
      </c>
      <c r="N171" s="100">
        <f t="shared" si="231"/>
        <v>0</v>
      </c>
      <c r="O171" s="100">
        <f t="shared" si="231"/>
        <v>0</v>
      </c>
      <c r="P171" s="100">
        <f t="shared" si="231"/>
        <v>0</v>
      </c>
      <c r="Q171" s="100">
        <f t="shared" si="231"/>
        <v>0</v>
      </c>
      <c r="R171" s="100">
        <f t="shared" si="231"/>
        <v>0</v>
      </c>
      <c r="S171" s="100">
        <f t="shared" si="231"/>
        <v>0</v>
      </c>
      <c r="T171" s="100">
        <f t="shared" si="231"/>
        <v>0</v>
      </c>
      <c r="U171" s="100">
        <f t="shared" si="231"/>
        <v>0</v>
      </c>
      <c r="V171" s="100">
        <f t="shared" si="231"/>
        <v>0</v>
      </c>
      <c r="W171" s="100">
        <f t="shared" si="231"/>
        <v>0</v>
      </c>
      <c r="X171" s="100">
        <f t="shared" si="231"/>
        <v>0</v>
      </c>
      <c r="Y171" s="100">
        <f t="shared" si="231"/>
        <v>0</v>
      </c>
      <c r="Z171" s="100">
        <f t="shared" si="231"/>
        <v>0</v>
      </c>
      <c r="AA171" s="100">
        <f t="shared" si="231"/>
        <v>0</v>
      </c>
      <c r="AB171" s="100">
        <f t="shared" si="231"/>
        <v>0</v>
      </c>
      <c r="AC171" s="100">
        <f t="shared" si="231"/>
        <v>0</v>
      </c>
      <c r="AD171" s="100">
        <f t="shared" si="231"/>
        <v>0</v>
      </c>
      <c r="AE171" s="100">
        <f t="shared" si="231"/>
        <v>0</v>
      </c>
      <c r="AF171" s="100"/>
      <c r="AG171" s="99">
        <f t="shared" si="224"/>
        <v>0</v>
      </c>
      <c r="AH171" s="99">
        <f t="shared" si="225"/>
        <v>0</v>
      </c>
      <c r="AI171" s="99">
        <f t="shared" si="226"/>
        <v>0</v>
      </c>
      <c r="AJ171" s="99">
        <f t="shared" si="227"/>
        <v>0</v>
      </c>
    </row>
    <row r="172" spans="1:36" s="8" customFormat="1" ht="24.75" customHeight="1" x14ac:dyDescent="0.3">
      <c r="A172" s="83" t="s">
        <v>32</v>
      </c>
      <c r="B172" s="100">
        <f t="shared" si="228"/>
        <v>93.1</v>
      </c>
      <c r="C172" s="100">
        <f t="shared" si="228"/>
        <v>0</v>
      </c>
      <c r="D172" s="100">
        <f t="shared" si="228"/>
        <v>0</v>
      </c>
      <c r="E172" s="100">
        <f t="shared" si="228"/>
        <v>0</v>
      </c>
      <c r="F172" s="100">
        <f t="shared" si="229"/>
        <v>0</v>
      </c>
      <c r="G172" s="100">
        <f t="shared" si="222"/>
        <v>0</v>
      </c>
      <c r="H172" s="100">
        <f t="shared" ref="H172:AE172" si="232">H179</f>
        <v>0</v>
      </c>
      <c r="I172" s="100">
        <f t="shared" si="232"/>
        <v>0</v>
      </c>
      <c r="J172" s="100">
        <f t="shared" si="232"/>
        <v>0</v>
      </c>
      <c r="K172" s="100">
        <f t="shared" si="232"/>
        <v>0</v>
      </c>
      <c r="L172" s="100">
        <f t="shared" si="232"/>
        <v>0</v>
      </c>
      <c r="M172" s="100">
        <f t="shared" si="232"/>
        <v>0</v>
      </c>
      <c r="N172" s="100">
        <f t="shared" si="232"/>
        <v>0</v>
      </c>
      <c r="O172" s="100">
        <f t="shared" si="232"/>
        <v>0</v>
      </c>
      <c r="P172" s="100">
        <f t="shared" si="232"/>
        <v>0</v>
      </c>
      <c r="Q172" s="100">
        <f t="shared" si="232"/>
        <v>0</v>
      </c>
      <c r="R172" s="100">
        <f t="shared" si="232"/>
        <v>0</v>
      </c>
      <c r="S172" s="100">
        <f t="shared" si="232"/>
        <v>0</v>
      </c>
      <c r="T172" s="100">
        <f t="shared" si="232"/>
        <v>0</v>
      </c>
      <c r="U172" s="100">
        <f t="shared" si="232"/>
        <v>0</v>
      </c>
      <c r="V172" s="100">
        <f t="shared" si="232"/>
        <v>0</v>
      </c>
      <c r="W172" s="100">
        <f t="shared" si="232"/>
        <v>0</v>
      </c>
      <c r="X172" s="100">
        <f t="shared" si="232"/>
        <v>33.1</v>
      </c>
      <c r="Y172" s="100">
        <f t="shared" si="232"/>
        <v>0</v>
      </c>
      <c r="Z172" s="100">
        <f t="shared" si="232"/>
        <v>60</v>
      </c>
      <c r="AA172" s="100">
        <f t="shared" si="232"/>
        <v>0</v>
      </c>
      <c r="AB172" s="100">
        <f t="shared" si="232"/>
        <v>0</v>
      </c>
      <c r="AC172" s="100">
        <f t="shared" si="232"/>
        <v>0</v>
      </c>
      <c r="AD172" s="100">
        <f t="shared" si="232"/>
        <v>0</v>
      </c>
      <c r="AE172" s="100">
        <f t="shared" si="232"/>
        <v>0</v>
      </c>
      <c r="AF172" s="100"/>
      <c r="AG172" s="99">
        <f t="shared" si="224"/>
        <v>93.1</v>
      </c>
      <c r="AH172" s="99">
        <f t="shared" si="225"/>
        <v>33.1</v>
      </c>
      <c r="AI172" s="99">
        <f t="shared" si="226"/>
        <v>0</v>
      </c>
      <c r="AJ172" s="99">
        <f t="shared" si="227"/>
        <v>0</v>
      </c>
    </row>
    <row r="173" spans="1:36" s="8" customFormat="1" ht="37.5" x14ac:dyDescent="0.3">
      <c r="A173" s="86" t="s">
        <v>33</v>
      </c>
      <c r="B173" s="101">
        <f t="shared" si="228"/>
        <v>0</v>
      </c>
      <c r="C173" s="101">
        <f t="shared" si="228"/>
        <v>0</v>
      </c>
      <c r="D173" s="101">
        <f t="shared" si="228"/>
        <v>0</v>
      </c>
      <c r="E173" s="101">
        <f t="shared" si="228"/>
        <v>0</v>
      </c>
      <c r="F173" s="100">
        <f t="shared" si="229"/>
        <v>0</v>
      </c>
      <c r="G173" s="100">
        <f t="shared" si="222"/>
        <v>0</v>
      </c>
      <c r="H173" s="101">
        <f t="shared" ref="H173:AE173" si="233">H180</f>
        <v>0</v>
      </c>
      <c r="I173" s="101">
        <f t="shared" si="233"/>
        <v>0</v>
      </c>
      <c r="J173" s="101">
        <f t="shared" si="233"/>
        <v>0</v>
      </c>
      <c r="K173" s="101">
        <f t="shared" si="233"/>
        <v>0</v>
      </c>
      <c r="L173" s="101">
        <f t="shared" si="233"/>
        <v>0</v>
      </c>
      <c r="M173" s="101">
        <f t="shared" si="233"/>
        <v>0</v>
      </c>
      <c r="N173" s="101">
        <f t="shared" si="233"/>
        <v>0</v>
      </c>
      <c r="O173" s="101">
        <f t="shared" si="233"/>
        <v>0</v>
      </c>
      <c r="P173" s="101">
        <f t="shared" si="233"/>
        <v>0</v>
      </c>
      <c r="Q173" s="101">
        <f t="shared" si="233"/>
        <v>0</v>
      </c>
      <c r="R173" s="101">
        <f t="shared" si="233"/>
        <v>0</v>
      </c>
      <c r="S173" s="101">
        <f t="shared" si="233"/>
        <v>0</v>
      </c>
      <c r="T173" s="101">
        <f t="shared" si="233"/>
        <v>0</v>
      </c>
      <c r="U173" s="101">
        <f t="shared" si="233"/>
        <v>0</v>
      </c>
      <c r="V173" s="101">
        <f t="shared" si="233"/>
        <v>0</v>
      </c>
      <c r="W173" s="101">
        <f t="shared" si="233"/>
        <v>0</v>
      </c>
      <c r="X173" s="101">
        <f t="shared" si="233"/>
        <v>0</v>
      </c>
      <c r="Y173" s="101">
        <f t="shared" si="233"/>
        <v>0</v>
      </c>
      <c r="Z173" s="101">
        <f t="shared" si="233"/>
        <v>0</v>
      </c>
      <c r="AA173" s="101">
        <f t="shared" si="233"/>
        <v>0</v>
      </c>
      <c r="AB173" s="101">
        <f t="shared" si="233"/>
        <v>0</v>
      </c>
      <c r="AC173" s="101">
        <f t="shared" si="233"/>
        <v>0</v>
      </c>
      <c r="AD173" s="101">
        <f t="shared" si="233"/>
        <v>0</v>
      </c>
      <c r="AE173" s="101">
        <f t="shared" si="233"/>
        <v>0</v>
      </c>
      <c r="AF173" s="100"/>
      <c r="AG173" s="99">
        <f t="shared" si="224"/>
        <v>0</v>
      </c>
      <c r="AH173" s="99">
        <f t="shared" si="225"/>
        <v>0</v>
      </c>
      <c r="AI173" s="99">
        <f t="shared" si="226"/>
        <v>0</v>
      </c>
      <c r="AJ173" s="99">
        <f t="shared" si="227"/>
        <v>0</v>
      </c>
    </row>
    <row r="174" spans="1:36" s="10" customFormat="1" x14ac:dyDescent="0.3">
      <c r="A174" s="83" t="s">
        <v>34</v>
      </c>
      <c r="B174" s="101">
        <f t="shared" si="228"/>
        <v>0</v>
      </c>
      <c r="C174" s="101">
        <f t="shared" si="228"/>
        <v>0</v>
      </c>
      <c r="D174" s="101">
        <f t="shared" si="228"/>
        <v>0</v>
      </c>
      <c r="E174" s="101">
        <f t="shared" si="228"/>
        <v>0</v>
      </c>
      <c r="F174" s="100">
        <f t="shared" si="229"/>
        <v>0</v>
      </c>
      <c r="G174" s="100">
        <f t="shared" si="222"/>
        <v>0</v>
      </c>
      <c r="H174" s="101">
        <f t="shared" ref="H174:AE174" si="234">H181</f>
        <v>0</v>
      </c>
      <c r="I174" s="101">
        <f t="shared" si="234"/>
        <v>0</v>
      </c>
      <c r="J174" s="101">
        <f t="shared" si="234"/>
        <v>0</v>
      </c>
      <c r="K174" s="101">
        <f t="shared" si="234"/>
        <v>0</v>
      </c>
      <c r="L174" s="101">
        <f t="shared" si="234"/>
        <v>0</v>
      </c>
      <c r="M174" s="101">
        <f t="shared" si="234"/>
        <v>0</v>
      </c>
      <c r="N174" s="101">
        <f t="shared" si="234"/>
        <v>0</v>
      </c>
      <c r="O174" s="101">
        <f t="shared" si="234"/>
        <v>0</v>
      </c>
      <c r="P174" s="101">
        <f t="shared" si="234"/>
        <v>0</v>
      </c>
      <c r="Q174" s="101">
        <f t="shared" si="234"/>
        <v>0</v>
      </c>
      <c r="R174" s="101">
        <f t="shared" si="234"/>
        <v>0</v>
      </c>
      <c r="S174" s="101">
        <f t="shared" si="234"/>
        <v>0</v>
      </c>
      <c r="T174" s="101">
        <f t="shared" si="234"/>
        <v>0</v>
      </c>
      <c r="U174" s="101">
        <f t="shared" si="234"/>
        <v>0</v>
      </c>
      <c r="V174" s="101">
        <f t="shared" si="234"/>
        <v>0</v>
      </c>
      <c r="W174" s="101">
        <f t="shared" si="234"/>
        <v>0</v>
      </c>
      <c r="X174" s="101">
        <f t="shared" si="234"/>
        <v>0</v>
      </c>
      <c r="Y174" s="101">
        <f t="shared" si="234"/>
        <v>0</v>
      </c>
      <c r="Z174" s="101">
        <f t="shared" si="234"/>
        <v>0</v>
      </c>
      <c r="AA174" s="101">
        <f t="shared" si="234"/>
        <v>0</v>
      </c>
      <c r="AB174" s="101">
        <f t="shared" si="234"/>
        <v>0</v>
      </c>
      <c r="AC174" s="101">
        <f t="shared" si="234"/>
        <v>0</v>
      </c>
      <c r="AD174" s="101">
        <f t="shared" si="234"/>
        <v>0</v>
      </c>
      <c r="AE174" s="101">
        <f t="shared" si="234"/>
        <v>0</v>
      </c>
      <c r="AF174" s="102"/>
      <c r="AG174" s="106">
        <f t="shared" si="224"/>
        <v>0</v>
      </c>
      <c r="AH174" s="106">
        <f t="shared" si="225"/>
        <v>0</v>
      </c>
      <c r="AI174" s="106">
        <f t="shared" si="226"/>
        <v>0</v>
      </c>
      <c r="AJ174" s="106">
        <f t="shared" si="227"/>
        <v>0</v>
      </c>
    </row>
    <row r="175" spans="1:36" s="8" customFormat="1" ht="21.75" customHeight="1" x14ac:dyDescent="0.25">
      <c r="A175" s="117" t="s">
        <v>72</v>
      </c>
      <c r="B175" s="118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  <c r="Z175" s="118"/>
      <c r="AA175" s="118"/>
      <c r="AB175" s="118"/>
      <c r="AC175" s="118"/>
      <c r="AD175" s="118"/>
      <c r="AE175" s="119"/>
      <c r="AF175" s="98"/>
      <c r="AG175" s="99">
        <f t="shared" si="224"/>
        <v>0</v>
      </c>
      <c r="AH175" s="99">
        <f t="shared" si="225"/>
        <v>0</v>
      </c>
      <c r="AI175" s="99">
        <f t="shared" si="226"/>
        <v>0</v>
      </c>
      <c r="AJ175" s="99">
        <f t="shared" si="227"/>
        <v>0</v>
      </c>
    </row>
    <row r="176" spans="1:36" x14ac:dyDescent="0.3">
      <c r="A176" s="85" t="s">
        <v>35</v>
      </c>
      <c r="B176" s="97">
        <f>SUM(B177,B178,B179,B181)</f>
        <v>93.1</v>
      </c>
      <c r="C176" s="97">
        <f>SUM(C177,C178,C179,C181)</f>
        <v>0</v>
      </c>
      <c r="D176" s="97">
        <f>SUM(D177,D178,D179,D181)</f>
        <v>0</v>
      </c>
      <c r="E176" s="97">
        <f>SUM(E177,E178,E179,E181)</f>
        <v>0</v>
      </c>
      <c r="F176" s="97">
        <f>IFERROR(E176/B176*100,0)</f>
        <v>0</v>
      </c>
      <c r="G176" s="97">
        <f t="shared" ref="G176:G179" si="235">IFERROR(E176/C176*100,0)</f>
        <v>0</v>
      </c>
      <c r="H176" s="97">
        <f t="shared" ref="H176:AE176" si="236">SUM(H177,H178,H179,H181)</f>
        <v>0</v>
      </c>
      <c r="I176" s="97">
        <f t="shared" si="236"/>
        <v>0</v>
      </c>
      <c r="J176" s="97">
        <f t="shared" si="236"/>
        <v>0</v>
      </c>
      <c r="K176" s="97">
        <f t="shared" si="236"/>
        <v>0</v>
      </c>
      <c r="L176" s="97">
        <f t="shared" si="236"/>
        <v>0</v>
      </c>
      <c r="M176" s="97">
        <f t="shared" si="236"/>
        <v>0</v>
      </c>
      <c r="N176" s="97">
        <f t="shared" si="236"/>
        <v>0</v>
      </c>
      <c r="O176" s="97">
        <f t="shared" si="236"/>
        <v>0</v>
      </c>
      <c r="P176" s="97">
        <f t="shared" si="236"/>
        <v>0</v>
      </c>
      <c r="Q176" s="97">
        <f t="shared" si="236"/>
        <v>0</v>
      </c>
      <c r="R176" s="97">
        <f t="shared" si="236"/>
        <v>0</v>
      </c>
      <c r="S176" s="97">
        <f t="shared" si="236"/>
        <v>0</v>
      </c>
      <c r="T176" s="97">
        <f t="shared" si="236"/>
        <v>0</v>
      </c>
      <c r="U176" s="97">
        <f t="shared" si="236"/>
        <v>0</v>
      </c>
      <c r="V176" s="97">
        <f t="shared" si="236"/>
        <v>0</v>
      </c>
      <c r="W176" s="97">
        <f t="shared" si="236"/>
        <v>0</v>
      </c>
      <c r="X176" s="97">
        <f t="shared" si="236"/>
        <v>33.1</v>
      </c>
      <c r="Y176" s="97">
        <f t="shared" si="236"/>
        <v>0</v>
      </c>
      <c r="Z176" s="97">
        <f t="shared" si="236"/>
        <v>60</v>
      </c>
      <c r="AA176" s="97">
        <f t="shared" si="236"/>
        <v>0</v>
      </c>
      <c r="AB176" s="97">
        <f t="shared" si="236"/>
        <v>0</v>
      </c>
      <c r="AC176" s="97">
        <f t="shared" si="236"/>
        <v>0</v>
      </c>
      <c r="AD176" s="97">
        <f t="shared" si="236"/>
        <v>0</v>
      </c>
      <c r="AE176" s="97">
        <f t="shared" si="236"/>
        <v>0</v>
      </c>
      <c r="AF176" s="102"/>
      <c r="AG176" s="106">
        <f t="shared" si="224"/>
        <v>93.1</v>
      </c>
      <c r="AH176" s="106">
        <f t="shared" si="225"/>
        <v>33.1</v>
      </c>
      <c r="AI176" s="106">
        <f t="shared" si="226"/>
        <v>0</v>
      </c>
      <c r="AJ176" s="106">
        <f t="shared" si="227"/>
        <v>0</v>
      </c>
    </row>
    <row r="177" spans="1:366" s="10" customFormat="1" x14ac:dyDescent="0.3">
      <c r="A177" s="83" t="s">
        <v>31</v>
      </c>
      <c r="B177" s="101">
        <f>SUM(H177,J177,L177,N177,P177,R177,T177,V177,X177,Z177,AB177,AD177)</f>
        <v>0</v>
      </c>
      <c r="C177" s="101">
        <f>SUM(H177)</f>
        <v>0</v>
      </c>
      <c r="D177" s="101">
        <f>E177</f>
        <v>0</v>
      </c>
      <c r="E177" s="101">
        <f>SUM(I177,K177,M177,O177,Q177,S177,U177,W177,Y177,AA177,AC177,AE177)</f>
        <v>0</v>
      </c>
      <c r="F177" s="97">
        <f t="shared" ref="F177:F178" si="237">IFERROR(E177/B177*100,0)</f>
        <v>0</v>
      </c>
      <c r="G177" s="97">
        <f t="shared" si="235"/>
        <v>0</v>
      </c>
      <c r="H177" s="97">
        <v>0</v>
      </c>
      <c r="I177" s="97">
        <v>0</v>
      </c>
      <c r="J177" s="97">
        <v>0</v>
      </c>
      <c r="K177" s="97">
        <v>0</v>
      </c>
      <c r="L177" s="97">
        <v>0</v>
      </c>
      <c r="M177" s="97">
        <v>0</v>
      </c>
      <c r="N177" s="97">
        <v>0</v>
      </c>
      <c r="O177" s="97">
        <v>0</v>
      </c>
      <c r="P177" s="97">
        <v>0</v>
      </c>
      <c r="Q177" s="97">
        <v>0</v>
      </c>
      <c r="R177" s="97">
        <v>0</v>
      </c>
      <c r="S177" s="97">
        <v>0</v>
      </c>
      <c r="T177" s="97">
        <v>0</v>
      </c>
      <c r="U177" s="97">
        <v>0</v>
      </c>
      <c r="V177" s="97">
        <v>0</v>
      </c>
      <c r="W177" s="97">
        <v>0</v>
      </c>
      <c r="X177" s="97">
        <v>0</v>
      </c>
      <c r="Y177" s="97">
        <v>0</v>
      </c>
      <c r="Z177" s="97">
        <v>0</v>
      </c>
      <c r="AA177" s="97">
        <v>0</v>
      </c>
      <c r="AB177" s="97">
        <v>0</v>
      </c>
      <c r="AC177" s="97">
        <v>0</v>
      </c>
      <c r="AD177" s="97">
        <v>0</v>
      </c>
      <c r="AE177" s="97">
        <v>0</v>
      </c>
      <c r="AF177" s="102"/>
      <c r="AG177" s="106">
        <f t="shared" si="224"/>
        <v>0</v>
      </c>
      <c r="AH177" s="106">
        <f t="shared" si="225"/>
        <v>0</v>
      </c>
      <c r="AI177" s="106">
        <f t="shared" si="226"/>
        <v>0</v>
      </c>
      <c r="AJ177" s="106">
        <f t="shared" si="227"/>
        <v>0</v>
      </c>
    </row>
    <row r="178" spans="1:366" s="10" customFormat="1" x14ac:dyDescent="0.3">
      <c r="A178" s="83" t="s">
        <v>37</v>
      </c>
      <c r="B178" s="101">
        <f>SUM(H178,J178,L178,N178,P178,R178,T178,V178,X178,Z178,AB178,AD178)</f>
        <v>0</v>
      </c>
      <c r="C178" s="101">
        <f>SUM(H178)</f>
        <v>0</v>
      </c>
      <c r="D178" s="101">
        <f>E178</f>
        <v>0</v>
      </c>
      <c r="E178" s="101">
        <f>SUM(I178,K178,M178,O178,Q178,S178,U178,W178,Y178,AA178,AC178,AE178)</f>
        <v>0</v>
      </c>
      <c r="F178" s="97">
        <f t="shared" si="237"/>
        <v>0</v>
      </c>
      <c r="G178" s="97">
        <f t="shared" si="235"/>
        <v>0</v>
      </c>
      <c r="H178" s="97">
        <v>0</v>
      </c>
      <c r="I178" s="97">
        <v>0</v>
      </c>
      <c r="J178" s="97">
        <v>0</v>
      </c>
      <c r="K178" s="97">
        <v>0</v>
      </c>
      <c r="L178" s="97">
        <v>0</v>
      </c>
      <c r="M178" s="97">
        <v>0</v>
      </c>
      <c r="N178" s="97">
        <v>0</v>
      </c>
      <c r="O178" s="97">
        <v>0</v>
      </c>
      <c r="P178" s="97">
        <v>0</v>
      </c>
      <c r="Q178" s="97">
        <v>0</v>
      </c>
      <c r="R178" s="97">
        <v>0</v>
      </c>
      <c r="S178" s="97">
        <v>0</v>
      </c>
      <c r="T178" s="97">
        <v>0</v>
      </c>
      <c r="U178" s="97">
        <v>0</v>
      </c>
      <c r="V178" s="97">
        <v>0</v>
      </c>
      <c r="W178" s="97">
        <v>0</v>
      </c>
      <c r="X178" s="97">
        <v>0</v>
      </c>
      <c r="Y178" s="97">
        <v>0</v>
      </c>
      <c r="Z178" s="97">
        <v>0</v>
      </c>
      <c r="AA178" s="97">
        <v>0</v>
      </c>
      <c r="AB178" s="97">
        <v>0</v>
      </c>
      <c r="AC178" s="97">
        <v>0</v>
      </c>
      <c r="AD178" s="97">
        <v>0</v>
      </c>
      <c r="AE178" s="97">
        <v>0</v>
      </c>
      <c r="AF178" s="102"/>
      <c r="AG178" s="106">
        <f t="shared" si="224"/>
        <v>0</v>
      </c>
      <c r="AH178" s="106">
        <f t="shared" si="225"/>
        <v>0</v>
      </c>
      <c r="AI178" s="106">
        <f t="shared" si="226"/>
        <v>0</v>
      </c>
      <c r="AJ178" s="106">
        <f t="shared" si="227"/>
        <v>0</v>
      </c>
    </row>
    <row r="179" spans="1:366" s="10" customFormat="1" x14ac:dyDescent="0.3">
      <c r="A179" s="83" t="s">
        <v>32</v>
      </c>
      <c r="B179" s="101">
        <f>SUM(H179,J179,L179,N179,P179,R179,T179,V179,X179,Z179,AB179,AD179)</f>
        <v>93.1</v>
      </c>
      <c r="C179" s="101">
        <f>SUM(H179)</f>
        <v>0</v>
      </c>
      <c r="D179" s="101">
        <f>E179</f>
        <v>0</v>
      </c>
      <c r="E179" s="101">
        <f>SUM(I179,K179,M179,O179,Q179,S179,U179,W179,Y179,AA179,AC179,AE179)</f>
        <v>0</v>
      </c>
      <c r="F179" s="97">
        <f>IFERROR(E179/B179*100,0)</f>
        <v>0</v>
      </c>
      <c r="G179" s="97">
        <f t="shared" si="235"/>
        <v>0</v>
      </c>
      <c r="H179" s="101">
        <v>0</v>
      </c>
      <c r="I179" s="101">
        <v>0</v>
      </c>
      <c r="J179" s="101">
        <v>0</v>
      </c>
      <c r="K179" s="101">
        <v>0</v>
      </c>
      <c r="L179" s="101">
        <v>0</v>
      </c>
      <c r="M179" s="97">
        <v>0</v>
      </c>
      <c r="N179" s="101">
        <v>0</v>
      </c>
      <c r="O179" s="97">
        <v>0</v>
      </c>
      <c r="P179" s="101">
        <v>0</v>
      </c>
      <c r="Q179" s="97">
        <v>0</v>
      </c>
      <c r="R179" s="101">
        <v>0</v>
      </c>
      <c r="S179" s="97">
        <v>0</v>
      </c>
      <c r="T179" s="101">
        <v>0</v>
      </c>
      <c r="U179" s="97">
        <v>0</v>
      </c>
      <c r="V179" s="101">
        <v>0</v>
      </c>
      <c r="W179" s="97">
        <v>0</v>
      </c>
      <c r="X179" s="101">
        <v>33.1</v>
      </c>
      <c r="Y179" s="97">
        <v>0</v>
      </c>
      <c r="Z179" s="101">
        <v>60</v>
      </c>
      <c r="AA179" s="97">
        <v>0</v>
      </c>
      <c r="AB179" s="101">
        <v>0</v>
      </c>
      <c r="AC179" s="101">
        <v>0</v>
      </c>
      <c r="AD179" s="101">
        <v>0</v>
      </c>
      <c r="AE179" s="101">
        <v>0</v>
      </c>
      <c r="AF179" s="102"/>
      <c r="AG179" s="106">
        <f t="shared" si="224"/>
        <v>93.1</v>
      </c>
      <c r="AH179" s="106">
        <f t="shared" si="225"/>
        <v>33.1</v>
      </c>
      <c r="AI179" s="106">
        <f t="shared" si="226"/>
        <v>0</v>
      </c>
      <c r="AJ179" s="106">
        <f t="shared" si="227"/>
        <v>0</v>
      </c>
    </row>
    <row r="180" spans="1:366" s="10" customFormat="1" ht="37.5" x14ac:dyDescent="0.3">
      <c r="A180" s="107" t="s">
        <v>33</v>
      </c>
      <c r="B180" s="101">
        <f>SUM(H180,J180,L180,N180,P180,R180,T180,V180,X180,Z180,AB180,AD180)</f>
        <v>0</v>
      </c>
      <c r="C180" s="101">
        <f>SUM(H180)</f>
        <v>0</v>
      </c>
      <c r="D180" s="101">
        <f>E180</f>
        <v>0</v>
      </c>
      <c r="E180" s="101">
        <f>SUM(I180,K180,M180,O180,Q180,S180,U180,W180,Y180,AA180,AC180,AE180)</f>
        <v>0</v>
      </c>
      <c r="F180" s="100">
        <f>IFERROR(E180/B180*100,0)</f>
        <v>0</v>
      </c>
      <c r="G180" s="100">
        <f>IFERROR(E180/C180*100,0)</f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1">
        <v>0</v>
      </c>
      <c r="P180" s="101">
        <v>0</v>
      </c>
      <c r="Q180" s="101">
        <v>0</v>
      </c>
      <c r="R180" s="101">
        <v>0</v>
      </c>
      <c r="S180" s="101">
        <v>0</v>
      </c>
      <c r="T180" s="101">
        <v>0</v>
      </c>
      <c r="U180" s="101">
        <v>0</v>
      </c>
      <c r="V180" s="101">
        <v>0</v>
      </c>
      <c r="W180" s="101">
        <v>0</v>
      </c>
      <c r="X180" s="101">
        <v>0</v>
      </c>
      <c r="Y180" s="101">
        <v>0</v>
      </c>
      <c r="Z180" s="101">
        <v>0</v>
      </c>
      <c r="AA180" s="101">
        <v>0</v>
      </c>
      <c r="AB180" s="101">
        <v>0</v>
      </c>
      <c r="AC180" s="101">
        <v>0</v>
      </c>
      <c r="AD180" s="101">
        <v>0</v>
      </c>
      <c r="AE180" s="108">
        <v>0</v>
      </c>
      <c r="AF180" s="102"/>
      <c r="AG180" s="106">
        <f t="shared" si="224"/>
        <v>0</v>
      </c>
      <c r="AH180" s="106">
        <f t="shared" si="225"/>
        <v>0</v>
      </c>
      <c r="AI180" s="106">
        <f t="shared" si="226"/>
        <v>0</v>
      </c>
      <c r="AJ180" s="106">
        <f t="shared" si="227"/>
        <v>0</v>
      </c>
    </row>
    <row r="181" spans="1:366" s="10" customFormat="1" x14ac:dyDescent="0.3">
      <c r="A181" s="83" t="s">
        <v>34</v>
      </c>
      <c r="B181" s="101">
        <f>SUM(H181,J181,L181,N181,P181,R181,T181,V181,X181,Z181,AB181,AD181)</f>
        <v>0</v>
      </c>
      <c r="C181" s="101">
        <f>SUM(H181)</f>
        <v>0</v>
      </c>
      <c r="D181" s="101">
        <f>E181</f>
        <v>0</v>
      </c>
      <c r="E181" s="101">
        <f>SUM(I181,K181,M181,O181,Q181,S181,U181,W181,Y181,AA181,AC181,AE181)</f>
        <v>0</v>
      </c>
      <c r="F181" s="100">
        <f t="shared" ref="F181" si="238">IFERROR(E181/B181*100,0)</f>
        <v>0</v>
      </c>
      <c r="G181" s="100">
        <f t="shared" ref="G181" si="239">IFERROR(E181/C181*100,0)</f>
        <v>0</v>
      </c>
      <c r="H181" s="100">
        <v>0</v>
      </c>
      <c r="I181" s="100">
        <v>0</v>
      </c>
      <c r="J181" s="100">
        <v>0</v>
      </c>
      <c r="K181" s="100">
        <v>0</v>
      </c>
      <c r="L181" s="100">
        <v>0</v>
      </c>
      <c r="M181" s="100">
        <v>0</v>
      </c>
      <c r="N181" s="100">
        <v>0</v>
      </c>
      <c r="O181" s="100">
        <v>0</v>
      </c>
      <c r="P181" s="100">
        <v>0</v>
      </c>
      <c r="Q181" s="100">
        <v>0</v>
      </c>
      <c r="R181" s="100">
        <v>0</v>
      </c>
      <c r="S181" s="100">
        <v>0</v>
      </c>
      <c r="T181" s="100">
        <v>0</v>
      </c>
      <c r="U181" s="100">
        <v>0</v>
      </c>
      <c r="V181" s="100">
        <v>0</v>
      </c>
      <c r="W181" s="100">
        <v>0</v>
      </c>
      <c r="X181" s="100">
        <v>0</v>
      </c>
      <c r="Y181" s="100">
        <v>0</v>
      </c>
      <c r="Z181" s="100">
        <v>0</v>
      </c>
      <c r="AA181" s="100">
        <v>0</v>
      </c>
      <c r="AB181" s="100">
        <v>0</v>
      </c>
      <c r="AC181" s="100">
        <v>0</v>
      </c>
      <c r="AD181" s="100">
        <v>0</v>
      </c>
      <c r="AE181" s="100">
        <v>0</v>
      </c>
      <c r="AF181" s="102"/>
      <c r="AG181" s="106">
        <f t="shared" si="224"/>
        <v>0</v>
      </c>
      <c r="AH181" s="106">
        <f t="shared" si="225"/>
        <v>0</v>
      </c>
      <c r="AI181" s="106">
        <f t="shared" si="226"/>
        <v>0</v>
      </c>
      <c r="AJ181" s="106">
        <f t="shared" si="227"/>
        <v>0</v>
      </c>
    </row>
    <row r="182" spans="1:366" s="7" customFormat="1" ht="26.25" customHeight="1" x14ac:dyDescent="0.3">
      <c r="A182" s="95" t="s">
        <v>44</v>
      </c>
      <c r="B182" s="111">
        <f>SUM(B183:B185,B187)</f>
        <v>51601.900000000009</v>
      </c>
      <c r="C182" s="111">
        <f>SUM(C183:C185,C187)</f>
        <v>6400.4780000000001</v>
      </c>
      <c r="D182" s="111">
        <f>SUM(D183:D185,D187)</f>
        <v>3434.0837799999999</v>
      </c>
      <c r="E182" s="111">
        <f>SUM(E183:E185,E187)</f>
        <v>3434.0837799999999</v>
      </c>
      <c r="F182" s="111">
        <f>IFERROR(E182/B182*100,0)</f>
        <v>6.6549560771987064</v>
      </c>
      <c r="G182" s="111">
        <f>IFERROR(E182/C182*100,0)</f>
        <v>53.653551812848974</v>
      </c>
      <c r="H182" s="111">
        <f t="shared" ref="H182:AE182" si="240">SUM(H183:H185,H187)</f>
        <v>6400.4780000000001</v>
      </c>
      <c r="I182" s="111">
        <f t="shared" si="240"/>
        <v>3434.0837799999999</v>
      </c>
      <c r="J182" s="111">
        <f t="shared" si="240"/>
        <v>3267.058</v>
      </c>
      <c r="K182" s="111">
        <f t="shared" si="240"/>
        <v>0</v>
      </c>
      <c r="L182" s="111">
        <f t="shared" si="240"/>
        <v>2117.4429999999998</v>
      </c>
      <c r="M182" s="111">
        <f t="shared" si="240"/>
        <v>0</v>
      </c>
      <c r="N182" s="111">
        <f t="shared" si="240"/>
        <v>5767.7260000000006</v>
      </c>
      <c r="O182" s="111">
        <f t="shared" si="240"/>
        <v>0</v>
      </c>
      <c r="P182" s="111">
        <f t="shared" si="240"/>
        <v>3214.4070000000002</v>
      </c>
      <c r="Q182" s="111">
        <f t="shared" si="240"/>
        <v>0</v>
      </c>
      <c r="R182" s="111">
        <f t="shared" si="240"/>
        <v>2107.8029999999999</v>
      </c>
      <c r="S182" s="111">
        <f t="shared" si="240"/>
        <v>0</v>
      </c>
      <c r="T182" s="111">
        <f t="shared" si="240"/>
        <v>6147.1200000000008</v>
      </c>
      <c r="U182" s="111">
        <f t="shared" si="240"/>
        <v>0</v>
      </c>
      <c r="V182" s="111">
        <f t="shared" si="240"/>
        <v>3358.125</v>
      </c>
      <c r="W182" s="111">
        <f t="shared" si="240"/>
        <v>0</v>
      </c>
      <c r="X182" s="111">
        <f t="shared" si="240"/>
        <v>4688.2789999999995</v>
      </c>
      <c r="Y182" s="111">
        <f t="shared" si="240"/>
        <v>0</v>
      </c>
      <c r="Z182" s="111">
        <f t="shared" si="240"/>
        <v>3612.2579999999998</v>
      </c>
      <c r="AA182" s="111">
        <f t="shared" si="240"/>
        <v>0</v>
      </c>
      <c r="AB182" s="111">
        <f>SUM(AB183:AB185,AB187)</f>
        <v>7281.0679999999993</v>
      </c>
      <c r="AC182" s="111">
        <f t="shared" si="240"/>
        <v>0</v>
      </c>
      <c r="AD182" s="111">
        <f t="shared" si="240"/>
        <v>3640.1350000000002</v>
      </c>
      <c r="AE182" s="111">
        <f t="shared" si="240"/>
        <v>0</v>
      </c>
      <c r="AF182" s="104"/>
      <c r="AG182" s="114">
        <f>H182+J182+L182+N182+P182+R182+T182+V182+X182+Z182+AB182+AD182</f>
        <v>51601.900000000009</v>
      </c>
      <c r="AH182" s="114">
        <f>H182+J182+L182+N182</f>
        <v>17552.705000000002</v>
      </c>
      <c r="AI182" s="114">
        <f t="shared" ref="AI182:AI187" si="241">I182+K182+M182+O182+Q182+S182+U182+W182+Y182+AA182+AC182+AE182</f>
        <v>3434.0837799999999</v>
      </c>
      <c r="AJ182" s="114">
        <f t="shared" ref="AJ182:AJ187" si="242">E182-C182</f>
        <v>-2966.3942200000001</v>
      </c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  <c r="GS182" s="8"/>
      <c r="GT182" s="8"/>
      <c r="GU182" s="8"/>
      <c r="GV182" s="8"/>
      <c r="GW182" s="8"/>
      <c r="GX182" s="8"/>
      <c r="GY182" s="8"/>
      <c r="GZ182" s="8"/>
      <c r="HA182" s="8"/>
      <c r="HB182" s="8"/>
      <c r="HC182" s="8"/>
      <c r="HD182" s="8"/>
      <c r="HE182" s="8"/>
      <c r="HF182" s="8"/>
      <c r="HG182" s="8"/>
      <c r="HH182" s="8"/>
      <c r="HI182" s="8"/>
      <c r="HJ182" s="8"/>
      <c r="HK182" s="8"/>
      <c r="HL182" s="8"/>
      <c r="HM182" s="8"/>
      <c r="HN182" s="8"/>
      <c r="HO182" s="8"/>
      <c r="HP182" s="8"/>
      <c r="HQ182" s="8"/>
      <c r="HR182" s="8"/>
      <c r="HS182" s="8"/>
      <c r="HT182" s="8"/>
      <c r="HU182" s="8"/>
      <c r="HV182" s="8"/>
      <c r="HW182" s="8"/>
      <c r="HX182" s="8"/>
      <c r="HY182" s="8"/>
      <c r="HZ182" s="8"/>
      <c r="IA182" s="8"/>
      <c r="IB182" s="8"/>
      <c r="IC182" s="8"/>
      <c r="ID182" s="8"/>
      <c r="IE182" s="8"/>
      <c r="IF182" s="8"/>
      <c r="IG182" s="8"/>
      <c r="IH182" s="8"/>
      <c r="II182" s="8"/>
      <c r="IJ182" s="8"/>
      <c r="IK182" s="8"/>
      <c r="IL182" s="8"/>
      <c r="IM182" s="8"/>
      <c r="IN182" s="8"/>
      <c r="IO182" s="8"/>
      <c r="IP182" s="8"/>
      <c r="IQ182" s="8"/>
      <c r="IR182" s="8"/>
      <c r="IS182" s="8"/>
      <c r="IT182" s="8"/>
      <c r="IU182" s="8"/>
      <c r="IV182" s="8"/>
      <c r="IW182" s="8"/>
      <c r="IX182" s="8"/>
      <c r="IY182" s="8"/>
      <c r="IZ182" s="8"/>
      <c r="JA182" s="8"/>
      <c r="JB182" s="8"/>
      <c r="JC182" s="8"/>
      <c r="JD182" s="8"/>
      <c r="JE182" s="8"/>
      <c r="JF182" s="8"/>
      <c r="JG182" s="8"/>
      <c r="JH182" s="8"/>
      <c r="JI182" s="8"/>
      <c r="JJ182" s="8"/>
      <c r="JK182" s="8"/>
      <c r="JL182" s="8"/>
      <c r="JM182" s="8"/>
      <c r="JN182" s="8"/>
      <c r="JO182" s="8"/>
      <c r="JP182" s="8"/>
      <c r="JQ182" s="8"/>
      <c r="JR182" s="8"/>
      <c r="JS182" s="8"/>
      <c r="JT182" s="8"/>
      <c r="JU182" s="8"/>
      <c r="JV182" s="8"/>
      <c r="JW182" s="8"/>
      <c r="JX182" s="8"/>
      <c r="JY182" s="8"/>
      <c r="JZ182" s="8"/>
      <c r="KA182" s="8"/>
      <c r="KB182" s="8"/>
      <c r="KC182" s="8"/>
      <c r="KD182" s="8"/>
      <c r="KE182" s="8"/>
      <c r="KF182" s="8"/>
      <c r="KG182" s="8"/>
      <c r="KH182" s="8"/>
      <c r="KI182" s="8"/>
      <c r="KJ182" s="8"/>
      <c r="KK182" s="8"/>
      <c r="KL182" s="8"/>
      <c r="KM182" s="8"/>
      <c r="KN182" s="8"/>
      <c r="KO182" s="8"/>
      <c r="KP182" s="8"/>
      <c r="KQ182" s="8"/>
      <c r="KR182" s="8"/>
      <c r="KS182" s="8"/>
      <c r="KT182" s="8"/>
      <c r="KU182" s="8"/>
      <c r="KV182" s="8"/>
      <c r="KW182" s="8"/>
      <c r="KX182" s="8"/>
      <c r="KY182" s="8"/>
      <c r="KZ182" s="8"/>
      <c r="LA182" s="8"/>
      <c r="LB182" s="8"/>
      <c r="LC182" s="8"/>
      <c r="LD182" s="8"/>
      <c r="LE182" s="8"/>
      <c r="LF182" s="8"/>
      <c r="LG182" s="8"/>
      <c r="LH182" s="8"/>
      <c r="LI182" s="8"/>
      <c r="LJ182" s="8"/>
      <c r="LK182" s="8"/>
      <c r="LL182" s="8"/>
      <c r="LM182" s="8"/>
      <c r="LN182" s="8"/>
      <c r="LO182" s="8"/>
      <c r="LP182" s="8"/>
      <c r="LQ182" s="8"/>
      <c r="LR182" s="8"/>
      <c r="LS182" s="8"/>
      <c r="LT182" s="8"/>
      <c r="LU182" s="8"/>
      <c r="LV182" s="8"/>
      <c r="LW182" s="8"/>
      <c r="LX182" s="8"/>
      <c r="LY182" s="8"/>
      <c r="LZ182" s="8"/>
      <c r="MA182" s="8"/>
      <c r="MB182" s="8"/>
      <c r="MC182" s="8"/>
      <c r="MD182" s="8"/>
      <c r="ME182" s="8"/>
      <c r="MF182" s="8"/>
      <c r="MG182" s="8"/>
      <c r="MH182" s="8"/>
      <c r="MI182" s="8"/>
      <c r="MJ182" s="8"/>
      <c r="MK182" s="8"/>
      <c r="ML182" s="8"/>
      <c r="MM182" s="8"/>
      <c r="MN182" s="8"/>
      <c r="MO182" s="8"/>
      <c r="MP182" s="8"/>
      <c r="MQ182" s="8"/>
      <c r="MR182" s="8"/>
      <c r="MS182" s="8"/>
      <c r="MT182" s="8"/>
      <c r="MU182" s="8"/>
      <c r="MV182" s="8"/>
      <c r="MW182" s="8"/>
      <c r="MX182" s="8"/>
      <c r="MY182" s="8"/>
      <c r="MZ182" s="8"/>
      <c r="NA182" s="8"/>
      <c r="NB182" s="8"/>
    </row>
    <row r="183" spans="1:366" s="10" customFormat="1" x14ac:dyDescent="0.3">
      <c r="A183" s="83" t="s">
        <v>31</v>
      </c>
      <c r="B183" s="100">
        <f>H183+J1116+L183+N183+P183+R183+T183+V183+X183+Z183+AB183+AD183+J183</f>
        <v>0</v>
      </c>
      <c r="C183" s="101">
        <f>SUM(H183)</f>
        <v>0</v>
      </c>
      <c r="D183" s="97">
        <f>E183</f>
        <v>0</v>
      </c>
      <c r="E183" s="97">
        <f>SUM(I183,K183,M183,O183,Q183,S183,U183,W183,Y183,AA183,AC183,AE183)</f>
        <v>0</v>
      </c>
      <c r="F183" s="97">
        <f t="shared" ref="F183:F187" si="243">IFERROR(E183/B183*100,0)</f>
        <v>0</v>
      </c>
      <c r="G183" s="97">
        <f t="shared" ref="G183:G187" si="244">IFERROR(E183/C183*100,0)</f>
        <v>0</v>
      </c>
      <c r="H183" s="97">
        <f t="shared" ref="H183:I187" si="245">SUM(H10,H49)</f>
        <v>0</v>
      </c>
      <c r="I183" s="97">
        <f t="shared" si="245"/>
        <v>0</v>
      </c>
      <c r="J183" s="97">
        <f t="shared" ref="J183:AE183" si="246">SUM(J49)</f>
        <v>0</v>
      </c>
      <c r="K183" s="97">
        <f t="shared" si="246"/>
        <v>0</v>
      </c>
      <c r="L183" s="97">
        <f t="shared" si="246"/>
        <v>0</v>
      </c>
      <c r="M183" s="97">
        <f t="shared" si="246"/>
        <v>0</v>
      </c>
      <c r="N183" s="97">
        <f t="shared" si="246"/>
        <v>0</v>
      </c>
      <c r="O183" s="97">
        <f t="shared" si="246"/>
        <v>0</v>
      </c>
      <c r="P183" s="97">
        <f t="shared" si="246"/>
        <v>0</v>
      </c>
      <c r="Q183" s="97">
        <f t="shared" si="246"/>
        <v>0</v>
      </c>
      <c r="R183" s="97">
        <f t="shared" si="246"/>
        <v>0</v>
      </c>
      <c r="S183" s="97">
        <f t="shared" si="246"/>
        <v>0</v>
      </c>
      <c r="T183" s="97">
        <f t="shared" si="246"/>
        <v>0</v>
      </c>
      <c r="U183" s="97">
        <f t="shared" si="246"/>
        <v>0</v>
      </c>
      <c r="V183" s="97">
        <f t="shared" si="246"/>
        <v>0</v>
      </c>
      <c r="W183" s="97">
        <f t="shared" si="246"/>
        <v>0</v>
      </c>
      <c r="X183" s="97">
        <f t="shared" si="246"/>
        <v>0</v>
      </c>
      <c r="Y183" s="97">
        <f t="shared" si="246"/>
        <v>0</v>
      </c>
      <c r="Z183" s="97">
        <f t="shared" si="246"/>
        <v>0</v>
      </c>
      <c r="AA183" s="97">
        <f t="shared" si="246"/>
        <v>0</v>
      </c>
      <c r="AB183" s="97">
        <f t="shared" si="246"/>
        <v>0</v>
      </c>
      <c r="AC183" s="97">
        <f t="shared" si="246"/>
        <v>0</v>
      </c>
      <c r="AD183" s="97">
        <f t="shared" si="246"/>
        <v>0</v>
      </c>
      <c r="AE183" s="97">
        <f t="shared" si="246"/>
        <v>0</v>
      </c>
      <c r="AF183" s="97"/>
      <c r="AG183" s="106">
        <f t="shared" ref="AG183:AG187" si="247">H183+J183+L183+N183+P183+R183+T183+V183+X183+Z183+AB183+AD183</f>
        <v>0</v>
      </c>
      <c r="AH183" s="106">
        <f t="shared" ref="AH183:AH187" si="248">H183+J183+L183+N183+P183+R183+T183+V183+X183</f>
        <v>0</v>
      </c>
      <c r="AI183" s="106">
        <f t="shared" si="241"/>
        <v>0</v>
      </c>
      <c r="AJ183" s="106">
        <f t="shared" si="242"/>
        <v>0</v>
      </c>
    </row>
    <row r="184" spans="1:366" s="10" customFormat="1" x14ac:dyDescent="0.3">
      <c r="A184" s="83" t="s">
        <v>37</v>
      </c>
      <c r="B184" s="100">
        <f>H184+L184+N184+P184+R184+T184+V184+X184+Z184+AB184+AD184+J184</f>
        <v>2903</v>
      </c>
      <c r="C184" s="101">
        <f>SUM(H184)</f>
        <v>0</v>
      </c>
      <c r="D184" s="97">
        <f>E184</f>
        <v>0</v>
      </c>
      <c r="E184" s="97">
        <f>SUM(I184,K184,M184,O184,Q184,S184,U184,W184,Y184,AA184,AC184,AE184)</f>
        <v>0</v>
      </c>
      <c r="F184" s="97">
        <f t="shared" si="243"/>
        <v>0</v>
      </c>
      <c r="G184" s="97">
        <f t="shared" si="244"/>
        <v>0</v>
      </c>
      <c r="H184" s="97">
        <f t="shared" si="245"/>
        <v>0</v>
      </c>
      <c r="I184" s="97">
        <f t="shared" si="245"/>
        <v>0</v>
      </c>
      <c r="J184" s="97">
        <f t="shared" ref="J184:AE184" si="249">SUM(J11,J50)</f>
        <v>0</v>
      </c>
      <c r="K184" s="97">
        <f t="shared" si="249"/>
        <v>0</v>
      </c>
      <c r="L184" s="97">
        <f t="shared" si="249"/>
        <v>0</v>
      </c>
      <c r="M184" s="97">
        <f t="shared" si="249"/>
        <v>0</v>
      </c>
      <c r="N184" s="97">
        <f t="shared" si="249"/>
        <v>0</v>
      </c>
      <c r="O184" s="97">
        <f t="shared" si="249"/>
        <v>0</v>
      </c>
      <c r="P184" s="97">
        <f t="shared" si="249"/>
        <v>0</v>
      </c>
      <c r="Q184" s="97">
        <f t="shared" si="249"/>
        <v>0</v>
      </c>
      <c r="R184" s="97">
        <f t="shared" si="249"/>
        <v>0</v>
      </c>
      <c r="S184" s="97">
        <f t="shared" si="249"/>
        <v>0</v>
      </c>
      <c r="T184" s="97">
        <f t="shared" si="249"/>
        <v>0</v>
      </c>
      <c r="U184" s="97">
        <f t="shared" si="249"/>
        <v>0</v>
      </c>
      <c r="V184" s="97">
        <f t="shared" si="249"/>
        <v>0</v>
      </c>
      <c r="W184" s="97">
        <f t="shared" si="249"/>
        <v>0</v>
      </c>
      <c r="X184" s="97">
        <f t="shared" si="249"/>
        <v>0</v>
      </c>
      <c r="Y184" s="97">
        <f t="shared" si="249"/>
        <v>0</v>
      </c>
      <c r="Z184" s="97">
        <f t="shared" si="249"/>
        <v>0</v>
      </c>
      <c r="AA184" s="97">
        <f t="shared" si="249"/>
        <v>0</v>
      </c>
      <c r="AB184" s="97">
        <f t="shared" si="249"/>
        <v>2903</v>
      </c>
      <c r="AC184" s="97">
        <f t="shared" si="249"/>
        <v>0</v>
      </c>
      <c r="AD184" s="97">
        <f t="shared" si="249"/>
        <v>0</v>
      </c>
      <c r="AE184" s="97">
        <f t="shared" si="249"/>
        <v>0</v>
      </c>
      <c r="AF184" s="97"/>
      <c r="AG184" s="106">
        <f>H184+J184+L184+N184+P184+R184+T184+V184+X184+Z184+AB184+AD184</f>
        <v>2903</v>
      </c>
      <c r="AH184" s="106">
        <f t="shared" si="248"/>
        <v>0</v>
      </c>
      <c r="AI184" s="106">
        <f t="shared" si="241"/>
        <v>0</v>
      </c>
      <c r="AJ184" s="106">
        <f t="shared" si="242"/>
        <v>0</v>
      </c>
    </row>
    <row r="185" spans="1:366" s="10" customFormat="1" x14ac:dyDescent="0.3">
      <c r="A185" s="83" t="s">
        <v>32</v>
      </c>
      <c r="B185" s="100">
        <f>H185+J185+L185+N185+P185+R185+T185+V185+X185+Z185+AB185+AD185</f>
        <v>48698.900000000009</v>
      </c>
      <c r="C185" s="101">
        <f>SUM(H185)</f>
        <v>6400.4780000000001</v>
      </c>
      <c r="D185" s="97">
        <f>E185</f>
        <v>3434.0837799999999</v>
      </c>
      <c r="E185" s="97">
        <f>SUM(I185,K185,M185,O185,Q185,S185,U185,W185,Y185,AA185,AC185,AE185)</f>
        <v>3434.0837799999999</v>
      </c>
      <c r="F185" s="97">
        <f t="shared" si="243"/>
        <v>7.051666012990025</v>
      </c>
      <c r="G185" s="97">
        <f t="shared" si="244"/>
        <v>53.653551812848974</v>
      </c>
      <c r="H185" s="97">
        <f t="shared" si="245"/>
        <v>6400.4780000000001</v>
      </c>
      <c r="I185" s="97">
        <f t="shared" si="245"/>
        <v>3434.0837799999999</v>
      </c>
      <c r="J185" s="97">
        <f t="shared" ref="J185:AE185" si="250">SUM(J12,J51)</f>
        <v>3267.058</v>
      </c>
      <c r="K185" s="97">
        <f t="shared" si="250"/>
        <v>0</v>
      </c>
      <c r="L185" s="97">
        <f t="shared" si="250"/>
        <v>2117.4429999999998</v>
      </c>
      <c r="M185" s="97">
        <f t="shared" si="250"/>
        <v>0</v>
      </c>
      <c r="N185" s="97">
        <f t="shared" si="250"/>
        <v>5767.7260000000006</v>
      </c>
      <c r="O185" s="97">
        <f t="shared" si="250"/>
        <v>0</v>
      </c>
      <c r="P185" s="97">
        <f t="shared" si="250"/>
        <v>3214.4070000000002</v>
      </c>
      <c r="Q185" s="97">
        <f t="shared" si="250"/>
        <v>0</v>
      </c>
      <c r="R185" s="97">
        <f t="shared" si="250"/>
        <v>2107.8029999999999</v>
      </c>
      <c r="S185" s="97">
        <f t="shared" si="250"/>
        <v>0</v>
      </c>
      <c r="T185" s="97">
        <f t="shared" si="250"/>
        <v>6147.1200000000008</v>
      </c>
      <c r="U185" s="97">
        <f t="shared" si="250"/>
        <v>0</v>
      </c>
      <c r="V185" s="97">
        <f t="shared" si="250"/>
        <v>3358.125</v>
      </c>
      <c r="W185" s="97">
        <f t="shared" si="250"/>
        <v>0</v>
      </c>
      <c r="X185" s="97">
        <f t="shared" si="250"/>
        <v>4688.2789999999995</v>
      </c>
      <c r="Y185" s="97">
        <f t="shared" si="250"/>
        <v>0</v>
      </c>
      <c r="Z185" s="97">
        <f t="shared" si="250"/>
        <v>3612.2579999999998</v>
      </c>
      <c r="AA185" s="97">
        <f t="shared" si="250"/>
        <v>0</v>
      </c>
      <c r="AB185" s="97">
        <f>SUM(AB12,AB51)</f>
        <v>4378.0679999999993</v>
      </c>
      <c r="AC185" s="97">
        <f t="shared" si="250"/>
        <v>0</v>
      </c>
      <c r="AD185" s="97">
        <f t="shared" si="250"/>
        <v>3640.1350000000002</v>
      </c>
      <c r="AE185" s="97">
        <f t="shared" si="250"/>
        <v>0</v>
      </c>
      <c r="AF185" s="97"/>
      <c r="AG185" s="106">
        <f t="shared" si="247"/>
        <v>48698.900000000009</v>
      </c>
      <c r="AH185" s="106">
        <f t="shared" si="248"/>
        <v>37068.439000000006</v>
      </c>
      <c r="AI185" s="106">
        <f t="shared" si="241"/>
        <v>3434.0837799999999</v>
      </c>
      <c r="AJ185" s="106">
        <f t="shared" si="242"/>
        <v>-2966.3942200000001</v>
      </c>
    </row>
    <row r="186" spans="1:366" s="10" customFormat="1" ht="37.5" x14ac:dyDescent="0.3">
      <c r="A186" s="86" t="s">
        <v>33</v>
      </c>
      <c r="B186" s="101">
        <f>SUM(H186,J186,L186,N186,P186,R186,T186,V186,X186,Z186,AB186,AD186)</f>
        <v>322.60000000000002</v>
      </c>
      <c r="C186" s="101">
        <f>SUM(H186)</f>
        <v>0</v>
      </c>
      <c r="D186" s="97">
        <f>E186</f>
        <v>0</v>
      </c>
      <c r="E186" s="97">
        <f>SUM(I186,K186,M186,O186,Q186,S186,U186,W186,Y186,AA186,AC186,AE186)</f>
        <v>0</v>
      </c>
      <c r="F186" s="97">
        <f t="shared" si="243"/>
        <v>0</v>
      </c>
      <c r="G186" s="97">
        <f t="shared" si="244"/>
        <v>0</v>
      </c>
      <c r="H186" s="97">
        <f t="shared" si="245"/>
        <v>0</v>
      </c>
      <c r="I186" s="97">
        <f t="shared" si="245"/>
        <v>0</v>
      </c>
      <c r="J186" s="97">
        <f t="shared" ref="J186:AE186" si="251">SUM(J13,J52)</f>
        <v>0</v>
      </c>
      <c r="K186" s="97">
        <f t="shared" si="251"/>
        <v>0</v>
      </c>
      <c r="L186" s="97">
        <f t="shared" si="251"/>
        <v>0</v>
      </c>
      <c r="M186" s="97">
        <f t="shared" si="251"/>
        <v>0</v>
      </c>
      <c r="N186" s="97">
        <f t="shared" si="251"/>
        <v>0</v>
      </c>
      <c r="O186" s="97">
        <f t="shared" si="251"/>
        <v>0</v>
      </c>
      <c r="P186" s="97">
        <f t="shared" si="251"/>
        <v>0</v>
      </c>
      <c r="Q186" s="97">
        <f t="shared" si="251"/>
        <v>0</v>
      </c>
      <c r="R186" s="97">
        <f t="shared" si="251"/>
        <v>0</v>
      </c>
      <c r="S186" s="97">
        <f t="shared" si="251"/>
        <v>0</v>
      </c>
      <c r="T186" s="97">
        <f t="shared" si="251"/>
        <v>0</v>
      </c>
      <c r="U186" s="97">
        <f t="shared" si="251"/>
        <v>0</v>
      </c>
      <c r="V186" s="97">
        <f t="shared" si="251"/>
        <v>0</v>
      </c>
      <c r="W186" s="97">
        <f t="shared" si="251"/>
        <v>0</v>
      </c>
      <c r="X186" s="97">
        <f t="shared" si="251"/>
        <v>0</v>
      </c>
      <c r="Y186" s="97">
        <f t="shared" si="251"/>
        <v>0</v>
      </c>
      <c r="Z186" s="97">
        <f t="shared" si="251"/>
        <v>0</v>
      </c>
      <c r="AA186" s="97">
        <f t="shared" si="251"/>
        <v>0</v>
      </c>
      <c r="AB186" s="97">
        <f t="shared" si="251"/>
        <v>322.60000000000002</v>
      </c>
      <c r="AC186" s="97">
        <f t="shared" si="251"/>
        <v>0</v>
      </c>
      <c r="AD186" s="97">
        <f t="shared" si="251"/>
        <v>0</v>
      </c>
      <c r="AE186" s="97">
        <f t="shared" si="251"/>
        <v>0</v>
      </c>
      <c r="AF186" s="97"/>
      <c r="AG186" s="106">
        <f t="shared" si="247"/>
        <v>322.60000000000002</v>
      </c>
      <c r="AH186" s="106">
        <f t="shared" si="248"/>
        <v>0</v>
      </c>
      <c r="AI186" s="106">
        <f t="shared" si="241"/>
        <v>0</v>
      </c>
      <c r="AJ186" s="106">
        <f t="shared" si="242"/>
        <v>0</v>
      </c>
    </row>
    <row r="187" spans="1:366" s="10" customFormat="1" x14ac:dyDescent="0.3">
      <c r="A187" s="96" t="s">
        <v>34</v>
      </c>
      <c r="B187" s="100">
        <f>H187+J1120+L187+N187+P187+R187+T187+V187+X187+Z187+AB187+AD187+J187</f>
        <v>0</v>
      </c>
      <c r="C187" s="101">
        <f>SUM(H187)</f>
        <v>0</v>
      </c>
      <c r="D187" s="97">
        <f>E187</f>
        <v>0</v>
      </c>
      <c r="E187" s="97">
        <f>SUM(I187,K187,M187,O187,Q187,S187,U187,W187,Y187,AA187,AC187,AE187)</f>
        <v>0</v>
      </c>
      <c r="F187" s="97">
        <f t="shared" si="243"/>
        <v>0</v>
      </c>
      <c r="G187" s="97">
        <f t="shared" si="244"/>
        <v>0</v>
      </c>
      <c r="H187" s="97">
        <f t="shared" si="245"/>
        <v>0</v>
      </c>
      <c r="I187" s="97">
        <f t="shared" si="245"/>
        <v>0</v>
      </c>
      <c r="J187" s="97">
        <f t="shared" ref="J187:AE187" si="252">SUM(J14,J53)</f>
        <v>0</v>
      </c>
      <c r="K187" s="97">
        <f t="shared" si="252"/>
        <v>0</v>
      </c>
      <c r="L187" s="97">
        <f t="shared" si="252"/>
        <v>0</v>
      </c>
      <c r="M187" s="97">
        <f t="shared" si="252"/>
        <v>0</v>
      </c>
      <c r="N187" s="97">
        <f t="shared" si="252"/>
        <v>0</v>
      </c>
      <c r="O187" s="97">
        <f t="shared" si="252"/>
        <v>0</v>
      </c>
      <c r="P187" s="97">
        <f t="shared" si="252"/>
        <v>0</v>
      </c>
      <c r="Q187" s="97">
        <f t="shared" si="252"/>
        <v>0</v>
      </c>
      <c r="R187" s="97">
        <f t="shared" si="252"/>
        <v>0</v>
      </c>
      <c r="S187" s="97">
        <f t="shared" si="252"/>
        <v>0</v>
      </c>
      <c r="T187" s="97">
        <f t="shared" si="252"/>
        <v>0</v>
      </c>
      <c r="U187" s="97">
        <f t="shared" si="252"/>
        <v>0</v>
      </c>
      <c r="V187" s="97">
        <f t="shared" si="252"/>
        <v>0</v>
      </c>
      <c r="W187" s="97">
        <f t="shared" si="252"/>
        <v>0</v>
      </c>
      <c r="X187" s="97">
        <f t="shared" si="252"/>
        <v>0</v>
      </c>
      <c r="Y187" s="97">
        <f t="shared" si="252"/>
        <v>0</v>
      </c>
      <c r="Z187" s="97">
        <f t="shared" si="252"/>
        <v>0</v>
      </c>
      <c r="AA187" s="97">
        <f t="shared" si="252"/>
        <v>0</v>
      </c>
      <c r="AB187" s="97">
        <f t="shared" si="252"/>
        <v>0</v>
      </c>
      <c r="AC187" s="97">
        <f t="shared" si="252"/>
        <v>0</v>
      </c>
      <c r="AD187" s="97">
        <f t="shared" si="252"/>
        <v>0</v>
      </c>
      <c r="AE187" s="97">
        <f t="shared" si="252"/>
        <v>0</v>
      </c>
      <c r="AF187" s="97"/>
      <c r="AG187" s="106">
        <f t="shared" si="247"/>
        <v>0</v>
      </c>
      <c r="AH187" s="106">
        <f t="shared" si="248"/>
        <v>0</v>
      </c>
      <c r="AI187" s="106">
        <f t="shared" si="241"/>
        <v>0</v>
      </c>
      <c r="AJ187" s="106">
        <f t="shared" si="242"/>
        <v>0</v>
      </c>
    </row>
    <row r="188" spans="1:366" s="8" customFormat="1" x14ac:dyDescent="0.3">
      <c r="A188" s="38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40"/>
      <c r="W188" s="40"/>
      <c r="X188" s="39"/>
      <c r="Y188" s="39"/>
      <c r="Z188" s="39"/>
      <c r="AA188" s="39"/>
      <c r="AB188" s="39"/>
      <c r="AC188" s="39"/>
      <c r="AD188" s="39"/>
      <c r="AE188" s="41"/>
      <c r="AF188" s="14"/>
    </row>
    <row r="189" spans="1:366" ht="34.5" customHeight="1" x14ac:dyDescent="0.25">
      <c r="A189" s="31"/>
      <c r="B189" s="42"/>
      <c r="C189" s="31"/>
      <c r="D189" s="31"/>
      <c r="E189" s="42"/>
      <c r="F189" s="31"/>
      <c r="G189" s="31"/>
      <c r="H189" s="31"/>
      <c r="I189" s="42"/>
      <c r="J189" s="43"/>
      <c r="K189" s="34"/>
      <c r="L189" s="34"/>
      <c r="M189" s="3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33"/>
      <c r="AF189" s="45"/>
      <c r="AG189" s="33"/>
      <c r="AH189" s="33"/>
      <c r="AI189" s="33"/>
      <c r="AJ189" s="33"/>
      <c r="AK189" s="33"/>
      <c r="AL189" s="33"/>
      <c r="AM189" s="33"/>
      <c r="AN189" s="33"/>
      <c r="AO189" s="16"/>
    </row>
    <row r="190" spans="1:366" ht="24" customHeight="1" x14ac:dyDescent="0.25">
      <c r="B190" s="46"/>
      <c r="C190" s="13"/>
      <c r="D190" s="13"/>
      <c r="E190" s="13"/>
      <c r="F190" s="13"/>
      <c r="G190" s="1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13"/>
      <c r="U190" s="13"/>
      <c r="V190" s="13"/>
      <c r="W190" s="13"/>
      <c r="X190" s="13"/>
      <c r="Y190" s="13"/>
      <c r="Z190" s="13"/>
      <c r="AA190" s="47"/>
      <c r="AB190" s="13"/>
      <c r="AC190" s="13"/>
      <c r="AD190" s="13"/>
      <c r="AE190" s="33"/>
      <c r="AF190" s="45"/>
      <c r="AG190" s="33"/>
      <c r="AH190" s="33"/>
      <c r="AI190" s="33"/>
      <c r="AJ190" s="33"/>
      <c r="AK190" s="33"/>
      <c r="AL190" s="33"/>
      <c r="AM190" s="33"/>
      <c r="AN190" s="33"/>
      <c r="AO190" s="16"/>
    </row>
    <row r="191" spans="1:366" s="52" customFormat="1" ht="48.75" customHeight="1" x14ac:dyDescent="0.3">
      <c r="A191" s="32" t="s">
        <v>45</v>
      </c>
      <c r="B191" s="16"/>
      <c r="C191" s="17"/>
      <c r="D191" s="18"/>
      <c r="E191" s="18"/>
      <c r="F191" s="19"/>
      <c r="G191" s="20" t="s">
        <v>46</v>
      </c>
      <c r="H191" s="20"/>
      <c r="I191" s="20"/>
      <c r="J191" s="20"/>
      <c r="K191" s="48"/>
      <c r="L191" s="48"/>
      <c r="M191" s="48"/>
      <c r="N191" s="48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50"/>
      <c r="AG191" s="51"/>
      <c r="AH191" s="51"/>
      <c r="AI191" s="51"/>
    </row>
    <row r="192" spans="1:366" s="54" customFormat="1" ht="39" customHeight="1" x14ac:dyDescent="0.3">
      <c r="A192" s="21"/>
      <c r="B192" s="125" t="s">
        <v>55</v>
      </c>
      <c r="C192" s="125"/>
      <c r="D192" s="17"/>
      <c r="E192" s="17"/>
      <c r="F192" s="22"/>
      <c r="G192" s="23"/>
      <c r="H192" s="13"/>
      <c r="I192" s="24" t="s">
        <v>47</v>
      </c>
      <c r="J192" s="13"/>
      <c r="K192" s="13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7"/>
      <c r="AF192" s="53"/>
    </row>
    <row r="193" spans="1:41" s="54" customFormat="1" ht="19.5" customHeight="1" x14ac:dyDescent="0.25">
      <c r="A193" s="25" t="s">
        <v>48</v>
      </c>
      <c r="B193" s="26"/>
      <c r="C193" s="27"/>
      <c r="D193" s="27"/>
      <c r="E193" s="27"/>
      <c r="F193" s="27"/>
      <c r="G193" s="28" t="s">
        <v>48</v>
      </c>
      <c r="H193" s="13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55"/>
    </row>
    <row r="194" spans="1:41" s="54" customFormat="1" ht="19.5" customHeight="1" x14ac:dyDescent="0.25">
      <c r="A194" s="25"/>
      <c r="B194" s="26"/>
      <c r="C194" s="27"/>
      <c r="D194" s="27"/>
      <c r="E194" s="27"/>
      <c r="F194" s="27"/>
      <c r="G194" s="29"/>
      <c r="H194" s="29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55"/>
    </row>
    <row r="195" spans="1:41" s="52" customFormat="1" ht="48.75" customHeight="1" x14ac:dyDescent="0.3">
      <c r="A195" s="32" t="s">
        <v>53</v>
      </c>
      <c r="B195" s="16"/>
      <c r="C195" s="17"/>
      <c r="D195" s="17"/>
      <c r="E195" s="17"/>
      <c r="F195" s="19"/>
      <c r="G195" s="20" t="s">
        <v>49</v>
      </c>
      <c r="H195" s="20"/>
      <c r="I195" s="20"/>
      <c r="J195" s="20"/>
      <c r="K195" s="48"/>
      <c r="L195" s="48"/>
      <c r="M195" s="48"/>
      <c r="N195" s="48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50"/>
      <c r="AG195" s="51"/>
      <c r="AH195" s="51"/>
      <c r="AI195" s="51"/>
    </row>
    <row r="196" spans="1:41" s="54" customFormat="1" ht="39" customHeight="1" x14ac:dyDescent="0.3">
      <c r="A196" s="21"/>
      <c r="B196" s="24" t="s">
        <v>50</v>
      </c>
      <c r="C196" s="16"/>
      <c r="D196" s="17"/>
      <c r="E196" s="17"/>
      <c r="F196" s="22"/>
      <c r="G196" s="23"/>
      <c r="H196" s="13"/>
      <c r="I196" s="24" t="s">
        <v>54</v>
      </c>
      <c r="J196" s="13"/>
      <c r="K196" s="13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7"/>
      <c r="AF196" s="53"/>
    </row>
    <row r="197" spans="1:41" s="54" customFormat="1" ht="19.5" customHeight="1" x14ac:dyDescent="0.25">
      <c r="A197" s="25" t="s">
        <v>48</v>
      </c>
      <c r="B197" s="26"/>
      <c r="C197" s="27"/>
      <c r="D197" s="27"/>
      <c r="E197" s="27"/>
      <c r="F197" s="27"/>
      <c r="G197" s="28" t="s">
        <v>48</v>
      </c>
      <c r="H197" s="13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55"/>
    </row>
    <row r="198" spans="1:41" s="54" customFormat="1" ht="24.75" customHeight="1" x14ac:dyDescent="0.3">
      <c r="A198" s="30">
        <v>44578</v>
      </c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7"/>
      <c r="AF198" s="27"/>
    </row>
    <row r="199" spans="1:41" x14ac:dyDescent="0.3">
      <c r="A199" s="31"/>
      <c r="O199" s="31"/>
      <c r="P199" s="56"/>
      <c r="Q199" s="56"/>
      <c r="R199" s="33"/>
      <c r="S199" s="33"/>
      <c r="T199" s="13"/>
      <c r="U199" s="13"/>
      <c r="V199" s="13"/>
      <c r="W199" s="13"/>
      <c r="X199" s="13"/>
      <c r="Y199" s="13"/>
      <c r="Z199" s="44"/>
      <c r="AA199" s="44"/>
      <c r="AB199" s="13"/>
      <c r="AC199" s="13"/>
      <c r="AD199" s="13"/>
      <c r="AE199" s="33"/>
      <c r="AF199" s="45"/>
      <c r="AG199" s="33"/>
      <c r="AH199" s="33"/>
      <c r="AI199" s="33"/>
      <c r="AJ199" s="33"/>
      <c r="AK199" s="33"/>
      <c r="AL199" s="33"/>
      <c r="AM199" s="33"/>
      <c r="AN199" s="33"/>
      <c r="AO199" s="16"/>
    </row>
    <row r="200" spans="1:41" x14ac:dyDescent="0.25">
      <c r="A200" s="31"/>
      <c r="B200" s="13"/>
      <c r="C200" s="13"/>
      <c r="D200" s="13"/>
      <c r="E200" s="13"/>
      <c r="F200" s="13"/>
      <c r="G200" s="13"/>
    </row>
    <row r="201" spans="1:41" x14ac:dyDescent="0.25">
      <c r="B201" s="31"/>
      <c r="C201" s="31"/>
      <c r="D201" s="31"/>
      <c r="E201" s="31"/>
      <c r="F201" s="31"/>
      <c r="G201" s="31"/>
    </row>
  </sheetData>
  <mergeCells count="47">
    <mergeCell ref="A2:Q2"/>
    <mergeCell ref="A3:Q3"/>
    <mergeCell ref="A4:A6"/>
    <mergeCell ref="B4:B5"/>
    <mergeCell ref="C4:C5"/>
    <mergeCell ref="D4:D5"/>
    <mergeCell ref="E4:E5"/>
    <mergeCell ref="F4:G5"/>
    <mergeCell ref="H4:I5"/>
    <mergeCell ref="J4:K5"/>
    <mergeCell ref="AF4:AF6"/>
    <mergeCell ref="A8:AE8"/>
    <mergeCell ref="L4:M5"/>
    <mergeCell ref="N4:O5"/>
    <mergeCell ref="P4:Q5"/>
    <mergeCell ref="R4:S5"/>
    <mergeCell ref="T4:U5"/>
    <mergeCell ref="V4:W5"/>
    <mergeCell ref="A36:AE36"/>
    <mergeCell ref="X4:Y5"/>
    <mergeCell ref="Z4:AA5"/>
    <mergeCell ref="AB4:AC5"/>
    <mergeCell ref="AD4:AE5"/>
    <mergeCell ref="A16:AE16"/>
    <mergeCell ref="A20:AE20"/>
    <mergeCell ref="A24:AE24"/>
    <mergeCell ref="A28:AE28"/>
    <mergeCell ref="A32:AE32"/>
    <mergeCell ref="A15:AE15"/>
    <mergeCell ref="A104:AE104"/>
    <mergeCell ref="A40:AE40"/>
    <mergeCell ref="A43:AE43"/>
    <mergeCell ref="A47:AE47"/>
    <mergeCell ref="A55:AE55"/>
    <mergeCell ref="A62:AE62"/>
    <mergeCell ref="A69:AE69"/>
    <mergeCell ref="A76:AE76"/>
    <mergeCell ref="A83:AE83"/>
    <mergeCell ref="A90:AE90"/>
    <mergeCell ref="A97:AE97"/>
    <mergeCell ref="A54:AE54"/>
    <mergeCell ref="A111:AE111"/>
    <mergeCell ref="A118:AE118"/>
    <mergeCell ref="A167:AE167"/>
    <mergeCell ref="A168:AE168"/>
    <mergeCell ref="B192:C192"/>
    <mergeCell ref="A175:AE175"/>
  </mergeCells>
  <hyperlinks>
    <hyperlink ref="AG1" location="ОГЛАВЛЕНИЕ!A1" display="ОГЛАВЛЕНИЕ!A1"/>
  </hyperlinks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36" fitToWidth="2" fitToHeight="3" pageOrder="overThenDown" orientation="landscape" r:id="rId1"/>
  <rowBreaks count="1" manualBreakCount="1">
    <brk id="61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МП СЭР</vt:lpstr>
      <vt:lpstr>'МП СЭР'!Область_печати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2023-08-18T12:32:01Z</dcterms:modified>
</cp:coreProperties>
</file>