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Муниципальная программа\2022\"/>
    </mc:Choice>
  </mc:AlternateContent>
  <bookViews>
    <workbookView xWindow="0" yWindow="0" windowWidth="28800" windowHeight="11235"/>
  </bookViews>
  <sheets>
    <sheet name="МП Экстремизм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3" i="1" l="1"/>
  <c r="J253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E240" i="1"/>
  <c r="G240" i="1" s="1"/>
  <c r="D240" i="1"/>
  <c r="C240" i="1"/>
  <c r="B240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E237" i="1"/>
  <c r="G237" i="1" s="1"/>
  <c r="D237" i="1"/>
  <c r="C237" i="1"/>
  <c r="B237" i="1"/>
  <c r="AE231" i="1"/>
  <c r="AD231" i="1"/>
  <c r="AC231" i="1"/>
  <c r="AB231" i="1"/>
  <c r="Z231" i="1"/>
  <c r="X231" i="1"/>
  <c r="V231" i="1"/>
  <c r="T231" i="1"/>
  <c r="R231" i="1"/>
  <c r="P231" i="1"/>
  <c r="L231" i="1"/>
  <c r="J231" i="1"/>
  <c r="H231" i="1"/>
  <c r="G231" i="1"/>
  <c r="B231" i="1"/>
  <c r="F231" i="1" s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E227" i="1"/>
  <c r="G227" i="1" s="1"/>
  <c r="D227" i="1"/>
  <c r="C227" i="1"/>
  <c r="B227" i="1"/>
  <c r="B218" i="1"/>
  <c r="AE217" i="1"/>
  <c r="AD217" i="1"/>
  <c r="AC217" i="1"/>
  <c r="AB217" i="1"/>
  <c r="Z217" i="1"/>
  <c r="X217" i="1"/>
  <c r="V217" i="1"/>
  <c r="T217" i="1"/>
  <c r="R217" i="1"/>
  <c r="P217" i="1"/>
  <c r="L217" i="1"/>
  <c r="J217" i="1"/>
  <c r="H217" i="1"/>
  <c r="G217" i="1"/>
  <c r="B217" i="1"/>
  <c r="F217" i="1" s="1"/>
  <c r="B215" i="1"/>
  <c r="B214" i="1"/>
  <c r="E213" i="1"/>
  <c r="G213" i="1" s="1"/>
  <c r="D213" i="1"/>
  <c r="C213" i="1"/>
  <c r="B213" i="1"/>
  <c r="B212" i="1"/>
  <c r="B211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E210" i="1"/>
  <c r="G210" i="1" s="1"/>
  <c r="D210" i="1"/>
  <c r="C210" i="1"/>
  <c r="B210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E206" i="1"/>
  <c r="G206" i="1" s="1"/>
  <c r="D206" i="1"/>
  <c r="C206" i="1"/>
  <c r="B206" i="1"/>
  <c r="AE203" i="1"/>
  <c r="AD203" i="1"/>
  <c r="AB203" i="1"/>
  <c r="Z203" i="1"/>
  <c r="X203" i="1"/>
  <c r="V203" i="1"/>
  <c r="T203" i="1"/>
  <c r="R203" i="1"/>
  <c r="P203" i="1"/>
  <c r="O203" i="1"/>
  <c r="N203" i="1"/>
  <c r="L203" i="1"/>
  <c r="J203" i="1"/>
  <c r="H203" i="1"/>
  <c r="E203" i="1"/>
  <c r="G203" i="1" s="1"/>
  <c r="D203" i="1"/>
  <c r="C203" i="1"/>
  <c r="B203" i="1"/>
  <c r="AE196" i="1"/>
  <c r="AD196" i="1"/>
  <c r="AB196" i="1"/>
  <c r="Z196" i="1"/>
  <c r="X196" i="1"/>
  <c r="V196" i="1"/>
  <c r="T196" i="1"/>
  <c r="R196" i="1"/>
  <c r="P196" i="1"/>
  <c r="N196" i="1"/>
  <c r="L196" i="1"/>
  <c r="J196" i="1"/>
  <c r="H196" i="1"/>
  <c r="G196" i="1"/>
  <c r="B196" i="1"/>
  <c r="F196" i="1" s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E189" i="1"/>
  <c r="G189" i="1" s="1"/>
  <c r="D189" i="1"/>
  <c r="C189" i="1"/>
  <c r="E185" i="1"/>
  <c r="G185" i="1" s="1"/>
  <c r="D185" i="1"/>
  <c r="C185" i="1"/>
  <c r="B185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E182" i="1"/>
  <c r="G182" i="1" s="1"/>
  <c r="D182" i="1"/>
  <c r="C182" i="1"/>
  <c r="B182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E178" i="1"/>
  <c r="G178" i="1" s="1"/>
  <c r="D178" i="1"/>
  <c r="C178" i="1"/>
  <c r="B178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E175" i="1"/>
  <c r="G175" i="1" s="1"/>
  <c r="D175" i="1"/>
  <c r="C175" i="1"/>
  <c r="B175" i="1"/>
  <c r="B173" i="1"/>
  <c r="B172" i="1"/>
  <c r="E171" i="1"/>
  <c r="G171" i="1" s="1"/>
  <c r="D171" i="1"/>
  <c r="C171" i="1"/>
  <c r="B171" i="1"/>
  <c r="B170" i="1"/>
  <c r="B169" i="1"/>
  <c r="AE168" i="1"/>
  <c r="AD168" i="1"/>
  <c r="AC168" i="1"/>
  <c r="AB168" i="1"/>
  <c r="Z168" i="1"/>
  <c r="X168" i="1"/>
  <c r="V168" i="1"/>
  <c r="T168" i="1"/>
  <c r="R168" i="1"/>
  <c r="P168" i="1"/>
  <c r="N168" i="1"/>
  <c r="L168" i="1"/>
  <c r="J168" i="1"/>
  <c r="H168" i="1"/>
  <c r="E168" i="1"/>
  <c r="G168" i="1" s="1"/>
  <c r="D168" i="1"/>
  <c r="C168" i="1"/>
  <c r="B168" i="1"/>
  <c r="B166" i="1"/>
  <c r="B165" i="1"/>
  <c r="B164" i="1"/>
  <c r="B163" i="1"/>
  <c r="B162" i="1"/>
  <c r="AE161" i="1"/>
  <c r="AD161" i="1"/>
  <c r="AC161" i="1"/>
  <c r="AB161" i="1"/>
  <c r="Z161" i="1"/>
  <c r="X161" i="1"/>
  <c r="V161" i="1"/>
  <c r="T161" i="1"/>
  <c r="R161" i="1"/>
  <c r="P161" i="1"/>
  <c r="N161" i="1"/>
  <c r="L161" i="1"/>
  <c r="J161" i="1"/>
  <c r="H161" i="1"/>
  <c r="E161" i="1"/>
  <c r="G161" i="1" s="1"/>
  <c r="D161" i="1"/>
  <c r="C161" i="1"/>
  <c r="B161" i="1"/>
  <c r="B159" i="1"/>
  <c r="B158" i="1"/>
  <c r="B157" i="1"/>
  <c r="B156" i="1"/>
  <c r="B155" i="1"/>
  <c r="AE154" i="1"/>
  <c r="AD154" i="1"/>
  <c r="AC154" i="1"/>
  <c r="AB154" i="1"/>
  <c r="Z154" i="1"/>
  <c r="Y154" i="1"/>
  <c r="X154" i="1"/>
  <c r="V154" i="1"/>
  <c r="T154" i="1"/>
  <c r="R154" i="1"/>
  <c r="P154" i="1"/>
  <c r="N154" i="1"/>
  <c r="L154" i="1"/>
  <c r="J154" i="1"/>
  <c r="H154" i="1"/>
  <c r="E154" i="1"/>
  <c r="G154" i="1" s="1"/>
  <c r="D154" i="1"/>
  <c r="C154" i="1"/>
  <c r="B154" i="1"/>
  <c r="B152" i="1"/>
  <c r="B151" i="1"/>
  <c r="B150" i="1"/>
  <c r="B149" i="1"/>
  <c r="B148" i="1"/>
  <c r="AE147" i="1"/>
  <c r="AD147" i="1"/>
  <c r="AC147" i="1"/>
  <c r="AB147" i="1"/>
  <c r="Z147" i="1"/>
  <c r="X147" i="1"/>
  <c r="V147" i="1"/>
  <c r="T147" i="1"/>
  <c r="R147" i="1"/>
  <c r="P147" i="1"/>
  <c r="N147" i="1"/>
  <c r="L147" i="1"/>
  <c r="J147" i="1"/>
  <c r="H147" i="1"/>
  <c r="E147" i="1"/>
  <c r="G147" i="1" s="1"/>
  <c r="D147" i="1"/>
  <c r="C147" i="1"/>
  <c r="B147" i="1"/>
  <c r="B145" i="1"/>
  <c r="B144" i="1"/>
  <c r="E143" i="1"/>
  <c r="G143" i="1" s="1"/>
  <c r="D143" i="1"/>
  <c r="C143" i="1"/>
  <c r="B143" i="1"/>
  <c r="B142" i="1"/>
  <c r="B141" i="1"/>
  <c r="AE140" i="1"/>
  <c r="AD140" i="1"/>
  <c r="AC140" i="1"/>
  <c r="AB140" i="1"/>
  <c r="Z140" i="1"/>
  <c r="X140" i="1"/>
  <c r="V140" i="1"/>
  <c r="T140" i="1"/>
  <c r="R140" i="1"/>
  <c r="P140" i="1"/>
  <c r="N140" i="1"/>
  <c r="L140" i="1"/>
  <c r="J140" i="1"/>
  <c r="H140" i="1"/>
  <c r="E140" i="1"/>
  <c r="G140" i="1" s="1"/>
  <c r="D140" i="1"/>
  <c r="C140" i="1"/>
  <c r="B140" i="1"/>
  <c r="B138" i="1"/>
  <c r="B137" i="1"/>
  <c r="B136" i="1"/>
  <c r="B135" i="1"/>
  <c r="B134" i="1"/>
  <c r="AE133" i="1"/>
  <c r="AD133" i="1"/>
  <c r="AC133" i="1"/>
  <c r="AB133" i="1"/>
  <c r="Z133" i="1"/>
  <c r="X133" i="1"/>
  <c r="V133" i="1"/>
  <c r="T133" i="1"/>
  <c r="R133" i="1"/>
  <c r="P133" i="1"/>
  <c r="N133" i="1"/>
  <c r="L133" i="1"/>
  <c r="J133" i="1"/>
  <c r="H133" i="1"/>
  <c r="E133" i="1"/>
  <c r="G133" i="1" s="1"/>
  <c r="D133" i="1"/>
  <c r="C133" i="1"/>
  <c r="B133" i="1"/>
  <c r="AE129" i="1"/>
  <c r="AE226" i="1" s="1"/>
  <c r="AE223" i="1" s="1"/>
  <c r="AD129" i="1"/>
  <c r="AD226" i="1" s="1"/>
  <c r="AD223" i="1" s="1"/>
  <c r="AC129" i="1"/>
  <c r="AC226" i="1" s="1"/>
  <c r="AC223" i="1" s="1"/>
  <c r="AB129" i="1"/>
  <c r="AB226" i="1" s="1"/>
  <c r="AB223" i="1" s="1"/>
  <c r="AA129" i="1"/>
  <c r="AA226" i="1" s="1"/>
  <c r="AA223" i="1" s="1"/>
  <c r="Z129" i="1"/>
  <c r="Z226" i="1" s="1"/>
  <c r="Z223" i="1" s="1"/>
  <c r="Y129" i="1"/>
  <c r="Y226" i="1" s="1"/>
  <c r="Y223" i="1" s="1"/>
  <c r="X129" i="1"/>
  <c r="X226" i="1" s="1"/>
  <c r="X223" i="1" s="1"/>
  <c r="W129" i="1"/>
  <c r="W226" i="1" s="1"/>
  <c r="W223" i="1" s="1"/>
  <c r="V129" i="1"/>
  <c r="V226" i="1" s="1"/>
  <c r="V223" i="1" s="1"/>
  <c r="U129" i="1"/>
  <c r="U226" i="1" s="1"/>
  <c r="U223" i="1" s="1"/>
  <c r="T129" i="1"/>
  <c r="T226" i="1" s="1"/>
  <c r="T223" i="1" s="1"/>
  <c r="S129" i="1"/>
  <c r="S226" i="1" s="1"/>
  <c r="S223" i="1" s="1"/>
  <c r="R129" i="1"/>
  <c r="R226" i="1" s="1"/>
  <c r="R223" i="1" s="1"/>
  <c r="Q129" i="1"/>
  <c r="Q226" i="1" s="1"/>
  <c r="Q223" i="1" s="1"/>
  <c r="P129" i="1"/>
  <c r="P226" i="1" s="1"/>
  <c r="P223" i="1" s="1"/>
  <c r="O129" i="1"/>
  <c r="O226" i="1" s="1"/>
  <c r="O223" i="1" s="1"/>
  <c r="N129" i="1"/>
  <c r="N226" i="1" s="1"/>
  <c r="N223" i="1" s="1"/>
  <c r="M129" i="1"/>
  <c r="M226" i="1" s="1"/>
  <c r="M223" i="1" s="1"/>
  <c r="L129" i="1"/>
  <c r="L226" i="1" s="1"/>
  <c r="L223" i="1" s="1"/>
  <c r="K129" i="1"/>
  <c r="K226" i="1" s="1"/>
  <c r="K223" i="1" s="1"/>
  <c r="J129" i="1"/>
  <c r="J226" i="1" s="1"/>
  <c r="J223" i="1" s="1"/>
  <c r="I129" i="1"/>
  <c r="I226" i="1" s="1"/>
  <c r="I223" i="1" s="1"/>
  <c r="H129" i="1"/>
  <c r="H226" i="1" s="1"/>
  <c r="H223" i="1" s="1"/>
  <c r="E129" i="1"/>
  <c r="E226" i="1" s="1"/>
  <c r="D129" i="1"/>
  <c r="D226" i="1" s="1"/>
  <c r="D223" i="1" s="1"/>
  <c r="C129" i="1"/>
  <c r="C226" i="1" s="1"/>
  <c r="C223" i="1" s="1"/>
  <c r="B129" i="1"/>
  <c r="B226" i="1" s="1"/>
  <c r="B223" i="1" s="1"/>
  <c r="AE128" i="1"/>
  <c r="AE251" i="1" s="1"/>
  <c r="AD128" i="1"/>
  <c r="AD251" i="1" s="1"/>
  <c r="AC128" i="1"/>
  <c r="AC251" i="1" s="1"/>
  <c r="AB128" i="1"/>
  <c r="AB251" i="1" s="1"/>
  <c r="AA128" i="1"/>
  <c r="AA251" i="1" s="1"/>
  <c r="Z128" i="1"/>
  <c r="Z251" i="1" s="1"/>
  <c r="Y128" i="1"/>
  <c r="Y251" i="1" s="1"/>
  <c r="X128" i="1"/>
  <c r="X251" i="1" s="1"/>
  <c r="W128" i="1"/>
  <c r="W251" i="1" s="1"/>
  <c r="V128" i="1"/>
  <c r="V251" i="1" s="1"/>
  <c r="U128" i="1"/>
  <c r="U251" i="1" s="1"/>
  <c r="T128" i="1"/>
  <c r="T251" i="1" s="1"/>
  <c r="S128" i="1"/>
  <c r="S251" i="1" s="1"/>
  <c r="R128" i="1"/>
  <c r="R251" i="1" s="1"/>
  <c r="Q128" i="1"/>
  <c r="Q251" i="1" s="1"/>
  <c r="P128" i="1"/>
  <c r="P251" i="1" s="1"/>
  <c r="O128" i="1"/>
  <c r="O251" i="1" s="1"/>
  <c r="N128" i="1"/>
  <c r="N251" i="1" s="1"/>
  <c r="M128" i="1"/>
  <c r="M251" i="1" s="1"/>
  <c r="L128" i="1"/>
  <c r="L251" i="1" s="1"/>
  <c r="K128" i="1"/>
  <c r="K251" i="1" s="1"/>
  <c r="J128" i="1"/>
  <c r="J251" i="1" s="1"/>
  <c r="I128" i="1"/>
  <c r="I251" i="1" s="1"/>
  <c r="H128" i="1"/>
  <c r="H251" i="1" s="1"/>
  <c r="E128" i="1"/>
  <c r="G128" i="1" s="1"/>
  <c r="D128" i="1"/>
  <c r="C128" i="1"/>
  <c r="B128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E127" i="1"/>
  <c r="G127" i="1" s="1"/>
  <c r="D127" i="1"/>
  <c r="C127" i="1"/>
  <c r="B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E126" i="1"/>
  <c r="G126" i="1" s="1"/>
  <c r="D126" i="1"/>
  <c r="C126" i="1"/>
  <c r="B126" i="1"/>
  <c r="K122" i="1"/>
  <c r="K247" i="1" s="1"/>
  <c r="J122" i="1"/>
  <c r="J247" i="1" s="1"/>
  <c r="AC120" i="1"/>
  <c r="AC245" i="1" s="1"/>
  <c r="AB120" i="1"/>
  <c r="AB245" i="1" s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E112" i="1"/>
  <c r="G112" i="1" s="1"/>
  <c r="D112" i="1"/>
  <c r="C112" i="1"/>
  <c r="B112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E105" i="1"/>
  <c r="G105" i="1" s="1"/>
  <c r="D105" i="1"/>
  <c r="C105" i="1"/>
  <c r="B105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E98" i="1"/>
  <c r="G98" i="1" s="1"/>
  <c r="D98" i="1"/>
  <c r="C98" i="1"/>
  <c r="B98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E91" i="1"/>
  <c r="G91" i="1" s="1"/>
  <c r="D91" i="1"/>
  <c r="C91" i="1"/>
  <c r="B91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E84" i="1"/>
  <c r="G84" i="1" s="1"/>
  <c r="D84" i="1"/>
  <c r="C84" i="1"/>
  <c r="B84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E80" i="1"/>
  <c r="D80" i="1"/>
  <c r="C80" i="1"/>
  <c r="B80" i="1"/>
  <c r="E78" i="1"/>
  <c r="G78" i="1" s="1"/>
  <c r="D78" i="1"/>
  <c r="C78" i="1"/>
  <c r="B78" i="1"/>
  <c r="E77" i="1"/>
  <c r="G77" i="1" s="1"/>
  <c r="D77" i="1"/>
  <c r="C77" i="1"/>
  <c r="B77" i="1"/>
  <c r="E76" i="1"/>
  <c r="G76" i="1" s="1"/>
  <c r="D76" i="1"/>
  <c r="C76" i="1"/>
  <c r="B76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E75" i="1"/>
  <c r="G75" i="1" s="1"/>
  <c r="D75" i="1"/>
  <c r="C75" i="1"/>
  <c r="B75" i="1"/>
  <c r="E71" i="1"/>
  <c r="D71" i="1"/>
  <c r="C71" i="1"/>
  <c r="B71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E67" i="1"/>
  <c r="D67" i="1"/>
  <c r="C67" i="1"/>
  <c r="B67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E63" i="1"/>
  <c r="D63" i="1"/>
  <c r="C63" i="1"/>
  <c r="B63" i="1"/>
  <c r="E61" i="1"/>
  <c r="G61" i="1" s="1"/>
  <c r="D61" i="1"/>
  <c r="C61" i="1"/>
  <c r="B61" i="1"/>
  <c r="E60" i="1"/>
  <c r="G60" i="1" s="1"/>
  <c r="D60" i="1"/>
  <c r="C60" i="1"/>
  <c r="B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E59" i="1"/>
  <c r="G59" i="1" s="1"/>
  <c r="D59" i="1"/>
  <c r="C59" i="1"/>
  <c r="B59" i="1"/>
  <c r="AE57" i="1"/>
  <c r="AE253" i="1" s="1"/>
  <c r="AD57" i="1"/>
  <c r="AD253" i="1" s="1"/>
  <c r="AC57" i="1"/>
  <c r="AC253" i="1" s="1"/>
  <c r="AB57" i="1"/>
  <c r="AB253" i="1" s="1"/>
  <c r="AA57" i="1"/>
  <c r="AA253" i="1" s="1"/>
  <c r="Z57" i="1"/>
  <c r="Z253" i="1" s="1"/>
  <c r="Y57" i="1"/>
  <c r="Y253" i="1" s="1"/>
  <c r="X57" i="1"/>
  <c r="X253" i="1" s="1"/>
  <c r="W57" i="1"/>
  <c r="W253" i="1" s="1"/>
  <c r="V57" i="1"/>
  <c r="V253" i="1" s="1"/>
  <c r="U57" i="1"/>
  <c r="U253" i="1" s="1"/>
  <c r="T57" i="1"/>
  <c r="T253" i="1" s="1"/>
  <c r="S57" i="1"/>
  <c r="S253" i="1" s="1"/>
  <c r="R57" i="1"/>
  <c r="R253" i="1" s="1"/>
  <c r="Q57" i="1"/>
  <c r="Q253" i="1" s="1"/>
  <c r="P57" i="1"/>
  <c r="P253" i="1" s="1"/>
  <c r="O57" i="1"/>
  <c r="O253" i="1" s="1"/>
  <c r="N57" i="1"/>
  <c r="N253" i="1" s="1"/>
  <c r="M57" i="1"/>
  <c r="M253" i="1" s="1"/>
  <c r="L57" i="1"/>
  <c r="L253" i="1" s="1"/>
  <c r="I57" i="1"/>
  <c r="I253" i="1" s="1"/>
  <c r="H57" i="1"/>
  <c r="H253" i="1" s="1"/>
  <c r="E57" i="1"/>
  <c r="E253" i="1" s="1"/>
  <c r="D57" i="1"/>
  <c r="D253" i="1" s="1"/>
  <c r="C57" i="1"/>
  <c r="C253" i="1" s="1"/>
  <c r="B57" i="1"/>
  <c r="B253" i="1" s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E56" i="1"/>
  <c r="G56" i="1" s="1"/>
  <c r="D56" i="1"/>
  <c r="C56" i="1"/>
  <c r="B56" i="1"/>
  <c r="AE55" i="1"/>
  <c r="AE120" i="1" s="1"/>
  <c r="AD55" i="1"/>
  <c r="AD120" i="1" s="1"/>
  <c r="AA55" i="1"/>
  <c r="AA120" i="1" s="1"/>
  <c r="Z55" i="1"/>
  <c r="Z120" i="1" s="1"/>
  <c r="Y55" i="1"/>
  <c r="Y120" i="1" s="1"/>
  <c r="X55" i="1"/>
  <c r="X120" i="1" s="1"/>
  <c r="W55" i="1"/>
  <c r="W120" i="1" s="1"/>
  <c r="V55" i="1"/>
  <c r="V120" i="1" s="1"/>
  <c r="U55" i="1"/>
  <c r="U120" i="1" s="1"/>
  <c r="T55" i="1"/>
  <c r="T120" i="1" s="1"/>
  <c r="S55" i="1"/>
  <c r="S120" i="1" s="1"/>
  <c r="R55" i="1"/>
  <c r="R120" i="1" s="1"/>
  <c r="Q55" i="1"/>
  <c r="Q120" i="1" s="1"/>
  <c r="P55" i="1"/>
  <c r="P120" i="1" s="1"/>
  <c r="O55" i="1"/>
  <c r="O120" i="1" s="1"/>
  <c r="N55" i="1"/>
  <c r="N120" i="1" s="1"/>
  <c r="M55" i="1"/>
  <c r="M120" i="1" s="1"/>
  <c r="L55" i="1"/>
  <c r="L120" i="1" s="1"/>
  <c r="K55" i="1"/>
  <c r="K120" i="1" s="1"/>
  <c r="J55" i="1"/>
  <c r="J120" i="1" s="1"/>
  <c r="I55" i="1"/>
  <c r="I120" i="1" s="1"/>
  <c r="H55" i="1"/>
  <c r="H120" i="1" s="1"/>
  <c r="E55" i="1"/>
  <c r="E251" i="1" s="1"/>
  <c r="D55" i="1"/>
  <c r="D251" i="1" s="1"/>
  <c r="C55" i="1"/>
  <c r="C251" i="1" s="1"/>
  <c r="B55" i="1"/>
  <c r="B251" i="1" s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E54" i="1"/>
  <c r="G54" i="1" s="1"/>
  <c r="D54" i="1"/>
  <c r="C54" i="1"/>
  <c r="B54" i="1"/>
  <c r="E50" i="1"/>
  <c r="G50" i="1" s="1"/>
  <c r="D50" i="1"/>
  <c r="C50" i="1"/>
  <c r="B50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B47" i="1"/>
  <c r="F47" i="1" s="1"/>
  <c r="E43" i="1"/>
  <c r="G43" i="1" s="1"/>
  <c r="D43" i="1"/>
  <c r="C43" i="1"/>
  <c r="B43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P40" i="1"/>
  <c r="N40" i="1"/>
  <c r="L40" i="1"/>
  <c r="J40" i="1"/>
  <c r="H40" i="1"/>
  <c r="E40" i="1"/>
  <c r="G40" i="1" s="1"/>
  <c r="D40" i="1"/>
  <c r="C40" i="1"/>
  <c r="B40" i="1"/>
  <c r="AE36" i="1"/>
  <c r="AE252" i="1" s="1"/>
  <c r="AD36" i="1"/>
  <c r="AD252" i="1" s="1"/>
  <c r="AC36" i="1"/>
  <c r="AC252" i="1" s="1"/>
  <c r="AB36" i="1"/>
  <c r="AB252" i="1" s="1"/>
  <c r="AA36" i="1"/>
  <c r="AA252" i="1" s="1"/>
  <c r="Z36" i="1"/>
  <c r="Z252" i="1" s="1"/>
  <c r="Y36" i="1"/>
  <c r="Y252" i="1" s="1"/>
  <c r="X36" i="1"/>
  <c r="X252" i="1" s="1"/>
  <c r="W36" i="1"/>
  <c r="W252" i="1" s="1"/>
  <c r="V36" i="1"/>
  <c r="V252" i="1" s="1"/>
  <c r="U36" i="1"/>
  <c r="U252" i="1" s="1"/>
  <c r="T36" i="1"/>
  <c r="T252" i="1" s="1"/>
  <c r="S36" i="1"/>
  <c r="S252" i="1" s="1"/>
  <c r="R36" i="1"/>
  <c r="R252" i="1" s="1"/>
  <c r="Q36" i="1"/>
  <c r="Q252" i="1" s="1"/>
  <c r="P36" i="1"/>
  <c r="P252" i="1" s="1"/>
  <c r="O36" i="1"/>
  <c r="O252" i="1" s="1"/>
  <c r="N36" i="1"/>
  <c r="N252" i="1" s="1"/>
  <c r="M36" i="1"/>
  <c r="M252" i="1" s="1"/>
  <c r="L36" i="1"/>
  <c r="L252" i="1" s="1"/>
  <c r="K36" i="1"/>
  <c r="K252" i="1" s="1"/>
  <c r="J36" i="1"/>
  <c r="J252" i="1" s="1"/>
  <c r="I36" i="1"/>
  <c r="I252" i="1" s="1"/>
  <c r="H36" i="1"/>
  <c r="H252" i="1" s="1"/>
  <c r="E36" i="1"/>
  <c r="E252" i="1" s="1"/>
  <c r="D36" i="1"/>
  <c r="D252" i="1" s="1"/>
  <c r="C36" i="1"/>
  <c r="C252" i="1" s="1"/>
  <c r="B36" i="1"/>
  <c r="B252" i="1" s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E33" i="1"/>
  <c r="G33" i="1" s="1"/>
  <c r="D33" i="1"/>
  <c r="C33" i="1"/>
  <c r="B33" i="1"/>
  <c r="AD26" i="1"/>
  <c r="AB26" i="1"/>
  <c r="Z26" i="1"/>
  <c r="X26" i="1"/>
  <c r="V26" i="1"/>
  <c r="T26" i="1"/>
  <c r="R26" i="1"/>
  <c r="P26" i="1"/>
  <c r="N26" i="1"/>
  <c r="L26" i="1"/>
  <c r="J26" i="1"/>
  <c r="H26" i="1"/>
  <c r="G26" i="1"/>
  <c r="B26" i="1"/>
  <c r="F26" i="1" s="1"/>
  <c r="AD19" i="1"/>
  <c r="AB19" i="1"/>
  <c r="Z19" i="1"/>
  <c r="X19" i="1"/>
  <c r="V19" i="1"/>
  <c r="T19" i="1"/>
  <c r="R19" i="1"/>
  <c r="P19" i="1"/>
  <c r="N19" i="1"/>
  <c r="L19" i="1"/>
  <c r="J19" i="1"/>
  <c r="H19" i="1"/>
  <c r="G19" i="1"/>
  <c r="B19" i="1"/>
  <c r="F19" i="1" s="1"/>
  <c r="G18" i="1"/>
  <c r="F18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E12" i="1"/>
  <c r="G12" i="1" s="1"/>
  <c r="D12" i="1"/>
  <c r="C12" i="1"/>
  <c r="B12" i="1"/>
  <c r="H245" i="1" l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D245" i="1"/>
  <c r="AE245" i="1"/>
  <c r="G226" i="1"/>
  <c r="F226" i="1"/>
  <c r="E223" i="1"/>
  <c r="F12" i="1"/>
  <c r="F33" i="1"/>
  <c r="G252" i="1"/>
  <c r="F252" i="1"/>
  <c r="F36" i="1"/>
  <c r="G36" i="1"/>
  <c r="F40" i="1"/>
  <c r="F43" i="1"/>
  <c r="F50" i="1"/>
  <c r="F54" i="1"/>
  <c r="B249" i="1"/>
  <c r="C249" i="1"/>
  <c r="D249" i="1"/>
  <c r="G251" i="1"/>
  <c r="F251" i="1"/>
  <c r="E249" i="1"/>
  <c r="F55" i="1"/>
  <c r="G55" i="1"/>
  <c r="F56" i="1"/>
  <c r="G253" i="1"/>
  <c r="F253" i="1"/>
  <c r="F57" i="1"/>
  <c r="G57" i="1"/>
  <c r="F59" i="1"/>
  <c r="F60" i="1"/>
  <c r="F61" i="1"/>
  <c r="F75" i="1"/>
  <c r="F76" i="1"/>
  <c r="F77" i="1"/>
  <c r="F78" i="1"/>
  <c r="F84" i="1"/>
  <c r="F91" i="1"/>
  <c r="F98" i="1"/>
  <c r="F105" i="1"/>
  <c r="F112" i="1"/>
  <c r="B120" i="1"/>
  <c r="C120" i="1"/>
  <c r="D120" i="1"/>
  <c r="E120" i="1"/>
  <c r="B121" i="1"/>
  <c r="B246" i="1" s="1"/>
  <c r="C121" i="1"/>
  <c r="C246" i="1" s="1"/>
  <c r="D121" i="1"/>
  <c r="D246" i="1" s="1"/>
  <c r="E121" i="1"/>
  <c r="H121" i="1"/>
  <c r="H246" i="1" s="1"/>
  <c r="I121" i="1"/>
  <c r="I246" i="1" s="1"/>
  <c r="J121" i="1"/>
  <c r="J246" i="1" s="1"/>
  <c r="K121" i="1"/>
  <c r="K246" i="1" s="1"/>
  <c r="L121" i="1"/>
  <c r="L246" i="1" s="1"/>
  <c r="M121" i="1"/>
  <c r="M246" i="1" s="1"/>
  <c r="N121" i="1"/>
  <c r="N246" i="1" s="1"/>
  <c r="O121" i="1"/>
  <c r="O246" i="1" s="1"/>
  <c r="P121" i="1"/>
  <c r="P246" i="1" s="1"/>
  <c r="Q121" i="1"/>
  <c r="Q246" i="1" s="1"/>
  <c r="R121" i="1"/>
  <c r="R246" i="1" s="1"/>
  <c r="S121" i="1"/>
  <c r="S246" i="1" s="1"/>
  <c r="T121" i="1"/>
  <c r="T246" i="1" s="1"/>
  <c r="U121" i="1"/>
  <c r="U246" i="1" s="1"/>
  <c r="V121" i="1"/>
  <c r="V246" i="1" s="1"/>
  <c r="W121" i="1"/>
  <c r="W246" i="1" s="1"/>
  <c r="X121" i="1"/>
  <c r="X246" i="1" s="1"/>
  <c r="Y121" i="1"/>
  <c r="Y246" i="1" s="1"/>
  <c r="Z121" i="1"/>
  <c r="Z246" i="1" s="1"/>
  <c r="AA121" i="1"/>
  <c r="AA246" i="1" s="1"/>
  <c r="AB121" i="1"/>
  <c r="AC121" i="1"/>
  <c r="AD121" i="1"/>
  <c r="AD246" i="1" s="1"/>
  <c r="AE121" i="1"/>
  <c r="AE246" i="1" s="1"/>
  <c r="B122" i="1"/>
  <c r="B247" i="1" s="1"/>
  <c r="C122" i="1"/>
  <c r="C247" i="1" s="1"/>
  <c r="D122" i="1"/>
  <c r="D247" i="1" s="1"/>
  <c r="E122" i="1"/>
  <c r="H122" i="1"/>
  <c r="H247" i="1" s="1"/>
  <c r="I122" i="1"/>
  <c r="I247" i="1" s="1"/>
  <c r="L122" i="1"/>
  <c r="L247" i="1" s="1"/>
  <c r="M122" i="1"/>
  <c r="M247" i="1" s="1"/>
  <c r="N122" i="1"/>
  <c r="N247" i="1" s="1"/>
  <c r="O122" i="1"/>
  <c r="O247" i="1" s="1"/>
  <c r="P122" i="1"/>
  <c r="P247" i="1" s="1"/>
  <c r="Q122" i="1"/>
  <c r="Q247" i="1" s="1"/>
  <c r="R122" i="1"/>
  <c r="R247" i="1" s="1"/>
  <c r="S122" i="1"/>
  <c r="S247" i="1" s="1"/>
  <c r="T122" i="1"/>
  <c r="T247" i="1" s="1"/>
  <c r="U122" i="1"/>
  <c r="U247" i="1" s="1"/>
  <c r="V122" i="1"/>
  <c r="V247" i="1" s="1"/>
  <c r="W122" i="1"/>
  <c r="W247" i="1" s="1"/>
  <c r="X122" i="1"/>
  <c r="X247" i="1" s="1"/>
  <c r="Y122" i="1"/>
  <c r="Y247" i="1" s="1"/>
  <c r="Z122" i="1"/>
  <c r="Z247" i="1" s="1"/>
  <c r="AA122" i="1"/>
  <c r="AA247" i="1" s="1"/>
  <c r="AB122" i="1"/>
  <c r="AB247" i="1" s="1"/>
  <c r="AC122" i="1"/>
  <c r="AC247" i="1" s="1"/>
  <c r="AD122" i="1"/>
  <c r="AD247" i="1" s="1"/>
  <c r="AE122" i="1"/>
  <c r="AE247" i="1" s="1"/>
  <c r="F126" i="1"/>
  <c r="F127" i="1"/>
  <c r="F128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F129" i="1"/>
  <c r="G129" i="1"/>
  <c r="F133" i="1"/>
  <c r="F140" i="1"/>
  <c r="F143" i="1"/>
  <c r="F147" i="1"/>
  <c r="F154" i="1"/>
  <c r="F161" i="1"/>
  <c r="F168" i="1"/>
  <c r="F171" i="1"/>
  <c r="F175" i="1"/>
  <c r="F178" i="1"/>
  <c r="F182" i="1"/>
  <c r="F185" i="1"/>
  <c r="F189" i="1"/>
  <c r="F203" i="1"/>
  <c r="F206" i="1"/>
  <c r="F210" i="1"/>
  <c r="F213" i="1"/>
  <c r="F227" i="1"/>
  <c r="F237" i="1"/>
  <c r="F240" i="1"/>
  <c r="E247" i="1" l="1"/>
  <c r="G122" i="1"/>
  <c r="F122" i="1"/>
  <c r="AC246" i="1"/>
  <c r="AC243" i="1" s="1"/>
  <c r="AC118" i="1"/>
  <c r="AB246" i="1"/>
  <c r="AB243" i="1" s="1"/>
  <c r="AB118" i="1"/>
  <c r="E246" i="1"/>
  <c r="G121" i="1"/>
  <c r="F121" i="1"/>
  <c r="E245" i="1"/>
  <c r="G120" i="1"/>
  <c r="F120" i="1"/>
  <c r="E118" i="1"/>
  <c r="D245" i="1"/>
  <c r="D243" i="1" s="1"/>
  <c r="D118" i="1"/>
  <c r="C245" i="1"/>
  <c r="C243" i="1" s="1"/>
  <c r="C118" i="1"/>
  <c r="B245" i="1"/>
  <c r="B118" i="1"/>
  <c r="G249" i="1"/>
  <c r="F249" i="1"/>
  <c r="G223" i="1"/>
  <c r="F223" i="1"/>
  <c r="AE118" i="1"/>
  <c r="AE243" i="1"/>
  <c r="AD118" i="1"/>
  <c r="AD243" i="1"/>
  <c r="AA118" i="1"/>
  <c r="AA243" i="1"/>
  <c r="Z118" i="1"/>
  <c r="Z243" i="1"/>
  <c r="Y118" i="1"/>
  <c r="Y243" i="1"/>
  <c r="X118" i="1"/>
  <c r="X243" i="1"/>
  <c r="W118" i="1"/>
  <c r="W243" i="1"/>
  <c r="V118" i="1"/>
  <c r="V243" i="1"/>
  <c r="U118" i="1"/>
  <c r="U243" i="1"/>
  <c r="T118" i="1"/>
  <c r="T243" i="1"/>
  <c r="S118" i="1"/>
  <c r="S243" i="1"/>
  <c r="R118" i="1"/>
  <c r="R243" i="1"/>
  <c r="Q118" i="1"/>
  <c r="Q243" i="1"/>
  <c r="P118" i="1"/>
  <c r="P243" i="1"/>
  <c r="O118" i="1"/>
  <c r="O243" i="1"/>
  <c r="N118" i="1"/>
  <c r="N243" i="1"/>
  <c r="M118" i="1"/>
  <c r="M243" i="1"/>
  <c r="L118" i="1"/>
  <c r="L243" i="1"/>
  <c r="K118" i="1"/>
  <c r="K243" i="1"/>
  <c r="J118" i="1"/>
  <c r="J243" i="1"/>
  <c r="I118" i="1"/>
  <c r="I243" i="1"/>
  <c r="H118" i="1"/>
  <c r="H243" i="1"/>
  <c r="B243" i="1" s="1"/>
  <c r="G118" i="1" l="1"/>
  <c r="F118" i="1"/>
  <c r="G245" i="1"/>
  <c r="F245" i="1"/>
  <c r="E243" i="1"/>
  <c r="G246" i="1"/>
  <c r="F246" i="1"/>
  <c r="G247" i="1"/>
  <c r="F247" i="1"/>
  <c r="G243" i="1" l="1"/>
  <c r="F243" i="1"/>
</calcChain>
</file>

<file path=xl/sharedStrings.xml><?xml version="1.0" encoding="utf-8"?>
<sst xmlns="http://schemas.openxmlformats.org/spreadsheetml/2006/main" count="299" uniqueCount="78">
  <si>
    <t>Отчет о ходе реализации муниципальной программы (сетевой график)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</si>
  <si>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</si>
  <si>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тыс.руб.</t>
  </si>
  <si>
    <t>Наименование мероприятий программы</t>
  </si>
  <si>
    <t xml:space="preserve">План на </t>
  </si>
  <si>
    <t>Профинансировано на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</si>
  <si>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</si>
  <si>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</si>
  <si>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</si>
  <si>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</si>
  <si>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</si>
  <si>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</si>
  <si>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</si>
  <si>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</si>
  <si>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</si>
  <si>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</si>
  <si>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</si>
  <si>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</si>
  <si>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</si>
  <si>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</si>
  <si>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</si>
  <si>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</si>
  <si>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</si>
  <si>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</si>
  <si>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</si>
  <si>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</si>
  <si>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</si>
  <si>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</si>
  <si>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 xml:space="preserve">1.1.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 (I,1,3) 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</si>
  <si>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</si>
  <si>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</si>
  <si>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</si>
  <si>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</si>
  <si>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</si>
  <si>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</si>
  <si>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 xml:space="preserve">1.2. 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(I,1,3) </t>
  </si>
  <si>
    <t>1.3. Содействие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(I,1,3)</t>
  </si>
  <si>
    <t xml:space="preserve">1.4.  Реализация мер, аправленных на социальную и культурную адаптацию мигрантов, анализ их эффективности (I,1,3) </t>
  </si>
  <si>
    <t xml:space="preserve">1.4.1. 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 </t>
  </si>
  <si>
    <t xml:space="preserve">1.4.2.  Совершенствование системы мер, обеспечивающих уважительное отношение мигрантов к культуре и традициям принимающего сообщества </t>
  </si>
  <si>
    <t xml:space="preserve">1.5.  Содействие этнокультурному  многообразию народов России (I,1,3) </t>
  </si>
  <si>
    <t xml:space="preserve">1.5.1. 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  </t>
  </si>
  <si>
    <t xml:space="preserve">Всего </t>
  </si>
  <si>
    <t xml:space="preserve">1.5.2. 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  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</si>
  <si>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</t>
  </si>
  <si>
    <t>1.5.4.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</t>
  </si>
  <si>
    <t xml:space="preserve">1.5.5.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</t>
  </si>
  <si>
    <t>1.5.6. Просветительские мероприятия, направленные на популяризацию и поддержку родных языков народов России, проживающих в городе Когалыме</t>
  </si>
  <si>
    <t xml:space="preserve">1.6. Развитие и использование потенциала молодежи в интересах укрепления единства российской нации, упрочения мира и согласия (1,I,3) </t>
  </si>
  <si>
    <t>1.7. Издание и распространение информационных материалов, тематических словарей, разговорников для мигрантов (I,2)</t>
  </si>
  <si>
    <t xml:space="preserve">1.8. Привлечение средств массовой информации к формированию положительного образа мигранта, популяризация легального труда мигрантов (I,2) </t>
  </si>
  <si>
    <t xml:space="preserve">1.9. 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(I,2) </t>
  </si>
  <si>
    <t>1.10. Обеспечение участия российского казачества в воспитании подрастающего поколения в духе патриотизма (I)</t>
  </si>
  <si>
    <t>Итого по Подпрограмме 1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</si>
  <si>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</si>
  <si>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 xml:space="preserve">2.1. Профилактика экстремизма и терроризма  (I,1,3) </t>
  </si>
  <si>
    <t>2.1.1. 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</t>
  </si>
  <si>
    <t>2.1.2. Проведение общественных мероприятий, и мероприятий в муниципальных образовательных организациях посвященных Дню солидарности в борьбе с терроризмом</t>
  </si>
  <si>
    <t>2.1.3. 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</t>
  </si>
  <si>
    <t xml:space="preserve">2.1.4. 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</t>
  </si>
  <si>
    <t>2.1.5. 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</t>
  </si>
  <si>
    <t>2.1.6. 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 - тематические диспуты, круглые столы, беседы, мастер-классы и др.; - изготовление тематической печатной продукции и социальной рекламы"</t>
  </si>
  <si>
    <t>2.2. 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  (I,1,3)</t>
  </si>
  <si>
    <t xml:space="preserve">2.2.1. 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</t>
  </si>
  <si>
    <t>2.2.2. Информационное обеспечение реализации государственной национальной политики, профилактики экстремизма и терроризма</t>
  </si>
  <si>
    <t xml:space="preserve">2.3.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 (I,1,3) </t>
  </si>
  <si>
    <t>2.4. Мониторинг экстремистских настроений в молодежной среде (I,1,3)</t>
  </si>
  <si>
    <t>2.4.1. 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</t>
  </si>
  <si>
    <t xml:space="preserve">2.5. 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 (I,1,3) </t>
  </si>
  <si>
    <t>Итого по Подпрограмме 2</t>
  </si>
  <si>
    <t>Подпрограмма 3 «Усиление антитеррористической защищенности объектов, находящихся в муниципальной собственности»</t>
  </si>
  <si>
    <t xml:space="preserve">3.1. Повышение уровня антитеррористической защищенности объектов, находящихся в муниципальной собственности  (I) </t>
  </si>
  <si>
    <t xml:space="preserve">Итого по Подпрограмме 3 </t>
  </si>
  <si>
    <t>Итого по программе</t>
  </si>
  <si>
    <t>ПРОЦЕССНАЯ ЧАСТЬ В ЦЕЛОМ ПО МУНИЦИПАЛЬНОЙ ПРОГРАММЕ: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</si>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</sst>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;[Red]#,##0.00"/>
    <numFmt numFmtId="170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textRotation="90" wrapText="1"/>
    </xf>
    <xf numFmtId="164" fontId="4" fillId="0" borderId="3" xfId="0" applyNumberFormat="1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" fontId="9" fillId="0" borderId="6" xfId="1" applyNumberFormat="1" applyFont="1" applyFill="1" applyBorder="1" applyAlignment="1" applyProtection="1">
      <alignment horizontal="center" vertical="center" wrapText="1"/>
    </xf>
    <xf numFmtId="14" fontId="9" fillId="0" borderId="6" xfId="1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10" fillId="2" borderId="7" xfId="1" applyFont="1" applyFill="1" applyBorder="1" applyAlignment="1" applyProtection="1">
      <alignment horizontal="left" vertical="center"/>
    </xf>
    <xf numFmtId="167" fontId="11" fillId="2" borderId="9" xfId="2" applyNumberFormat="1" applyFont="1" applyFill="1" applyBorder="1" applyAlignment="1" applyProtection="1">
      <alignment horizontal="center" vertical="center" wrapText="1"/>
    </xf>
    <xf numFmtId="167" fontId="11" fillId="2" borderId="9" xfId="1" applyNumberFormat="1" applyFont="1" applyFill="1" applyBorder="1" applyAlignment="1" applyProtection="1">
      <alignment horizontal="center" vertical="center" wrapText="1"/>
    </xf>
    <xf numFmtId="168" fontId="11" fillId="2" borderId="9" xfId="2" applyNumberFormat="1" applyFont="1" applyFill="1" applyBorder="1" applyAlignment="1" applyProtection="1">
      <alignment horizontal="center" vertical="center" wrapText="1"/>
    </xf>
    <xf numFmtId="164" fontId="11" fillId="2" borderId="9" xfId="1" applyNumberFormat="1" applyFont="1" applyFill="1" applyBorder="1" applyAlignment="1" applyProtection="1">
      <alignment horizontal="center" vertical="center" wrapText="1"/>
    </xf>
    <xf numFmtId="164" fontId="11" fillId="2" borderId="4" xfId="1" applyNumberFormat="1" applyFont="1" applyFill="1" applyBorder="1" applyAlignment="1" applyProtection="1">
      <alignment horizontal="center" vertical="center" wrapText="1"/>
    </xf>
    <xf numFmtId="164" fontId="12" fillId="2" borderId="2" xfId="1" applyNumberFormat="1" applyFont="1" applyFill="1" applyBorder="1" applyAlignment="1" applyProtection="1">
      <alignment vertical="top" wrapText="1"/>
    </xf>
    <xf numFmtId="0" fontId="0" fillId="0" borderId="0" xfId="0" applyFont="1" applyFill="1"/>
    <xf numFmtId="0" fontId="13" fillId="3" borderId="3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vertical="center" wrapText="1"/>
    </xf>
    <xf numFmtId="0" fontId="0" fillId="0" borderId="0" xfId="0" applyFill="1"/>
    <xf numFmtId="0" fontId="14" fillId="0" borderId="3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wrapText="1"/>
    </xf>
    <xf numFmtId="169" fontId="4" fillId="0" borderId="7" xfId="0" applyNumberFormat="1" applyFont="1" applyFill="1" applyBorder="1" applyAlignment="1">
      <alignment horizontal="center" vertical="center" wrapText="1"/>
    </xf>
    <xf numFmtId="170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7" xfId="0" applyFont="1" applyFill="1" applyBorder="1" applyAlignment="1">
      <alignment horizontal="left" wrapText="1"/>
    </xf>
    <xf numFmtId="169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 applyProtection="1">
      <alignment horizontal="center" vertical="center" wrapText="1"/>
    </xf>
    <xf numFmtId="169" fontId="3" fillId="0" borderId="7" xfId="0" applyNumberFormat="1" applyFont="1" applyFill="1" applyBorder="1" applyAlignment="1" applyProtection="1">
      <alignment horizontal="center" vertical="center" wrapText="1"/>
    </xf>
    <xf numFmtId="16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 applyProtection="1">
      <alignment horizontal="center" vertical="center" wrapText="1"/>
    </xf>
    <xf numFmtId="170" fontId="3" fillId="0" borderId="7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5" fillId="0" borderId="0" xfId="0" applyFont="1"/>
    <xf numFmtId="0" fontId="14" fillId="4" borderId="3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169" fontId="4" fillId="6" borderId="7" xfId="0" applyNumberFormat="1" applyFont="1" applyFill="1" applyBorder="1" applyAlignment="1">
      <alignment horizontal="center" vertical="center" wrapText="1"/>
    </xf>
    <xf numFmtId="169" fontId="4" fillId="0" borderId="7" xfId="0" applyNumberFormat="1" applyFont="1" applyFill="1" applyBorder="1" applyAlignment="1" applyProtection="1">
      <alignment horizontal="center" vertical="center" wrapText="1"/>
    </xf>
    <xf numFmtId="167" fontId="11" fillId="0" borderId="7" xfId="2" applyNumberFormat="1" applyFont="1" applyFill="1" applyBorder="1" applyAlignment="1" applyProtection="1">
      <alignment horizontal="center" vertical="center" wrapText="1"/>
    </xf>
    <xf numFmtId="167" fontId="11" fillId="0" borderId="7" xfId="1" applyNumberFormat="1" applyFont="1" applyFill="1" applyBorder="1" applyAlignment="1" applyProtection="1">
      <alignment horizontal="center" vertical="center" wrapText="1"/>
    </xf>
    <xf numFmtId="169" fontId="4" fillId="0" borderId="3" xfId="0" applyNumberFormat="1" applyFont="1" applyFill="1" applyBorder="1" applyAlignment="1" applyProtection="1">
      <alignment horizontal="center" vertical="center" wrapText="1"/>
    </xf>
    <xf numFmtId="169" fontId="4" fillId="0" borderId="7" xfId="0" applyNumberFormat="1" applyFont="1" applyFill="1" applyBorder="1" applyAlignment="1">
      <alignment horizontal="left" wrapText="1"/>
    </xf>
    <xf numFmtId="169" fontId="3" fillId="0" borderId="7" xfId="0" applyNumberFormat="1" applyFont="1" applyFill="1" applyBorder="1" applyAlignment="1">
      <alignment horizontal="center" vertical="center"/>
    </xf>
    <xf numFmtId="169" fontId="4" fillId="2" borderId="7" xfId="0" applyNumberFormat="1" applyFont="1" applyFill="1" applyBorder="1" applyAlignment="1">
      <alignment horizontal="center" vertical="center" wrapText="1"/>
    </xf>
    <xf numFmtId="169" fontId="3" fillId="0" borderId="7" xfId="0" applyNumberFormat="1" applyFont="1" applyFill="1" applyBorder="1" applyAlignment="1">
      <alignment horizontal="left" wrapText="1"/>
    </xf>
    <xf numFmtId="169" fontId="11" fillId="0" borderId="7" xfId="2" applyNumberFormat="1" applyFont="1" applyFill="1" applyBorder="1" applyAlignment="1" applyProtection="1">
      <alignment horizontal="center" vertical="center" wrapText="1"/>
    </xf>
    <xf numFmtId="169" fontId="11" fillId="0" borderId="7" xfId="1" applyNumberFormat="1" applyFont="1" applyFill="1" applyBorder="1" applyAlignment="1" applyProtection="1">
      <alignment horizontal="center" vertical="center" wrapText="1"/>
    </xf>
    <xf numFmtId="169" fontId="3" fillId="2" borderId="7" xfId="0" applyNumberFormat="1" applyFont="1" applyFill="1" applyBorder="1" applyAlignment="1" applyProtection="1">
      <alignment horizontal="center" vertical="center" wrapText="1"/>
    </xf>
    <xf numFmtId="169" fontId="3" fillId="0" borderId="3" xfId="0" applyNumberFormat="1" applyFont="1" applyFill="1" applyBorder="1" applyAlignment="1">
      <alignment horizontal="center" vertical="center" wrapText="1"/>
    </xf>
    <xf numFmtId="169" fontId="11" fillId="0" borderId="3" xfId="0" applyNumberFormat="1" applyFont="1" applyFill="1" applyBorder="1" applyAlignment="1">
      <alignment horizontal="left" vertical="center" wrapText="1"/>
    </xf>
    <xf numFmtId="169" fontId="11" fillId="0" borderId="9" xfId="0" applyNumberFormat="1" applyFont="1" applyFill="1" applyBorder="1" applyAlignment="1">
      <alignment horizontal="left" vertical="center" wrapText="1"/>
    </xf>
    <xf numFmtId="169" fontId="11" fillId="0" borderId="4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169" fontId="2" fillId="0" borderId="9" xfId="0" applyNumberFormat="1" applyFont="1" applyFill="1" applyBorder="1" applyAlignment="1">
      <alignment horizontal="center" vertical="center"/>
    </xf>
    <xf numFmtId="169" fontId="2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 applyProtection="1">
      <alignment horizontal="center" vertical="center" wrapText="1"/>
    </xf>
    <xf numFmtId="169" fontId="3" fillId="0" borderId="9" xfId="0" applyNumberFormat="1" applyFont="1" applyFill="1" applyBorder="1" applyAlignment="1" applyProtection="1">
      <alignment horizontal="center" vertical="center" wrapText="1"/>
    </xf>
    <xf numFmtId="169" fontId="3" fillId="0" borderId="4" xfId="0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13" fillId="3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169" fontId="4" fillId="0" borderId="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5" borderId="7" xfId="0" applyFont="1" applyFill="1" applyBorder="1" applyAlignment="1">
      <alignment horizontal="left" vertical="center" wrapText="1"/>
    </xf>
    <xf numFmtId="169" fontId="4" fillId="3" borderId="7" xfId="0" applyNumberFormat="1" applyFont="1" applyFill="1" applyBorder="1" applyAlignment="1">
      <alignment horizontal="center" vertical="center" wrapText="1"/>
    </xf>
    <xf numFmtId="170" fontId="4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11" fillId="2" borderId="3" xfId="1" applyFont="1" applyFill="1" applyBorder="1" applyAlignment="1" applyProtection="1">
      <alignment horizontal="left" wrapText="1"/>
    </xf>
    <xf numFmtId="170" fontId="4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 applyProtection="1">
      <alignment horizontal="left" wrapText="1"/>
    </xf>
    <xf numFmtId="0" fontId="17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17" fillId="0" borderId="0" xfId="0" applyFont="1" applyFill="1" applyBorder="1" applyAlignment="1" applyProtection="1">
      <alignment wrapText="1"/>
    </xf>
    <xf numFmtId="168" fontId="11" fillId="0" borderId="0" xfId="3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/>
    <xf numFmtId="164" fontId="11" fillId="0" borderId="0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wrapText="1"/>
    </xf>
    <xf numFmtId="0" fontId="17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wrapText="1"/>
    </xf>
    <xf numFmtId="164" fontId="19" fillId="0" borderId="0" xfId="0" applyNumberFormat="1" applyFont="1" applyFill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left" vertical="top" wrapText="1"/>
    </xf>
    <xf numFmtId="164" fontId="20" fillId="0" borderId="0" xfId="0" applyNumberFormat="1" applyFont="1" applyFill="1" applyAlignment="1" applyProtection="1">
      <alignment horizontal="center" vertical="center" wrapText="1"/>
    </xf>
    <xf numFmtId="164" fontId="20" fillId="0" borderId="0" xfId="0" applyNumberFormat="1" applyFont="1" applyFill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left" vertical="top" wrapText="1"/>
    </xf>
    <xf numFmtId="14" fontId="17" fillId="0" borderId="0" xfId="0" applyNumberFormat="1" applyFont="1" applyFill="1" applyAlignment="1" applyProtection="1">
      <alignment horizontal="left" wrapText="1"/>
    </xf>
    <xf numFmtId="0" fontId="21" fillId="0" borderId="0" xfId="0" applyFont="1" applyAlignment="1">
      <alignment horizontal="left"/>
    </xf>
    <xf numFmtId="0" fontId="21" fillId="0" borderId="0" xfId="0" applyFont="1"/>
  </cellXfs>
  <cellStyles count="4">
    <cellStyle name="Обычный" xfId="0" builtinId="0"/>
    <cellStyle name="Обычный 2" xfId="1"/>
    <cellStyle name="Финансовый 2" xfId="2"/>
    <cellStyle name="Финансов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9"/>
  <sheetViews>
    <sheetView tabSelected="1" zoomScale="46" zoomScaleNormal="46" workbookViewId="0">
      <pane xSplit="1" ySplit="8" topLeftCell="B226" activePane="bottomRight" state="frozen"/>
      <selection pane="topRight" activeCell="B1" sqref="B1"/>
      <selection pane="bottomLeft" activeCell="A9" sqref="A9"/>
      <selection pane="bottomRight" activeCell="E249" sqref="E249"/>
    </sheetView>
  </sheetViews>
  <sheetFormatPr defaultRowHeight="15" x14ac:dyDescent="0.25"/>
  <cols>
    <col min="1" max="1" width="45.85546875" style="135" customWidth="1"/>
    <col min="2" max="2" width="17" style="136" customWidth="1"/>
    <col min="3" max="4" width="14.85546875" style="136" customWidth="1"/>
    <col min="5" max="5" width="15.85546875" style="136" customWidth="1"/>
    <col min="6" max="7" width="12.85546875" style="68" customWidth="1"/>
    <col min="8" max="30" width="12.85546875" customWidth="1"/>
    <col min="31" max="31" width="15.42578125" customWidth="1"/>
    <col min="32" max="32" width="48" customWidth="1"/>
  </cols>
  <sheetData>
    <row r="1" spans="1:32" ht="16.5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5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7"/>
      <c r="AF1" s="7"/>
    </row>
    <row r="2" spans="1:32" ht="16.5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7"/>
      <c r="AF2" s="7"/>
    </row>
    <row r="3" spans="1:32" ht="16.5" x14ac:dyDescent="0.25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7"/>
      <c r="AF3" s="7"/>
    </row>
    <row r="4" spans="1:32" ht="16.5" x14ac:dyDescent="0.2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7"/>
      <c r="AF4" s="7"/>
    </row>
    <row r="5" spans="1:32" ht="16.5" x14ac:dyDescent="0.25">
      <c r="A5" s="11" t="s">
        <v>3</v>
      </c>
      <c r="B5" s="12" t="s">
        <v>4</v>
      </c>
      <c r="C5" s="12" t="s">
        <v>4</v>
      </c>
      <c r="D5" s="12" t="s">
        <v>5</v>
      </c>
      <c r="E5" s="12" t="s">
        <v>6</v>
      </c>
      <c r="F5" s="13" t="s">
        <v>7</v>
      </c>
      <c r="G5" s="14"/>
      <c r="H5" s="13" t="s">
        <v>8</v>
      </c>
      <c r="I5" s="14"/>
      <c r="J5" s="13" t="s">
        <v>9</v>
      </c>
      <c r="K5" s="14"/>
      <c r="L5" s="13" t="s">
        <v>10</v>
      </c>
      <c r="M5" s="14"/>
      <c r="N5" s="13" t="s">
        <v>11</v>
      </c>
      <c r="O5" s="14"/>
      <c r="P5" s="13" t="s">
        <v>12</v>
      </c>
      <c r="Q5" s="14"/>
      <c r="R5" s="13" t="s">
        <v>13</v>
      </c>
      <c r="S5" s="14"/>
      <c r="T5" s="13" t="s">
        <v>14</v>
      </c>
      <c r="U5" s="14"/>
      <c r="V5" s="13" t="s">
        <v>15</v>
      </c>
      <c r="W5" s="14"/>
      <c r="X5" s="13" t="s">
        <v>16</v>
      </c>
      <c r="Y5" s="14"/>
      <c r="Z5" s="13" t="s">
        <v>17</v>
      </c>
      <c r="AA5" s="14"/>
      <c r="AB5" s="13" t="s">
        <v>18</v>
      </c>
      <c r="AC5" s="14"/>
      <c r="AD5" s="13" t="s">
        <v>19</v>
      </c>
      <c r="AE5" s="15"/>
      <c r="AF5" s="16" t="s">
        <v>20</v>
      </c>
    </row>
    <row r="6" spans="1:32" ht="16.5" x14ac:dyDescent="0.25">
      <c r="A6" s="17"/>
      <c r="B6" s="18"/>
      <c r="C6" s="19"/>
      <c r="D6" s="19"/>
      <c r="E6" s="19"/>
      <c r="F6" s="20"/>
      <c r="G6" s="21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  <c r="AE6" s="24"/>
      <c r="AF6" s="25"/>
    </row>
    <row r="7" spans="1:32" ht="49.5" x14ac:dyDescent="0.25">
      <c r="A7" s="26"/>
      <c r="B7" s="27" t="s">
        <v>21</v>
      </c>
      <c r="C7" s="28">
        <v>44926</v>
      </c>
      <c r="D7" s="28">
        <v>44926</v>
      </c>
      <c r="E7" s="28">
        <v>44926</v>
      </c>
      <c r="F7" s="29" t="s">
        <v>22</v>
      </c>
      <c r="G7" s="29" t="s">
        <v>23</v>
      </c>
      <c r="H7" s="29" t="s">
        <v>24</v>
      </c>
      <c r="I7" s="29" t="s">
        <v>25</v>
      </c>
      <c r="J7" s="29" t="s">
        <v>24</v>
      </c>
      <c r="K7" s="29" t="s">
        <v>25</v>
      </c>
      <c r="L7" s="29" t="s">
        <v>24</v>
      </c>
      <c r="M7" s="29" t="s">
        <v>25</v>
      </c>
      <c r="N7" s="29" t="s">
        <v>24</v>
      </c>
      <c r="O7" s="29" t="s">
        <v>25</v>
      </c>
      <c r="P7" s="29" t="s">
        <v>24</v>
      </c>
      <c r="Q7" s="29" t="s">
        <v>25</v>
      </c>
      <c r="R7" s="29" t="s">
        <v>24</v>
      </c>
      <c r="S7" s="29" t="s">
        <v>25</v>
      </c>
      <c r="T7" s="29" t="s">
        <v>24</v>
      </c>
      <c r="U7" s="29" t="s">
        <v>25</v>
      </c>
      <c r="V7" s="29" t="s">
        <v>24</v>
      </c>
      <c r="W7" s="29" t="s">
        <v>25</v>
      </c>
      <c r="X7" s="29" t="s">
        <v>24</v>
      </c>
      <c r="Y7" s="29" t="s">
        <v>25</v>
      </c>
      <c r="Z7" s="29" t="s">
        <v>24</v>
      </c>
      <c r="AA7" s="29" t="s">
        <v>25</v>
      </c>
      <c r="AB7" s="29" t="s">
        <v>24</v>
      </c>
      <c r="AC7" s="29" t="s">
        <v>25</v>
      </c>
      <c r="AD7" s="29" t="s">
        <v>24</v>
      </c>
      <c r="AE7" s="29" t="s">
        <v>25</v>
      </c>
      <c r="AF7" s="30"/>
    </row>
    <row r="8" spans="1:32" ht="16.5" x14ac:dyDescent="0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2">
        <v>30</v>
      </c>
      <c r="AE8" s="32">
        <v>31</v>
      </c>
      <c r="AF8" s="31">
        <v>32</v>
      </c>
    </row>
    <row r="9" spans="1:32" s="40" customFormat="1" ht="20.25" x14ac:dyDescent="0.25">
      <c r="A9" s="33" t="s">
        <v>26</v>
      </c>
      <c r="B9" s="34"/>
      <c r="C9" s="35"/>
      <c r="D9" s="35"/>
      <c r="E9" s="34"/>
      <c r="F9" s="36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2" s="45" customFormat="1" ht="20.25" x14ac:dyDescent="0.25">
      <c r="A10" s="41" t="s">
        <v>27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3"/>
      <c r="AF10" s="44"/>
    </row>
    <row r="11" spans="1:32" s="45" customFormat="1" ht="20.25" x14ac:dyDescent="0.25">
      <c r="A11" s="46" t="s">
        <v>28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8"/>
      <c r="AF11" s="49"/>
    </row>
    <row r="12" spans="1:32" s="54" customFormat="1" ht="16.5" x14ac:dyDescent="0.25">
      <c r="A12" s="50" t="s">
        <v>29</v>
      </c>
      <c r="B12" s="51">
        <f>B13+B14+B15+B17</f>
        <v>0</v>
      </c>
      <c r="C12" s="51">
        <f>C13+C14+C15+C17</f>
        <v>0</v>
      </c>
      <c r="D12" s="51">
        <f>D13+D14+D15+D17</f>
        <v>0</v>
      </c>
      <c r="E12" s="51">
        <f>E13+E14+E15+E17</f>
        <v>0</v>
      </c>
      <c r="F12" s="52">
        <f>IFERROR(E12/B12*100,0)</f>
        <v>0</v>
      </c>
      <c r="G12" s="52">
        <f>IFERROR(E12/C12*100,0)</f>
        <v>0</v>
      </c>
      <c r="H12" s="51">
        <f t="shared" ref="H12:AE12" si="0">H13+H14+H15+H17</f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1">
        <f t="shared" si="0"/>
        <v>0</v>
      </c>
      <c r="P12" s="51">
        <f t="shared" si="0"/>
        <v>0</v>
      </c>
      <c r="Q12" s="51">
        <f t="shared" si="0"/>
        <v>0</v>
      </c>
      <c r="R12" s="51">
        <f t="shared" si="0"/>
        <v>0</v>
      </c>
      <c r="S12" s="51">
        <f t="shared" si="0"/>
        <v>0</v>
      </c>
      <c r="T12" s="51">
        <f t="shared" si="0"/>
        <v>0</v>
      </c>
      <c r="U12" s="51">
        <f t="shared" si="0"/>
        <v>0</v>
      </c>
      <c r="V12" s="51">
        <f t="shared" si="0"/>
        <v>0</v>
      </c>
      <c r="W12" s="51">
        <f t="shared" si="0"/>
        <v>0</v>
      </c>
      <c r="X12" s="51">
        <f t="shared" si="0"/>
        <v>0</v>
      </c>
      <c r="Y12" s="51">
        <f t="shared" si="0"/>
        <v>0</v>
      </c>
      <c r="Z12" s="51">
        <f t="shared" si="0"/>
        <v>0</v>
      </c>
      <c r="AA12" s="51">
        <f t="shared" si="0"/>
        <v>0</v>
      </c>
      <c r="AB12" s="51">
        <f t="shared" si="0"/>
        <v>0</v>
      </c>
      <c r="AC12" s="51">
        <f t="shared" si="0"/>
        <v>0</v>
      </c>
      <c r="AD12" s="51">
        <f t="shared" si="0"/>
        <v>0</v>
      </c>
      <c r="AE12" s="51">
        <f t="shared" si="0"/>
        <v>0</v>
      </c>
      <c r="AF12" s="53"/>
    </row>
    <row r="13" spans="1:32" s="54" customFormat="1" ht="16.5" x14ac:dyDescent="0.25">
      <c r="A13" s="55" t="s">
        <v>30</v>
      </c>
      <c r="B13" s="56"/>
      <c r="C13" s="56"/>
      <c r="D13" s="56"/>
      <c r="E13" s="56"/>
      <c r="F13" s="57"/>
      <c r="G13" s="57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  <c r="AE13" s="60"/>
      <c r="AF13" s="49"/>
    </row>
    <row r="14" spans="1:32" s="54" customFormat="1" ht="33" x14ac:dyDescent="0.25">
      <c r="A14" s="55" t="s">
        <v>31</v>
      </c>
      <c r="B14" s="56"/>
      <c r="C14" s="56"/>
      <c r="D14" s="56"/>
      <c r="E14" s="56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60"/>
      <c r="AF14" s="49"/>
    </row>
    <row r="15" spans="1:32" s="54" customFormat="1" ht="16.5" x14ac:dyDescent="0.25">
      <c r="A15" s="55" t="s">
        <v>32</v>
      </c>
      <c r="B15" s="56"/>
      <c r="C15" s="56"/>
      <c r="D15" s="56"/>
      <c r="E15" s="56"/>
      <c r="F15" s="57"/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60"/>
      <c r="AF15" s="49"/>
    </row>
    <row r="16" spans="1:32" s="54" customFormat="1" ht="33" x14ac:dyDescent="0.25">
      <c r="A16" s="55" t="s">
        <v>33</v>
      </c>
      <c r="B16" s="56"/>
      <c r="C16" s="56"/>
      <c r="D16" s="56"/>
      <c r="E16" s="56"/>
      <c r="F16" s="57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60"/>
      <c r="AF16" s="49"/>
    </row>
    <row r="17" spans="1:32" s="54" customFormat="1" ht="16.5" x14ac:dyDescent="0.25">
      <c r="A17" s="55" t="s">
        <v>34</v>
      </c>
      <c r="B17" s="56"/>
      <c r="C17" s="56"/>
      <c r="D17" s="56"/>
      <c r="E17" s="56"/>
      <c r="F17" s="57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9"/>
      <c r="AE17" s="60"/>
      <c r="AF17" s="49"/>
    </row>
    <row r="18" spans="1:32" s="54" customFormat="1" ht="44.25" customHeight="1" x14ac:dyDescent="0.25">
      <c r="A18" s="46" t="s">
        <v>35</v>
      </c>
      <c r="B18" s="47"/>
      <c r="C18" s="47"/>
      <c r="D18" s="47"/>
      <c r="E18" s="47"/>
      <c r="F18" s="47" t="e">
        <f>E18/B18</f>
        <v>#DIV/0!</v>
      </c>
      <c r="G18" s="47" t="e">
        <f>E18/C18</f>
        <v>#DIV/0!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8"/>
      <c r="AF18" s="49"/>
    </row>
    <row r="19" spans="1:32" s="54" customFormat="1" ht="16.5" x14ac:dyDescent="0.25">
      <c r="A19" s="50" t="s">
        <v>29</v>
      </c>
      <c r="B19" s="51">
        <f>B20+B21+B22</f>
        <v>0</v>
      </c>
      <c r="C19" s="51">
        <v>0</v>
      </c>
      <c r="D19" s="51">
        <v>0</v>
      </c>
      <c r="E19" s="51">
        <v>0</v>
      </c>
      <c r="F19" s="52">
        <f>IFERROR(E19/B19*100,0)</f>
        <v>0</v>
      </c>
      <c r="G19" s="52">
        <f>IFERROR(E19/C19*100,0)</f>
        <v>0</v>
      </c>
      <c r="H19" s="51">
        <f t="shared" ref="H19:AD19" si="1">H20+H21+H22</f>
        <v>0</v>
      </c>
      <c r="I19" s="51">
        <v>0</v>
      </c>
      <c r="J19" s="51">
        <f t="shared" si="1"/>
        <v>0</v>
      </c>
      <c r="K19" s="51">
        <v>0</v>
      </c>
      <c r="L19" s="51">
        <f t="shared" si="1"/>
        <v>0</v>
      </c>
      <c r="M19" s="51">
        <v>0</v>
      </c>
      <c r="N19" s="51">
        <f t="shared" si="1"/>
        <v>0</v>
      </c>
      <c r="O19" s="51">
        <v>0</v>
      </c>
      <c r="P19" s="51">
        <f t="shared" si="1"/>
        <v>0</v>
      </c>
      <c r="Q19" s="51">
        <v>0</v>
      </c>
      <c r="R19" s="51">
        <f t="shared" si="1"/>
        <v>0</v>
      </c>
      <c r="S19" s="51">
        <v>0</v>
      </c>
      <c r="T19" s="51">
        <f t="shared" si="1"/>
        <v>0</v>
      </c>
      <c r="U19" s="51">
        <v>0</v>
      </c>
      <c r="V19" s="51">
        <f t="shared" si="1"/>
        <v>0</v>
      </c>
      <c r="W19" s="51">
        <v>0</v>
      </c>
      <c r="X19" s="51">
        <f t="shared" si="1"/>
        <v>0</v>
      </c>
      <c r="Y19" s="51">
        <v>0</v>
      </c>
      <c r="Z19" s="51">
        <f t="shared" si="1"/>
        <v>0</v>
      </c>
      <c r="AA19" s="51">
        <v>0</v>
      </c>
      <c r="AB19" s="51">
        <f t="shared" si="1"/>
        <v>0</v>
      </c>
      <c r="AC19" s="51">
        <v>0</v>
      </c>
      <c r="AD19" s="61">
        <f t="shared" si="1"/>
        <v>0</v>
      </c>
      <c r="AE19" s="62">
        <v>0</v>
      </c>
      <c r="AF19" s="53"/>
    </row>
    <row r="20" spans="1:32" s="54" customFormat="1" ht="16.5" x14ac:dyDescent="0.25">
      <c r="A20" s="55" t="s">
        <v>30</v>
      </c>
      <c r="B20" s="56"/>
      <c r="C20" s="56"/>
      <c r="D20" s="56"/>
      <c r="E20" s="56"/>
      <c r="F20" s="57"/>
      <c r="G20" s="57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9"/>
      <c r="AE20" s="60"/>
      <c r="AF20" s="49"/>
    </row>
    <row r="21" spans="1:32" s="54" customFormat="1" ht="33" x14ac:dyDescent="0.25">
      <c r="A21" s="55" t="s">
        <v>31</v>
      </c>
      <c r="B21" s="56"/>
      <c r="C21" s="56"/>
      <c r="D21" s="56"/>
      <c r="E21" s="56"/>
      <c r="F21" s="57"/>
      <c r="G21" s="57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9"/>
      <c r="AE21" s="60"/>
      <c r="AF21" s="49"/>
    </row>
    <row r="22" spans="1:32" s="54" customFormat="1" ht="16.5" x14ac:dyDescent="0.25">
      <c r="A22" s="55" t="s">
        <v>32</v>
      </c>
      <c r="B22" s="56"/>
      <c r="C22" s="56"/>
      <c r="D22" s="56"/>
      <c r="E22" s="56"/>
      <c r="F22" s="57"/>
      <c r="G22" s="57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9"/>
      <c r="AE22" s="60"/>
      <c r="AF22" s="49"/>
    </row>
    <row r="23" spans="1:32" s="54" customFormat="1" ht="33" x14ac:dyDescent="0.25">
      <c r="A23" s="55" t="s">
        <v>33</v>
      </c>
      <c r="B23" s="56"/>
      <c r="C23" s="56"/>
      <c r="D23" s="56"/>
      <c r="E23" s="56"/>
      <c r="F23" s="57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9"/>
      <c r="AE23" s="60"/>
      <c r="AF23" s="49"/>
    </row>
    <row r="24" spans="1:32" s="54" customFormat="1" ht="16.5" x14ac:dyDescent="0.25">
      <c r="A24" s="55" t="s">
        <v>34</v>
      </c>
      <c r="B24" s="56"/>
      <c r="C24" s="56"/>
      <c r="D24" s="56"/>
      <c r="E24" s="56"/>
      <c r="F24" s="57"/>
      <c r="G24" s="57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9"/>
      <c r="AE24" s="60"/>
      <c r="AF24" s="49"/>
    </row>
    <row r="25" spans="1:32" s="54" customFormat="1" ht="44.25" customHeight="1" x14ac:dyDescent="0.25">
      <c r="A25" s="46" t="s">
        <v>36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8"/>
      <c r="AF25" s="49"/>
    </row>
    <row r="26" spans="1:32" s="54" customFormat="1" ht="16.5" x14ac:dyDescent="0.25">
      <c r="A26" s="50" t="s">
        <v>29</v>
      </c>
      <c r="B26" s="51">
        <f>B27+B28+B29</f>
        <v>0</v>
      </c>
      <c r="C26" s="51">
        <v>0</v>
      </c>
      <c r="D26" s="51">
        <v>0</v>
      </c>
      <c r="E26" s="51">
        <v>0</v>
      </c>
      <c r="F26" s="52">
        <f>IFERROR(E26/B26*100,0)</f>
        <v>0</v>
      </c>
      <c r="G26" s="52">
        <f>IFERROR(E26/C26*100,0)</f>
        <v>0</v>
      </c>
      <c r="H26" s="51">
        <f t="shared" ref="H26:AD26" si="2">H27+H28+H29</f>
        <v>0</v>
      </c>
      <c r="I26" s="51">
        <v>0</v>
      </c>
      <c r="J26" s="51">
        <f t="shared" si="2"/>
        <v>0</v>
      </c>
      <c r="K26" s="51">
        <v>0</v>
      </c>
      <c r="L26" s="51">
        <f t="shared" si="2"/>
        <v>0</v>
      </c>
      <c r="M26" s="51">
        <v>0</v>
      </c>
      <c r="N26" s="51">
        <f t="shared" si="2"/>
        <v>0</v>
      </c>
      <c r="O26" s="51">
        <v>0</v>
      </c>
      <c r="P26" s="51">
        <f t="shared" si="2"/>
        <v>0</v>
      </c>
      <c r="Q26" s="51">
        <v>0</v>
      </c>
      <c r="R26" s="51">
        <f t="shared" si="2"/>
        <v>0</v>
      </c>
      <c r="S26" s="51">
        <v>0</v>
      </c>
      <c r="T26" s="51">
        <f t="shared" si="2"/>
        <v>0</v>
      </c>
      <c r="U26" s="51">
        <v>0</v>
      </c>
      <c r="V26" s="51">
        <f t="shared" si="2"/>
        <v>0</v>
      </c>
      <c r="W26" s="51">
        <v>0</v>
      </c>
      <c r="X26" s="51">
        <f t="shared" si="2"/>
        <v>0</v>
      </c>
      <c r="Y26" s="51">
        <v>0</v>
      </c>
      <c r="Z26" s="51">
        <f t="shared" si="2"/>
        <v>0</v>
      </c>
      <c r="AA26" s="51">
        <v>0</v>
      </c>
      <c r="AB26" s="51">
        <f t="shared" si="2"/>
        <v>0</v>
      </c>
      <c r="AC26" s="51">
        <v>0</v>
      </c>
      <c r="AD26" s="61">
        <f t="shared" si="2"/>
        <v>0</v>
      </c>
      <c r="AE26" s="62">
        <v>0</v>
      </c>
      <c r="AF26" s="53"/>
    </row>
    <row r="27" spans="1:32" s="54" customFormat="1" ht="16.5" x14ac:dyDescent="0.25">
      <c r="A27" s="55" t="s">
        <v>30</v>
      </c>
      <c r="B27" s="56"/>
      <c r="C27" s="56"/>
      <c r="D27" s="56"/>
      <c r="E27" s="56"/>
      <c r="F27" s="57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9"/>
      <c r="AE27" s="60"/>
      <c r="AF27" s="49"/>
    </row>
    <row r="28" spans="1:32" s="54" customFormat="1" ht="33" x14ac:dyDescent="0.25">
      <c r="A28" s="55" t="s">
        <v>31</v>
      </c>
      <c r="B28" s="56"/>
      <c r="C28" s="56"/>
      <c r="D28" s="56"/>
      <c r="E28" s="56"/>
      <c r="F28" s="57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9"/>
      <c r="AE28" s="60"/>
      <c r="AF28" s="49"/>
    </row>
    <row r="29" spans="1:32" s="54" customFormat="1" ht="16.5" x14ac:dyDescent="0.25">
      <c r="A29" s="55" t="s">
        <v>32</v>
      </c>
      <c r="B29" s="56"/>
      <c r="C29" s="56"/>
      <c r="D29" s="56"/>
      <c r="E29" s="56"/>
      <c r="F29" s="57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9"/>
      <c r="AE29" s="60"/>
      <c r="AF29" s="49"/>
    </row>
    <row r="30" spans="1:32" s="54" customFormat="1" ht="33" x14ac:dyDescent="0.25">
      <c r="A30" s="55" t="s">
        <v>33</v>
      </c>
      <c r="B30" s="56"/>
      <c r="C30" s="56"/>
      <c r="D30" s="56"/>
      <c r="E30" s="56"/>
      <c r="F30" s="57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9"/>
      <c r="AE30" s="60"/>
      <c r="AF30" s="49"/>
    </row>
    <row r="31" spans="1:32" s="54" customFormat="1" ht="16.5" x14ac:dyDescent="0.25">
      <c r="A31" s="55" t="s">
        <v>34</v>
      </c>
      <c r="B31" s="56"/>
      <c r="C31" s="56"/>
      <c r="D31" s="56"/>
      <c r="E31" s="56"/>
      <c r="F31" s="57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9"/>
      <c r="AE31" s="60"/>
      <c r="AF31" s="49"/>
    </row>
    <row r="32" spans="1:32" s="45" customFormat="1" ht="20.25" x14ac:dyDescent="0.25">
      <c r="A32" s="46" t="s">
        <v>37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F32" s="49"/>
    </row>
    <row r="33" spans="1:32" s="54" customFormat="1" ht="16.5" x14ac:dyDescent="0.25">
      <c r="A33" s="50" t="s">
        <v>29</v>
      </c>
      <c r="B33" s="51">
        <f>B34+B35+B36</f>
        <v>0</v>
      </c>
      <c r="C33" s="51">
        <f>C34+C35+C36</f>
        <v>0</v>
      </c>
      <c r="D33" s="51">
        <f>D34+D35+D36</f>
        <v>0</v>
      </c>
      <c r="E33" s="51">
        <f>E34+E35+E36</f>
        <v>0</v>
      </c>
      <c r="F33" s="52">
        <f>IFERROR(E33/B33*100,0)</f>
        <v>0</v>
      </c>
      <c r="G33" s="52">
        <f>IFERROR(E33/C33*100,0)</f>
        <v>0</v>
      </c>
      <c r="H33" s="51">
        <f>H34+H35+H36</f>
        <v>0</v>
      </c>
      <c r="I33" s="51">
        <f t="shared" ref="I33:AE33" si="3">I34+I35+I36</f>
        <v>0</v>
      </c>
      <c r="J33" s="51">
        <f t="shared" si="3"/>
        <v>0</v>
      </c>
      <c r="K33" s="51">
        <f t="shared" si="3"/>
        <v>0</v>
      </c>
      <c r="L33" s="51">
        <f t="shared" si="3"/>
        <v>0</v>
      </c>
      <c r="M33" s="51">
        <f t="shared" si="3"/>
        <v>0</v>
      </c>
      <c r="N33" s="51">
        <f t="shared" si="3"/>
        <v>0</v>
      </c>
      <c r="O33" s="51">
        <f t="shared" si="3"/>
        <v>0</v>
      </c>
      <c r="P33" s="51">
        <f t="shared" si="3"/>
        <v>0</v>
      </c>
      <c r="Q33" s="51">
        <f t="shared" si="3"/>
        <v>0</v>
      </c>
      <c r="R33" s="51">
        <f t="shared" si="3"/>
        <v>0</v>
      </c>
      <c r="S33" s="51">
        <f>S34+S35+S36</f>
        <v>0</v>
      </c>
      <c r="T33" s="51">
        <f t="shared" si="3"/>
        <v>0</v>
      </c>
      <c r="U33" s="51">
        <f t="shared" si="3"/>
        <v>0</v>
      </c>
      <c r="V33" s="51">
        <f t="shared" si="3"/>
        <v>0</v>
      </c>
      <c r="W33" s="51">
        <f t="shared" si="3"/>
        <v>0</v>
      </c>
      <c r="X33" s="51">
        <f t="shared" si="3"/>
        <v>0</v>
      </c>
      <c r="Y33" s="51">
        <f t="shared" si="3"/>
        <v>0</v>
      </c>
      <c r="Z33" s="51">
        <f t="shared" si="3"/>
        <v>0</v>
      </c>
      <c r="AA33" s="51">
        <f t="shared" si="3"/>
        <v>0</v>
      </c>
      <c r="AB33" s="51">
        <f t="shared" si="3"/>
        <v>0</v>
      </c>
      <c r="AC33" s="51">
        <f t="shared" si="3"/>
        <v>0</v>
      </c>
      <c r="AD33" s="51">
        <f t="shared" si="3"/>
        <v>0</v>
      </c>
      <c r="AE33" s="51">
        <f t="shared" si="3"/>
        <v>0</v>
      </c>
      <c r="AF33" s="53"/>
    </row>
    <row r="34" spans="1:32" s="54" customFormat="1" ht="16.5" x14ac:dyDescent="0.25">
      <c r="A34" s="55" t="s">
        <v>30</v>
      </c>
      <c r="B34" s="56"/>
      <c r="C34" s="56"/>
      <c r="D34" s="56"/>
      <c r="E34" s="56"/>
      <c r="F34" s="63"/>
      <c r="G34" s="63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49"/>
    </row>
    <row r="35" spans="1:32" s="54" customFormat="1" ht="33" x14ac:dyDescent="0.25">
      <c r="A35" s="55" t="s">
        <v>31</v>
      </c>
      <c r="B35" s="56"/>
      <c r="C35" s="56"/>
      <c r="D35" s="56"/>
      <c r="E35" s="56"/>
      <c r="F35" s="64"/>
      <c r="G35" s="64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49"/>
    </row>
    <row r="36" spans="1:32" s="54" customFormat="1" ht="16.5" x14ac:dyDescent="0.25">
      <c r="A36" s="55" t="s">
        <v>32</v>
      </c>
      <c r="B36" s="56">
        <f>B43+B50</f>
        <v>0</v>
      </c>
      <c r="C36" s="56">
        <f>C43+C50</f>
        <v>0</v>
      </c>
      <c r="D36" s="56">
        <f>D43+D50</f>
        <v>0</v>
      </c>
      <c r="E36" s="56">
        <f>E43+E50</f>
        <v>0</v>
      </c>
      <c r="F36" s="64">
        <f>IFERROR(E36/B36*100,0)</f>
        <v>0</v>
      </c>
      <c r="G36" s="64">
        <f>IFERROR(E36/C36*100,0)</f>
        <v>0</v>
      </c>
      <c r="H36" s="56">
        <f>H43+H50</f>
        <v>0</v>
      </c>
      <c r="I36" s="56">
        <f t="shared" ref="I36:AE36" si="4">I43+I50</f>
        <v>0</v>
      </c>
      <c r="J36" s="56">
        <f t="shared" si="4"/>
        <v>0</v>
      </c>
      <c r="K36" s="56">
        <f t="shared" si="4"/>
        <v>0</v>
      </c>
      <c r="L36" s="56">
        <f t="shared" si="4"/>
        <v>0</v>
      </c>
      <c r="M36" s="56">
        <f t="shared" si="4"/>
        <v>0</v>
      </c>
      <c r="N36" s="56">
        <f t="shared" si="4"/>
        <v>0</v>
      </c>
      <c r="O36" s="56">
        <f t="shared" si="4"/>
        <v>0</v>
      </c>
      <c r="P36" s="56">
        <f t="shared" si="4"/>
        <v>0</v>
      </c>
      <c r="Q36" s="56">
        <f t="shared" si="4"/>
        <v>0</v>
      </c>
      <c r="R36" s="56">
        <f t="shared" si="4"/>
        <v>0</v>
      </c>
      <c r="S36" s="56">
        <f t="shared" si="4"/>
        <v>0</v>
      </c>
      <c r="T36" s="56">
        <f t="shared" si="4"/>
        <v>0</v>
      </c>
      <c r="U36" s="56">
        <f t="shared" si="4"/>
        <v>0</v>
      </c>
      <c r="V36" s="56">
        <f t="shared" si="4"/>
        <v>0</v>
      </c>
      <c r="W36" s="56">
        <f t="shared" si="4"/>
        <v>0</v>
      </c>
      <c r="X36" s="56">
        <f t="shared" si="4"/>
        <v>0</v>
      </c>
      <c r="Y36" s="56">
        <f t="shared" si="4"/>
        <v>0</v>
      </c>
      <c r="Z36" s="56">
        <f t="shared" si="4"/>
        <v>0</v>
      </c>
      <c r="AA36" s="56">
        <f t="shared" si="4"/>
        <v>0</v>
      </c>
      <c r="AB36" s="56">
        <f t="shared" si="4"/>
        <v>0</v>
      </c>
      <c r="AC36" s="56">
        <f t="shared" si="4"/>
        <v>0</v>
      </c>
      <c r="AD36" s="56">
        <f t="shared" si="4"/>
        <v>0</v>
      </c>
      <c r="AE36" s="56">
        <f t="shared" si="4"/>
        <v>0</v>
      </c>
      <c r="AF36" s="49"/>
    </row>
    <row r="37" spans="1:32" s="54" customFormat="1" ht="33" x14ac:dyDescent="0.25">
      <c r="A37" s="55" t="s">
        <v>33</v>
      </c>
      <c r="B37" s="56"/>
      <c r="C37" s="56"/>
      <c r="D37" s="56"/>
      <c r="E37" s="56"/>
      <c r="F37" s="57"/>
      <c r="G37" s="57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  <c r="AE37" s="60"/>
      <c r="AF37" s="49"/>
    </row>
    <row r="38" spans="1:32" s="54" customFormat="1" ht="16.5" x14ac:dyDescent="0.25">
      <c r="A38" s="55" t="s">
        <v>34</v>
      </c>
      <c r="B38" s="56"/>
      <c r="C38" s="56"/>
      <c r="D38" s="56"/>
      <c r="E38" s="56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  <c r="AE38" s="60"/>
      <c r="AF38" s="49"/>
    </row>
    <row r="39" spans="1:32" s="54" customFormat="1" ht="18.75" x14ac:dyDescent="0.25">
      <c r="A39" s="65" t="s">
        <v>38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7"/>
      <c r="AF39" s="49"/>
    </row>
    <row r="40" spans="1:32" s="54" customFormat="1" ht="16.5" x14ac:dyDescent="0.25">
      <c r="A40" s="50" t="s">
        <v>29</v>
      </c>
      <c r="B40" s="51">
        <f>B41+B42+B43</f>
        <v>0</v>
      </c>
      <c r="C40" s="51">
        <f>C41+C42+C43</f>
        <v>0</v>
      </c>
      <c r="D40" s="51">
        <f>D41+D42+D43</f>
        <v>0</v>
      </c>
      <c r="E40" s="51">
        <f>E41+E42+E43</f>
        <v>0</v>
      </c>
      <c r="F40" s="52">
        <f>IFERROR(E40/B40*100,0)</f>
        <v>0</v>
      </c>
      <c r="G40" s="52">
        <f>IFERROR(E40/C40*100,0)</f>
        <v>0</v>
      </c>
      <c r="H40" s="51">
        <f>H41+H42+H43</f>
        <v>0</v>
      </c>
      <c r="I40" s="51">
        <v>0</v>
      </c>
      <c r="J40" s="51">
        <f>J41+J42+J43</f>
        <v>0</v>
      </c>
      <c r="K40" s="51">
        <v>0</v>
      </c>
      <c r="L40" s="51">
        <f>L41+L42+L43</f>
        <v>0</v>
      </c>
      <c r="M40" s="51">
        <v>0</v>
      </c>
      <c r="N40" s="51">
        <f>N41+N42+N43</f>
        <v>0</v>
      </c>
      <c r="O40" s="51">
        <v>0</v>
      </c>
      <c r="P40" s="51">
        <f>P41+P42+P43</f>
        <v>0</v>
      </c>
      <c r="Q40" s="51">
        <v>0</v>
      </c>
      <c r="R40" s="51">
        <f t="shared" ref="R40:AE40" si="5">R41+R42+R43</f>
        <v>0</v>
      </c>
      <c r="S40" s="51">
        <f t="shared" si="5"/>
        <v>0</v>
      </c>
      <c r="T40" s="51">
        <f t="shared" si="5"/>
        <v>0</v>
      </c>
      <c r="U40" s="51">
        <f t="shared" si="5"/>
        <v>0</v>
      </c>
      <c r="V40" s="51">
        <f t="shared" si="5"/>
        <v>0</v>
      </c>
      <c r="W40" s="51">
        <f t="shared" si="5"/>
        <v>0</v>
      </c>
      <c r="X40" s="51">
        <f t="shared" si="5"/>
        <v>0</v>
      </c>
      <c r="Y40" s="51">
        <f t="shared" si="5"/>
        <v>0</v>
      </c>
      <c r="Z40" s="51">
        <f t="shared" si="5"/>
        <v>0</v>
      </c>
      <c r="AA40" s="51">
        <f t="shared" si="5"/>
        <v>0</v>
      </c>
      <c r="AB40" s="51">
        <f t="shared" si="5"/>
        <v>0</v>
      </c>
      <c r="AC40" s="51">
        <f t="shared" si="5"/>
        <v>0</v>
      </c>
      <c r="AD40" s="51">
        <f t="shared" si="5"/>
        <v>0</v>
      </c>
      <c r="AE40" s="51">
        <f t="shared" si="5"/>
        <v>0</v>
      </c>
      <c r="AF40" s="53"/>
    </row>
    <row r="41" spans="1:32" s="54" customFormat="1" ht="16.5" x14ac:dyDescent="0.25">
      <c r="A41" s="55" t="s">
        <v>30</v>
      </c>
      <c r="B41" s="56"/>
      <c r="C41" s="56"/>
      <c r="D41" s="56"/>
      <c r="E41" s="56"/>
      <c r="F41" s="57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  <c r="AE41" s="60"/>
      <c r="AF41" s="49"/>
    </row>
    <row r="42" spans="1:32" s="68" customFormat="1" ht="33" x14ac:dyDescent="0.25">
      <c r="A42" s="55" t="s">
        <v>31</v>
      </c>
      <c r="B42" s="56"/>
      <c r="C42" s="56"/>
      <c r="D42" s="56"/>
      <c r="E42" s="56"/>
      <c r="F42" s="57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9"/>
      <c r="AE42" s="60"/>
      <c r="AF42" s="49"/>
    </row>
    <row r="43" spans="1:32" s="68" customFormat="1" ht="16.5" x14ac:dyDescent="0.25">
      <c r="A43" s="55" t="s">
        <v>32</v>
      </c>
      <c r="B43" s="56">
        <f>H43+J43+L43+N43+P43+R43+T43+V43+X43+Z43+AB43+AD43</f>
        <v>0</v>
      </c>
      <c r="C43" s="56">
        <f>H43+J43+L43+N43</f>
        <v>0</v>
      </c>
      <c r="D43" s="56">
        <f>I43+K43+M43+O43+Q43+S43+U43+W43+Y43</f>
        <v>0</v>
      </c>
      <c r="E43" s="56">
        <f>I43+K43+M43+O43+Q43+S43+U43+W43+Y43+AA43+AC43+AE43</f>
        <v>0</v>
      </c>
      <c r="F43" s="64">
        <f>IFERROR(E43/B43*100,0)</f>
        <v>0</v>
      </c>
      <c r="G43" s="64">
        <f>IFERROR(E43/C43*100,0)</f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9">
        <v>0</v>
      </c>
      <c r="AE43" s="60"/>
      <c r="AF43" s="49"/>
    </row>
    <row r="44" spans="1:32" s="54" customFormat="1" ht="33" x14ac:dyDescent="0.25">
      <c r="A44" s="55" t="s">
        <v>33</v>
      </c>
      <c r="B44" s="56"/>
      <c r="C44" s="56"/>
      <c r="D44" s="56"/>
      <c r="E44" s="56"/>
      <c r="F44" s="57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9"/>
      <c r="AE44" s="60"/>
      <c r="AF44" s="49"/>
    </row>
    <row r="45" spans="1:32" s="54" customFormat="1" ht="16.5" x14ac:dyDescent="0.25">
      <c r="A45" s="55" t="s">
        <v>34</v>
      </c>
      <c r="B45" s="56"/>
      <c r="C45" s="56"/>
      <c r="D45" s="56"/>
      <c r="E45" s="56"/>
      <c r="F45" s="57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9"/>
      <c r="AE45" s="60"/>
      <c r="AF45" s="49"/>
    </row>
    <row r="46" spans="1:32" s="54" customFormat="1" ht="18.75" x14ac:dyDescent="0.25">
      <c r="A46" s="65" t="s">
        <v>39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7"/>
      <c r="AF46" s="49"/>
    </row>
    <row r="47" spans="1:32" s="54" customFormat="1" ht="16.5" x14ac:dyDescent="0.25">
      <c r="A47" s="50" t="s">
        <v>29</v>
      </c>
      <c r="B47" s="51">
        <f>B48+B49+B50</f>
        <v>0</v>
      </c>
      <c r="C47" s="51">
        <v>0</v>
      </c>
      <c r="D47" s="51">
        <v>0</v>
      </c>
      <c r="E47" s="51">
        <v>0</v>
      </c>
      <c r="F47" s="52">
        <f>IFERROR(E47/B47*100,0)</f>
        <v>0</v>
      </c>
      <c r="G47" s="52">
        <f>IFERROR(E47/C47*100,0)</f>
        <v>0</v>
      </c>
      <c r="H47" s="51">
        <f t="shared" ref="H47:AE47" si="6">H48+H49+H50</f>
        <v>0</v>
      </c>
      <c r="I47" s="51">
        <f t="shared" si="6"/>
        <v>0</v>
      </c>
      <c r="J47" s="51">
        <f t="shared" si="6"/>
        <v>0</v>
      </c>
      <c r="K47" s="51">
        <f t="shared" si="6"/>
        <v>0</v>
      </c>
      <c r="L47" s="51">
        <f t="shared" si="6"/>
        <v>0</v>
      </c>
      <c r="M47" s="51">
        <f t="shared" si="6"/>
        <v>0</v>
      </c>
      <c r="N47" s="51">
        <f t="shared" si="6"/>
        <v>0</v>
      </c>
      <c r="O47" s="51">
        <f t="shared" si="6"/>
        <v>0</v>
      </c>
      <c r="P47" s="51">
        <f t="shared" si="6"/>
        <v>0</v>
      </c>
      <c r="Q47" s="51">
        <f t="shared" si="6"/>
        <v>0</v>
      </c>
      <c r="R47" s="51">
        <f t="shared" si="6"/>
        <v>0</v>
      </c>
      <c r="S47" s="51">
        <f t="shared" si="6"/>
        <v>0</v>
      </c>
      <c r="T47" s="51">
        <f t="shared" si="6"/>
        <v>0</v>
      </c>
      <c r="U47" s="51">
        <f t="shared" si="6"/>
        <v>0</v>
      </c>
      <c r="V47" s="51">
        <f t="shared" si="6"/>
        <v>0</v>
      </c>
      <c r="W47" s="51">
        <f t="shared" si="6"/>
        <v>0</v>
      </c>
      <c r="X47" s="51">
        <f t="shared" si="6"/>
        <v>0</v>
      </c>
      <c r="Y47" s="51">
        <f t="shared" si="6"/>
        <v>0</v>
      </c>
      <c r="Z47" s="51">
        <f t="shared" si="6"/>
        <v>0</v>
      </c>
      <c r="AA47" s="51">
        <f t="shared" si="6"/>
        <v>0</v>
      </c>
      <c r="AB47" s="51">
        <f t="shared" si="6"/>
        <v>0</v>
      </c>
      <c r="AC47" s="51">
        <f t="shared" si="6"/>
        <v>0</v>
      </c>
      <c r="AD47" s="51">
        <f t="shared" si="6"/>
        <v>0</v>
      </c>
      <c r="AE47" s="51">
        <f t="shared" si="6"/>
        <v>0</v>
      </c>
      <c r="AF47" s="53"/>
    </row>
    <row r="48" spans="1:32" s="54" customFormat="1" ht="16.5" x14ac:dyDescent="0.25">
      <c r="A48" s="55" t="s">
        <v>30</v>
      </c>
      <c r="B48" s="56"/>
      <c r="C48" s="56"/>
      <c r="D48" s="56"/>
      <c r="E48" s="56"/>
      <c r="F48" s="63"/>
      <c r="G48" s="63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9"/>
      <c r="AE48" s="60"/>
      <c r="AF48" s="49"/>
    </row>
    <row r="49" spans="1:32" s="54" customFormat="1" ht="33" x14ac:dyDescent="0.25">
      <c r="A49" s="55" t="s">
        <v>31</v>
      </c>
      <c r="B49" s="56"/>
      <c r="C49" s="56"/>
      <c r="D49" s="56"/>
      <c r="E49" s="56"/>
      <c r="F49" s="64"/>
      <c r="G49" s="64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9"/>
      <c r="AE49" s="60"/>
      <c r="AF49" s="49"/>
    </row>
    <row r="50" spans="1:32" s="54" customFormat="1" ht="16.5" x14ac:dyDescent="0.25">
      <c r="A50" s="55" t="s">
        <v>32</v>
      </c>
      <c r="B50" s="56">
        <f>H50+J50+L50+N50+P50+R50+T50+V50+X50+Z50+AB50+AD50</f>
        <v>0</v>
      </c>
      <c r="C50" s="56">
        <f>H50</f>
        <v>0</v>
      </c>
      <c r="D50" s="56">
        <f>E50</f>
        <v>0</v>
      </c>
      <c r="E50" s="56">
        <f>I50+K50+M50+O50+Q50+S50+U50+W50+Y50+AA50+AC50+AE50</f>
        <v>0</v>
      </c>
      <c r="F50" s="64">
        <f>IFERROR(E50/B50*100,0)</f>
        <v>0</v>
      </c>
      <c r="G50" s="64">
        <f>IFERROR(E50/C50*100,0)</f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/>
      <c r="AD50" s="59">
        <v>0</v>
      </c>
      <c r="AE50" s="60"/>
      <c r="AF50" s="49"/>
    </row>
    <row r="51" spans="1:32" s="54" customFormat="1" ht="33" x14ac:dyDescent="0.25">
      <c r="A51" s="55" t="s">
        <v>33</v>
      </c>
      <c r="B51" s="56"/>
      <c r="C51" s="56"/>
      <c r="D51" s="56"/>
      <c r="E51" s="56"/>
      <c r="F51" s="64"/>
      <c r="G51" s="64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9"/>
      <c r="AE51" s="60"/>
      <c r="AF51" s="49"/>
    </row>
    <row r="52" spans="1:32" s="54" customFormat="1" ht="16.5" x14ac:dyDescent="0.25">
      <c r="A52" s="55" t="s">
        <v>34</v>
      </c>
      <c r="B52" s="56"/>
      <c r="C52" s="56"/>
      <c r="D52" s="56"/>
      <c r="E52" s="56"/>
      <c r="F52" s="57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9"/>
      <c r="AE52" s="60"/>
      <c r="AF52" s="49"/>
    </row>
    <row r="53" spans="1:32" s="45" customFormat="1" ht="20.25" customHeight="1" x14ac:dyDescent="0.25">
      <c r="A53" s="69" t="s">
        <v>40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1"/>
    </row>
    <row r="54" spans="1:32" s="54" customFormat="1" ht="16.5" x14ac:dyDescent="0.25">
      <c r="A54" s="50" t="s">
        <v>29</v>
      </c>
      <c r="B54" s="51">
        <f>B55+B56</f>
        <v>665.5</v>
      </c>
      <c r="C54" s="51">
        <f>C55+C56</f>
        <v>665.5</v>
      </c>
      <c r="D54" s="51">
        <f>D55+D56</f>
        <v>665.5</v>
      </c>
      <c r="E54" s="51">
        <f>E55+E56</f>
        <v>665.5</v>
      </c>
      <c r="F54" s="52">
        <f>IFERROR(E54/B54*100,0)</f>
        <v>100</v>
      </c>
      <c r="G54" s="52">
        <f>IFERROR(E54/C54*100,0)</f>
        <v>100</v>
      </c>
      <c r="H54" s="51">
        <f t="shared" ref="H54:AE54" si="7">H56</f>
        <v>0</v>
      </c>
      <c r="I54" s="51">
        <f t="shared" si="7"/>
        <v>0</v>
      </c>
      <c r="J54" s="51">
        <f t="shared" si="7"/>
        <v>224.85</v>
      </c>
      <c r="K54" s="51">
        <f t="shared" si="7"/>
        <v>224.85</v>
      </c>
      <c r="L54" s="51">
        <f t="shared" si="7"/>
        <v>0</v>
      </c>
      <c r="M54" s="51">
        <f t="shared" si="7"/>
        <v>0</v>
      </c>
      <c r="N54" s="51">
        <f t="shared" si="7"/>
        <v>0</v>
      </c>
      <c r="O54" s="51">
        <f t="shared" si="7"/>
        <v>0</v>
      </c>
      <c r="P54" s="51">
        <f t="shared" si="7"/>
        <v>0</v>
      </c>
      <c r="Q54" s="51">
        <f t="shared" si="7"/>
        <v>0</v>
      </c>
      <c r="R54" s="51">
        <f t="shared" si="7"/>
        <v>0</v>
      </c>
      <c r="S54" s="51">
        <f t="shared" si="7"/>
        <v>0</v>
      </c>
      <c r="T54" s="51">
        <f t="shared" si="7"/>
        <v>0</v>
      </c>
      <c r="U54" s="51">
        <f t="shared" si="7"/>
        <v>0</v>
      </c>
      <c r="V54" s="51">
        <f t="shared" si="7"/>
        <v>0</v>
      </c>
      <c r="W54" s="51">
        <f t="shared" si="7"/>
        <v>0</v>
      </c>
      <c r="X54" s="51">
        <f t="shared" si="7"/>
        <v>24.15</v>
      </c>
      <c r="Y54" s="51">
        <f t="shared" si="7"/>
        <v>24.15</v>
      </c>
      <c r="Z54" s="51">
        <f t="shared" si="7"/>
        <v>0</v>
      </c>
      <c r="AA54" s="51">
        <f t="shared" si="7"/>
        <v>0</v>
      </c>
      <c r="AB54" s="51">
        <f>AB56</f>
        <v>309.8</v>
      </c>
      <c r="AC54" s="51">
        <f t="shared" si="7"/>
        <v>309.8</v>
      </c>
      <c r="AD54" s="51">
        <f t="shared" si="7"/>
        <v>0</v>
      </c>
      <c r="AE54" s="51">
        <f t="shared" si="7"/>
        <v>0</v>
      </c>
      <c r="AF54" s="53"/>
    </row>
    <row r="55" spans="1:32" s="54" customFormat="1" ht="33" x14ac:dyDescent="0.25">
      <c r="A55" s="55" t="s">
        <v>31</v>
      </c>
      <c r="B55" s="56">
        <f>B76</f>
        <v>106.69999999999999</v>
      </c>
      <c r="C55" s="56">
        <f>C76</f>
        <v>106.69999999999999</v>
      </c>
      <c r="D55" s="56">
        <f>D76</f>
        <v>106.69999999999999</v>
      </c>
      <c r="E55" s="56">
        <f>E76</f>
        <v>106.69999999999999</v>
      </c>
      <c r="F55" s="64">
        <f>IFERROR(E55/B55*100,0)</f>
        <v>100</v>
      </c>
      <c r="G55" s="64">
        <f>IFERROR(E55/C55*100,0)</f>
        <v>100</v>
      </c>
      <c r="H55" s="56">
        <f t="shared" ref="H55:AE56" si="8">H59+H76</f>
        <v>0</v>
      </c>
      <c r="I55" s="56">
        <f t="shared" si="8"/>
        <v>0</v>
      </c>
      <c r="J55" s="56">
        <f t="shared" si="8"/>
        <v>96.35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6">
        <f t="shared" si="8"/>
        <v>0</v>
      </c>
      <c r="O55" s="56">
        <f t="shared" si="8"/>
        <v>96.35</v>
      </c>
      <c r="P55" s="56">
        <f t="shared" si="8"/>
        <v>0</v>
      </c>
      <c r="Q55" s="56">
        <f t="shared" si="8"/>
        <v>0</v>
      </c>
      <c r="R55" s="56">
        <f t="shared" si="8"/>
        <v>0</v>
      </c>
      <c r="S55" s="56">
        <f t="shared" si="8"/>
        <v>0</v>
      </c>
      <c r="T55" s="56">
        <f t="shared" si="8"/>
        <v>0</v>
      </c>
      <c r="U55" s="56">
        <f t="shared" si="8"/>
        <v>0</v>
      </c>
      <c r="V55" s="56">
        <f t="shared" si="8"/>
        <v>0</v>
      </c>
      <c r="W55" s="56">
        <f t="shared" si="8"/>
        <v>0</v>
      </c>
      <c r="X55" s="56">
        <f t="shared" si="8"/>
        <v>10.35</v>
      </c>
      <c r="Y55" s="56">
        <f t="shared" si="8"/>
        <v>10.35</v>
      </c>
      <c r="Z55" s="56">
        <f t="shared" si="8"/>
        <v>0</v>
      </c>
      <c r="AA55" s="56">
        <f t="shared" si="8"/>
        <v>0</v>
      </c>
      <c r="AB55" s="56">
        <v>0</v>
      </c>
      <c r="AC55" s="56">
        <v>0</v>
      </c>
      <c r="AD55" s="56">
        <f t="shared" si="8"/>
        <v>0</v>
      </c>
      <c r="AE55" s="56">
        <f t="shared" si="8"/>
        <v>0</v>
      </c>
      <c r="AF55" s="49"/>
    </row>
    <row r="56" spans="1:32" s="54" customFormat="1" ht="16.5" x14ac:dyDescent="0.25">
      <c r="A56" s="55" t="s">
        <v>32</v>
      </c>
      <c r="B56" s="56">
        <f>B60+B64+B68+B72+B77+B81</f>
        <v>558.79999999999995</v>
      </c>
      <c r="C56" s="56">
        <f>C60+C77</f>
        <v>558.79999999999995</v>
      </c>
      <c r="D56" s="56">
        <f t="shared" ref="D56:E57" si="9">D60+D64+D68+D72+D77+D81</f>
        <v>558.79999999999995</v>
      </c>
      <c r="E56" s="56">
        <f t="shared" si="9"/>
        <v>558.79999999999995</v>
      </c>
      <c r="F56" s="64">
        <f>IFERROR(E56/B56*100,0)</f>
        <v>100</v>
      </c>
      <c r="G56" s="64">
        <f>IFERROR(E56/C56*100,0)</f>
        <v>100</v>
      </c>
      <c r="H56" s="56">
        <f t="shared" si="8"/>
        <v>0</v>
      </c>
      <c r="I56" s="56">
        <f t="shared" si="8"/>
        <v>0</v>
      </c>
      <c r="J56" s="56">
        <f t="shared" si="8"/>
        <v>224.85</v>
      </c>
      <c r="K56" s="56">
        <f t="shared" si="8"/>
        <v>224.85</v>
      </c>
      <c r="L56" s="56">
        <f t="shared" si="8"/>
        <v>0</v>
      </c>
      <c r="M56" s="56">
        <f t="shared" si="8"/>
        <v>0</v>
      </c>
      <c r="N56" s="56">
        <f t="shared" si="8"/>
        <v>0</v>
      </c>
      <c r="O56" s="56">
        <f t="shared" si="8"/>
        <v>0</v>
      </c>
      <c r="P56" s="56">
        <f t="shared" si="8"/>
        <v>0</v>
      </c>
      <c r="Q56" s="56">
        <f t="shared" si="8"/>
        <v>0</v>
      </c>
      <c r="R56" s="56">
        <f t="shared" si="8"/>
        <v>0</v>
      </c>
      <c r="S56" s="56">
        <f t="shared" si="8"/>
        <v>0</v>
      </c>
      <c r="T56" s="56">
        <f t="shared" si="8"/>
        <v>0</v>
      </c>
      <c r="U56" s="56">
        <f t="shared" si="8"/>
        <v>0</v>
      </c>
      <c r="V56" s="56">
        <f t="shared" si="8"/>
        <v>0</v>
      </c>
      <c r="W56" s="56">
        <f t="shared" si="8"/>
        <v>0</v>
      </c>
      <c r="X56" s="56">
        <f t="shared" si="8"/>
        <v>24.15</v>
      </c>
      <c r="Y56" s="56">
        <f t="shared" si="8"/>
        <v>24.15</v>
      </c>
      <c r="Z56" s="56">
        <f t="shared" si="8"/>
        <v>0</v>
      </c>
      <c r="AA56" s="56">
        <f t="shared" si="8"/>
        <v>0</v>
      </c>
      <c r="AB56" s="56">
        <f t="shared" si="8"/>
        <v>309.8</v>
      </c>
      <c r="AC56" s="56">
        <f t="shared" si="8"/>
        <v>309.8</v>
      </c>
      <c r="AD56" s="56">
        <f t="shared" si="8"/>
        <v>0</v>
      </c>
      <c r="AE56" s="56">
        <f t="shared" si="8"/>
        <v>0</v>
      </c>
      <c r="AF56" s="49"/>
    </row>
    <row r="57" spans="1:32" s="54" customFormat="1" ht="33" x14ac:dyDescent="0.25">
      <c r="A57" s="55" t="s">
        <v>33</v>
      </c>
      <c r="B57" s="56">
        <f>B61+B65+B69+B73+B78+B82</f>
        <v>249</v>
      </c>
      <c r="C57" s="56">
        <f>C62+C78</f>
        <v>249</v>
      </c>
      <c r="D57" s="56">
        <f t="shared" si="9"/>
        <v>249</v>
      </c>
      <c r="E57" s="56">
        <f t="shared" si="9"/>
        <v>249</v>
      </c>
      <c r="F57" s="64">
        <f>IFERROR(E57/B57*100,0)</f>
        <v>100</v>
      </c>
      <c r="G57" s="64">
        <f>IFERROR(E57/C57*100,0)</f>
        <v>100</v>
      </c>
      <c r="H57" s="56">
        <f t="shared" ref="H57:AE57" si="10">H62+H79</f>
        <v>0</v>
      </c>
      <c r="I57" s="56">
        <f t="shared" si="10"/>
        <v>0</v>
      </c>
      <c r="J57" s="56">
        <v>96.1</v>
      </c>
      <c r="K57" s="56">
        <v>96.1</v>
      </c>
      <c r="L57" s="56">
        <f t="shared" si="10"/>
        <v>0</v>
      </c>
      <c r="M57" s="56">
        <f t="shared" si="10"/>
        <v>0</v>
      </c>
      <c r="N57" s="56">
        <f t="shared" si="10"/>
        <v>0</v>
      </c>
      <c r="O57" s="56">
        <f t="shared" si="10"/>
        <v>0</v>
      </c>
      <c r="P57" s="56">
        <f t="shared" si="10"/>
        <v>0</v>
      </c>
      <c r="Q57" s="56">
        <f t="shared" si="10"/>
        <v>0</v>
      </c>
      <c r="R57" s="56">
        <f t="shared" si="10"/>
        <v>0</v>
      </c>
      <c r="S57" s="56">
        <f t="shared" si="10"/>
        <v>0</v>
      </c>
      <c r="T57" s="56">
        <f t="shared" si="10"/>
        <v>0</v>
      </c>
      <c r="U57" s="56">
        <f t="shared" si="10"/>
        <v>0</v>
      </c>
      <c r="V57" s="56">
        <f t="shared" si="10"/>
        <v>0</v>
      </c>
      <c r="W57" s="56">
        <f t="shared" si="10"/>
        <v>0</v>
      </c>
      <c r="X57" s="56">
        <f t="shared" si="10"/>
        <v>0</v>
      </c>
      <c r="Y57" s="56">
        <f t="shared" si="10"/>
        <v>0</v>
      </c>
      <c r="Z57" s="56">
        <f t="shared" si="10"/>
        <v>0</v>
      </c>
      <c r="AA57" s="56">
        <f t="shared" si="10"/>
        <v>0</v>
      </c>
      <c r="AB57" s="56">
        <f t="shared" si="10"/>
        <v>0</v>
      </c>
      <c r="AC57" s="56">
        <f t="shared" si="10"/>
        <v>0</v>
      </c>
      <c r="AD57" s="56">
        <f t="shared" si="10"/>
        <v>0</v>
      </c>
      <c r="AE57" s="56">
        <f t="shared" si="10"/>
        <v>0</v>
      </c>
      <c r="AF57" s="49"/>
    </row>
    <row r="58" spans="1:32" s="54" customFormat="1" ht="18.75" customHeight="1" x14ac:dyDescent="0.25">
      <c r="A58" s="72" t="s">
        <v>41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4"/>
    </row>
    <row r="59" spans="1:32" s="54" customFormat="1" ht="16.5" x14ac:dyDescent="0.25">
      <c r="A59" s="50" t="s">
        <v>42</v>
      </c>
      <c r="B59" s="75">
        <f>B60</f>
        <v>309.8</v>
      </c>
      <c r="C59" s="51">
        <f>C60</f>
        <v>309.8</v>
      </c>
      <c r="D59" s="51">
        <f>D60</f>
        <v>309.8</v>
      </c>
      <c r="E59" s="51">
        <f>E60</f>
        <v>309.8</v>
      </c>
      <c r="F59" s="52">
        <f>IFERROR(E59/B59*100,0)</f>
        <v>100</v>
      </c>
      <c r="G59" s="52">
        <f>IFERROR(E59/C59*100,0)</f>
        <v>100</v>
      </c>
      <c r="H59" s="76">
        <f>H60</f>
        <v>0</v>
      </c>
      <c r="I59" s="76">
        <f t="shared" ref="I59:AE59" si="11">I60</f>
        <v>0</v>
      </c>
      <c r="J59" s="76">
        <f t="shared" si="11"/>
        <v>0</v>
      </c>
      <c r="K59" s="76">
        <f t="shared" si="11"/>
        <v>0</v>
      </c>
      <c r="L59" s="76">
        <f t="shared" si="11"/>
        <v>0</v>
      </c>
      <c r="M59" s="76">
        <f t="shared" si="11"/>
        <v>0</v>
      </c>
      <c r="N59" s="76">
        <f t="shared" si="11"/>
        <v>0</v>
      </c>
      <c r="O59" s="76">
        <f t="shared" si="11"/>
        <v>0</v>
      </c>
      <c r="P59" s="76">
        <f t="shared" si="11"/>
        <v>0</v>
      </c>
      <c r="Q59" s="76">
        <f t="shared" si="11"/>
        <v>0</v>
      </c>
      <c r="R59" s="76">
        <f t="shared" si="11"/>
        <v>0</v>
      </c>
      <c r="S59" s="76">
        <f t="shared" si="11"/>
        <v>0</v>
      </c>
      <c r="T59" s="76">
        <f t="shared" si="11"/>
        <v>0</v>
      </c>
      <c r="U59" s="76">
        <f t="shared" si="11"/>
        <v>0</v>
      </c>
      <c r="V59" s="76">
        <f t="shared" si="11"/>
        <v>0</v>
      </c>
      <c r="W59" s="76">
        <f t="shared" si="11"/>
        <v>0</v>
      </c>
      <c r="X59" s="76">
        <f t="shared" si="11"/>
        <v>0</v>
      </c>
      <c r="Y59" s="76">
        <f t="shared" si="11"/>
        <v>0</v>
      </c>
      <c r="Z59" s="76">
        <f t="shared" si="11"/>
        <v>0</v>
      </c>
      <c r="AA59" s="76">
        <f t="shared" si="11"/>
        <v>0</v>
      </c>
      <c r="AB59" s="76">
        <f t="shared" si="11"/>
        <v>309.8</v>
      </c>
      <c r="AC59" s="76">
        <f t="shared" si="11"/>
        <v>309.8</v>
      </c>
      <c r="AD59" s="76">
        <f t="shared" si="11"/>
        <v>0</v>
      </c>
      <c r="AE59" s="76">
        <f t="shared" si="11"/>
        <v>0</v>
      </c>
      <c r="AF59" s="53"/>
    </row>
    <row r="60" spans="1:32" s="54" customFormat="1" ht="18.75" x14ac:dyDescent="0.25">
      <c r="A60" s="55" t="s">
        <v>32</v>
      </c>
      <c r="B60" s="77">
        <f>H60+J60+L60+N60+P60+R60+T60+V60+X60+Z60+AB60+AD60</f>
        <v>309.8</v>
      </c>
      <c r="C60" s="56">
        <f>H60+J60+L60+N60+P60+R60+T60+V60+X60+Z60+AB60</f>
        <v>309.8</v>
      </c>
      <c r="D60" s="78">
        <f>E60</f>
        <v>309.8</v>
      </c>
      <c r="E60" s="77">
        <f>I60+K60+M60+O60+Q60+S60+U60+W60+Y60+AA60+AC60+AE60</f>
        <v>309.8</v>
      </c>
      <c r="F60" s="64">
        <f>IFERROR(E60/B60*100,0)</f>
        <v>100</v>
      </c>
      <c r="G60" s="64">
        <f>IFERROR(E60/C60*100,0)</f>
        <v>100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>
        <v>309.8</v>
      </c>
      <c r="AC60" s="58">
        <v>309.8</v>
      </c>
      <c r="AD60" s="58"/>
      <c r="AE60" s="49"/>
      <c r="AF60" s="49"/>
    </row>
    <row r="61" spans="1:32" s="54" customFormat="1" ht="33" x14ac:dyDescent="0.25">
      <c r="A61" s="55" t="s">
        <v>33</v>
      </c>
      <c r="B61" s="77">
        <f>H61+J61+L61+N61+P61+R61+T61+V61+X61+Z61+AB61+AD61</f>
        <v>0</v>
      </c>
      <c r="C61" s="56">
        <f>H61+J61+L61+N61+P61+R61+T61+V61+X61+Z61</f>
        <v>0</v>
      </c>
      <c r="D61" s="78">
        <f>E61</f>
        <v>0</v>
      </c>
      <c r="E61" s="77">
        <f>I61+K61+M61+O61+Q61+S61+U61+W61+Y61+AA61+AC61+AE61</f>
        <v>0</v>
      </c>
      <c r="F61" s="64">
        <f>IFERROR(E61/B61*100,0)</f>
        <v>0</v>
      </c>
      <c r="G61" s="64">
        <f>IFERROR(E61/C61*100,0)</f>
        <v>0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>
        <v>0</v>
      </c>
      <c r="AC61" s="56"/>
      <c r="AD61" s="56"/>
      <c r="AE61" s="56"/>
      <c r="AF61" s="49"/>
    </row>
    <row r="62" spans="1:32" s="54" customFormat="1" ht="18.75" x14ac:dyDescent="0.25">
      <c r="A62" s="65" t="s">
        <v>43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7"/>
      <c r="AF62" s="49"/>
    </row>
    <row r="63" spans="1:32" s="54" customFormat="1" ht="16.5" x14ac:dyDescent="0.25">
      <c r="A63" s="50" t="s">
        <v>42</v>
      </c>
      <c r="B63" s="51">
        <f>B64</f>
        <v>0</v>
      </c>
      <c r="C63" s="51">
        <f>C64</f>
        <v>0</v>
      </c>
      <c r="D63" s="51">
        <f>D64</f>
        <v>0</v>
      </c>
      <c r="E63" s="51">
        <f>E64</f>
        <v>0</v>
      </c>
      <c r="F63" s="63"/>
      <c r="G63" s="63"/>
      <c r="H63" s="51">
        <f>H64</f>
        <v>0</v>
      </c>
      <c r="I63" s="51">
        <f t="shared" ref="I63:AE63" si="12">I64</f>
        <v>0</v>
      </c>
      <c r="J63" s="51">
        <f t="shared" si="12"/>
        <v>0</v>
      </c>
      <c r="K63" s="51">
        <f t="shared" si="12"/>
        <v>0</v>
      </c>
      <c r="L63" s="51">
        <f t="shared" si="12"/>
        <v>0</v>
      </c>
      <c r="M63" s="51">
        <f t="shared" si="12"/>
        <v>0</v>
      </c>
      <c r="N63" s="51">
        <f t="shared" si="12"/>
        <v>0</v>
      </c>
      <c r="O63" s="51">
        <f t="shared" si="12"/>
        <v>0</v>
      </c>
      <c r="P63" s="51">
        <f t="shared" si="12"/>
        <v>0</v>
      </c>
      <c r="Q63" s="51">
        <f t="shared" si="12"/>
        <v>0</v>
      </c>
      <c r="R63" s="51">
        <f t="shared" si="12"/>
        <v>0</v>
      </c>
      <c r="S63" s="51">
        <f t="shared" si="12"/>
        <v>0</v>
      </c>
      <c r="T63" s="51">
        <f t="shared" si="12"/>
        <v>0</v>
      </c>
      <c r="U63" s="51">
        <f t="shared" si="12"/>
        <v>0</v>
      </c>
      <c r="V63" s="51">
        <f t="shared" si="12"/>
        <v>0</v>
      </c>
      <c r="W63" s="51">
        <f t="shared" si="12"/>
        <v>0</v>
      </c>
      <c r="X63" s="51">
        <f t="shared" si="12"/>
        <v>0</v>
      </c>
      <c r="Y63" s="51">
        <f t="shared" si="12"/>
        <v>0</v>
      </c>
      <c r="Z63" s="51">
        <f t="shared" si="12"/>
        <v>0</v>
      </c>
      <c r="AA63" s="51">
        <f t="shared" si="12"/>
        <v>0</v>
      </c>
      <c r="AB63" s="51">
        <f t="shared" si="12"/>
        <v>0</v>
      </c>
      <c r="AC63" s="51">
        <f t="shared" si="12"/>
        <v>0</v>
      </c>
      <c r="AD63" s="51">
        <f t="shared" si="12"/>
        <v>0</v>
      </c>
      <c r="AE63" s="51">
        <f t="shared" si="12"/>
        <v>0</v>
      </c>
      <c r="AF63" s="53"/>
    </row>
    <row r="64" spans="1:32" s="54" customFormat="1" ht="18.75" x14ac:dyDescent="0.25">
      <c r="A64" s="55" t="s">
        <v>32</v>
      </c>
      <c r="B64" s="77"/>
      <c r="C64" s="56"/>
      <c r="D64" s="78"/>
      <c r="E64" s="77"/>
      <c r="F64" s="57"/>
      <c r="G64" s="57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49"/>
    </row>
    <row r="65" spans="1:32" s="54" customFormat="1" ht="33" x14ac:dyDescent="0.25">
      <c r="A65" s="55" t="s">
        <v>33</v>
      </c>
      <c r="B65" s="77"/>
      <c r="C65" s="56"/>
      <c r="D65" s="78"/>
      <c r="E65" s="77"/>
      <c r="F65" s="64"/>
      <c r="G65" s="64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49"/>
    </row>
    <row r="66" spans="1:32" s="54" customFormat="1" ht="35.25" customHeight="1" x14ac:dyDescent="0.25">
      <c r="A66" s="65" t="s">
        <v>44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7"/>
      <c r="AF66" s="49"/>
    </row>
    <row r="67" spans="1:32" s="45" customFormat="1" ht="16.5" x14ac:dyDescent="0.25">
      <c r="A67" s="50" t="s">
        <v>42</v>
      </c>
      <c r="B67" s="51">
        <f>B68</f>
        <v>0</v>
      </c>
      <c r="C67" s="51">
        <f>C68</f>
        <v>0</v>
      </c>
      <c r="D67" s="51">
        <f>D68</f>
        <v>0</v>
      </c>
      <c r="E67" s="51">
        <f>E68</f>
        <v>0</v>
      </c>
      <c r="F67" s="63"/>
      <c r="G67" s="63"/>
      <c r="H67" s="51">
        <f t="shared" ref="H67:AE67" si="13">H68</f>
        <v>0</v>
      </c>
      <c r="I67" s="51">
        <f t="shared" si="13"/>
        <v>0</v>
      </c>
      <c r="J67" s="51">
        <f t="shared" si="13"/>
        <v>0</v>
      </c>
      <c r="K67" s="51">
        <f t="shared" si="13"/>
        <v>0</v>
      </c>
      <c r="L67" s="51">
        <f t="shared" si="13"/>
        <v>0</v>
      </c>
      <c r="M67" s="51">
        <f t="shared" si="13"/>
        <v>0</v>
      </c>
      <c r="N67" s="51">
        <f t="shared" si="13"/>
        <v>0</v>
      </c>
      <c r="O67" s="51">
        <f t="shared" si="13"/>
        <v>0</v>
      </c>
      <c r="P67" s="51">
        <f t="shared" si="13"/>
        <v>0</v>
      </c>
      <c r="Q67" s="51">
        <f t="shared" si="13"/>
        <v>0</v>
      </c>
      <c r="R67" s="51">
        <f t="shared" si="13"/>
        <v>0</v>
      </c>
      <c r="S67" s="51">
        <f t="shared" si="13"/>
        <v>0</v>
      </c>
      <c r="T67" s="51">
        <f t="shared" si="13"/>
        <v>0</v>
      </c>
      <c r="U67" s="51">
        <f t="shared" si="13"/>
        <v>0</v>
      </c>
      <c r="V67" s="51">
        <f t="shared" si="13"/>
        <v>0</v>
      </c>
      <c r="W67" s="51">
        <f t="shared" si="13"/>
        <v>0</v>
      </c>
      <c r="X67" s="51">
        <f t="shared" si="13"/>
        <v>0</v>
      </c>
      <c r="Y67" s="51">
        <f t="shared" si="13"/>
        <v>0</v>
      </c>
      <c r="Z67" s="51">
        <f t="shared" si="13"/>
        <v>0</v>
      </c>
      <c r="AA67" s="51">
        <f t="shared" si="13"/>
        <v>0</v>
      </c>
      <c r="AB67" s="51">
        <f t="shared" si="13"/>
        <v>0</v>
      </c>
      <c r="AC67" s="51">
        <f t="shared" si="13"/>
        <v>0</v>
      </c>
      <c r="AD67" s="51">
        <f t="shared" si="13"/>
        <v>0</v>
      </c>
      <c r="AE67" s="51">
        <f t="shared" si="13"/>
        <v>0</v>
      </c>
      <c r="AF67" s="53"/>
    </row>
    <row r="68" spans="1:32" s="54" customFormat="1" ht="18.75" x14ac:dyDescent="0.25">
      <c r="A68" s="55" t="s">
        <v>32</v>
      </c>
      <c r="B68" s="77"/>
      <c r="C68" s="56"/>
      <c r="D68" s="78"/>
      <c r="E68" s="77"/>
      <c r="F68" s="57"/>
      <c r="G68" s="57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49"/>
    </row>
    <row r="69" spans="1:32" s="54" customFormat="1" ht="33" x14ac:dyDescent="0.25">
      <c r="A69" s="55" t="s">
        <v>33</v>
      </c>
      <c r="B69" s="77"/>
      <c r="C69" s="56"/>
      <c r="D69" s="78"/>
      <c r="E69" s="77"/>
      <c r="F69" s="64"/>
      <c r="G69" s="6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49"/>
    </row>
    <row r="70" spans="1:32" s="54" customFormat="1" ht="18.75" x14ac:dyDescent="0.25">
      <c r="A70" s="65" t="s">
        <v>45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7"/>
      <c r="AF70" s="49"/>
    </row>
    <row r="71" spans="1:32" s="45" customFormat="1" ht="16.5" x14ac:dyDescent="0.25">
      <c r="A71" s="50" t="s">
        <v>29</v>
      </c>
      <c r="B71" s="51">
        <f>B72</f>
        <v>0</v>
      </c>
      <c r="C71" s="51">
        <f>C72</f>
        <v>0</v>
      </c>
      <c r="D71" s="51">
        <f>D72</f>
        <v>0</v>
      </c>
      <c r="E71" s="51">
        <f>E72</f>
        <v>0</v>
      </c>
      <c r="F71" s="63"/>
      <c r="G71" s="63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9"/>
      <c r="AE71" s="62"/>
      <c r="AF71" s="53"/>
    </row>
    <row r="72" spans="1:32" s="45" customFormat="1" ht="18.75" x14ac:dyDescent="0.25">
      <c r="A72" s="55" t="s">
        <v>32</v>
      </c>
      <c r="B72" s="77"/>
      <c r="C72" s="56"/>
      <c r="D72" s="78"/>
      <c r="E72" s="77"/>
      <c r="F72" s="57"/>
      <c r="G72" s="57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49"/>
      <c r="AF72" s="49"/>
    </row>
    <row r="73" spans="1:32" s="45" customFormat="1" ht="33" x14ac:dyDescent="0.25">
      <c r="A73" s="55" t="s">
        <v>33</v>
      </c>
      <c r="B73" s="77"/>
      <c r="C73" s="56"/>
      <c r="D73" s="78"/>
      <c r="E73" s="77"/>
      <c r="F73" s="64"/>
      <c r="G73" s="64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49"/>
    </row>
    <row r="74" spans="1:32" s="45" customFormat="1" ht="18.75" customHeight="1" x14ac:dyDescent="0.25">
      <c r="A74" s="72" t="s">
        <v>46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4"/>
    </row>
    <row r="75" spans="1:32" s="45" customFormat="1" ht="16.5" x14ac:dyDescent="0.25">
      <c r="A75" s="80" t="s">
        <v>29</v>
      </c>
      <c r="B75" s="51">
        <f>B76+B77</f>
        <v>355.7</v>
      </c>
      <c r="C75" s="51">
        <f>C76+C77</f>
        <v>355.7</v>
      </c>
      <c r="D75" s="51">
        <f>D76+D77</f>
        <v>355.7</v>
      </c>
      <c r="E75" s="51">
        <f>E76+E77</f>
        <v>355.7</v>
      </c>
      <c r="F75" s="81">
        <f>IFERROR(E75/B75*100,0)</f>
        <v>100</v>
      </c>
      <c r="G75" s="81">
        <f>IFERROR(E75/C75*100,0)</f>
        <v>100</v>
      </c>
      <c r="H75" s="51">
        <f>H77</f>
        <v>0</v>
      </c>
      <c r="I75" s="51">
        <f>I77</f>
        <v>0</v>
      </c>
      <c r="J75" s="51">
        <f>J77+J76</f>
        <v>321.2</v>
      </c>
      <c r="K75" s="82">
        <f t="shared" ref="K75:AE75" si="14">K77+K76</f>
        <v>224.85</v>
      </c>
      <c r="L75" s="51">
        <f t="shared" si="14"/>
        <v>0</v>
      </c>
      <c r="M75" s="51">
        <f>M77+M76</f>
        <v>0</v>
      </c>
      <c r="N75" s="51">
        <f t="shared" si="14"/>
        <v>0</v>
      </c>
      <c r="O75" s="51">
        <f t="shared" si="14"/>
        <v>96.35</v>
      </c>
      <c r="P75" s="51">
        <f t="shared" si="14"/>
        <v>0</v>
      </c>
      <c r="Q75" s="51">
        <f t="shared" si="14"/>
        <v>0</v>
      </c>
      <c r="R75" s="51">
        <f t="shared" si="14"/>
        <v>0</v>
      </c>
      <c r="S75" s="51">
        <f t="shared" si="14"/>
        <v>0</v>
      </c>
      <c r="T75" s="51">
        <f t="shared" si="14"/>
        <v>0</v>
      </c>
      <c r="U75" s="51">
        <f t="shared" si="14"/>
        <v>0</v>
      </c>
      <c r="V75" s="51">
        <f t="shared" si="14"/>
        <v>0</v>
      </c>
      <c r="W75" s="51">
        <f t="shared" si="14"/>
        <v>0</v>
      </c>
      <c r="X75" s="51">
        <f>X77+X76</f>
        <v>34.5</v>
      </c>
      <c r="Y75" s="51">
        <f t="shared" si="14"/>
        <v>34.5</v>
      </c>
      <c r="Z75" s="51">
        <f t="shared" si="14"/>
        <v>0</v>
      </c>
      <c r="AA75" s="51">
        <f t="shared" si="14"/>
        <v>0</v>
      </c>
      <c r="AB75" s="51">
        <f t="shared" si="14"/>
        <v>0</v>
      </c>
      <c r="AC75" s="51">
        <f t="shared" si="14"/>
        <v>0</v>
      </c>
      <c r="AD75" s="51">
        <f t="shared" si="14"/>
        <v>0</v>
      </c>
      <c r="AE75" s="51">
        <f t="shared" si="14"/>
        <v>0</v>
      </c>
      <c r="AF75" s="53"/>
    </row>
    <row r="76" spans="1:32" s="54" customFormat="1" ht="33" x14ac:dyDescent="0.25">
      <c r="A76" s="83" t="s">
        <v>31</v>
      </c>
      <c r="B76" s="84">
        <f>H76+J76+L76+N76+P76+R76+T76+V76+X76+Z76+AB76+AD76</f>
        <v>106.69999999999999</v>
      </c>
      <c r="C76" s="56">
        <f>H76+J76+L76+N76+P76+R76+T76+V76+X76+Z76</f>
        <v>106.69999999999999</v>
      </c>
      <c r="D76" s="85">
        <f>E76</f>
        <v>106.69999999999999</v>
      </c>
      <c r="E76" s="84">
        <f>I76+K76+M76+O76+Q76+S76+U76+W76+Y76+AA76+AC76+AE76</f>
        <v>106.69999999999999</v>
      </c>
      <c r="F76" s="81">
        <f>IFERROR(E76/B76*100,0)</f>
        <v>100</v>
      </c>
      <c r="G76" s="81">
        <f>IFERROR(E76/C76*100,0)</f>
        <v>100</v>
      </c>
      <c r="H76" s="58"/>
      <c r="I76" s="58"/>
      <c r="J76" s="58">
        <v>96.35</v>
      </c>
      <c r="K76" s="58"/>
      <c r="L76" s="58"/>
      <c r="M76" s="58"/>
      <c r="N76" s="58"/>
      <c r="O76" s="86">
        <v>96.35</v>
      </c>
      <c r="P76" s="58"/>
      <c r="Q76" s="58"/>
      <c r="R76" s="58"/>
      <c r="S76" s="58"/>
      <c r="T76" s="58"/>
      <c r="U76" s="58"/>
      <c r="V76" s="58"/>
      <c r="W76" s="58"/>
      <c r="X76" s="58">
        <v>10.35</v>
      </c>
      <c r="Y76" s="86">
        <v>10.35</v>
      </c>
      <c r="Z76" s="58"/>
      <c r="AA76" s="58"/>
      <c r="AB76" s="58"/>
      <c r="AC76" s="58"/>
      <c r="AD76" s="59"/>
      <c r="AE76" s="87"/>
      <c r="AF76" s="49"/>
    </row>
    <row r="77" spans="1:32" s="45" customFormat="1" ht="18.75" x14ac:dyDescent="0.25">
      <c r="A77" s="83" t="s">
        <v>32</v>
      </c>
      <c r="B77" s="84">
        <f>H77+J77+L77+N77+P77+R77+T77+V77+X77+Z77+AB77+AD77</f>
        <v>249</v>
      </c>
      <c r="C77" s="56">
        <f>H77+J77+L77+N77+P77+R77+T77+V77+X77+Z77</f>
        <v>249</v>
      </c>
      <c r="D77" s="85">
        <f>E77</f>
        <v>249</v>
      </c>
      <c r="E77" s="84">
        <f>I77+K77+M77+O77+Q77+S77+U77+W77+Y77+AA77+AC77+AE77</f>
        <v>249</v>
      </c>
      <c r="F77" s="81">
        <f>IFERROR(E77/B77*100,0)</f>
        <v>100</v>
      </c>
      <c r="G77" s="81">
        <f>IFERROR(E77/C77*100,0)</f>
        <v>100</v>
      </c>
      <c r="H77" s="58"/>
      <c r="I77" s="58"/>
      <c r="J77" s="58">
        <v>224.85</v>
      </c>
      <c r="K77" s="58">
        <v>224.85</v>
      </c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>
        <v>24.15</v>
      </c>
      <c r="Y77" s="86">
        <v>24.15</v>
      </c>
      <c r="Z77" s="58"/>
      <c r="AA77" s="58"/>
      <c r="AB77" s="58"/>
      <c r="AC77" s="58"/>
      <c r="AD77" s="58"/>
      <c r="AE77" s="56"/>
      <c r="AF77" s="49"/>
    </row>
    <row r="78" spans="1:32" s="45" customFormat="1" ht="31.5" customHeight="1" x14ac:dyDescent="0.25">
      <c r="A78" s="83" t="s">
        <v>33</v>
      </c>
      <c r="B78" s="84">
        <f>H78+J78+L78+N78+P78+R78+T78+V78+X78+Z78+AB78+AD78</f>
        <v>249</v>
      </c>
      <c r="C78" s="56">
        <f>H78+J78+L78+N78+P78+R78+T78+V78+X78+Z78</f>
        <v>249</v>
      </c>
      <c r="D78" s="85">
        <f>E78</f>
        <v>249</v>
      </c>
      <c r="E78" s="84">
        <f>I78+K78+M78+O78+Q78+S78+U78+W78+Y78+AA78+AC78+AE78</f>
        <v>249</v>
      </c>
      <c r="F78" s="81">
        <f>IFERROR(E78/B78*100,0)</f>
        <v>100</v>
      </c>
      <c r="G78" s="81">
        <f>IFERROR(E78/C78*100,0)</f>
        <v>100</v>
      </c>
      <c r="H78" s="58"/>
      <c r="I78" s="58"/>
      <c r="J78" s="58">
        <v>224.85</v>
      </c>
      <c r="K78" s="58">
        <v>224.85</v>
      </c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>
        <v>24.15</v>
      </c>
      <c r="Y78" s="86">
        <v>24.15</v>
      </c>
      <c r="Z78" s="58"/>
      <c r="AA78" s="58"/>
      <c r="AB78" s="58"/>
      <c r="AC78" s="58"/>
      <c r="AD78" s="58"/>
      <c r="AE78" s="56"/>
      <c r="AF78" s="49"/>
    </row>
    <row r="79" spans="1:32" s="45" customFormat="1" ht="18.75" x14ac:dyDescent="0.25">
      <c r="A79" s="88" t="s">
        <v>47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90"/>
      <c r="AF79" s="49"/>
    </row>
    <row r="80" spans="1:32" s="45" customFormat="1" ht="16.5" x14ac:dyDescent="0.25">
      <c r="A80" s="50" t="s">
        <v>29</v>
      </c>
      <c r="B80" s="51">
        <f>B81</f>
        <v>0</v>
      </c>
      <c r="C80" s="51">
        <f>C81</f>
        <v>0</v>
      </c>
      <c r="D80" s="51">
        <f>D81</f>
        <v>0</v>
      </c>
      <c r="E80" s="51">
        <f>E81</f>
        <v>0</v>
      </c>
      <c r="F80" s="63"/>
      <c r="G80" s="63"/>
      <c r="H80" s="76"/>
      <c r="I80" s="76"/>
      <c r="J80" s="51">
        <f>J81</f>
        <v>0</v>
      </c>
      <c r="K80" s="51">
        <f>K81</f>
        <v>0</v>
      </c>
      <c r="L80" s="51">
        <f t="shared" ref="L80:AE80" si="15">L81</f>
        <v>0</v>
      </c>
      <c r="M80" s="51">
        <f t="shared" si="15"/>
        <v>0</v>
      </c>
      <c r="N80" s="51">
        <f t="shared" si="15"/>
        <v>0</v>
      </c>
      <c r="O80" s="51">
        <f t="shared" si="15"/>
        <v>0</v>
      </c>
      <c r="P80" s="51">
        <f t="shared" si="15"/>
        <v>0</v>
      </c>
      <c r="Q80" s="51">
        <f t="shared" si="15"/>
        <v>0</v>
      </c>
      <c r="R80" s="51">
        <f t="shared" si="15"/>
        <v>0</v>
      </c>
      <c r="S80" s="51">
        <f t="shared" si="15"/>
        <v>0</v>
      </c>
      <c r="T80" s="51">
        <f t="shared" si="15"/>
        <v>0</v>
      </c>
      <c r="U80" s="51">
        <f t="shared" si="15"/>
        <v>0</v>
      </c>
      <c r="V80" s="51">
        <f t="shared" si="15"/>
        <v>0</v>
      </c>
      <c r="W80" s="51">
        <f t="shared" si="15"/>
        <v>0</v>
      </c>
      <c r="X80" s="51">
        <f t="shared" si="15"/>
        <v>0</v>
      </c>
      <c r="Y80" s="51">
        <f t="shared" si="15"/>
        <v>0</v>
      </c>
      <c r="Z80" s="51">
        <f t="shared" si="15"/>
        <v>0</v>
      </c>
      <c r="AA80" s="51">
        <f t="shared" si="15"/>
        <v>0</v>
      </c>
      <c r="AB80" s="51">
        <f t="shared" si="15"/>
        <v>0</v>
      </c>
      <c r="AC80" s="51">
        <f>AC81</f>
        <v>0</v>
      </c>
      <c r="AD80" s="51">
        <f t="shared" si="15"/>
        <v>0</v>
      </c>
      <c r="AE80" s="51">
        <f t="shared" si="15"/>
        <v>0</v>
      </c>
      <c r="AF80" s="53"/>
    </row>
    <row r="81" spans="1:32" s="45" customFormat="1" ht="18.75" x14ac:dyDescent="0.25">
      <c r="A81" s="55" t="s">
        <v>32</v>
      </c>
      <c r="B81" s="77"/>
      <c r="C81" s="77"/>
      <c r="D81" s="78"/>
      <c r="E81" s="77"/>
      <c r="F81" s="57"/>
      <c r="G81" s="57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49"/>
      <c r="AF81" s="49"/>
    </row>
    <row r="82" spans="1:32" s="45" customFormat="1" ht="33" x14ac:dyDescent="0.25">
      <c r="A82" s="55" t="s">
        <v>33</v>
      </c>
      <c r="B82" s="77"/>
      <c r="C82" s="77"/>
      <c r="D82" s="78"/>
      <c r="E82" s="77"/>
      <c r="F82" s="64"/>
      <c r="G82" s="64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49"/>
    </row>
    <row r="83" spans="1:32" s="45" customFormat="1" ht="20.25" x14ac:dyDescent="0.25">
      <c r="A83" s="46" t="s">
        <v>48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8"/>
      <c r="AF83" s="53"/>
    </row>
    <row r="84" spans="1:32" s="54" customFormat="1" ht="16.5" x14ac:dyDescent="0.25">
      <c r="A84" s="50" t="s">
        <v>29</v>
      </c>
      <c r="B84" s="51">
        <f>B85+B86+B87+B89</f>
        <v>0</v>
      </c>
      <c r="C84" s="51">
        <f>C85+C86+C87+C89</f>
        <v>0</v>
      </c>
      <c r="D84" s="51">
        <f>D85+D86+D87+D89</f>
        <v>0</v>
      </c>
      <c r="E84" s="51">
        <f>E85+E86+E87+E89</f>
        <v>0</v>
      </c>
      <c r="F84" s="52">
        <f>IFERROR(E84/B84*100,0)</f>
        <v>0</v>
      </c>
      <c r="G84" s="52">
        <f>IFERROR(E84/C84*100,0)</f>
        <v>0</v>
      </c>
      <c r="H84" s="51">
        <f t="shared" ref="H84:AE84" si="16">H85+H86+H87+H89</f>
        <v>0</v>
      </c>
      <c r="I84" s="51">
        <f t="shared" si="16"/>
        <v>0</v>
      </c>
      <c r="J84" s="51">
        <f t="shared" si="16"/>
        <v>0</v>
      </c>
      <c r="K84" s="51">
        <f t="shared" si="16"/>
        <v>0</v>
      </c>
      <c r="L84" s="51">
        <f t="shared" si="16"/>
        <v>0</v>
      </c>
      <c r="M84" s="51">
        <f t="shared" si="16"/>
        <v>0</v>
      </c>
      <c r="N84" s="51">
        <f t="shared" si="16"/>
        <v>0</v>
      </c>
      <c r="O84" s="51">
        <f t="shared" si="16"/>
        <v>0</v>
      </c>
      <c r="P84" s="51">
        <f t="shared" si="16"/>
        <v>0</v>
      </c>
      <c r="Q84" s="51">
        <f t="shared" si="16"/>
        <v>0</v>
      </c>
      <c r="R84" s="51">
        <f t="shared" si="16"/>
        <v>0</v>
      </c>
      <c r="S84" s="51">
        <f t="shared" si="16"/>
        <v>0</v>
      </c>
      <c r="T84" s="51">
        <f t="shared" si="16"/>
        <v>0</v>
      </c>
      <c r="U84" s="51">
        <f t="shared" si="16"/>
        <v>0</v>
      </c>
      <c r="V84" s="51">
        <f t="shared" si="16"/>
        <v>0</v>
      </c>
      <c r="W84" s="51">
        <f t="shared" si="16"/>
        <v>0</v>
      </c>
      <c r="X84" s="51">
        <f t="shared" si="16"/>
        <v>0</v>
      </c>
      <c r="Y84" s="51">
        <f t="shared" si="16"/>
        <v>0</v>
      </c>
      <c r="Z84" s="51">
        <f t="shared" si="16"/>
        <v>0</v>
      </c>
      <c r="AA84" s="51">
        <f t="shared" si="16"/>
        <v>0</v>
      </c>
      <c r="AB84" s="51">
        <f t="shared" si="16"/>
        <v>0</v>
      </c>
      <c r="AC84" s="51">
        <f t="shared" si="16"/>
        <v>0</v>
      </c>
      <c r="AD84" s="51">
        <f t="shared" si="16"/>
        <v>0</v>
      </c>
      <c r="AE84" s="51">
        <f t="shared" si="16"/>
        <v>0</v>
      </c>
      <c r="AF84" s="53"/>
    </row>
    <row r="85" spans="1:32" s="54" customFormat="1" ht="16.5" x14ac:dyDescent="0.25">
      <c r="A85" s="55" t="s">
        <v>30</v>
      </c>
      <c r="B85" s="56"/>
      <c r="C85" s="56"/>
      <c r="D85" s="56"/>
      <c r="E85" s="56"/>
      <c r="F85" s="57"/>
      <c r="G85" s="57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9"/>
      <c r="AE85" s="60"/>
      <c r="AF85" s="49"/>
    </row>
    <row r="86" spans="1:32" s="54" customFormat="1" ht="33" x14ac:dyDescent="0.25">
      <c r="A86" s="55" t="s">
        <v>31</v>
      </c>
      <c r="B86" s="56"/>
      <c r="C86" s="56"/>
      <c r="D86" s="56"/>
      <c r="E86" s="56"/>
      <c r="F86" s="57"/>
      <c r="G86" s="57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9"/>
      <c r="AE86" s="60"/>
      <c r="AF86" s="49"/>
    </row>
    <row r="87" spans="1:32" s="54" customFormat="1" ht="16.5" x14ac:dyDescent="0.25">
      <c r="A87" s="55" t="s">
        <v>32</v>
      </c>
      <c r="B87" s="56"/>
      <c r="C87" s="56"/>
      <c r="D87" s="56"/>
      <c r="E87" s="56"/>
      <c r="F87" s="57"/>
      <c r="G87" s="57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9"/>
      <c r="AE87" s="60"/>
      <c r="AF87" s="49"/>
    </row>
    <row r="88" spans="1:32" s="54" customFormat="1" ht="33" x14ac:dyDescent="0.25">
      <c r="A88" s="55" t="s">
        <v>33</v>
      </c>
      <c r="B88" s="56"/>
      <c r="C88" s="56"/>
      <c r="D88" s="56"/>
      <c r="E88" s="56"/>
      <c r="F88" s="57"/>
      <c r="G88" s="57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9"/>
      <c r="AE88" s="60"/>
      <c r="AF88" s="49"/>
    </row>
    <row r="89" spans="1:32" s="54" customFormat="1" ht="16.5" x14ac:dyDescent="0.25">
      <c r="A89" s="55" t="s">
        <v>34</v>
      </c>
      <c r="B89" s="56"/>
      <c r="C89" s="56"/>
      <c r="D89" s="56"/>
      <c r="E89" s="56"/>
      <c r="F89" s="57"/>
      <c r="G89" s="57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9"/>
      <c r="AE89" s="60"/>
      <c r="AF89" s="49"/>
    </row>
    <row r="90" spans="1:32" s="45" customFormat="1" ht="20.25" x14ac:dyDescent="0.25">
      <c r="A90" s="91" t="s">
        <v>49</v>
      </c>
      <c r="B90" s="92"/>
      <c r="C90" s="93"/>
      <c r="D90" s="93"/>
      <c r="E90" s="93"/>
      <c r="F90" s="94"/>
      <c r="G90" s="94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6"/>
      <c r="AF90" s="53"/>
    </row>
    <row r="91" spans="1:32" s="54" customFormat="1" ht="16.5" x14ac:dyDescent="0.25">
      <c r="A91" s="50" t="s">
        <v>29</v>
      </c>
      <c r="B91" s="51">
        <f>B92+B93+B94+B96</f>
        <v>0</v>
      </c>
      <c r="C91" s="51">
        <f>C92+C93+C94+C96</f>
        <v>0</v>
      </c>
      <c r="D91" s="51">
        <f>D92+D93+D94+D96</f>
        <v>0</v>
      </c>
      <c r="E91" s="51">
        <f>E92+E93+E94+E96</f>
        <v>0</v>
      </c>
      <c r="F91" s="52">
        <f>IFERROR(E91/B91*100,0)</f>
        <v>0</v>
      </c>
      <c r="G91" s="52">
        <f>IFERROR(E91/C91*100,0)</f>
        <v>0</v>
      </c>
      <c r="H91" s="51">
        <f t="shared" ref="H91:AE91" si="17">H92+H93+H94+H96</f>
        <v>0</v>
      </c>
      <c r="I91" s="51">
        <f t="shared" si="17"/>
        <v>0</v>
      </c>
      <c r="J91" s="51">
        <f t="shared" si="17"/>
        <v>0</v>
      </c>
      <c r="K91" s="51">
        <f t="shared" si="17"/>
        <v>0</v>
      </c>
      <c r="L91" s="51">
        <f t="shared" si="17"/>
        <v>0</v>
      </c>
      <c r="M91" s="51">
        <f t="shared" si="17"/>
        <v>0</v>
      </c>
      <c r="N91" s="51">
        <f t="shared" si="17"/>
        <v>0</v>
      </c>
      <c r="O91" s="51">
        <f t="shared" si="17"/>
        <v>0</v>
      </c>
      <c r="P91" s="51">
        <f t="shared" si="17"/>
        <v>0</v>
      </c>
      <c r="Q91" s="51">
        <f t="shared" si="17"/>
        <v>0</v>
      </c>
      <c r="R91" s="51">
        <f t="shared" si="17"/>
        <v>0</v>
      </c>
      <c r="S91" s="51">
        <f t="shared" si="17"/>
        <v>0</v>
      </c>
      <c r="T91" s="51">
        <f t="shared" si="17"/>
        <v>0</v>
      </c>
      <c r="U91" s="51">
        <f t="shared" si="17"/>
        <v>0</v>
      </c>
      <c r="V91" s="51">
        <f t="shared" si="17"/>
        <v>0</v>
      </c>
      <c r="W91" s="51">
        <f t="shared" si="17"/>
        <v>0</v>
      </c>
      <c r="X91" s="51">
        <f t="shared" si="17"/>
        <v>0</v>
      </c>
      <c r="Y91" s="51">
        <f t="shared" si="17"/>
        <v>0</v>
      </c>
      <c r="Z91" s="51">
        <f t="shared" si="17"/>
        <v>0</v>
      </c>
      <c r="AA91" s="51">
        <f t="shared" si="17"/>
        <v>0</v>
      </c>
      <c r="AB91" s="51">
        <f t="shared" si="17"/>
        <v>0</v>
      </c>
      <c r="AC91" s="51">
        <f t="shared" si="17"/>
        <v>0</v>
      </c>
      <c r="AD91" s="51">
        <f t="shared" si="17"/>
        <v>0</v>
      </c>
      <c r="AE91" s="51">
        <f t="shared" si="17"/>
        <v>0</v>
      </c>
      <c r="AF91" s="53"/>
    </row>
    <row r="92" spans="1:32" s="54" customFormat="1" ht="16.5" x14ac:dyDescent="0.25">
      <c r="A92" s="55" t="s">
        <v>30</v>
      </c>
      <c r="B92" s="56"/>
      <c r="C92" s="56"/>
      <c r="D92" s="56"/>
      <c r="E92" s="56"/>
      <c r="F92" s="57"/>
      <c r="G92" s="57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9"/>
      <c r="AE92" s="60"/>
      <c r="AF92" s="49"/>
    </row>
    <row r="93" spans="1:32" s="54" customFormat="1" ht="33" x14ac:dyDescent="0.25">
      <c r="A93" s="55" t="s">
        <v>31</v>
      </c>
      <c r="B93" s="56"/>
      <c r="C93" s="56"/>
      <c r="D93" s="56"/>
      <c r="E93" s="56"/>
      <c r="F93" s="57"/>
      <c r="G93" s="57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9"/>
      <c r="AE93" s="60"/>
      <c r="AF93" s="49"/>
    </row>
    <row r="94" spans="1:32" s="54" customFormat="1" ht="16.5" x14ac:dyDescent="0.25">
      <c r="A94" s="55" t="s">
        <v>32</v>
      </c>
      <c r="B94" s="56"/>
      <c r="C94" s="56"/>
      <c r="D94" s="56"/>
      <c r="E94" s="56"/>
      <c r="F94" s="57"/>
      <c r="G94" s="57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9"/>
      <c r="AE94" s="60"/>
      <c r="AF94" s="49"/>
    </row>
    <row r="95" spans="1:32" s="54" customFormat="1" ht="33" x14ac:dyDescent="0.25">
      <c r="A95" s="55" t="s">
        <v>33</v>
      </c>
      <c r="B95" s="56"/>
      <c r="C95" s="56"/>
      <c r="D95" s="56"/>
      <c r="E95" s="56"/>
      <c r="F95" s="57"/>
      <c r="G95" s="57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9"/>
      <c r="AE95" s="60"/>
      <c r="AF95" s="49"/>
    </row>
    <row r="96" spans="1:32" s="54" customFormat="1" ht="16.5" x14ac:dyDescent="0.25">
      <c r="A96" s="55" t="s">
        <v>34</v>
      </c>
      <c r="B96" s="56"/>
      <c r="C96" s="56"/>
      <c r="D96" s="56"/>
      <c r="E96" s="56"/>
      <c r="F96" s="57"/>
      <c r="G96" s="57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9"/>
      <c r="AE96" s="60"/>
      <c r="AF96" s="49"/>
    </row>
    <row r="97" spans="1:32" s="45" customFormat="1" ht="20.25" x14ac:dyDescent="0.25">
      <c r="A97" s="91" t="s">
        <v>50</v>
      </c>
      <c r="B97" s="92"/>
      <c r="C97" s="93"/>
      <c r="D97" s="93"/>
      <c r="E97" s="93"/>
      <c r="F97" s="94"/>
      <c r="G97" s="94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6"/>
      <c r="AF97" s="53"/>
    </row>
    <row r="98" spans="1:32" s="54" customFormat="1" ht="16.5" x14ac:dyDescent="0.25">
      <c r="A98" s="50" t="s">
        <v>29</v>
      </c>
      <c r="B98" s="51">
        <f>B99+B100+B101+B103</f>
        <v>0</v>
      </c>
      <c r="C98" s="51">
        <f>C99+C100+C101+C103</f>
        <v>0</v>
      </c>
      <c r="D98" s="51">
        <f>D99+D100+D101+D103</f>
        <v>0</v>
      </c>
      <c r="E98" s="51">
        <f>E99+E100+E101+E103</f>
        <v>0</v>
      </c>
      <c r="F98" s="52">
        <f>IFERROR(E98/B98*100,0)</f>
        <v>0</v>
      </c>
      <c r="G98" s="52">
        <f>IFERROR(E98/C98*100,0)</f>
        <v>0</v>
      </c>
      <c r="H98" s="51">
        <f t="shared" ref="H98:AE98" si="18">H99+H100+H101+H103</f>
        <v>0</v>
      </c>
      <c r="I98" s="51">
        <f t="shared" si="18"/>
        <v>0</v>
      </c>
      <c r="J98" s="51">
        <f t="shared" si="18"/>
        <v>0</v>
      </c>
      <c r="K98" s="51">
        <f t="shared" si="18"/>
        <v>0</v>
      </c>
      <c r="L98" s="51">
        <f t="shared" si="18"/>
        <v>0</v>
      </c>
      <c r="M98" s="51">
        <f t="shared" si="18"/>
        <v>0</v>
      </c>
      <c r="N98" s="51">
        <f t="shared" si="18"/>
        <v>0</v>
      </c>
      <c r="O98" s="51">
        <f t="shared" si="18"/>
        <v>0</v>
      </c>
      <c r="P98" s="51">
        <f t="shared" si="18"/>
        <v>0</v>
      </c>
      <c r="Q98" s="51">
        <f t="shared" si="18"/>
        <v>0</v>
      </c>
      <c r="R98" s="51">
        <f t="shared" si="18"/>
        <v>0</v>
      </c>
      <c r="S98" s="51">
        <f t="shared" si="18"/>
        <v>0</v>
      </c>
      <c r="T98" s="51">
        <f t="shared" si="18"/>
        <v>0</v>
      </c>
      <c r="U98" s="51">
        <f t="shared" si="18"/>
        <v>0</v>
      </c>
      <c r="V98" s="51">
        <f t="shared" si="18"/>
        <v>0</v>
      </c>
      <c r="W98" s="51">
        <f t="shared" si="18"/>
        <v>0</v>
      </c>
      <c r="X98" s="51">
        <f t="shared" si="18"/>
        <v>0</v>
      </c>
      <c r="Y98" s="51">
        <f t="shared" si="18"/>
        <v>0</v>
      </c>
      <c r="Z98" s="51">
        <f t="shared" si="18"/>
        <v>0</v>
      </c>
      <c r="AA98" s="51">
        <f t="shared" si="18"/>
        <v>0</v>
      </c>
      <c r="AB98" s="51">
        <f t="shared" si="18"/>
        <v>0</v>
      </c>
      <c r="AC98" s="51">
        <f t="shared" si="18"/>
        <v>0</v>
      </c>
      <c r="AD98" s="51">
        <f t="shared" si="18"/>
        <v>0</v>
      </c>
      <c r="AE98" s="51">
        <f t="shared" si="18"/>
        <v>0</v>
      </c>
      <c r="AF98" s="53"/>
    </row>
    <row r="99" spans="1:32" s="54" customFormat="1" ht="16.5" x14ac:dyDescent="0.25">
      <c r="A99" s="55" t="s">
        <v>30</v>
      </c>
      <c r="B99" s="56"/>
      <c r="C99" s="56"/>
      <c r="D99" s="56"/>
      <c r="E99" s="56"/>
      <c r="F99" s="57"/>
      <c r="G99" s="57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9"/>
      <c r="AE99" s="60"/>
      <c r="AF99" s="49"/>
    </row>
    <row r="100" spans="1:32" s="54" customFormat="1" ht="33" x14ac:dyDescent="0.25">
      <c r="A100" s="55" t="s">
        <v>31</v>
      </c>
      <c r="B100" s="56"/>
      <c r="C100" s="56"/>
      <c r="D100" s="56"/>
      <c r="E100" s="56"/>
      <c r="F100" s="57"/>
      <c r="G100" s="57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9"/>
      <c r="AE100" s="60"/>
      <c r="AF100" s="49"/>
    </row>
    <row r="101" spans="1:32" s="54" customFormat="1" ht="16.5" x14ac:dyDescent="0.25">
      <c r="A101" s="55" t="s">
        <v>32</v>
      </c>
      <c r="B101" s="56"/>
      <c r="C101" s="56"/>
      <c r="D101" s="56"/>
      <c r="E101" s="56"/>
      <c r="F101" s="57"/>
      <c r="G101" s="57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9"/>
      <c r="AE101" s="60"/>
      <c r="AF101" s="49"/>
    </row>
    <row r="102" spans="1:32" s="54" customFormat="1" ht="33" x14ac:dyDescent="0.25">
      <c r="A102" s="55" t="s">
        <v>33</v>
      </c>
      <c r="B102" s="56"/>
      <c r="C102" s="56"/>
      <c r="D102" s="56"/>
      <c r="E102" s="56"/>
      <c r="F102" s="57"/>
      <c r="G102" s="57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9"/>
      <c r="AE102" s="60"/>
      <c r="AF102" s="49"/>
    </row>
    <row r="103" spans="1:32" s="54" customFormat="1" ht="16.5" x14ac:dyDescent="0.25">
      <c r="A103" s="55" t="s">
        <v>34</v>
      </c>
      <c r="B103" s="56"/>
      <c r="C103" s="56"/>
      <c r="D103" s="56"/>
      <c r="E103" s="56"/>
      <c r="F103" s="57"/>
      <c r="G103" s="57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9"/>
      <c r="AE103" s="60"/>
      <c r="AF103" s="49"/>
    </row>
    <row r="104" spans="1:32" s="45" customFormat="1" ht="20.25" x14ac:dyDescent="0.25">
      <c r="A104" s="91" t="s">
        <v>51</v>
      </c>
      <c r="B104" s="92"/>
      <c r="C104" s="93"/>
      <c r="D104" s="93"/>
      <c r="E104" s="93"/>
      <c r="F104" s="94"/>
      <c r="G104" s="94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6"/>
      <c r="AF104" s="53"/>
    </row>
    <row r="105" spans="1:32" s="54" customFormat="1" ht="16.5" x14ac:dyDescent="0.25">
      <c r="A105" s="50" t="s">
        <v>29</v>
      </c>
      <c r="B105" s="51">
        <f>B106+B107+B108+B110</f>
        <v>0</v>
      </c>
      <c r="C105" s="51">
        <f>C106+C107+C108+C110</f>
        <v>0</v>
      </c>
      <c r="D105" s="51">
        <f>D106+D107+D108+D110</f>
        <v>0</v>
      </c>
      <c r="E105" s="51">
        <f>E106+E107+E108+E110</f>
        <v>0</v>
      </c>
      <c r="F105" s="52">
        <f>IFERROR(E105/B105*100,0)</f>
        <v>0</v>
      </c>
      <c r="G105" s="52">
        <f>IFERROR(E105/C105*100,0)</f>
        <v>0</v>
      </c>
      <c r="H105" s="51">
        <f t="shared" ref="H105:AE105" si="19">H106+H107+H108+H110</f>
        <v>0</v>
      </c>
      <c r="I105" s="51">
        <f t="shared" si="19"/>
        <v>0</v>
      </c>
      <c r="J105" s="51">
        <f t="shared" si="19"/>
        <v>0</v>
      </c>
      <c r="K105" s="51">
        <f t="shared" si="19"/>
        <v>0</v>
      </c>
      <c r="L105" s="51">
        <f t="shared" si="19"/>
        <v>0</v>
      </c>
      <c r="M105" s="51">
        <f t="shared" si="19"/>
        <v>0</v>
      </c>
      <c r="N105" s="51">
        <f t="shared" si="19"/>
        <v>0</v>
      </c>
      <c r="O105" s="51">
        <f t="shared" si="19"/>
        <v>0</v>
      </c>
      <c r="P105" s="51">
        <f t="shared" si="19"/>
        <v>0</v>
      </c>
      <c r="Q105" s="51">
        <f t="shared" si="19"/>
        <v>0</v>
      </c>
      <c r="R105" s="51">
        <f t="shared" si="19"/>
        <v>0</v>
      </c>
      <c r="S105" s="51">
        <f t="shared" si="19"/>
        <v>0</v>
      </c>
      <c r="T105" s="51">
        <f t="shared" si="19"/>
        <v>0</v>
      </c>
      <c r="U105" s="51">
        <f t="shared" si="19"/>
        <v>0</v>
      </c>
      <c r="V105" s="51">
        <f t="shared" si="19"/>
        <v>0</v>
      </c>
      <c r="W105" s="51">
        <f t="shared" si="19"/>
        <v>0</v>
      </c>
      <c r="X105" s="51">
        <f t="shared" si="19"/>
        <v>0</v>
      </c>
      <c r="Y105" s="51">
        <f t="shared" si="19"/>
        <v>0</v>
      </c>
      <c r="Z105" s="51">
        <f t="shared" si="19"/>
        <v>0</v>
      </c>
      <c r="AA105" s="51">
        <f t="shared" si="19"/>
        <v>0</v>
      </c>
      <c r="AB105" s="51">
        <f t="shared" si="19"/>
        <v>0</v>
      </c>
      <c r="AC105" s="51">
        <f t="shared" si="19"/>
        <v>0</v>
      </c>
      <c r="AD105" s="51">
        <f t="shared" si="19"/>
        <v>0</v>
      </c>
      <c r="AE105" s="51">
        <f t="shared" si="19"/>
        <v>0</v>
      </c>
      <c r="AF105" s="53"/>
    </row>
    <row r="106" spans="1:32" s="54" customFormat="1" ht="16.5" x14ac:dyDescent="0.25">
      <c r="A106" s="55" t="s">
        <v>30</v>
      </c>
      <c r="B106" s="56"/>
      <c r="C106" s="56"/>
      <c r="D106" s="56"/>
      <c r="E106" s="56"/>
      <c r="F106" s="57"/>
      <c r="G106" s="57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9"/>
      <c r="AE106" s="60"/>
      <c r="AF106" s="49"/>
    </row>
    <row r="107" spans="1:32" s="54" customFormat="1" ht="33" x14ac:dyDescent="0.25">
      <c r="A107" s="55" t="s">
        <v>31</v>
      </c>
      <c r="B107" s="56"/>
      <c r="C107" s="56"/>
      <c r="D107" s="56"/>
      <c r="E107" s="56"/>
      <c r="F107" s="57"/>
      <c r="G107" s="57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9"/>
      <c r="AE107" s="60"/>
      <c r="AF107" s="49"/>
    </row>
    <row r="108" spans="1:32" s="54" customFormat="1" ht="16.5" x14ac:dyDescent="0.25">
      <c r="A108" s="55" t="s">
        <v>32</v>
      </c>
      <c r="B108" s="56"/>
      <c r="C108" s="56"/>
      <c r="D108" s="56"/>
      <c r="E108" s="56"/>
      <c r="F108" s="57"/>
      <c r="G108" s="57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9"/>
      <c r="AE108" s="60"/>
      <c r="AF108" s="49"/>
    </row>
    <row r="109" spans="1:32" s="54" customFormat="1" ht="33" x14ac:dyDescent="0.25">
      <c r="A109" s="55" t="s">
        <v>33</v>
      </c>
      <c r="B109" s="56"/>
      <c r="C109" s="56"/>
      <c r="D109" s="56"/>
      <c r="E109" s="56"/>
      <c r="F109" s="57"/>
      <c r="G109" s="57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9"/>
      <c r="AE109" s="60"/>
      <c r="AF109" s="49"/>
    </row>
    <row r="110" spans="1:32" s="54" customFormat="1" ht="16.5" x14ac:dyDescent="0.25">
      <c r="A110" s="55" t="s">
        <v>34</v>
      </c>
      <c r="B110" s="56"/>
      <c r="C110" s="56"/>
      <c r="D110" s="56"/>
      <c r="E110" s="56"/>
      <c r="F110" s="57"/>
      <c r="G110" s="57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9"/>
      <c r="AE110" s="60"/>
      <c r="AF110" s="49"/>
    </row>
    <row r="111" spans="1:32" s="45" customFormat="1" ht="20.25" x14ac:dyDescent="0.25">
      <c r="A111" s="91" t="s">
        <v>52</v>
      </c>
      <c r="B111" s="92"/>
      <c r="C111" s="93"/>
      <c r="D111" s="93"/>
      <c r="E111" s="93"/>
      <c r="F111" s="94"/>
      <c r="G111" s="94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6"/>
      <c r="AF111" s="53"/>
    </row>
    <row r="112" spans="1:32" s="54" customFormat="1" ht="16.5" x14ac:dyDescent="0.25">
      <c r="A112" s="50" t="s">
        <v>29</v>
      </c>
      <c r="B112" s="51">
        <f>B113+B114+B115+B117</f>
        <v>0</v>
      </c>
      <c r="C112" s="51">
        <f>C113+C114+C115+C117</f>
        <v>0</v>
      </c>
      <c r="D112" s="51">
        <f>D113+D114+D115+D117</f>
        <v>0</v>
      </c>
      <c r="E112" s="51">
        <f>E113+E114+E115+E117</f>
        <v>0</v>
      </c>
      <c r="F112" s="52">
        <f>IFERROR(E112/B112*100,0)</f>
        <v>0</v>
      </c>
      <c r="G112" s="52">
        <f>IFERROR(E112/C112*100,0)</f>
        <v>0</v>
      </c>
      <c r="H112" s="51">
        <f t="shared" ref="H112:AE112" si="20">H113+H114+H115+H117</f>
        <v>0</v>
      </c>
      <c r="I112" s="51">
        <f t="shared" si="20"/>
        <v>0</v>
      </c>
      <c r="J112" s="51">
        <f t="shared" si="20"/>
        <v>0</v>
      </c>
      <c r="K112" s="51">
        <f t="shared" si="20"/>
        <v>0</v>
      </c>
      <c r="L112" s="51">
        <f t="shared" si="20"/>
        <v>0</v>
      </c>
      <c r="M112" s="51">
        <f t="shared" si="20"/>
        <v>0</v>
      </c>
      <c r="N112" s="51">
        <f t="shared" si="20"/>
        <v>0</v>
      </c>
      <c r="O112" s="51">
        <f t="shared" si="20"/>
        <v>0</v>
      </c>
      <c r="P112" s="51">
        <f t="shared" si="20"/>
        <v>0</v>
      </c>
      <c r="Q112" s="51">
        <f t="shared" si="20"/>
        <v>0</v>
      </c>
      <c r="R112" s="51">
        <f t="shared" si="20"/>
        <v>0</v>
      </c>
      <c r="S112" s="51">
        <f t="shared" si="20"/>
        <v>0</v>
      </c>
      <c r="T112" s="51">
        <f t="shared" si="20"/>
        <v>0</v>
      </c>
      <c r="U112" s="51">
        <f t="shared" si="20"/>
        <v>0</v>
      </c>
      <c r="V112" s="51">
        <f t="shared" si="20"/>
        <v>0</v>
      </c>
      <c r="W112" s="51">
        <f t="shared" si="20"/>
        <v>0</v>
      </c>
      <c r="X112" s="51">
        <f t="shared" si="20"/>
        <v>0</v>
      </c>
      <c r="Y112" s="51">
        <f t="shared" si="20"/>
        <v>0</v>
      </c>
      <c r="Z112" s="51">
        <f t="shared" si="20"/>
        <v>0</v>
      </c>
      <c r="AA112" s="51">
        <f t="shared" si="20"/>
        <v>0</v>
      </c>
      <c r="AB112" s="51">
        <f t="shared" si="20"/>
        <v>0</v>
      </c>
      <c r="AC112" s="51">
        <f t="shared" si="20"/>
        <v>0</v>
      </c>
      <c r="AD112" s="51">
        <f t="shared" si="20"/>
        <v>0</v>
      </c>
      <c r="AE112" s="51">
        <f t="shared" si="20"/>
        <v>0</v>
      </c>
      <c r="AF112" s="53"/>
    </row>
    <row r="113" spans="1:32" s="54" customFormat="1" ht="16.5" x14ac:dyDescent="0.25">
      <c r="A113" s="55" t="s">
        <v>30</v>
      </c>
      <c r="B113" s="56"/>
      <c r="C113" s="56"/>
      <c r="D113" s="56"/>
      <c r="E113" s="56"/>
      <c r="F113" s="57"/>
      <c r="G113" s="57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9"/>
      <c r="AE113" s="60"/>
      <c r="AF113" s="49"/>
    </row>
    <row r="114" spans="1:32" s="54" customFormat="1" ht="33" x14ac:dyDescent="0.25">
      <c r="A114" s="55" t="s">
        <v>31</v>
      </c>
      <c r="B114" s="56"/>
      <c r="C114" s="56"/>
      <c r="D114" s="56"/>
      <c r="E114" s="56"/>
      <c r="F114" s="57"/>
      <c r="G114" s="57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9"/>
      <c r="AE114" s="60"/>
      <c r="AF114" s="49"/>
    </row>
    <row r="115" spans="1:32" s="54" customFormat="1" ht="16.5" x14ac:dyDescent="0.25">
      <c r="A115" s="55" t="s">
        <v>32</v>
      </c>
      <c r="B115" s="56"/>
      <c r="C115" s="56"/>
      <c r="D115" s="56"/>
      <c r="E115" s="56"/>
      <c r="F115" s="57"/>
      <c r="G115" s="57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9"/>
      <c r="AE115" s="60"/>
      <c r="AF115" s="49"/>
    </row>
    <row r="116" spans="1:32" s="54" customFormat="1" ht="33" x14ac:dyDescent="0.25">
      <c r="A116" s="55" t="s">
        <v>33</v>
      </c>
      <c r="B116" s="56"/>
      <c r="C116" s="56"/>
      <c r="D116" s="56"/>
      <c r="E116" s="56"/>
      <c r="F116" s="57"/>
      <c r="G116" s="57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9"/>
      <c r="AE116" s="60"/>
      <c r="AF116" s="49"/>
    </row>
    <row r="117" spans="1:32" s="54" customFormat="1" ht="16.5" x14ac:dyDescent="0.25">
      <c r="A117" s="55" t="s">
        <v>34</v>
      </c>
      <c r="B117" s="56"/>
      <c r="C117" s="56"/>
      <c r="D117" s="56"/>
      <c r="E117" s="56"/>
      <c r="F117" s="57"/>
      <c r="G117" s="57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9"/>
      <c r="AE117" s="60"/>
      <c r="AF117" s="49"/>
    </row>
    <row r="118" spans="1:32" s="54" customFormat="1" ht="16.5" x14ac:dyDescent="0.25">
      <c r="A118" s="97" t="s">
        <v>53</v>
      </c>
      <c r="B118" s="51">
        <f>B119+B120+B121</f>
        <v>665.5</v>
      </c>
      <c r="C118" s="51">
        <f>C119+C120+C121</f>
        <v>665.5</v>
      </c>
      <c r="D118" s="51">
        <f>D119+D120+D121</f>
        <v>665.5</v>
      </c>
      <c r="E118" s="51">
        <f>E119+E120+E121</f>
        <v>665.5</v>
      </c>
      <c r="F118" s="52">
        <f>IFERROR(E118/B118*100,0)</f>
        <v>100</v>
      </c>
      <c r="G118" s="52">
        <f>IFERROR(E118/C118*100,0)</f>
        <v>100</v>
      </c>
      <c r="H118" s="51">
        <f>H119+H120+H121</f>
        <v>0</v>
      </c>
      <c r="I118" s="51">
        <f>I119+I120+I121</f>
        <v>0</v>
      </c>
      <c r="J118" s="51">
        <f t="shared" ref="J118:AD118" si="21">J119+J120+J121</f>
        <v>321.2</v>
      </c>
      <c r="K118" s="51">
        <f t="shared" si="21"/>
        <v>224.85</v>
      </c>
      <c r="L118" s="51">
        <f t="shared" si="21"/>
        <v>0</v>
      </c>
      <c r="M118" s="51">
        <f t="shared" si="21"/>
        <v>0</v>
      </c>
      <c r="N118" s="51">
        <f t="shared" si="21"/>
        <v>0</v>
      </c>
      <c r="O118" s="51">
        <f t="shared" si="21"/>
        <v>96.35</v>
      </c>
      <c r="P118" s="51">
        <f t="shared" si="21"/>
        <v>0</v>
      </c>
      <c r="Q118" s="51">
        <f t="shared" si="21"/>
        <v>0</v>
      </c>
      <c r="R118" s="51">
        <f t="shared" si="21"/>
        <v>0</v>
      </c>
      <c r="S118" s="51">
        <f t="shared" si="21"/>
        <v>0</v>
      </c>
      <c r="T118" s="51">
        <f t="shared" si="21"/>
        <v>0</v>
      </c>
      <c r="U118" s="51">
        <f t="shared" si="21"/>
        <v>0</v>
      </c>
      <c r="V118" s="51">
        <f t="shared" si="21"/>
        <v>0</v>
      </c>
      <c r="W118" s="51">
        <f t="shared" si="21"/>
        <v>0</v>
      </c>
      <c r="X118" s="51">
        <f t="shared" si="21"/>
        <v>34.5</v>
      </c>
      <c r="Y118" s="51">
        <f t="shared" si="21"/>
        <v>34.5</v>
      </c>
      <c r="Z118" s="51">
        <f t="shared" si="21"/>
        <v>0</v>
      </c>
      <c r="AA118" s="51">
        <f t="shared" si="21"/>
        <v>0</v>
      </c>
      <c r="AB118" s="51">
        <f t="shared" si="21"/>
        <v>309.8</v>
      </c>
      <c r="AC118" s="51">
        <f t="shared" si="21"/>
        <v>309.8</v>
      </c>
      <c r="AD118" s="51">
        <f t="shared" si="21"/>
        <v>0</v>
      </c>
      <c r="AE118" s="51">
        <f>AE119+AE120+AE121</f>
        <v>0</v>
      </c>
      <c r="AF118" s="53"/>
    </row>
    <row r="119" spans="1:32" s="68" customFormat="1" ht="16.5" x14ac:dyDescent="0.25">
      <c r="A119" s="98" t="s">
        <v>30</v>
      </c>
      <c r="B119" s="56"/>
      <c r="C119" s="56"/>
      <c r="D119" s="56"/>
      <c r="E119" s="56"/>
      <c r="F119" s="57"/>
      <c r="G119" s="57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49"/>
    </row>
    <row r="120" spans="1:32" s="68" customFormat="1" ht="33" x14ac:dyDescent="0.25">
      <c r="A120" s="98" t="s">
        <v>31</v>
      </c>
      <c r="B120" s="56">
        <f>B55</f>
        <v>106.69999999999999</v>
      </c>
      <c r="C120" s="56">
        <f>C14+C21+C28+C35+C55+C86+C93+C100+C107+C114</f>
        <v>106.69999999999999</v>
      </c>
      <c r="D120" s="56">
        <f>D14+D21+D28+D35+D55+D86+D93+D100+D107+D114</f>
        <v>106.69999999999999</v>
      </c>
      <c r="E120" s="56">
        <f t="shared" ref="B120:H122" si="22">E14+E21+E28+E35+E55+E86+E93+E100+E107+E114</f>
        <v>106.69999999999999</v>
      </c>
      <c r="F120" s="64">
        <f>IFERROR(E120/B120*100,0)</f>
        <v>100</v>
      </c>
      <c r="G120" s="64">
        <f>IFERROR(E120/C120*100,0)</f>
        <v>100</v>
      </c>
      <c r="H120" s="56">
        <f t="shared" ref="H120:AE122" si="23">H14+H21+H28+H35+H55+H86+H93+H100+H107+H114</f>
        <v>0</v>
      </c>
      <c r="I120" s="56">
        <f t="shared" si="23"/>
        <v>0</v>
      </c>
      <c r="J120" s="56">
        <f t="shared" si="23"/>
        <v>96.35</v>
      </c>
      <c r="K120" s="56">
        <f t="shared" si="23"/>
        <v>0</v>
      </c>
      <c r="L120" s="56">
        <f t="shared" si="23"/>
        <v>0</v>
      </c>
      <c r="M120" s="56">
        <f t="shared" si="23"/>
        <v>0</v>
      </c>
      <c r="N120" s="56">
        <f t="shared" si="23"/>
        <v>0</v>
      </c>
      <c r="O120" s="56">
        <f t="shared" si="23"/>
        <v>96.35</v>
      </c>
      <c r="P120" s="56">
        <f t="shared" si="23"/>
        <v>0</v>
      </c>
      <c r="Q120" s="56">
        <f t="shared" si="23"/>
        <v>0</v>
      </c>
      <c r="R120" s="56">
        <f t="shared" si="23"/>
        <v>0</v>
      </c>
      <c r="S120" s="56">
        <f t="shared" si="23"/>
        <v>0</v>
      </c>
      <c r="T120" s="56">
        <f t="shared" si="23"/>
        <v>0</v>
      </c>
      <c r="U120" s="56">
        <f t="shared" si="23"/>
        <v>0</v>
      </c>
      <c r="V120" s="56">
        <f t="shared" si="23"/>
        <v>0</v>
      </c>
      <c r="W120" s="56">
        <f t="shared" si="23"/>
        <v>0</v>
      </c>
      <c r="X120" s="56">
        <f t="shared" si="23"/>
        <v>10.35</v>
      </c>
      <c r="Y120" s="56">
        <f t="shared" si="23"/>
        <v>10.35</v>
      </c>
      <c r="Z120" s="56">
        <f t="shared" si="23"/>
        <v>0</v>
      </c>
      <c r="AA120" s="56">
        <f t="shared" si="23"/>
        <v>0</v>
      </c>
      <c r="AB120" s="56">
        <f t="shared" si="23"/>
        <v>0</v>
      </c>
      <c r="AC120" s="56">
        <f t="shared" si="23"/>
        <v>0</v>
      </c>
      <c r="AD120" s="56">
        <f t="shared" si="23"/>
        <v>0</v>
      </c>
      <c r="AE120" s="56">
        <f t="shared" si="23"/>
        <v>0</v>
      </c>
      <c r="AF120" s="49"/>
    </row>
    <row r="121" spans="1:32" s="68" customFormat="1" ht="16.5" x14ac:dyDescent="0.25">
      <c r="A121" s="98" t="s">
        <v>32</v>
      </c>
      <c r="B121" s="56">
        <f>B15+B22+B29+B36+B56+B87+B94+B101+B108+B115</f>
        <v>558.79999999999995</v>
      </c>
      <c r="C121" s="56">
        <f>C15+C22+C29+C36+C56+C87+C94+C101+C108+C115</f>
        <v>558.79999999999995</v>
      </c>
      <c r="D121" s="56">
        <f>D15+D22+D29+D36+D56+D87+D94+D101+D108+D115</f>
        <v>558.79999999999995</v>
      </c>
      <c r="E121" s="56">
        <f t="shared" si="22"/>
        <v>558.79999999999995</v>
      </c>
      <c r="F121" s="64">
        <f>IFERROR(E121/B121*100,0)</f>
        <v>100</v>
      </c>
      <c r="G121" s="64">
        <f>IFERROR(E121/C121*100,0)</f>
        <v>100</v>
      </c>
      <c r="H121" s="56">
        <f t="shared" si="23"/>
        <v>0</v>
      </c>
      <c r="I121" s="56">
        <f t="shared" si="23"/>
        <v>0</v>
      </c>
      <c r="J121" s="56">
        <f t="shared" si="23"/>
        <v>224.85</v>
      </c>
      <c r="K121" s="56">
        <f t="shared" si="23"/>
        <v>224.85</v>
      </c>
      <c r="L121" s="56">
        <f t="shared" si="23"/>
        <v>0</v>
      </c>
      <c r="M121" s="56">
        <f t="shared" si="23"/>
        <v>0</v>
      </c>
      <c r="N121" s="56">
        <f t="shared" si="23"/>
        <v>0</v>
      </c>
      <c r="O121" s="56">
        <f t="shared" si="23"/>
        <v>0</v>
      </c>
      <c r="P121" s="56">
        <f t="shared" si="23"/>
        <v>0</v>
      </c>
      <c r="Q121" s="56">
        <f t="shared" si="23"/>
        <v>0</v>
      </c>
      <c r="R121" s="56">
        <f t="shared" si="23"/>
        <v>0</v>
      </c>
      <c r="S121" s="56">
        <f t="shared" si="23"/>
        <v>0</v>
      </c>
      <c r="T121" s="56">
        <f t="shared" si="23"/>
        <v>0</v>
      </c>
      <c r="U121" s="56">
        <f t="shared" si="23"/>
        <v>0</v>
      </c>
      <c r="V121" s="56">
        <f t="shared" si="23"/>
        <v>0</v>
      </c>
      <c r="W121" s="56">
        <f t="shared" si="23"/>
        <v>0</v>
      </c>
      <c r="X121" s="56">
        <f t="shared" si="23"/>
        <v>24.15</v>
      </c>
      <c r="Y121" s="56">
        <f t="shared" si="23"/>
        <v>24.15</v>
      </c>
      <c r="Z121" s="56">
        <f t="shared" si="23"/>
        <v>0</v>
      </c>
      <c r="AA121" s="56">
        <f t="shared" si="23"/>
        <v>0</v>
      </c>
      <c r="AB121" s="56">
        <f t="shared" si="23"/>
        <v>309.8</v>
      </c>
      <c r="AC121" s="56">
        <f t="shared" si="23"/>
        <v>309.8</v>
      </c>
      <c r="AD121" s="56">
        <f t="shared" si="23"/>
        <v>0</v>
      </c>
      <c r="AE121" s="56">
        <f t="shared" si="23"/>
        <v>0</v>
      </c>
      <c r="AF121" s="49"/>
    </row>
    <row r="122" spans="1:32" s="68" customFormat="1" ht="33" x14ac:dyDescent="0.25">
      <c r="A122" s="98" t="s">
        <v>33</v>
      </c>
      <c r="B122" s="56">
        <f t="shared" si="22"/>
        <v>249</v>
      </c>
      <c r="C122" s="56">
        <f t="shared" si="22"/>
        <v>249</v>
      </c>
      <c r="D122" s="56">
        <f t="shared" si="22"/>
        <v>249</v>
      </c>
      <c r="E122" s="56">
        <f t="shared" si="22"/>
        <v>249</v>
      </c>
      <c r="F122" s="64">
        <f>IFERROR(E122/B122*100,0)</f>
        <v>100</v>
      </c>
      <c r="G122" s="64">
        <f>IFERROR(E122/C122*100,0)</f>
        <v>100</v>
      </c>
      <c r="H122" s="56">
        <f t="shared" si="23"/>
        <v>0</v>
      </c>
      <c r="I122" s="56">
        <f t="shared" si="23"/>
        <v>0</v>
      </c>
      <c r="J122" s="56">
        <f t="shared" si="23"/>
        <v>96.1</v>
      </c>
      <c r="K122" s="56">
        <f t="shared" si="23"/>
        <v>96.1</v>
      </c>
      <c r="L122" s="56">
        <f t="shared" si="23"/>
        <v>0</v>
      </c>
      <c r="M122" s="56">
        <f t="shared" si="23"/>
        <v>0</v>
      </c>
      <c r="N122" s="56">
        <f t="shared" si="23"/>
        <v>0</v>
      </c>
      <c r="O122" s="56">
        <f t="shared" si="23"/>
        <v>0</v>
      </c>
      <c r="P122" s="56">
        <f t="shared" si="23"/>
        <v>0</v>
      </c>
      <c r="Q122" s="56">
        <f t="shared" si="23"/>
        <v>0</v>
      </c>
      <c r="R122" s="56">
        <f t="shared" si="23"/>
        <v>0</v>
      </c>
      <c r="S122" s="56">
        <f t="shared" si="23"/>
        <v>0</v>
      </c>
      <c r="T122" s="56">
        <f t="shared" si="23"/>
        <v>0</v>
      </c>
      <c r="U122" s="56">
        <f t="shared" si="23"/>
        <v>0</v>
      </c>
      <c r="V122" s="56">
        <f t="shared" si="23"/>
        <v>0</v>
      </c>
      <c r="W122" s="56">
        <f t="shared" si="23"/>
        <v>0</v>
      </c>
      <c r="X122" s="56">
        <f t="shared" si="23"/>
        <v>0</v>
      </c>
      <c r="Y122" s="56">
        <f t="shared" si="23"/>
        <v>0</v>
      </c>
      <c r="Z122" s="56">
        <f t="shared" si="23"/>
        <v>0</v>
      </c>
      <c r="AA122" s="56">
        <f t="shared" si="23"/>
        <v>0</v>
      </c>
      <c r="AB122" s="56">
        <f t="shared" si="23"/>
        <v>0</v>
      </c>
      <c r="AC122" s="56">
        <f t="shared" si="23"/>
        <v>0</v>
      </c>
      <c r="AD122" s="56">
        <f t="shared" si="23"/>
        <v>0</v>
      </c>
      <c r="AE122" s="56">
        <f t="shared" si="23"/>
        <v>0</v>
      </c>
      <c r="AF122" s="49"/>
    </row>
    <row r="123" spans="1:32" s="68" customFormat="1" ht="16.5" x14ac:dyDescent="0.25">
      <c r="A123" s="98" t="s">
        <v>34</v>
      </c>
      <c r="B123" s="56"/>
      <c r="C123" s="56"/>
      <c r="D123" s="56"/>
      <c r="E123" s="56"/>
      <c r="F123" s="57"/>
      <c r="G123" s="57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9"/>
      <c r="AE123" s="60"/>
      <c r="AF123" s="49"/>
    </row>
    <row r="124" spans="1:32" ht="20.25" x14ac:dyDescent="0.25">
      <c r="A124" s="41" t="s">
        <v>54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3"/>
      <c r="AF124" s="99"/>
    </row>
    <row r="125" spans="1:32" s="54" customFormat="1" ht="20.25" customHeight="1" x14ac:dyDescent="0.25">
      <c r="A125" s="46" t="s">
        <v>55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8"/>
    </row>
    <row r="126" spans="1:32" s="54" customFormat="1" ht="16.5" x14ac:dyDescent="0.25">
      <c r="A126" s="50" t="s">
        <v>29</v>
      </c>
      <c r="B126" s="51">
        <f>B127+B128+B129</f>
        <v>89</v>
      </c>
      <c r="C126" s="51">
        <f>C127+C128+C129</f>
        <v>89</v>
      </c>
      <c r="D126" s="51">
        <f>D127+D128+D129</f>
        <v>89</v>
      </c>
      <c r="E126" s="51">
        <f>E127+E128+E129</f>
        <v>89</v>
      </c>
      <c r="F126" s="52">
        <f>IFERROR(E126/B126*100,0)</f>
        <v>100</v>
      </c>
      <c r="G126" s="52">
        <f>IFERROR(E126/C126*100,0)</f>
        <v>100</v>
      </c>
      <c r="H126" s="51">
        <f>H127+H128+H129</f>
        <v>0</v>
      </c>
      <c r="I126" s="51">
        <f>I127+I128+I129</f>
        <v>0</v>
      </c>
      <c r="J126" s="51">
        <f t="shared" ref="J126:AD126" si="24">J127+J128+J129</f>
        <v>0</v>
      </c>
      <c r="K126" s="51">
        <f t="shared" si="24"/>
        <v>0</v>
      </c>
      <c r="L126" s="51">
        <f>L127+L128+L129</f>
        <v>80</v>
      </c>
      <c r="M126" s="51">
        <f t="shared" si="24"/>
        <v>80</v>
      </c>
      <c r="N126" s="51">
        <f t="shared" si="24"/>
        <v>0</v>
      </c>
      <c r="O126" s="51">
        <f t="shared" si="24"/>
        <v>0</v>
      </c>
      <c r="P126" s="51">
        <f t="shared" si="24"/>
        <v>0</v>
      </c>
      <c r="Q126" s="51">
        <f t="shared" si="24"/>
        <v>0</v>
      </c>
      <c r="R126" s="51">
        <f t="shared" si="24"/>
        <v>0</v>
      </c>
      <c r="S126" s="51">
        <f t="shared" si="24"/>
        <v>0</v>
      </c>
      <c r="T126" s="51">
        <f t="shared" si="24"/>
        <v>0</v>
      </c>
      <c r="U126" s="51">
        <f t="shared" si="24"/>
        <v>0</v>
      </c>
      <c r="V126" s="51">
        <f t="shared" si="24"/>
        <v>0</v>
      </c>
      <c r="W126" s="51">
        <f t="shared" si="24"/>
        <v>0</v>
      </c>
      <c r="X126" s="51">
        <f t="shared" si="24"/>
        <v>9</v>
      </c>
      <c r="Y126" s="51">
        <f t="shared" si="24"/>
        <v>9</v>
      </c>
      <c r="Z126" s="51">
        <f t="shared" si="24"/>
        <v>0</v>
      </c>
      <c r="AA126" s="51">
        <f t="shared" si="24"/>
        <v>0</v>
      </c>
      <c r="AB126" s="51">
        <f t="shared" si="24"/>
        <v>0</v>
      </c>
      <c r="AC126" s="51">
        <f t="shared" si="24"/>
        <v>0</v>
      </c>
      <c r="AD126" s="51">
        <f t="shared" si="24"/>
        <v>0</v>
      </c>
      <c r="AE126" s="51">
        <f>AE127+AE128+AE129</f>
        <v>0</v>
      </c>
      <c r="AF126" s="53"/>
    </row>
    <row r="127" spans="1:32" s="54" customFormat="1" ht="16.5" x14ac:dyDescent="0.25">
      <c r="A127" s="55" t="s">
        <v>30</v>
      </c>
      <c r="B127" s="56">
        <f t="shared" ref="B127:E129" si="25">B134+B141+B148+B155+B162+B169</f>
        <v>0</v>
      </c>
      <c r="C127" s="56">
        <f t="shared" si="25"/>
        <v>0</v>
      </c>
      <c r="D127" s="56">
        <f t="shared" si="25"/>
        <v>0</v>
      </c>
      <c r="E127" s="56">
        <f t="shared" si="25"/>
        <v>0</v>
      </c>
      <c r="F127" s="64">
        <f>IFERROR(E127/B127*100,0)</f>
        <v>0</v>
      </c>
      <c r="G127" s="64">
        <f>IFERROR(E127/C127*100,0)</f>
        <v>0</v>
      </c>
      <c r="H127" s="56">
        <f t="shared" ref="H127:AE129" si="26">H134+H141+H148+H155+H162+H169</f>
        <v>0</v>
      </c>
      <c r="I127" s="56">
        <f t="shared" si="26"/>
        <v>0</v>
      </c>
      <c r="J127" s="56">
        <f t="shared" si="26"/>
        <v>0</v>
      </c>
      <c r="K127" s="56">
        <f t="shared" si="26"/>
        <v>0</v>
      </c>
      <c r="L127" s="56">
        <f t="shared" si="26"/>
        <v>0</v>
      </c>
      <c r="M127" s="56">
        <f t="shared" si="26"/>
        <v>0</v>
      </c>
      <c r="N127" s="56">
        <f t="shared" si="26"/>
        <v>0</v>
      </c>
      <c r="O127" s="56">
        <f t="shared" si="26"/>
        <v>0</v>
      </c>
      <c r="P127" s="56">
        <f t="shared" si="26"/>
        <v>0</v>
      </c>
      <c r="Q127" s="56">
        <f t="shared" si="26"/>
        <v>0</v>
      </c>
      <c r="R127" s="56">
        <f t="shared" si="26"/>
        <v>0</v>
      </c>
      <c r="S127" s="56">
        <f t="shared" si="26"/>
        <v>0</v>
      </c>
      <c r="T127" s="56">
        <f t="shared" si="26"/>
        <v>0</v>
      </c>
      <c r="U127" s="56">
        <f t="shared" si="26"/>
        <v>0</v>
      </c>
      <c r="V127" s="56">
        <f t="shared" si="26"/>
        <v>0</v>
      </c>
      <c r="W127" s="56">
        <f t="shared" si="26"/>
        <v>0</v>
      </c>
      <c r="X127" s="56">
        <f t="shared" si="26"/>
        <v>0</v>
      </c>
      <c r="Y127" s="56">
        <f t="shared" si="26"/>
        <v>0</v>
      </c>
      <c r="Z127" s="56">
        <f t="shared" si="26"/>
        <v>0</v>
      </c>
      <c r="AA127" s="56">
        <f t="shared" si="26"/>
        <v>0</v>
      </c>
      <c r="AB127" s="56">
        <f t="shared" si="26"/>
        <v>0</v>
      </c>
      <c r="AC127" s="56">
        <f t="shared" si="26"/>
        <v>0</v>
      </c>
      <c r="AD127" s="56">
        <f t="shared" si="26"/>
        <v>0</v>
      </c>
      <c r="AE127" s="56">
        <f t="shared" si="26"/>
        <v>0</v>
      </c>
      <c r="AF127" s="49"/>
    </row>
    <row r="128" spans="1:32" s="54" customFormat="1" ht="33" x14ac:dyDescent="0.25">
      <c r="A128" s="55" t="s">
        <v>31</v>
      </c>
      <c r="B128" s="56">
        <f t="shared" si="25"/>
        <v>0</v>
      </c>
      <c r="C128" s="56">
        <f>C135+C142+C149+C156+C163+C170</f>
        <v>0</v>
      </c>
      <c r="D128" s="56">
        <f t="shared" si="25"/>
        <v>0</v>
      </c>
      <c r="E128" s="56">
        <f t="shared" si="25"/>
        <v>0</v>
      </c>
      <c r="F128" s="64">
        <f>IFERROR(E128/B128*100,0)</f>
        <v>0</v>
      </c>
      <c r="G128" s="64">
        <f>IFERROR(E128/C128*100,0)</f>
        <v>0</v>
      </c>
      <c r="H128" s="56">
        <f t="shared" si="26"/>
        <v>0</v>
      </c>
      <c r="I128" s="56">
        <f t="shared" si="26"/>
        <v>0</v>
      </c>
      <c r="J128" s="56">
        <f t="shared" si="26"/>
        <v>0</v>
      </c>
      <c r="K128" s="56">
        <f t="shared" si="26"/>
        <v>0</v>
      </c>
      <c r="L128" s="56">
        <f t="shared" si="26"/>
        <v>0</v>
      </c>
      <c r="M128" s="56">
        <f t="shared" si="26"/>
        <v>0</v>
      </c>
      <c r="N128" s="56">
        <f t="shared" si="26"/>
        <v>0</v>
      </c>
      <c r="O128" s="56">
        <f t="shared" si="26"/>
        <v>0</v>
      </c>
      <c r="P128" s="56">
        <f t="shared" si="26"/>
        <v>0</v>
      </c>
      <c r="Q128" s="56">
        <f t="shared" si="26"/>
        <v>0</v>
      </c>
      <c r="R128" s="56">
        <f t="shared" si="26"/>
        <v>0</v>
      </c>
      <c r="S128" s="56">
        <f t="shared" si="26"/>
        <v>0</v>
      </c>
      <c r="T128" s="56">
        <f t="shared" si="26"/>
        <v>0</v>
      </c>
      <c r="U128" s="56">
        <f t="shared" si="26"/>
        <v>0</v>
      </c>
      <c r="V128" s="56">
        <f t="shared" si="26"/>
        <v>0</v>
      </c>
      <c r="W128" s="56">
        <f t="shared" si="26"/>
        <v>0</v>
      </c>
      <c r="X128" s="56">
        <f t="shared" si="26"/>
        <v>0</v>
      </c>
      <c r="Y128" s="56">
        <f t="shared" si="26"/>
        <v>0</v>
      </c>
      <c r="Z128" s="56">
        <f t="shared" si="26"/>
        <v>0</v>
      </c>
      <c r="AA128" s="56">
        <f t="shared" si="26"/>
        <v>0</v>
      </c>
      <c r="AB128" s="56">
        <f t="shared" si="26"/>
        <v>0</v>
      </c>
      <c r="AC128" s="56">
        <f t="shared" si="26"/>
        <v>0</v>
      </c>
      <c r="AD128" s="56">
        <f t="shared" si="26"/>
        <v>0</v>
      </c>
      <c r="AE128" s="56">
        <f t="shared" si="26"/>
        <v>0</v>
      </c>
      <c r="AF128" s="49"/>
    </row>
    <row r="129" spans="1:32" s="54" customFormat="1" ht="16.5" x14ac:dyDescent="0.25">
      <c r="A129" s="55" t="s">
        <v>32</v>
      </c>
      <c r="B129" s="56">
        <f t="shared" si="25"/>
        <v>89</v>
      </c>
      <c r="C129" s="56">
        <f>C136+C143+C150+C157+C164+C171</f>
        <v>89</v>
      </c>
      <c r="D129" s="56">
        <f t="shared" si="25"/>
        <v>89</v>
      </c>
      <c r="E129" s="56">
        <f t="shared" si="25"/>
        <v>89</v>
      </c>
      <c r="F129" s="64">
        <f>IFERROR(E129/B129*100,0)</f>
        <v>100</v>
      </c>
      <c r="G129" s="64">
        <f>IFERROR(E129/C129*100,0)</f>
        <v>100</v>
      </c>
      <c r="H129" s="56">
        <f t="shared" si="26"/>
        <v>0</v>
      </c>
      <c r="I129" s="56">
        <f t="shared" si="26"/>
        <v>0</v>
      </c>
      <c r="J129" s="56">
        <f t="shared" si="26"/>
        <v>0</v>
      </c>
      <c r="K129" s="56">
        <f t="shared" si="26"/>
        <v>0</v>
      </c>
      <c r="L129" s="56">
        <f>L136+L143+L150+L157+L164+L171</f>
        <v>80</v>
      </c>
      <c r="M129" s="56">
        <f t="shared" si="26"/>
        <v>80</v>
      </c>
      <c r="N129" s="56">
        <f t="shared" si="26"/>
        <v>0</v>
      </c>
      <c r="O129" s="56">
        <f t="shared" si="26"/>
        <v>0</v>
      </c>
      <c r="P129" s="56">
        <f t="shared" si="26"/>
        <v>0</v>
      </c>
      <c r="Q129" s="56">
        <f t="shared" si="26"/>
        <v>0</v>
      </c>
      <c r="R129" s="56">
        <f t="shared" si="26"/>
        <v>0</v>
      </c>
      <c r="S129" s="56">
        <f t="shared" si="26"/>
        <v>0</v>
      </c>
      <c r="T129" s="56">
        <f t="shared" si="26"/>
        <v>0</v>
      </c>
      <c r="U129" s="56">
        <f t="shared" si="26"/>
        <v>0</v>
      </c>
      <c r="V129" s="56">
        <f t="shared" si="26"/>
        <v>0</v>
      </c>
      <c r="W129" s="56">
        <f t="shared" si="26"/>
        <v>0</v>
      </c>
      <c r="X129" s="56">
        <f t="shared" si="26"/>
        <v>9</v>
      </c>
      <c r="Y129" s="56">
        <f t="shared" si="26"/>
        <v>9</v>
      </c>
      <c r="Z129" s="56">
        <f t="shared" si="26"/>
        <v>0</v>
      </c>
      <c r="AA129" s="56">
        <f t="shared" si="26"/>
        <v>0</v>
      </c>
      <c r="AB129" s="56">
        <f t="shared" si="26"/>
        <v>0</v>
      </c>
      <c r="AC129" s="56">
        <f t="shared" si="26"/>
        <v>0</v>
      </c>
      <c r="AD129" s="56">
        <f t="shared" si="26"/>
        <v>0</v>
      </c>
      <c r="AE129" s="56">
        <f t="shared" si="26"/>
        <v>0</v>
      </c>
      <c r="AF129" s="49"/>
    </row>
    <row r="130" spans="1:32" s="54" customFormat="1" ht="33" x14ac:dyDescent="0.25">
      <c r="A130" s="55" t="s">
        <v>33</v>
      </c>
      <c r="B130" s="56"/>
      <c r="C130" s="56"/>
      <c r="D130" s="56"/>
      <c r="E130" s="56"/>
      <c r="F130" s="57"/>
      <c r="G130" s="57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9"/>
      <c r="AE130" s="60"/>
      <c r="AF130" s="49"/>
    </row>
    <row r="131" spans="1:32" s="54" customFormat="1" ht="16.5" x14ac:dyDescent="0.25">
      <c r="A131" s="55" t="s">
        <v>34</v>
      </c>
      <c r="B131" s="56"/>
      <c r="C131" s="56"/>
      <c r="D131" s="56"/>
      <c r="E131" s="56"/>
      <c r="F131" s="57"/>
      <c r="G131" s="57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9"/>
      <c r="AE131" s="60"/>
      <c r="AF131" s="49"/>
    </row>
    <row r="132" spans="1:32" s="54" customFormat="1" ht="18.75" x14ac:dyDescent="0.25">
      <c r="A132" s="65" t="s">
        <v>56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7"/>
      <c r="AF132" s="49"/>
    </row>
    <row r="133" spans="1:32" s="54" customFormat="1" ht="16.5" x14ac:dyDescent="0.25">
      <c r="A133" s="50" t="s">
        <v>29</v>
      </c>
      <c r="B133" s="51">
        <f>B134+B135+B136</f>
        <v>0</v>
      </c>
      <c r="C133" s="51">
        <f>C134+C135+C136</f>
        <v>0</v>
      </c>
      <c r="D133" s="51">
        <f>D134+D135+D136</f>
        <v>0</v>
      </c>
      <c r="E133" s="51">
        <f>E134+E135+E136</f>
        <v>0</v>
      </c>
      <c r="F133" s="52">
        <f>IFERROR(E133/B133*100,0)</f>
        <v>0</v>
      </c>
      <c r="G133" s="52">
        <f>IFERROR(E133/C133*100,0)</f>
        <v>0</v>
      </c>
      <c r="H133" s="51">
        <f t="shared" ref="H133:AD133" si="27">H134+H135+H136</f>
        <v>0</v>
      </c>
      <c r="I133" s="51">
        <v>0</v>
      </c>
      <c r="J133" s="51">
        <f t="shared" si="27"/>
        <v>0</v>
      </c>
      <c r="K133" s="51">
        <v>0</v>
      </c>
      <c r="L133" s="51">
        <f t="shared" si="27"/>
        <v>0</v>
      </c>
      <c r="M133" s="51">
        <v>0</v>
      </c>
      <c r="N133" s="51">
        <f t="shared" si="27"/>
        <v>0</v>
      </c>
      <c r="O133" s="51">
        <v>0</v>
      </c>
      <c r="P133" s="51">
        <f t="shared" si="27"/>
        <v>0</v>
      </c>
      <c r="Q133" s="51">
        <v>0</v>
      </c>
      <c r="R133" s="51">
        <f t="shared" si="27"/>
        <v>0</v>
      </c>
      <c r="S133" s="51">
        <v>0</v>
      </c>
      <c r="T133" s="51">
        <f t="shared" si="27"/>
        <v>0</v>
      </c>
      <c r="U133" s="51">
        <v>0</v>
      </c>
      <c r="V133" s="51">
        <f t="shared" si="27"/>
        <v>0</v>
      </c>
      <c r="W133" s="51">
        <v>0</v>
      </c>
      <c r="X133" s="51">
        <f t="shared" si="27"/>
        <v>0</v>
      </c>
      <c r="Y133" s="51">
        <v>0</v>
      </c>
      <c r="Z133" s="51">
        <f t="shared" si="27"/>
        <v>0</v>
      </c>
      <c r="AA133" s="51">
        <v>0</v>
      </c>
      <c r="AB133" s="51">
        <f t="shared" si="27"/>
        <v>0</v>
      </c>
      <c r="AC133" s="51">
        <f t="shared" si="27"/>
        <v>0</v>
      </c>
      <c r="AD133" s="61">
        <f t="shared" si="27"/>
        <v>0</v>
      </c>
      <c r="AE133" s="51">
        <f>AE134+AE135+AE136</f>
        <v>0</v>
      </c>
      <c r="AF133" s="53"/>
    </row>
    <row r="134" spans="1:32" s="54" customFormat="1" ht="16.5" x14ac:dyDescent="0.25">
      <c r="A134" s="55" t="s">
        <v>30</v>
      </c>
      <c r="B134" s="56">
        <f>H134+J134+L134+N134+P134+R134+T134+V134+X134+Z134+AB134+AD134</f>
        <v>0</v>
      </c>
      <c r="C134" s="56"/>
      <c r="D134" s="56"/>
      <c r="E134" s="56"/>
      <c r="F134" s="57"/>
      <c r="G134" s="57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9"/>
      <c r="AE134" s="60"/>
      <c r="AF134" s="49"/>
    </row>
    <row r="135" spans="1:32" s="54" customFormat="1" ht="33" x14ac:dyDescent="0.25">
      <c r="A135" s="55" t="s">
        <v>31</v>
      </c>
      <c r="B135" s="56">
        <f>H135+J135+L135+N135+P135+R135+T135+V135+X135+Z135+AB135+AD135</f>
        <v>0</v>
      </c>
      <c r="C135" s="56"/>
      <c r="D135" s="56"/>
      <c r="E135" s="56"/>
      <c r="F135" s="57"/>
      <c r="G135" s="57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9"/>
      <c r="AE135" s="60"/>
      <c r="AF135" s="49"/>
    </row>
    <row r="136" spans="1:32" s="54" customFormat="1" ht="16.5" x14ac:dyDescent="0.25">
      <c r="A136" s="55" t="s">
        <v>32</v>
      </c>
      <c r="B136" s="56">
        <f>H136+J136+L136+N136+P136+R136+T136+V136+X136+Z136+AB136+AD136</f>
        <v>0</v>
      </c>
      <c r="C136" s="56"/>
      <c r="D136" s="56"/>
      <c r="E136" s="56"/>
      <c r="F136" s="57"/>
      <c r="G136" s="57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9"/>
      <c r="AE136" s="60"/>
      <c r="AF136" s="49"/>
    </row>
    <row r="137" spans="1:32" s="54" customFormat="1" ht="33" x14ac:dyDescent="0.25">
      <c r="A137" s="55" t="s">
        <v>33</v>
      </c>
      <c r="B137" s="56">
        <f>H137+J137+L137+N137+P137+R137+T137+V137+X137+Z137+AB137+AD137</f>
        <v>0</v>
      </c>
      <c r="C137" s="56"/>
      <c r="D137" s="56"/>
      <c r="E137" s="56"/>
      <c r="F137" s="57"/>
      <c r="G137" s="57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9"/>
      <c r="AE137" s="60"/>
      <c r="AF137" s="49"/>
    </row>
    <row r="138" spans="1:32" s="54" customFormat="1" ht="16.5" x14ac:dyDescent="0.25">
      <c r="A138" s="55" t="s">
        <v>34</v>
      </c>
      <c r="B138" s="56">
        <f>H138+J138+L138+N138+P138+R138+T138+V138+X138+Z138+AB138+AD138</f>
        <v>0</v>
      </c>
      <c r="C138" s="56"/>
      <c r="D138" s="56"/>
      <c r="E138" s="56"/>
      <c r="F138" s="57"/>
      <c r="G138" s="57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9"/>
      <c r="AE138" s="60"/>
      <c r="AF138" s="49"/>
    </row>
    <row r="139" spans="1:32" s="54" customFormat="1" ht="18.75" customHeight="1" x14ac:dyDescent="0.25">
      <c r="A139" s="72" t="s">
        <v>57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4"/>
    </row>
    <row r="140" spans="1:32" s="54" customFormat="1" ht="16.5" x14ac:dyDescent="0.25">
      <c r="A140" s="50" t="s">
        <v>29</v>
      </c>
      <c r="B140" s="51">
        <f>B141+B142+B143</f>
        <v>9</v>
      </c>
      <c r="C140" s="51">
        <f>C141+C142+C143</f>
        <v>9</v>
      </c>
      <c r="D140" s="51">
        <f>D141+D142+D143</f>
        <v>9</v>
      </c>
      <c r="E140" s="51">
        <f>E141+E142+E143</f>
        <v>9</v>
      </c>
      <c r="F140" s="52">
        <f>IFERROR(E140/B140*100,0)</f>
        <v>100</v>
      </c>
      <c r="G140" s="52">
        <f>IFERROR(E140/C140*100,0)</f>
        <v>100</v>
      </c>
      <c r="H140" s="51">
        <f t="shared" ref="H140:AE140" si="28">H141+H142+H143</f>
        <v>0</v>
      </c>
      <c r="I140" s="51">
        <v>0</v>
      </c>
      <c r="J140" s="51">
        <f t="shared" si="28"/>
        <v>0</v>
      </c>
      <c r="K140" s="51">
        <v>0</v>
      </c>
      <c r="L140" s="51">
        <f t="shared" si="28"/>
        <v>0</v>
      </c>
      <c r="M140" s="51">
        <v>0</v>
      </c>
      <c r="N140" s="51">
        <f t="shared" si="28"/>
        <v>0</v>
      </c>
      <c r="O140" s="51">
        <v>0</v>
      </c>
      <c r="P140" s="51">
        <f t="shared" si="28"/>
        <v>0</v>
      </c>
      <c r="Q140" s="51">
        <v>0</v>
      </c>
      <c r="R140" s="51">
        <f t="shared" si="28"/>
        <v>0</v>
      </c>
      <c r="S140" s="51">
        <v>0</v>
      </c>
      <c r="T140" s="51">
        <f t="shared" si="28"/>
        <v>0</v>
      </c>
      <c r="U140" s="51">
        <v>0</v>
      </c>
      <c r="V140" s="51">
        <f t="shared" si="28"/>
        <v>0</v>
      </c>
      <c r="W140" s="51">
        <v>0</v>
      </c>
      <c r="X140" s="51">
        <f t="shared" si="28"/>
        <v>9</v>
      </c>
      <c r="Y140" s="51">
        <v>9</v>
      </c>
      <c r="Z140" s="51">
        <f t="shared" si="28"/>
        <v>0</v>
      </c>
      <c r="AA140" s="51">
        <v>0</v>
      </c>
      <c r="AB140" s="51">
        <f t="shared" si="28"/>
        <v>0</v>
      </c>
      <c r="AC140" s="51">
        <f t="shared" si="28"/>
        <v>0</v>
      </c>
      <c r="AD140" s="51">
        <f t="shared" si="28"/>
        <v>0</v>
      </c>
      <c r="AE140" s="51">
        <f t="shared" si="28"/>
        <v>0</v>
      </c>
      <c r="AF140" s="53"/>
    </row>
    <row r="141" spans="1:32" s="54" customFormat="1" ht="16.5" x14ac:dyDescent="0.25">
      <c r="A141" s="55" t="s">
        <v>30</v>
      </c>
      <c r="B141" s="56">
        <f>H141+J141+L141+N141+P141+R141+T141+V141+X141+Z141+AB141+AD141</f>
        <v>0</v>
      </c>
      <c r="C141" s="56"/>
      <c r="D141" s="56"/>
      <c r="E141" s="56"/>
      <c r="F141" s="63"/>
      <c r="G141" s="63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9"/>
      <c r="AE141" s="60"/>
      <c r="AF141" s="49"/>
    </row>
    <row r="142" spans="1:32" s="54" customFormat="1" ht="33" x14ac:dyDescent="0.25">
      <c r="A142" s="55" t="s">
        <v>31</v>
      </c>
      <c r="B142" s="56">
        <f>H142+J142+L142+N142+P142+R142+T142+V142+X142+Z142+AB142+AD142</f>
        <v>0</v>
      </c>
      <c r="C142" s="56"/>
      <c r="D142" s="56"/>
      <c r="E142" s="56"/>
      <c r="F142" s="63"/>
      <c r="G142" s="63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9"/>
      <c r="AE142" s="60"/>
      <c r="AF142" s="49"/>
    </row>
    <row r="143" spans="1:32" s="54" customFormat="1" ht="16.5" x14ac:dyDescent="0.25">
      <c r="A143" s="55" t="s">
        <v>32</v>
      </c>
      <c r="B143" s="56">
        <f>H143+J143+L143+N143+P143+R143+T143+V143+X143+Z143+AB143+AD143</f>
        <v>9</v>
      </c>
      <c r="C143" s="56">
        <f>H143+J143+L143+N143+P143+R143+T143+V143+X143+Z143</f>
        <v>9</v>
      </c>
      <c r="D143" s="56">
        <f>E143</f>
        <v>9</v>
      </c>
      <c r="E143" s="56">
        <f>I143+K143+M143+O143+Q143+S143+U143+W143+Y143+AA143+AC143+AE143</f>
        <v>9</v>
      </c>
      <c r="F143" s="64">
        <f>IFERROR(E143/B143*100,0)</f>
        <v>100</v>
      </c>
      <c r="G143" s="64">
        <f>IFERROR(E143/C143*100,0)</f>
        <v>100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>
        <v>9</v>
      </c>
      <c r="Y143" s="86">
        <v>9</v>
      </c>
      <c r="Z143" s="58"/>
      <c r="AA143" s="58"/>
      <c r="AB143" s="58"/>
      <c r="AC143" s="58"/>
      <c r="AD143" s="59"/>
      <c r="AE143" s="60"/>
      <c r="AF143" s="49"/>
    </row>
    <row r="144" spans="1:32" s="54" customFormat="1" ht="33" x14ac:dyDescent="0.25">
      <c r="A144" s="55" t="s">
        <v>33</v>
      </c>
      <c r="B144" s="56">
        <f>H144+J144+L144+N144+P144+R144+T144+V144+X144+Z144+AB144+AD144</f>
        <v>0</v>
      </c>
      <c r="C144" s="56"/>
      <c r="D144" s="56"/>
      <c r="E144" s="56"/>
      <c r="F144" s="57"/>
      <c r="G144" s="57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9"/>
      <c r="AE144" s="60"/>
      <c r="AF144" s="49"/>
    </row>
    <row r="145" spans="1:32" s="54" customFormat="1" ht="16.5" x14ac:dyDescent="0.25">
      <c r="A145" s="55" t="s">
        <v>34</v>
      </c>
      <c r="B145" s="56">
        <f>H145+J145+L145+N145+P145+R145+T145+V145+X145+Z145+AB145+AD145</f>
        <v>0</v>
      </c>
      <c r="C145" s="56"/>
      <c r="D145" s="56"/>
      <c r="E145" s="56"/>
      <c r="F145" s="57"/>
      <c r="G145" s="57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9"/>
      <c r="AE145" s="60"/>
      <c r="AF145" s="49"/>
    </row>
    <row r="146" spans="1:32" s="45" customFormat="1" ht="18.75" x14ac:dyDescent="0.25">
      <c r="A146" s="65" t="s">
        <v>58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7"/>
      <c r="AF146" s="49"/>
    </row>
    <row r="147" spans="1:32" s="45" customFormat="1" ht="16.5" x14ac:dyDescent="0.25">
      <c r="A147" s="50" t="s">
        <v>29</v>
      </c>
      <c r="B147" s="51">
        <f>B148+B149+B150</f>
        <v>0</v>
      </c>
      <c r="C147" s="51">
        <f>C148+C149+C150</f>
        <v>0</v>
      </c>
      <c r="D147" s="51">
        <f>D148+D149+D150</f>
        <v>0</v>
      </c>
      <c r="E147" s="51">
        <f>E148+E149+E150</f>
        <v>0</v>
      </c>
      <c r="F147" s="52">
        <f>IFERROR(E147/B147*100,0)</f>
        <v>0</v>
      </c>
      <c r="G147" s="52">
        <f>IFERROR(E147/C147*100,0)</f>
        <v>0</v>
      </c>
      <c r="H147" s="51">
        <f t="shared" ref="H147:AE147" si="29">H148+H149+H150</f>
        <v>0</v>
      </c>
      <c r="I147" s="51">
        <v>0</v>
      </c>
      <c r="J147" s="51">
        <f t="shared" si="29"/>
        <v>0</v>
      </c>
      <c r="K147" s="51">
        <v>0</v>
      </c>
      <c r="L147" s="51">
        <f t="shared" si="29"/>
        <v>0</v>
      </c>
      <c r="M147" s="51">
        <v>0</v>
      </c>
      <c r="N147" s="51">
        <f t="shared" si="29"/>
        <v>0</v>
      </c>
      <c r="O147" s="51">
        <v>0</v>
      </c>
      <c r="P147" s="51">
        <f t="shared" si="29"/>
        <v>0</v>
      </c>
      <c r="Q147" s="51">
        <v>0</v>
      </c>
      <c r="R147" s="51">
        <f t="shared" si="29"/>
        <v>0</v>
      </c>
      <c r="S147" s="51">
        <v>0</v>
      </c>
      <c r="T147" s="51">
        <f t="shared" si="29"/>
        <v>0</v>
      </c>
      <c r="U147" s="51">
        <v>0</v>
      </c>
      <c r="V147" s="51">
        <f t="shared" si="29"/>
        <v>0</v>
      </c>
      <c r="W147" s="51">
        <v>0</v>
      </c>
      <c r="X147" s="51">
        <f t="shared" si="29"/>
        <v>0</v>
      </c>
      <c r="Y147" s="51">
        <v>0</v>
      </c>
      <c r="Z147" s="51">
        <f t="shared" si="29"/>
        <v>0</v>
      </c>
      <c r="AA147" s="51">
        <v>0</v>
      </c>
      <c r="AB147" s="51">
        <f t="shared" si="29"/>
        <v>0</v>
      </c>
      <c r="AC147" s="51">
        <f t="shared" si="29"/>
        <v>0</v>
      </c>
      <c r="AD147" s="51">
        <f t="shared" si="29"/>
        <v>0</v>
      </c>
      <c r="AE147" s="51">
        <f t="shared" si="29"/>
        <v>0</v>
      </c>
      <c r="AF147" s="53"/>
    </row>
    <row r="148" spans="1:32" ht="16.5" x14ac:dyDescent="0.25">
      <c r="A148" s="55" t="s">
        <v>30</v>
      </c>
      <c r="B148" s="56">
        <f>H148+J148+L148+N148+P148+R148+T148+V148+X148+Z148+AB148+AD148</f>
        <v>0</v>
      </c>
      <c r="C148" s="56"/>
      <c r="D148" s="56"/>
      <c r="E148" s="56"/>
      <c r="F148" s="57"/>
      <c r="G148" s="57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9"/>
      <c r="AE148" s="60"/>
      <c r="AF148" s="49"/>
    </row>
    <row r="149" spans="1:32" ht="33" x14ac:dyDescent="0.25">
      <c r="A149" s="55" t="s">
        <v>31</v>
      </c>
      <c r="B149" s="56">
        <f>H149+J149+L149+N149+P149+R149+T149+V149+X149+Z149+AB149+AD149</f>
        <v>0</v>
      </c>
      <c r="C149" s="56"/>
      <c r="D149" s="56"/>
      <c r="E149" s="56"/>
      <c r="F149" s="57"/>
      <c r="G149" s="57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9"/>
      <c r="AE149" s="60"/>
      <c r="AF149" s="49"/>
    </row>
    <row r="150" spans="1:32" ht="16.5" x14ac:dyDescent="0.25">
      <c r="A150" s="55" t="s">
        <v>32</v>
      </c>
      <c r="B150" s="56">
        <f>H150+J150+L150+N150+P150+R150+T150+V150+X150+Z150+AB150+AD150</f>
        <v>0</v>
      </c>
      <c r="C150" s="56"/>
      <c r="D150" s="56"/>
      <c r="E150" s="56"/>
      <c r="F150" s="57"/>
      <c r="G150" s="57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9"/>
      <c r="AE150" s="60"/>
      <c r="AF150" s="49"/>
    </row>
    <row r="151" spans="1:32" ht="33" x14ac:dyDescent="0.25">
      <c r="A151" s="55" t="s">
        <v>33</v>
      </c>
      <c r="B151" s="56">
        <f>H151+J151+L151+N151+P151+R151+T151+V151+X151+Z151+AB151+AD151</f>
        <v>0</v>
      </c>
      <c r="C151" s="56"/>
      <c r="D151" s="56"/>
      <c r="E151" s="56"/>
      <c r="F151" s="57"/>
      <c r="G151" s="57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9"/>
      <c r="AE151" s="60"/>
      <c r="AF151" s="49"/>
    </row>
    <row r="152" spans="1:32" s="45" customFormat="1" ht="16.5" x14ac:dyDescent="0.25">
      <c r="A152" s="55" t="s">
        <v>34</v>
      </c>
      <c r="B152" s="56">
        <f>H152+J152+L152+N152+P152+R152+T152+V152+X152+Z152+AB152+AD152</f>
        <v>0</v>
      </c>
      <c r="C152" s="56"/>
      <c r="D152" s="56"/>
      <c r="E152" s="56"/>
      <c r="F152" s="57"/>
      <c r="G152" s="57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9"/>
      <c r="AE152" s="60"/>
      <c r="AF152" s="49"/>
    </row>
    <row r="153" spans="1:32" s="54" customFormat="1" ht="41.25" customHeight="1" x14ac:dyDescent="0.25">
      <c r="A153" s="65" t="s">
        <v>59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7"/>
      <c r="AF153" s="49"/>
    </row>
    <row r="154" spans="1:32" s="54" customFormat="1" ht="16.5" x14ac:dyDescent="0.25">
      <c r="A154" s="50" t="s">
        <v>29</v>
      </c>
      <c r="B154" s="51">
        <f>B155+B156+B157</f>
        <v>0</v>
      </c>
      <c r="C154" s="51">
        <f>C155+C156+C157</f>
        <v>0</v>
      </c>
      <c r="D154" s="51">
        <f>D155+D156+D157</f>
        <v>0</v>
      </c>
      <c r="E154" s="51">
        <f>E155+E156+E157</f>
        <v>0</v>
      </c>
      <c r="F154" s="52">
        <f>IFERROR(E154/B154*100,0)</f>
        <v>0</v>
      </c>
      <c r="G154" s="52">
        <f>IFERROR(E154/C154*100,0)</f>
        <v>0</v>
      </c>
      <c r="H154" s="51">
        <f t="shared" ref="H154:AE154" si="30">H155+H156+H157</f>
        <v>0</v>
      </c>
      <c r="I154" s="51">
        <v>0</v>
      </c>
      <c r="J154" s="51">
        <f t="shared" si="30"/>
        <v>0</v>
      </c>
      <c r="K154" s="51">
        <v>0</v>
      </c>
      <c r="L154" s="51">
        <f t="shared" si="30"/>
        <v>0</v>
      </c>
      <c r="M154" s="51">
        <v>0</v>
      </c>
      <c r="N154" s="51">
        <f t="shared" si="30"/>
        <v>0</v>
      </c>
      <c r="O154" s="51">
        <v>0</v>
      </c>
      <c r="P154" s="51">
        <f t="shared" si="30"/>
        <v>0</v>
      </c>
      <c r="Q154" s="51">
        <v>0</v>
      </c>
      <c r="R154" s="51">
        <f t="shared" si="30"/>
        <v>0</v>
      </c>
      <c r="S154" s="51">
        <v>0</v>
      </c>
      <c r="T154" s="51">
        <f t="shared" si="30"/>
        <v>0</v>
      </c>
      <c r="U154" s="51">
        <v>0</v>
      </c>
      <c r="V154" s="51">
        <f t="shared" si="30"/>
        <v>0</v>
      </c>
      <c r="W154" s="51">
        <v>0</v>
      </c>
      <c r="X154" s="51">
        <f t="shared" si="30"/>
        <v>0</v>
      </c>
      <c r="Y154" s="51">
        <f>Y157</f>
        <v>0</v>
      </c>
      <c r="Z154" s="51">
        <f t="shared" si="30"/>
        <v>0</v>
      </c>
      <c r="AA154" s="51">
        <v>0</v>
      </c>
      <c r="AB154" s="51">
        <f t="shared" si="30"/>
        <v>0</v>
      </c>
      <c r="AC154" s="51">
        <f t="shared" si="30"/>
        <v>0</v>
      </c>
      <c r="AD154" s="51">
        <f t="shared" si="30"/>
        <v>0</v>
      </c>
      <c r="AE154" s="51">
        <f t="shared" si="30"/>
        <v>0</v>
      </c>
      <c r="AF154" s="53"/>
    </row>
    <row r="155" spans="1:32" s="54" customFormat="1" ht="16.5" x14ac:dyDescent="0.25">
      <c r="A155" s="55" t="s">
        <v>30</v>
      </c>
      <c r="B155" s="56">
        <f>H155+J155+L155+N155+P155+R155+T155+V155+X155+Z155+AB155+AD155</f>
        <v>0</v>
      </c>
      <c r="C155" s="56"/>
      <c r="D155" s="56"/>
      <c r="E155" s="56"/>
      <c r="F155" s="57"/>
      <c r="G155" s="57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9"/>
      <c r="AE155" s="60"/>
      <c r="AF155" s="49"/>
    </row>
    <row r="156" spans="1:32" s="54" customFormat="1" ht="33" x14ac:dyDescent="0.25">
      <c r="A156" s="55" t="s">
        <v>31</v>
      </c>
      <c r="B156" s="56">
        <f>H156+J156+L156+N156+P156+R156+T156+V156+X156+Z156+AB156+AD156</f>
        <v>0</v>
      </c>
      <c r="C156" s="56"/>
      <c r="D156" s="56"/>
      <c r="E156" s="56"/>
      <c r="F156" s="57"/>
      <c r="G156" s="57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9"/>
      <c r="AE156" s="60"/>
      <c r="AF156" s="49"/>
    </row>
    <row r="157" spans="1:32" s="54" customFormat="1" ht="16.5" x14ac:dyDescent="0.25">
      <c r="A157" s="55" t="s">
        <v>32</v>
      </c>
      <c r="B157" s="56">
        <f>H157+J157+L157+N157+P157+R157+T157+V157+X157+Z157+AB157+AD157</f>
        <v>0</v>
      </c>
      <c r="C157" s="56"/>
      <c r="D157" s="56"/>
      <c r="E157" s="56"/>
      <c r="F157" s="64"/>
      <c r="G157" s="64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49"/>
    </row>
    <row r="158" spans="1:32" s="54" customFormat="1" ht="33" x14ac:dyDescent="0.25">
      <c r="A158" s="55" t="s">
        <v>33</v>
      </c>
      <c r="B158" s="56">
        <f>H158+J158+L158+N158+P158+R158+T158+V158+X158+Z158+AB158+AD158</f>
        <v>0</v>
      </c>
      <c r="C158" s="56"/>
      <c r="D158" s="56"/>
      <c r="E158" s="56"/>
      <c r="F158" s="57"/>
      <c r="G158" s="57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9"/>
      <c r="AE158" s="60"/>
      <c r="AF158" s="49"/>
    </row>
    <row r="159" spans="1:32" s="54" customFormat="1" ht="16.5" x14ac:dyDescent="0.25">
      <c r="A159" s="55" t="s">
        <v>34</v>
      </c>
      <c r="B159" s="56">
        <f>H159+J159+L159+N159+P159+R159+T159+V159+X159+Z159+AB159+AD159</f>
        <v>0</v>
      </c>
      <c r="C159" s="56"/>
      <c r="D159" s="56"/>
      <c r="E159" s="56"/>
      <c r="F159" s="57"/>
      <c r="G159" s="57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9"/>
      <c r="AE159" s="60"/>
      <c r="AF159" s="49"/>
    </row>
    <row r="160" spans="1:32" s="45" customFormat="1" ht="18.75" x14ac:dyDescent="0.25">
      <c r="A160" s="65" t="s">
        <v>60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7"/>
      <c r="AF160" s="49"/>
    </row>
    <row r="161" spans="1:32" s="54" customFormat="1" ht="16.5" x14ac:dyDescent="0.25">
      <c r="A161" s="50" t="s">
        <v>29</v>
      </c>
      <c r="B161" s="51">
        <f>B162+B163+B164</f>
        <v>0</v>
      </c>
      <c r="C161" s="51">
        <f>C162+C163+C164</f>
        <v>0</v>
      </c>
      <c r="D161" s="51">
        <f>D162+D163+D164</f>
        <v>0</v>
      </c>
      <c r="E161" s="51">
        <f>E162+E163+E164</f>
        <v>0</v>
      </c>
      <c r="F161" s="52">
        <f>IFERROR(E161/B161*100,0)</f>
        <v>0</v>
      </c>
      <c r="G161" s="52">
        <f>IFERROR(E161/C161*100,0)</f>
        <v>0</v>
      </c>
      <c r="H161" s="51">
        <f t="shared" ref="H161:AE161" si="31">H162+H163+H164</f>
        <v>0</v>
      </c>
      <c r="I161" s="51">
        <v>0</v>
      </c>
      <c r="J161" s="51">
        <f t="shared" si="31"/>
        <v>0</v>
      </c>
      <c r="K161" s="51">
        <v>0</v>
      </c>
      <c r="L161" s="51">
        <f t="shared" si="31"/>
        <v>0</v>
      </c>
      <c r="M161" s="51">
        <v>0</v>
      </c>
      <c r="N161" s="51">
        <f t="shared" si="31"/>
        <v>0</v>
      </c>
      <c r="O161" s="51">
        <v>0</v>
      </c>
      <c r="P161" s="51">
        <f t="shared" si="31"/>
        <v>0</v>
      </c>
      <c r="Q161" s="51">
        <v>0</v>
      </c>
      <c r="R161" s="51">
        <f t="shared" si="31"/>
        <v>0</v>
      </c>
      <c r="S161" s="51">
        <v>0</v>
      </c>
      <c r="T161" s="51">
        <f t="shared" si="31"/>
        <v>0</v>
      </c>
      <c r="U161" s="51">
        <v>0</v>
      </c>
      <c r="V161" s="51">
        <f t="shared" si="31"/>
        <v>0</v>
      </c>
      <c r="W161" s="51">
        <v>0</v>
      </c>
      <c r="X161" s="51">
        <f t="shared" si="31"/>
        <v>0</v>
      </c>
      <c r="Y161" s="51">
        <v>0</v>
      </c>
      <c r="Z161" s="51">
        <f t="shared" si="31"/>
        <v>0</v>
      </c>
      <c r="AA161" s="51">
        <v>0</v>
      </c>
      <c r="AB161" s="51">
        <f t="shared" si="31"/>
        <v>0</v>
      </c>
      <c r="AC161" s="51">
        <f t="shared" si="31"/>
        <v>0</v>
      </c>
      <c r="AD161" s="51">
        <f t="shared" si="31"/>
        <v>0</v>
      </c>
      <c r="AE161" s="51">
        <f t="shared" si="31"/>
        <v>0</v>
      </c>
      <c r="AF161" s="53"/>
    </row>
    <row r="162" spans="1:32" s="54" customFormat="1" ht="16.5" x14ac:dyDescent="0.25">
      <c r="A162" s="55" t="s">
        <v>30</v>
      </c>
      <c r="B162" s="56">
        <f>H162+J162+L162+N162+P162+R162+T162+V162+X162+Z162+AB162+AD162</f>
        <v>0</v>
      </c>
      <c r="C162" s="56"/>
      <c r="D162" s="56"/>
      <c r="E162" s="56"/>
      <c r="F162" s="57"/>
      <c r="G162" s="57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9"/>
      <c r="AE162" s="60"/>
      <c r="AF162" s="49"/>
    </row>
    <row r="163" spans="1:32" s="54" customFormat="1" ht="33" x14ac:dyDescent="0.25">
      <c r="A163" s="55" t="s">
        <v>31</v>
      </c>
      <c r="B163" s="56">
        <f>H163+J163+L163+N163+P163+R163+T163+V163+X163+Z163+AB163+AD163</f>
        <v>0</v>
      </c>
      <c r="C163" s="56"/>
      <c r="D163" s="56"/>
      <c r="E163" s="56"/>
      <c r="F163" s="57"/>
      <c r="G163" s="57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9"/>
      <c r="AE163" s="60"/>
      <c r="AF163" s="49"/>
    </row>
    <row r="164" spans="1:32" s="54" customFormat="1" ht="16.5" x14ac:dyDescent="0.25">
      <c r="A164" s="55" t="s">
        <v>32</v>
      </c>
      <c r="B164" s="56">
        <f>H164+J164+L164+N164+P164+R164+T164+V164+X164+Z164+AB164+AD164</f>
        <v>0</v>
      </c>
      <c r="C164" s="56"/>
      <c r="D164" s="56"/>
      <c r="E164" s="56"/>
      <c r="F164" s="57"/>
      <c r="G164" s="57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9"/>
      <c r="AE164" s="60"/>
      <c r="AF164" s="49"/>
    </row>
    <row r="165" spans="1:32" s="54" customFormat="1" ht="33" x14ac:dyDescent="0.25">
      <c r="A165" s="55" t="s">
        <v>33</v>
      </c>
      <c r="B165" s="56">
        <f>H165+J165+L165+N165+P165+R165+T165+V165+X165+Z165+AB165+AD165</f>
        <v>0</v>
      </c>
      <c r="C165" s="56"/>
      <c r="D165" s="56"/>
      <c r="E165" s="56"/>
      <c r="F165" s="57"/>
      <c r="G165" s="57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9"/>
      <c r="AE165" s="60"/>
      <c r="AF165" s="49"/>
    </row>
    <row r="166" spans="1:32" s="54" customFormat="1" ht="16.5" x14ac:dyDescent="0.25">
      <c r="A166" s="55" t="s">
        <v>34</v>
      </c>
      <c r="B166" s="56">
        <f>H166+J166+L166+N166+P166+R166+T166+V166+X166+Z166+AB166+AD166</f>
        <v>0</v>
      </c>
      <c r="C166" s="56"/>
      <c r="D166" s="56"/>
      <c r="E166" s="56"/>
      <c r="F166" s="57"/>
      <c r="G166" s="57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9"/>
      <c r="AE166" s="60"/>
      <c r="AF166" s="49"/>
    </row>
    <row r="167" spans="1:32" s="45" customFormat="1" ht="41.25" customHeight="1" x14ac:dyDescent="0.25">
      <c r="A167" s="72" t="s">
        <v>61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4"/>
    </row>
    <row r="168" spans="1:32" s="54" customFormat="1" ht="16.5" x14ac:dyDescent="0.25">
      <c r="A168" s="50" t="s">
        <v>29</v>
      </c>
      <c r="B168" s="51">
        <f>B169+B170+B171</f>
        <v>80</v>
      </c>
      <c r="C168" s="51">
        <f>C169+C170+C171</f>
        <v>80</v>
      </c>
      <c r="D168" s="51">
        <f>D169+D170+D171</f>
        <v>80</v>
      </c>
      <c r="E168" s="51">
        <f>E169+E170+E171</f>
        <v>80</v>
      </c>
      <c r="F168" s="52">
        <f>IFERROR(E168/B168*100,0)</f>
        <v>100</v>
      </c>
      <c r="G168" s="52">
        <f>IFERROR(E168/C168*100,0)</f>
        <v>100</v>
      </c>
      <c r="H168" s="51">
        <f t="shared" ref="H168:AE168" si="32">H169+H170+H171</f>
        <v>0</v>
      </c>
      <c r="I168" s="51">
        <v>0</v>
      </c>
      <c r="J168" s="51">
        <f t="shared" si="32"/>
        <v>0</v>
      </c>
      <c r="K168" s="51">
        <v>0</v>
      </c>
      <c r="L168" s="51">
        <f t="shared" si="32"/>
        <v>80</v>
      </c>
      <c r="M168" s="51">
        <v>80</v>
      </c>
      <c r="N168" s="51">
        <f t="shared" si="32"/>
        <v>0</v>
      </c>
      <c r="O168" s="51">
        <v>0</v>
      </c>
      <c r="P168" s="51">
        <f t="shared" si="32"/>
        <v>0</v>
      </c>
      <c r="Q168" s="51">
        <v>0</v>
      </c>
      <c r="R168" s="51">
        <f t="shared" si="32"/>
        <v>0</v>
      </c>
      <c r="S168" s="51">
        <v>0</v>
      </c>
      <c r="T168" s="51">
        <f t="shared" si="32"/>
        <v>0</v>
      </c>
      <c r="U168" s="51">
        <v>0</v>
      </c>
      <c r="V168" s="51">
        <f t="shared" si="32"/>
        <v>0</v>
      </c>
      <c r="W168" s="51">
        <v>0</v>
      </c>
      <c r="X168" s="51">
        <f t="shared" si="32"/>
        <v>0</v>
      </c>
      <c r="Y168" s="51">
        <v>0</v>
      </c>
      <c r="Z168" s="51">
        <f t="shared" si="32"/>
        <v>0</v>
      </c>
      <c r="AA168" s="51">
        <v>0</v>
      </c>
      <c r="AB168" s="51">
        <f t="shared" si="32"/>
        <v>0</v>
      </c>
      <c r="AC168" s="51">
        <f t="shared" si="32"/>
        <v>0</v>
      </c>
      <c r="AD168" s="51">
        <f t="shared" si="32"/>
        <v>0</v>
      </c>
      <c r="AE168" s="51">
        <f t="shared" si="32"/>
        <v>0</v>
      </c>
      <c r="AF168" s="53"/>
    </row>
    <row r="169" spans="1:32" s="54" customFormat="1" ht="16.5" x14ac:dyDescent="0.25">
      <c r="A169" s="55" t="s">
        <v>30</v>
      </c>
      <c r="B169" s="56">
        <f>H169+J169+L169+N169+P169+R169+T169+V169+X169+Z169+AB169+AD169</f>
        <v>0</v>
      </c>
      <c r="C169" s="56"/>
      <c r="D169" s="56"/>
      <c r="E169" s="56"/>
      <c r="F169" s="63"/>
      <c r="G169" s="63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9"/>
      <c r="AE169" s="60"/>
      <c r="AF169" s="49"/>
    </row>
    <row r="170" spans="1:32" s="54" customFormat="1" ht="33" x14ac:dyDescent="0.25">
      <c r="A170" s="55" t="s">
        <v>31</v>
      </c>
      <c r="B170" s="56">
        <f>H170+J170+L170+N170+P170+R170+T170+V170+X170+Z170+AB170+AD170</f>
        <v>0</v>
      </c>
      <c r="C170" s="56"/>
      <c r="D170" s="56"/>
      <c r="E170" s="56"/>
      <c r="F170" s="63"/>
      <c r="G170" s="63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9"/>
      <c r="AE170" s="60"/>
      <c r="AF170" s="49"/>
    </row>
    <row r="171" spans="1:32" s="54" customFormat="1" ht="16.5" x14ac:dyDescent="0.25">
      <c r="A171" s="55" t="s">
        <v>32</v>
      </c>
      <c r="B171" s="56">
        <f>H171+J171+L171+N171+P171+R171+T171+V171+X171+Z171+AB171+AD171</f>
        <v>80</v>
      </c>
      <c r="C171" s="56">
        <f>H171+J171+L171+N171+P171+R171+T171+V171+X171+Z171</f>
        <v>80</v>
      </c>
      <c r="D171" s="56">
        <f>E171</f>
        <v>80</v>
      </c>
      <c r="E171" s="56">
        <f>I171+K171+M171+O171+Q171+S171+U171+W171+Y171+AA171+AC171+AE171</f>
        <v>80</v>
      </c>
      <c r="F171" s="64">
        <f>IFERROR(E171/B171*100,0)</f>
        <v>100</v>
      </c>
      <c r="G171" s="64">
        <f>IFERROR(E171/C171*100,0)</f>
        <v>100</v>
      </c>
      <c r="H171" s="58"/>
      <c r="I171" s="58"/>
      <c r="J171" s="58"/>
      <c r="K171" s="58"/>
      <c r="L171" s="58">
        <v>80</v>
      </c>
      <c r="M171" s="58">
        <v>80</v>
      </c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9"/>
      <c r="AE171" s="60"/>
      <c r="AF171" s="49"/>
    </row>
    <row r="172" spans="1:32" s="54" customFormat="1" ht="33" x14ac:dyDescent="0.25">
      <c r="A172" s="55" t="s">
        <v>33</v>
      </c>
      <c r="B172" s="56">
        <f>H172+J172+L172+N172+P172+R172+T172+V172+X172+Z172+AB172+AD172</f>
        <v>0</v>
      </c>
      <c r="C172" s="56"/>
      <c r="D172" s="56"/>
      <c r="E172" s="56"/>
      <c r="F172" s="57"/>
      <c r="G172" s="57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9"/>
      <c r="AE172" s="60"/>
      <c r="AF172" s="49"/>
    </row>
    <row r="173" spans="1:32" s="54" customFormat="1" ht="16.5" x14ac:dyDescent="0.25">
      <c r="A173" s="55" t="s">
        <v>34</v>
      </c>
      <c r="B173" s="56">
        <f>H173+J173+L173+N173+P173+R173+T173+V173+X173+Z173+AB173+AD173</f>
        <v>0</v>
      </c>
      <c r="C173" s="56"/>
      <c r="D173" s="56"/>
      <c r="E173" s="56"/>
      <c r="F173" s="57"/>
      <c r="G173" s="57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9"/>
      <c r="AE173" s="60"/>
      <c r="AF173" s="49"/>
    </row>
    <row r="174" spans="1:32" s="54" customFormat="1" ht="20.25" customHeight="1" x14ac:dyDescent="0.25">
      <c r="A174" s="46" t="s">
        <v>62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8"/>
    </row>
    <row r="175" spans="1:32" s="54" customFormat="1" ht="16.5" x14ac:dyDescent="0.25">
      <c r="A175" s="50" t="s">
        <v>29</v>
      </c>
      <c r="B175" s="51">
        <f>B176+B177+B178</f>
        <v>40</v>
      </c>
      <c r="C175" s="51">
        <f>C176+C177+C178</f>
        <v>40</v>
      </c>
      <c r="D175" s="51">
        <f>D176+D177+D178</f>
        <v>40</v>
      </c>
      <c r="E175" s="51">
        <f>E176+E177+E178</f>
        <v>40</v>
      </c>
      <c r="F175" s="52">
        <f>IFERROR(E175/B175*100,0)</f>
        <v>100</v>
      </c>
      <c r="G175" s="52">
        <f>IFERROR(E175/C175*100,0)</f>
        <v>100</v>
      </c>
      <c r="H175" s="51">
        <f t="shared" ref="H175:AE175" si="33">H176+H177+H178</f>
        <v>0</v>
      </c>
      <c r="I175" s="51">
        <f t="shared" si="33"/>
        <v>0</v>
      </c>
      <c r="J175" s="51">
        <f t="shared" si="33"/>
        <v>0</v>
      </c>
      <c r="K175" s="51">
        <f t="shared" si="33"/>
        <v>0</v>
      </c>
      <c r="L175" s="51">
        <f t="shared" si="33"/>
        <v>0</v>
      </c>
      <c r="M175" s="51">
        <f t="shared" si="33"/>
        <v>0</v>
      </c>
      <c r="N175" s="51">
        <f t="shared" si="33"/>
        <v>0</v>
      </c>
      <c r="O175" s="51">
        <f t="shared" si="33"/>
        <v>0</v>
      </c>
      <c r="P175" s="51">
        <f t="shared" si="33"/>
        <v>0</v>
      </c>
      <c r="Q175" s="51">
        <f t="shared" si="33"/>
        <v>0</v>
      </c>
      <c r="R175" s="51">
        <f t="shared" si="33"/>
        <v>0</v>
      </c>
      <c r="S175" s="51">
        <f t="shared" si="33"/>
        <v>0</v>
      </c>
      <c r="T175" s="51">
        <f t="shared" si="33"/>
        <v>0</v>
      </c>
      <c r="U175" s="51">
        <f t="shared" si="33"/>
        <v>0</v>
      </c>
      <c r="V175" s="51">
        <f t="shared" si="33"/>
        <v>0</v>
      </c>
      <c r="W175" s="51">
        <f t="shared" si="33"/>
        <v>0</v>
      </c>
      <c r="X175" s="51">
        <f t="shared" si="33"/>
        <v>0</v>
      </c>
      <c r="Y175" s="51">
        <f t="shared" si="33"/>
        <v>0</v>
      </c>
      <c r="Z175" s="51">
        <f t="shared" si="33"/>
        <v>5</v>
      </c>
      <c r="AA175" s="51">
        <f t="shared" si="33"/>
        <v>5</v>
      </c>
      <c r="AB175" s="51">
        <f t="shared" si="33"/>
        <v>35</v>
      </c>
      <c r="AC175" s="51">
        <f t="shared" si="33"/>
        <v>35</v>
      </c>
      <c r="AD175" s="51">
        <f t="shared" si="33"/>
        <v>0</v>
      </c>
      <c r="AE175" s="51">
        <f t="shared" si="33"/>
        <v>0</v>
      </c>
      <c r="AF175" s="53"/>
    </row>
    <row r="176" spans="1:32" s="54" customFormat="1" ht="16.5" x14ac:dyDescent="0.25">
      <c r="A176" s="55" t="s">
        <v>30</v>
      </c>
      <c r="B176" s="56"/>
      <c r="C176" s="56"/>
      <c r="D176" s="56"/>
      <c r="E176" s="56"/>
      <c r="F176" s="57"/>
      <c r="G176" s="57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87"/>
      <c r="AE176" s="60"/>
      <c r="AF176" s="49"/>
    </row>
    <row r="177" spans="1:32" s="54" customFormat="1" ht="33" x14ac:dyDescent="0.25">
      <c r="A177" s="55" t="s">
        <v>31</v>
      </c>
      <c r="B177" s="56"/>
      <c r="C177" s="56"/>
      <c r="D177" s="56"/>
      <c r="E177" s="56"/>
      <c r="F177" s="57"/>
      <c r="G177" s="57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87"/>
      <c r="AE177" s="60"/>
      <c r="AF177" s="49"/>
    </row>
    <row r="178" spans="1:32" s="54" customFormat="1" ht="16.5" x14ac:dyDescent="0.25">
      <c r="A178" s="55" t="s">
        <v>32</v>
      </c>
      <c r="B178" s="56">
        <f>B185+B192</f>
        <v>40</v>
      </c>
      <c r="C178" s="56">
        <f>C185+C192</f>
        <v>40</v>
      </c>
      <c r="D178" s="56">
        <f>D185+D192</f>
        <v>40</v>
      </c>
      <c r="E178" s="56">
        <f>E185+E192</f>
        <v>40</v>
      </c>
      <c r="F178" s="64">
        <f>IFERROR(E178/B178*100,0)</f>
        <v>100</v>
      </c>
      <c r="G178" s="64">
        <f>IFERROR(E178/C178*100,0)</f>
        <v>100</v>
      </c>
      <c r="H178" s="56">
        <f t="shared" ref="H178:AE178" si="34">H185</f>
        <v>0</v>
      </c>
      <c r="I178" s="56">
        <f t="shared" si="34"/>
        <v>0</v>
      </c>
      <c r="J178" s="56">
        <f t="shared" si="34"/>
        <v>0</v>
      </c>
      <c r="K178" s="56">
        <f t="shared" si="34"/>
        <v>0</v>
      </c>
      <c r="L178" s="56">
        <f t="shared" si="34"/>
        <v>0</v>
      </c>
      <c r="M178" s="56">
        <f t="shared" si="34"/>
        <v>0</v>
      </c>
      <c r="N178" s="56">
        <f t="shared" si="34"/>
        <v>0</v>
      </c>
      <c r="O178" s="56">
        <f t="shared" si="34"/>
        <v>0</v>
      </c>
      <c r="P178" s="56">
        <f t="shared" si="34"/>
        <v>0</v>
      </c>
      <c r="Q178" s="56">
        <f t="shared" si="34"/>
        <v>0</v>
      </c>
      <c r="R178" s="56">
        <f t="shared" si="34"/>
        <v>0</v>
      </c>
      <c r="S178" s="56">
        <f t="shared" si="34"/>
        <v>0</v>
      </c>
      <c r="T178" s="56">
        <f t="shared" si="34"/>
        <v>0</v>
      </c>
      <c r="U178" s="56">
        <f t="shared" si="34"/>
        <v>0</v>
      </c>
      <c r="V178" s="56">
        <f t="shared" si="34"/>
        <v>0</v>
      </c>
      <c r="W178" s="56">
        <f t="shared" si="34"/>
        <v>0</v>
      </c>
      <c r="X178" s="56">
        <f t="shared" si="34"/>
        <v>0</v>
      </c>
      <c r="Y178" s="56">
        <f t="shared" si="34"/>
        <v>0</v>
      </c>
      <c r="Z178" s="56">
        <f t="shared" si="34"/>
        <v>5</v>
      </c>
      <c r="AA178" s="56">
        <f t="shared" si="34"/>
        <v>5</v>
      </c>
      <c r="AB178" s="56">
        <f t="shared" si="34"/>
        <v>35</v>
      </c>
      <c r="AC178" s="56">
        <f t="shared" si="34"/>
        <v>35</v>
      </c>
      <c r="AD178" s="56">
        <f t="shared" si="34"/>
        <v>0</v>
      </c>
      <c r="AE178" s="56">
        <f t="shared" si="34"/>
        <v>0</v>
      </c>
      <c r="AF178" s="49"/>
    </row>
    <row r="179" spans="1:32" s="54" customFormat="1" ht="33" x14ac:dyDescent="0.25">
      <c r="A179" s="55" t="s">
        <v>33</v>
      </c>
      <c r="B179" s="56"/>
      <c r="C179" s="56"/>
      <c r="D179" s="56"/>
      <c r="E179" s="56"/>
      <c r="F179" s="57"/>
      <c r="G179" s="57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9"/>
      <c r="AE179" s="60"/>
      <c r="AF179" s="49"/>
    </row>
    <row r="180" spans="1:32" s="54" customFormat="1" ht="16.5" x14ac:dyDescent="0.25">
      <c r="A180" s="55" t="s">
        <v>34</v>
      </c>
      <c r="B180" s="56"/>
      <c r="C180" s="56"/>
      <c r="D180" s="56"/>
      <c r="E180" s="56"/>
      <c r="F180" s="57"/>
      <c r="G180" s="57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9"/>
      <c r="AE180" s="60"/>
      <c r="AF180" s="49"/>
    </row>
    <row r="181" spans="1:32" s="54" customFormat="1" ht="18.75" customHeight="1" x14ac:dyDescent="0.25">
      <c r="A181" s="72" t="s">
        <v>63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4"/>
    </row>
    <row r="182" spans="1:32" s="54" customFormat="1" ht="16.5" x14ac:dyDescent="0.25">
      <c r="A182" s="50" t="s">
        <v>29</v>
      </c>
      <c r="B182" s="51">
        <f>B183+B184+B185</f>
        <v>40</v>
      </c>
      <c r="C182" s="51">
        <f>C183+C184+C185</f>
        <v>40</v>
      </c>
      <c r="D182" s="51">
        <f>D183+D184+D185</f>
        <v>40</v>
      </c>
      <c r="E182" s="51">
        <f>E183+E184+E185</f>
        <v>40</v>
      </c>
      <c r="F182" s="52">
        <f>IFERROR(E182/B182*100,0)</f>
        <v>100</v>
      </c>
      <c r="G182" s="52">
        <f>IFERROR(E182/C182*100,0)</f>
        <v>100</v>
      </c>
      <c r="H182" s="51">
        <f t="shared" ref="H182:AE182" si="35">H183+H184+H185</f>
        <v>0</v>
      </c>
      <c r="I182" s="51">
        <f t="shared" si="35"/>
        <v>0</v>
      </c>
      <c r="J182" s="51">
        <f t="shared" si="35"/>
        <v>0</v>
      </c>
      <c r="K182" s="51">
        <f t="shared" si="35"/>
        <v>0</v>
      </c>
      <c r="L182" s="51">
        <f t="shared" si="35"/>
        <v>0</v>
      </c>
      <c r="M182" s="51">
        <f t="shared" si="35"/>
        <v>0</v>
      </c>
      <c r="N182" s="51">
        <f t="shared" si="35"/>
        <v>0</v>
      </c>
      <c r="O182" s="51">
        <f t="shared" si="35"/>
        <v>0</v>
      </c>
      <c r="P182" s="51">
        <f t="shared" si="35"/>
        <v>0</v>
      </c>
      <c r="Q182" s="51">
        <f t="shared" si="35"/>
        <v>0</v>
      </c>
      <c r="R182" s="51">
        <f t="shared" si="35"/>
        <v>0</v>
      </c>
      <c r="S182" s="51">
        <f t="shared" si="35"/>
        <v>0</v>
      </c>
      <c r="T182" s="51">
        <f t="shared" si="35"/>
        <v>0</v>
      </c>
      <c r="U182" s="51">
        <f t="shared" si="35"/>
        <v>0</v>
      </c>
      <c r="V182" s="51">
        <f t="shared" si="35"/>
        <v>0</v>
      </c>
      <c r="W182" s="51">
        <f t="shared" si="35"/>
        <v>0</v>
      </c>
      <c r="X182" s="51">
        <f t="shared" si="35"/>
        <v>0</v>
      </c>
      <c r="Y182" s="51">
        <f t="shared" si="35"/>
        <v>0</v>
      </c>
      <c r="Z182" s="51">
        <f t="shared" si="35"/>
        <v>5</v>
      </c>
      <c r="AA182" s="51">
        <f t="shared" si="35"/>
        <v>5</v>
      </c>
      <c r="AB182" s="51">
        <f t="shared" si="35"/>
        <v>35</v>
      </c>
      <c r="AC182" s="51">
        <f t="shared" si="35"/>
        <v>35</v>
      </c>
      <c r="AD182" s="51">
        <f t="shared" si="35"/>
        <v>0</v>
      </c>
      <c r="AE182" s="51">
        <f t="shared" si="35"/>
        <v>0</v>
      </c>
      <c r="AF182" s="53"/>
    </row>
    <row r="183" spans="1:32" s="54" customFormat="1" ht="16.5" x14ac:dyDescent="0.25">
      <c r="A183" s="55" t="s">
        <v>30</v>
      </c>
      <c r="B183" s="56"/>
      <c r="C183" s="56"/>
      <c r="D183" s="56"/>
      <c r="E183" s="56"/>
      <c r="F183" s="57"/>
      <c r="G183" s="57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9"/>
      <c r="AE183" s="60"/>
      <c r="AF183" s="49"/>
    </row>
    <row r="184" spans="1:32" s="54" customFormat="1" ht="33" x14ac:dyDescent="0.25">
      <c r="A184" s="55" t="s">
        <v>31</v>
      </c>
      <c r="B184" s="56"/>
      <c r="C184" s="56"/>
      <c r="D184" s="56"/>
      <c r="E184" s="56"/>
      <c r="F184" s="57"/>
      <c r="G184" s="57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9"/>
      <c r="AE184" s="60"/>
      <c r="AF184" s="49"/>
    </row>
    <row r="185" spans="1:32" s="54" customFormat="1" ht="16.5" x14ac:dyDescent="0.25">
      <c r="A185" s="55" t="s">
        <v>32</v>
      </c>
      <c r="B185" s="56">
        <f>H185+J185+L185+N185+P185+R185+T185+V185+X185+Z185+AB185+AD185</f>
        <v>40</v>
      </c>
      <c r="C185" s="56">
        <f>H185+J185+L185+N185+P185+R185+T185+V185+X185+Z185+AB185</f>
        <v>40</v>
      </c>
      <c r="D185" s="56">
        <f>E185</f>
        <v>40</v>
      </c>
      <c r="E185" s="56">
        <f>K185+M185+O185+Q185+S185+U185+W185+Y185+AA185+AC185+AE185</f>
        <v>40</v>
      </c>
      <c r="F185" s="64">
        <f>IFERROR(E185/B185*100,0)</f>
        <v>100</v>
      </c>
      <c r="G185" s="64">
        <f>IFERROR(E185/C185*100,0)</f>
        <v>100</v>
      </c>
      <c r="H185" s="58">
        <v>0</v>
      </c>
      <c r="I185" s="58">
        <v>0</v>
      </c>
      <c r="J185" s="58">
        <v>0</v>
      </c>
      <c r="K185" s="58">
        <v>0</v>
      </c>
      <c r="L185" s="58">
        <v>0</v>
      </c>
      <c r="M185" s="58">
        <v>0</v>
      </c>
      <c r="N185" s="58">
        <v>0</v>
      </c>
      <c r="O185" s="58">
        <v>0</v>
      </c>
      <c r="P185" s="58">
        <v>0</v>
      </c>
      <c r="Q185" s="58">
        <v>0</v>
      </c>
      <c r="R185" s="58">
        <v>0</v>
      </c>
      <c r="S185" s="58">
        <v>0</v>
      </c>
      <c r="T185" s="58">
        <v>0</v>
      </c>
      <c r="U185" s="58">
        <v>0</v>
      </c>
      <c r="V185" s="58">
        <v>0</v>
      </c>
      <c r="W185" s="58">
        <v>0</v>
      </c>
      <c r="X185" s="58">
        <v>0</v>
      </c>
      <c r="Y185" s="58">
        <v>0</v>
      </c>
      <c r="Z185" s="58">
        <v>5</v>
      </c>
      <c r="AA185" s="58">
        <v>5</v>
      </c>
      <c r="AB185" s="86">
        <v>35</v>
      </c>
      <c r="AC185" s="58">
        <v>35</v>
      </c>
      <c r="AD185" s="59">
        <v>0</v>
      </c>
      <c r="AE185" s="58">
        <v>0</v>
      </c>
      <c r="AF185" s="49"/>
    </row>
    <row r="186" spans="1:32" s="54" customFormat="1" ht="33" x14ac:dyDescent="0.25">
      <c r="A186" s="55" t="s">
        <v>33</v>
      </c>
      <c r="B186" s="56"/>
      <c r="C186" s="56"/>
      <c r="D186" s="56"/>
      <c r="E186" s="56"/>
      <c r="F186" s="57"/>
      <c r="G186" s="57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9"/>
      <c r="AE186" s="60"/>
      <c r="AF186" s="49"/>
    </row>
    <row r="187" spans="1:32" s="54" customFormat="1" ht="16.5" x14ac:dyDescent="0.25">
      <c r="A187" s="55" t="s">
        <v>34</v>
      </c>
      <c r="B187" s="56"/>
      <c r="C187" s="56"/>
      <c r="D187" s="56"/>
      <c r="E187" s="56"/>
      <c r="F187" s="57"/>
      <c r="G187" s="57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9"/>
      <c r="AE187" s="60"/>
      <c r="AF187" s="49"/>
    </row>
    <row r="188" spans="1:32" s="45" customFormat="1" ht="18.75" x14ac:dyDescent="0.25">
      <c r="A188" s="65" t="s">
        <v>64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7"/>
      <c r="AF188" s="49"/>
    </row>
    <row r="189" spans="1:32" s="54" customFormat="1" ht="16.5" x14ac:dyDescent="0.25">
      <c r="A189" s="100" t="s">
        <v>42</v>
      </c>
      <c r="B189" s="101">
        <v>0</v>
      </c>
      <c r="C189" s="51">
        <f>C190+C191+C192</f>
        <v>0</v>
      </c>
      <c r="D189" s="51">
        <f>D190+D191+D192</f>
        <v>0</v>
      </c>
      <c r="E189" s="51">
        <f>E190+E191+E192</f>
        <v>0</v>
      </c>
      <c r="F189" s="52">
        <f>IFERROR(E189/B189*100,0)</f>
        <v>0</v>
      </c>
      <c r="G189" s="52">
        <f>IFERROR(E189/C189*100,0)</f>
        <v>0</v>
      </c>
      <c r="H189" s="51">
        <f t="shared" ref="H189:AE189" si="36">H190+H191+H192</f>
        <v>0</v>
      </c>
      <c r="I189" s="51">
        <f t="shared" si="36"/>
        <v>0</v>
      </c>
      <c r="J189" s="51">
        <f t="shared" si="36"/>
        <v>0</v>
      </c>
      <c r="K189" s="51">
        <f t="shared" si="36"/>
        <v>0</v>
      </c>
      <c r="L189" s="51">
        <f t="shared" si="36"/>
        <v>0</v>
      </c>
      <c r="M189" s="51">
        <f t="shared" si="36"/>
        <v>0</v>
      </c>
      <c r="N189" s="51">
        <f t="shared" si="36"/>
        <v>0</v>
      </c>
      <c r="O189" s="51">
        <f t="shared" si="36"/>
        <v>0</v>
      </c>
      <c r="P189" s="51">
        <f t="shared" si="36"/>
        <v>0</v>
      </c>
      <c r="Q189" s="51">
        <f t="shared" si="36"/>
        <v>0</v>
      </c>
      <c r="R189" s="51">
        <f t="shared" si="36"/>
        <v>0</v>
      </c>
      <c r="S189" s="51">
        <f t="shared" si="36"/>
        <v>0</v>
      </c>
      <c r="T189" s="51">
        <f t="shared" si="36"/>
        <v>0</v>
      </c>
      <c r="U189" s="51">
        <f t="shared" si="36"/>
        <v>0</v>
      </c>
      <c r="V189" s="51">
        <f t="shared" si="36"/>
        <v>0</v>
      </c>
      <c r="W189" s="51">
        <f t="shared" si="36"/>
        <v>0</v>
      </c>
      <c r="X189" s="51">
        <f t="shared" si="36"/>
        <v>0</v>
      </c>
      <c r="Y189" s="51">
        <f t="shared" si="36"/>
        <v>0</v>
      </c>
      <c r="Z189" s="51">
        <f t="shared" si="36"/>
        <v>0</v>
      </c>
      <c r="AA189" s="51">
        <f t="shared" si="36"/>
        <v>0</v>
      </c>
      <c r="AB189" s="51">
        <f t="shared" si="36"/>
        <v>0</v>
      </c>
      <c r="AC189" s="51">
        <f t="shared" si="36"/>
        <v>0</v>
      </c>
      <c r="AD189" s="51">
        <f t="shared" si="36"/>
        <v>0</v>
      </c>
      <c r="AE189" s="51">
        <f t="shared" si="36"/>
        <v>0</v>
      </c>
      <c r="AF189" s="53"/>
    </row>
    <row r="190" spans="1:32" s="54" customFormat="1" ht="16.5" x14ac:dyDescent="0.25">
      <c r="A190" s="55" t="s">
        <v>30</v>
      </c>
      <c r="B190" s="56"/>
      <c r="C190" s="56"/>
      <c r="D190" s="56"/>
      <c r="E190" s="56"/>
      <c r="F190" s="57"/>
      <c r="G190" s="57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9"/>
      <c r="AE190" s="60"/>
      <c r="AF190" s="49"/>
    </row>
    <row r="191" spans="1:32" s="54" customFormat="1" ht="33" x14ac:dyDescent="0.25">
      <c r="A191" s="55" t="s">
        <v>31</v>
      </c>
      <c r="B191" s="56"/>
      <c r="C191" s="56"/>
      <c r="D191" s="56"/>
      <c r="E191" s="56"/>
      <c r="F191" s="57"/>
      <c r="G191" s="57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9"/>
      <c r="AE191" s="60"/>
      <c r="AF191" s="49"/>
    </row>
    <row r="192" spans="1:32" s="54" customFormat="1" ht="16.5" x14ac:dyDescent="0.25">
      <c r="A192" s="55" t="s">
        <v>32</v>
      </c>
      <c r="B192" s="56"/>
      <c r="C192" s="56"/>
      <c r="D192" s="56"/>
      <c r="E192" s="56"/>
      <c r="F192" s="64"/>
      <c r="G192" s="64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49"/>
    </row>
    <row r="193" spans="1:32" s="54" customFormat="1" ht="33" x14ac:dyDescent="0.25">
      <c r="A193" s="55" t="s">
        <v>33</v>
      </c>
      <c r="B193" s="56"/>
      <c r="C193" s="56"/>
      <c r="D193" s="56"/>
      <c r="E193" s="56"/>
      <c r="F193" s="57"/>
      <c r="G193" s="57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9"/>
      <c r="AE193" s="60"/>
      <c r="AF193" s="49"/>
    </row>
    <row r="194" spans="1:32" s="54" customFormat="1" ht="16.5" x14ac:dyDescent="0.25">
      <c r="A194" s="55" t="s">
        <v>34</v>
      </c>
      <c r="B194" s="56"/>
      <c r="C194" s="56"/>
      <c r="D194" s="56"/>
      <c r="E194" s="56"/>
      <c r="F194" s="57"/>
      <c r="G194" s="57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9"/>
      <c r="AE194" s="60"/>
      <c r="AF194" s="49"/>
    </row>
    <row r="195" spans="1:32" s="45" customFormat="1" ht="20.25" x14ac:dyDescent="0.25">
      <c r="A195" s="46" t="s">
        <v>65</v>
      </c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8"/>
      <c r="AF195" s="49"/>
    </row>
    <row r="196" spans="1:32" s="54" customFormat="1" ht="16.5" x14ac:dyDescent="0.25">
      <c r="A196" s="50" t="s">
        <v>29</v>
      </c>
      <c r="B196" s="51">
        <f>B197+B198+B199</f>
        <v>0</v>
      </c>
      <c r="C196" s="51">
        <v>0</v>
      </c>
      <c r="D196" s="51">
        <v>0</v>
      </c>
      <c r="E196" s="51">
        <v>0</v>
      </c>
      <c r="F196" s="52">
        <f>IFERROR(E196/B196*100,0)</f>
        <v>0</v>
      </c>
      <c r="G196" s="52">
        <f>IFERROR(E196/C196*100,0)</f>
        <v>0</v>
      </c>
      <c r="H196" s="51">
        <f t="shared" ref="H196:AE196" si="37">H197+H198+H199</f>
        <v>0</v>
      </c>
      <c r="I196" s="51">
        <v>0</v>
      </c>
      <c r="J196" s="51">
        <f t="shared" si="37"/>
        <v>0</v>
      </c>
      <c r="K196" s="51">
        <v>0</v>
      </c>
      <c r="L196" s="51">
        <f t="shared" si="37"/>
        <v>0</v>
      </c>
      <c r="M196" s="51">
        <v>0</v>
      </c>
      <c r="N196" s="51">
        <f t="shared" si="37"/>
        <v>0</v>
      </c>
      <c r="O196" s="51">
        <v>0</v>
      </c>
      <c r="P196" s="51">
        <f t="shared" si="37"/>
        <v>0</v>
      </c>
      <c r="Q196" s="51">
        <v>0</v>
      </c>
      <c r="R196" s="51">
        <f t="shared" si="37"/>
        <v>0</v>
      </c>
      <c r="S196" s="51">
        <v>0</v>
      </c>
      <c r="T196" s="51">
        <f t="shared" si="37"/>
        <v>0</v>
      </c>
      <c r="U196" s="51">
        <v>0</v>
      </c>
      <c r="V196" s="51">
        <f t="shared" si="37"/>
        <v>0</v>
      </c>
      <c r="W196" s="51">
        <v>0</v>
      </c>
      <c r="X196" s="51">
        <f t="shared" si="37"/>
        <v>0</v>
      </c>
      <c r="Y196" s="51">
        <v>0</v>
      </c>
      <c r="Z196" s="51">
        <f t="shared" si="37"/>
        <v>0</v>
      </c>
      <c r="AA196" s="51">
        <v>0</v>
      </c>
      <c r="AB196" s="51">
        <f t="shared" si="37"/>
        <v>0</v>
      </c>
      <c r="AC196" s="51">
        <v>0</v>
      </c>
      <c r="AD196" s="61">
        <f t="shared" si="37"/>
        <v>0</v>
      </c>
      <c r="AE196" s="61">
        <f t="shared" si="37"/>
        <v>0</v>
      </c>
      <c r="AF196" s="53"/>
    </row>
    <row r="197" spans="1:32" s="54" customFormat="1" ht="16.5" x14ac:dyDescent="0.25">
      <c r="A197" s="55" t="s">
        <v>30</v>
      </c>
      <c r="B197" s="56"/>
      <c r="C197" s="56"/>
      <c r="D197" s="56"/>
      <c r="E197" s="56"/>
      <c r="F197" s="57"/>
      <c r="G197" s="57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9"/>
      <c r="AE197" s="60"/>
      <c r="AF197" s="49"/>
    </row>
    <row r="198" spans="1:32" s="54" customFormat="1" ht="33" x14ac:dyDescent="0.25">
      <c r="A198" s="55" t="s">
        <v>31</v>
      </c>
      <c r="B198" s="56"/>
      <c r="C198" s="56"/>
      <c r="D198" s="56"/>
      <c r="E198" s="56"/>
      <c r="F198" s="57"/>
      <c r="G198" s="57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9"/>
      <c r="AE198" s="60"/>
      <c r="AF198" s="49"/>
    </row>
    <row r="199" spans="1:32" s="54" customFormat="1" ht="16.5" x14ac:dyDescent="0.25">
      <c r="A199" s="55" t="s">
        <v>32</v>
      </c>
      <c r="B199" s="56"/>
      <c r="C199" s="56"/>
      <c r="D199" s="56"/>
      <c r="E199" s="56"/>
      <c r="F199" s="57"/>
      <c r="G199" s="57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9"/>
      <c r="AE199" s="60"/>
      <c r="AF199" s="49"/>
    </row>
    <row r="200" spans="1:32" s="54" customFormat="1" ht="33" x14ac:dyDescent="0.25">
      <c r="A200" s="55" t="s">
        <v>33</v>
      </c>
      <c r="B200" s="56"/>
      <c r="C200" s="56"/>
      <c r="D200" s="56"/>
      <c r="E200" s="56"/>
      <c r="F200" s="57"/>
      <c r="G200" s="57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9"/>
      <c r="AE200" s="60"/>
      <c r="AF200" s="49"/>
    </row>
    <row r="201" spans="1:32" s="54" customFormat="1" ht="16.5" x14ac:dyDescent="0.25">
      <c r="A201" s="55" t="s">
        <v>34</v>
      </c>
      <c r="B201" s="56"/>
      <c r="C201" s="56"/>
      <c r="D201" s="56"/>
      <c r="E201" s="56"/>
      <c r="F201" s="57"/>
      <c r="G201" s="57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9"/>
      <c r="AE201" s="60"/>
      <c r="AF201" s="49"/>
    </row>
    <row r="202" spans="1:32" s="54" customFormat="1" ht="20.25" customHeight="1" x14ac:dyDescent="0.25">
      <c r="A202" s="46" t="s">
        <v>66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8"/>
    </row>
    <row r="203" spans="1:32" s="54" customFormat="1" ht="16.5" x14ac:dyDescent="0.25">
      <c r="A203" s="50" t="s">
        <v>29</v>
      </c>
      <c r="B203" s="51">
        <f>B204+B205+B206</f>
        <v>6.7</v>
      </c>
      <c r="C203" s="51">
        <f>C204+C205+C206</f>
        <v>6.7</v>
      </c>
      <c r="D203" s="51">
        <f>D204+D205+D206</f>
        <v>6.7</v>
      </c>
      <c r="E203" s="51">
        <f>E204+E205+E206</f>
        <v>6.7</v>
      </c>
      <c r="F203" s="52">
        <f>IFERROR(E203/B203*100,0)</f>
        <v>100</v>
      </c>
      <c r="G203" s="52">
        <f>IFERROR(E203/C203*100,0)</f>
        <v>100</v>
      </c>
      <c r="H203" s="51">
        <f t="shared" ref="H203:AE203" si="38">H204+H205+H206</f>
        <v>0</v>
      </c>
      <c r="I203" s="51">
        <v>0</v>
      </c>
      <c r="J203" s="51">
        <f t="shared" si="38"/>
        <v>0</v>
      </c>
      <c r="K203" s="51">
        <v>0</v>
      </c>
      <c r="L203" s="51">
        <f t="shared" si="38"/>
        <v>0</v>
      </c>
      <c r="M203" s="51">
        <v>0</v>
      </c>
      <c r="N203" s="51">
        <f t="shared" si="38"/>
        <v>6.7</v>
      </c>
      <c r="O203" s="51">
        <f t="shared" si="38"/>
        <v>6.7</v>
      </c>
      <c r="P203" s="51">
        <f t="shared" si="38"/>
        <v>0</v>
      </c>
      <c r="Q203" s="51">
        <v>0</v>
      </c>
      <c r="R203" s="51">
        <f t="shared" si="38"/>
        <v>0</v>
      </c>
      <c r="S203" s="51">
        <v>0</v>
      </c>
      <c r="T203" s="51">
        <f t="shared" si="38"/>
        <v>0</v>
      </c>
      <c r="U203" s="51">
        <v>0</v>
      </c>
      <c r="V203" s="51">
        <f t="shared" si="38"/>
        <v>0</v>
      </c>
      <c r="W203" s="51">
        <v>0</v>
      </c>
      <c r="X203" s="51">
        <f t="shared" si="38"/>
        <v>0</v>
      </c>
      <c r="Y203" s="51">
        <v>0</v>
      </c>
      <c r="Z203" s="51">
        <f t="shared" si="38"/>
        <v>0</v>
      </c>
      <c r="AA203" s="51">
        <v>0</v>
      </c>
      <c r="AB203" s="51">
        <f t="shared" si="38"/>
        <v>0</v>
      </c>
      <c r="AC203" s="51">
        <v>0</v>
      </c>
      <c r="AD203" s="61">
        <f t="shared" si="38"/>
        <v>0</v>
      </c>
      <c r="AE203" s="61">
        <f t="shared" si="38"/>
        <v>0</v>
      </c>
      <c r="AF203" s="53"/>
    </row>
    <row r="204" spans="1:32" s="54" customFormat="1" ht="16.5" x14ac:dyDescent="0.25">
      <c r="A204" s="55" t="s">
        <v>30</v>
      </c>
      <c r="B204" s="56"/>
      <c r="C204" s="56"/>
      <c r="D204" s="56"/>
      <c r="E204" s="56"/>
      <c r="F204" s="63"/>
      <c r="G204" s="63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87"/>
      <c r="AE204" s="60"/>
      <c r="AF204" s="49"/>
    </row>
    <row r="205" spans="1:32" s="54" customFormat="1" ht="33" x14ac:dyDescent="0.25">
      <c r="A205" s="55" t="s">
        <v>31</v>
      </c>
      <c r="B205" s="56"/>
      <c r="C205" s="56"/>
      <c r="D205" s="56"/>
      <c r="E205" s="56"/>
      <c r="F205" s="63"/>
      <c r="G205" s="63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87"/>
      <c r="AE205" s="60"/>
      <c r="AF205" s="49"/>
    </row>
    <row r="206" spans="1:32" s="54" customFormat="1" ht="16.5" x14ac:dyDescent="0.25">
      <c r="A206" s="55" t="s">
        <v>32</v>
      </c>
      <c r="B206" s="56">
        <f>B213</f>
        <v>6.7</v>
      </c>
      <c r="C206" s="56">
        <f>C213</f>
        <v>6.7</v>
      </c>
      <c r="D206" s="56">
        <f>D213</f>
        <v>6.7</v>
      </c>
      <c r="E206" s="56">
        <f>E213</f>
        <v>6.7</v>
      </c>
      <c r="F206" s="64">
        <f>IFERROR(E206/B206*100,0)</f>
        <v>100</v>
      </c>
      <c r="G206" s="64">
        <f>IFERROR(E206/C206*100,0)</f>
        <v>100</v>
      </c>
      <c r="H206" s="56">
        <f>H213</f>
        <v>0</v>
      </c>
      <c r="I206" s="56">
        <f t="shared" ref="I206:AE206" si="39">I213</f>
        <v>0</v>
      </c>
      <c r="J206" s="56">
        <f t="shared" si="39"/>
        <v>0</v>
      </c>
      <c r="K206" s="56">
        <f t="shared" si="39"/>
        <v>0</v>
      </c>
      <c r="L206" s="56">
        <f t="shared" si="39"/>
        <v>0</v>
      </c>
      <c r="M206" s="56">
        <f t="shared" si="39"/>
        <v>0</v>
      </c>
      <c r="N206" s="56">
        <f t="shared" si="39"/>
        <v>6.7</v>
      </c>
      <c r="O206" s="56">
        <f t="shared" si="39"/>
        <v>6.7</v>
      </c>
      <c r="P206" s="56">
        <f t="shared" si="39"/>
        <v>0</v>
      </c>
      <c r="Q206" s="56">
        <f>Q213</f>
        <v>0</v>
      </c>
      <c r="R206" s="56">
        <f t="shared" si="39"/>
        <v>0</v>
      </c>
      <c r="S206" s="56">
        <f t="shared" si="39"/>
        <v>0</v>
      </c>
      <c r="T206" s="56">
        <f t="shared" si="39"/>
        <v>0</v>
      </c>
      <c r="U206" s="56">
        <f t="shared" si="39"/>
        <v>0</v>
      </c>
      <c r="V206" s="56">
        <f t="shared" si="39"/>
        <v>0</v>
      </c>
      <c r="W206" s="56">
        <f t="shared" si="39"/>
        <v>0</v>
      </c>
      <c r="X206" s="56">
        <f t="shared" si="39"/>
        <v>0</v>
      </c>
      <c r="Y206" s="56">
        <f t="shared" si="39"/>
        <v>0</v>
      </c>
      <c r="Z206" s="56">
        <f t="shared" si="39"/>
        <v>0</v>
      </c>
      <c r="AA206" s="56">
        <f t="shared" si="39"/>
        <v>0</v>
      </c>
      <c r="AB206" s="56">
        <f t="shared" si="39"/>
        <v>0</v>
      </c>
      <c r="AC206" s="56">
        <f t="shared" si="39"/>
        <v>0</v>
      </c>
      <c r="AD206" s="56">
        <f t="shared" si="39"/>
        <v>0</v>
      </c>
      <c r="AE206" s="56">
        <f t="shared" si="39"/>
        <v>0</v>
      </c>
      <c r="AF206" s="49"/>
    </row>
    <row r="207" spans="1:32" s="54" customFormat="1" ht="33" x14ac:dyDescent="0.25">
      <c r="A207" s="55" t="s">
        <v>33</v>
      </c>
      <c r="B207" s="56"/>
      <c r="C207" s="56"/>
      <c r="D207" s="56"/>
      <c r="E207" s="56"/>
      <c r="F207" s="57"/>
      <c r="G207" s="57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87"/>
      <c r="AE207" s="60"/>
      <c r="AF207" s="49"/>
    </row>
    <row r="208" spans="1:32" s="54" customFormat="1" ht="16.5" x14ac:dyDescent="0.25">
      <c r="A208" s="55" t="s">
        <v>34</v>
      </c>
      <c r="B208" s="56"/>
      <c r="C208" s="56"/>
      <c r="D208" s="56"/>
      <c r="E208" s="56"/>
      <c r="F208" s="57"/>
      <c r="G208" s="57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87"/>
      <c r="AE208" s="60"/>
      <c r="AF208" s="49"/>
    </row>
    <row r="209" spans="1:32" s="54" customFormat="1" ht="18.75" customHeight="1" x14ac:dyDescent="0.25">
      <c r="A209" s="72" t="s">
        <v>67</v>
      </c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4"/>
    </row>
    <row r="210" spans="1:32" s="54" customFormat="1" ht="16.5" x14ac:dyDescent="0.25">
      <c r="A210" s="50" t="s">
        <v>29</v>
      </c>
      <c r="B210" s="51">
        <f>B211+B212+B213</f>
        <v>6.7</v>
      </c>
      <c r="C210" s="51">
        <f>C211+C212+C213</f>
        <v>6.7</v>
      </c>
      <c r="D210" s="51">
        <f>D211+D212+D213</f>
        <v>6.7</v>
      </c>
      <c r="E210" s="51">
        <f>E211+E212+E213</f>
        <v>6.7</v>
      </c>
      <c r="F210" s="52">
        <f>IFERROR(E210/B210*100,0)</f>
        <v>100</v>
      </c>
      <c r="G210" s="52">
        <f>IFERROR(E210/C210*100,0)</f>
        <v>100</v>
      </c>
      <c r="H210" s="51">
        <f t="shared" ref="H210:AE210" si="40">H211+H212+H213</f>
        <v>0</v>
      </c>
      <c r="I210" s="51">
        <f t="shared" si="40"/>
        <v>0</v>
      </c>
      <c r="J210" s="51">
        <f t="shared" si="40"/>
        <v>0</v>
      </c>
      <c r="K210" s="51">
        <f t="shared" si="40"/>
        <v>0</v>
      </c>
      <c r="L210" s="51">
        <f t="shared" si="40"/>
        <v>0</v>
      </c>
      <c r="M210" s="51">
        <f t="shared" si="40"/>
        <v>0</v>
      </c>
      <c r="N210" s="51">
        <f t="shared" si="40"/>
        <v>6.7</v>
      </c>
      <c r="O210" s="51">
        <f t="shared" si="40"/>
        <v>6.7</v>
      </c>
      <c r="P210" s="51">
        <f t="shared" si="40"/>
        <v>0</v>
      </c>
      <c r="Q210" s="51">
        <f t="shared" si="40"/>
        <v>0</v>
      </c>
      <c r="R210" s="51">
        <f t="shared" si="40"/>
        <v>0</v>
      </c>
      <c r="S210" s="51">
        <f t="shared" si="40"/>
        <v>0</v>
      </c>
      <c r="T210" s="51">
        <f t="shared" si="40"/>
        <v>0</v>
      </c>
      <c r="U210" s="51">
        <f t="shared" si="40"/>
        <v>0</v>
      </c>
      <c r="V210" s="51">
        <f t="shared" si="40"/>
        <v>0</v>
      </c>
      <c r="W210" s="51">
        <f t="shared" si="40"/>
        <v>0</v>
      </c>
      <c r="X210" s="51">
        <f t="shared" si="40"/>
        <v>0</v>
      </c>
      <c r="Y210" s="51">
        <f t="shared" si="40"/>
        <v>0</v>
      </c>
      <c r="Z210" s="51">
        <f t="shared" si="40"/>
        <v>0</v>
      </c>
      <c r="AA210" s="51">
        <f t="shared" si="40"/>
        <v>0</v>
      </c>
      <c r="AB210" s="51">
        <f t="shared" si="40"/>
        <v>0</v>
      </c>
      <c r="AC210" s="51">
        <f t="shared" si="40"/>
        <v>0</v>
      </c>
      <c r="AD210" s="51">
        <f t="shared" si="40"/>
        <v>0</v>
      </c>
      <c r="AE210" s="51">
        <f t="shared" si="40"/>
        <v>0</v>
      </c>
      <c r="AF210" s="53"/>
    </row>
    <row r="211" spans="1:32" s="54" customFormat="1" ht="16.5" x14ac:dyDescent="0.25">
      <c r="A211" s="55" t="s">
        <v>30</v>
      </c>
      <c r="B211" s="56">
        <f>H211+J211+L211+N211+P211+R211+T211+V211+X211+Z211+AB211+AD211</f>
        <v>0</v>
      </c>
      <c r="C211" s="56"/>
      <c r="D211" s="56"/>
      <c r="E211" s="56"/>
      <c r="F211" s="63"/>
      <c r="G211" s="63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9"/>
      <c r="AE211" s="60"/>
      <c r="AF211" s="49"/>
    </row>
    <row r="212" spans="1:32" s="54" customFormat="1" ht="33" x14ac:dyDescent="0.25">
      <c r="A212" s="55" t="s">
        <v>31</v>
      </c>
      <c r="B212" s="56">
        <f>H212+J212+L212+N212+P212+R212+T212+V212+X212+Z212+AB212+AD212</f>
        <v>0</v>
      </c>
      <c r="C212" s="56"/>
      <c r="D212" s="56"/>
      <c r="E212" s="56"/>
      <c r="F212" s="63"/>
      <c r="G212" s="63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9"/>
      <c r="AE212" s="60"/>
      <c r="AF212" s="49"/>
    </row>
    <row r="213" spans="1:32" s="54" customFormat="1" ht="16.5" x14ac:dyDescent="0.25">
      <c r="A213" s="55" t="s">
        <v>32</v>
      </c>
      <c r="B213" s="56">
        <f>H213+J213+L213+N213+P213+R213+T213+V213+X213+Z213+AB213+AD213</f>
        <v>6.7</v>
      </c>
      <c r="C213" s="56">
        <f>H213+J213+L213+N213+P213+R213+T213+V213+X213+Z213</f>
        <v>6.7</v>
      </c>
      <c r="D213" s="56">
        <f>E213</f>
        <v>6.7</v>
      </c>
      <c r="E213" s="56">
        <f>I213+K213+M213+O213+Q213+S213+U213+W213+Y213+AA213+AC213+AE213</f>
        <v>6.7</v>
      </c>
      <c r="F213" s="64">
        <f>IFERROR(E213/B213*100,0)</f>
        <v>100</v>
      </c>
      <c r="G213" s="64">
        <f>IFERROR(E213/C213*100,0)</f>
        <v>100</v>
      </c>
      <c r="H213" s="58"/>
      <c r="I213" s="58"/>
      <c r="J213" s="58"/>
      <c r="K213" s="58"/>
      <c r="L213" s="58"/>
      <c r="M213" s="58"/>
      <c r="N213" s="58">
        <v>6.7</v>
      </c>
      <c r="O213" s="58">
        <v>6.7</v>
      </c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9"/>
      <c r="AE213" s="60"/>
      <c r="AF213" s="49"/>
    </row>
    <row r="214" spans="1:32" s="54" customFormat="1" ht="33" x14ac:dyDescent="0.25">
      <c r="A214" s="55" t="s">
        <v>33</v>
      </c>
      <c r="B214" s="56">
        <f>H214+J214+L214+N214+P214+R214+T214+V214+X214+Z214+AB214+AD214</f>
        <v>0</v>
      </c>
      <c r="C214" s="56"/>
      <c r="D214" s="56"/>
      <c r="E214" s="56"/>
      <c r="F214" s="57"/>
      <c r="G214" s="57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9"/>
      <c r="AE214" s="60"/>
      <c r="AF214" s="49"/>
    </row>
    <row r="215" spans="1:32" s="54" customFormat="1" ht="16.5" x14ac:dyDescent="0.25">
      <c r="A215" s="55" t="s">
        <v>34</v>
      </c>
      <c r="B215" s="56">
        <f>H215+J215+L215+N215+P215+R215+T215+V215+X215+Z215+AB215+AD215</f>
        <v>0</v>
      </c>
      <c r="C215" s="56"/>
      <c r="D215" s="56"/>
      <c r="E215" s="56"/>
      <c r="F215" s="57"/>
      <c r="G215" s="57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9"/>
      <c r="AE215" s="60"/>
      <c r="AF215" s="49"/>
    </row>
    <row r="216" spans="1:32" s="54" customFormat="1" ht="51.75" customHeight="1" x14ac:dyDescent="0.25">
      <c r="A216" s="46" t="s">
        <v>68</v>
      </c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8"/>
      <c r="AF216" s="49"/>
    </row>
    <row r="217" spans="1:32" s="54" customFormat="1" ht="16.5" x14ac:dyDescent="0.25">
      <c r="A217" s="50" t="s">
        <v>29</v>
      </c>
      <c r="B217" s="51">
        <f>B218+B219+B220</f>
        <v>0</v>
      </c>
      <c r="C217" s="51">
        <v>0</v>
      </c>
      <c r="D217" s="51">
        <v>0</v>
      </c>
      <c r="E217" s="51">
        <v>0</v>
      </c>
      <c r="F217" s="52">
        <f>IFERROR(E217/B217*100,0)</f>
        <v>0</v>
      </c>
      <c r="G217" s="52">
        <f>IFERROR(E217/C217*100,0)</f>
        <v>0</v>
      </c>
      <c r="H217" s="51">
        <f t="shared" ref="H217:AE217" si="41">H218+H219+H220</f>
        <v>0</v>
      </c>
      <c r="I217" s="51">
        <v>0</v>
      </c>
      <c r="J217" s="51">
        <f t="shared" si="41"/>
        <v>0</v>
      </c>
      <c r="K217" s="51">
        <v>0</v>
      </c>
      <c r="L217" s="51">
        <f t="shared" si="41"/>
        <v>0</v>
      </c>
      <c r="M217" s="51">
        <v>0</v>
      </c>
      <c r="N217" s="51">
        <v>0</v>
      </c>
      <c r="O217" s="51">
        <v>0</v>
      </c>
      <c r="P217" s="51">
        <f t="shared" si="41"/>
        <v>0</v>
      </c>
      <c r="Q217" s="51">
        <v>0</v>
      </c>
      <c r="R217" s="51">
        <f t="shared" si="41"/>
        <v>0</v>
      </c>
      <c r="S217" s="51">
        <v>0</v>
      </c>
      <c r="T217" s="51">
        <f t="shared" si="41"/>
        <v>0</v>
      </c>
      <c r="U217" s="51">
        <v>0</v>
      </c>
      <c r="V217" s="51">
        <f t="shared" si="41"/>
        <v>0</v>
      </c>
      <c r="W217" s="51">
        <v>0</v>
      </c>
      <c r="X217" s="51">
        <f t="shared" si="41"/>
        <v>0</v>
      </c>
      <c r="Y217" s="51">
        <v>0</v>
      </c>
      <c r="Z217" s="51">
        <f t="shared" si="41"/>
        <v>0</v>
      </c>
      <c r="AA217" s="51">
        <v>0</v>
      </c>
      <c r="AB217" s="51">
        <f t="shared" si="41"/>
        <v>0</v>
      </c>
      <c r="AC217" s="51">
        <f t="shared" si="41"/>
        <v>0</v>
      </c>
      <c r="AD217" s="51">
        <f t="shared" si="41"/>
        <v>0</v>
      </c>
      <c r="AE217" s="51">
        <f t="shared" si="41"/>
        <v>0</v>
      </c>
      <c r="AF217" s="53"/>
    </row>
    <row r="218" spans="1:32" s="54" customFormat="1" ht="16.5" x14ac:dyDescent="0.25">
      <c r="A218" s="55" t="s">
        <v>30</v>
      </c>
      <c r="B218" s="56">
        <f>H218+J218+L218+N218+P218+R218+T218+V218+X218+Z218+AB218+AD218</f>
        <v>0</v>
      </c>
      <c r="C218" s="56"/>
      <c r="D218" s="56"/>
      <c r="E218" s="56"/>
      <c r="F218" s="57"/>
      <c r="G218" s="57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9"/>
      <c r="AE218" s="60"/>
      <c r="AF218" s="49"/>
    </row>
    <row r="219" spans="1:32" s="54" customFormat="1" ht="33" x14ac:dyDescent="0.25">
      <c r="A219" s="55" t="s">
        <v>31</v>
      </c>
      <c r="B219" s="56"/>
      <c r="C219" s="56"/>
      <c r="D219" s="56"/>
      <c r="E219" s="56"/>
      <c r="F219" s="57"/>
      <c r="G219" s="57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9"/>
      <c r="AE219" s="60"/>
      <c r="AF219" s="49"/>
    </row>
    <row r="220" spans="1:32" s="54" customFormat="1" ht="16.5" x14ac:dyDescent="0.25">
      <c r="A220" s="55" t="s">
        <v>32</v>
      </c>
      <c r="B220" s="56"/>
      <c r="C220" s="56"/>
      <c r="D220" s="56"/>
      <c r="E220" s="56"/>
      <c r="F220" s="64"/>
      <c r="G220" s="64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9"/>
      <c r="AE220" s="60"/>
      <c r="AF220" s="49"/>
    </row>
    <row r="221" spans="1:32" s="68" customFormat="1" ht="33" x14ac:dyDescent="0.25">
      <c r="A221" s="55" t="s">
        <v>33</v>
      </c>
      <c r="B221" s="56"/>
      <c r="C221" s="56"/>
      <c r="D221" s="56"/>
      <c r="E221" s="56"/>
      <c r="F221" s="57"/>
      <c r="G221" s="57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9"/>
      <c r="AE221" s="60"/>
      <c r="AF221" s="49"/>
    </row>
    <row r="222" spans="1:32" s="68" customFormat="1" ht="16.5" x14ac:dyDescent="0.25">
      <c r="A222" s="55" t="s">
        <v>34</v>
      </c>
      <c r="B222" s="56"/>
      <c r="C222" s="56"/>
      <c r="D222" s="56"/>
      <c r="E222" s="56"/>
      <c r="F222" s="57"/>
      <c r="G222" s="57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9"/>
      <c r="AE222" s="60"/>
      <c r="AF222" s="49"/>
    </row>
    <row r="223" spans="1:32" s="54" customFormat="1" ht="16.5" x14ac:dyDescent="0.25">
      <c r="A223" s="97" t="s">
        <v>69</v>
      </c>
      <c r="B223" s="51">
        <f>B224+B225+B226</f>
        <v>135.69999999999999</v>
      </c>
      <c r="C223" s="51">
        <f>C224+C225+C226</f>
        <v>135.69999999999999</v>
      </c>
      <c r="D223" s="51">
        <f>D224+D225+D226</f>
        <v>135.69999999999999</v>
      </c>
      <c r="E223" s="51">
        <f>E224+E225+E226</f>
        <v>135.69999999999999</v>
      </c>
      <c r="F223" s="52">
        <f>IFERROR(E223/B223*100,0)</f>
        <v>100</v>
      </c>
      <c r="G223" s="52">
        <f>IFERROR(E223/C223*100,0)</f>
        <v>100</v>
      </c>
      <c r="H223" s="51">
        <f>H226</f>
        <v>0</v>
      </c>
      <c r="I223" s="51">
        <f t="shared" ref="I223:AE223" si="42">I226</f>
        <v>0</v>
      </c>
      <c r="J223" s="51">
        <f t="shared" si="42"/>
        <v>0</v>
      </c>
      <c r="K223" s="51">
        <f t="shared" si="42"/>
        <v>0</v>
      </c>
      <c r="L223" s="51">
        <f t="shared" si="42"/>
        <v>80</v>
      </c>
      <c r="M223" s="51">
        <f t="shared" si="42"/>
        <v>80</v>
      </c>
      <c r="N223" s="51">
        <f t="shared" si="42"/>
        <v>6.7</v>
      </c>
      <c r="O223" s="51">
        <f t="shared" si="42"/>
        <v>6.7</v>
      </c>
      <c r="P223" s="51">
        <f t="shared" si="42"/>
        <v>0</v>
      </c>
      <c r="Q223" s="51">
        <f t="shared" si="42"/>
        <v>0</v>
      </c>
      <c r="R223" s="51">
        <f t="shared" si="42"/>
        <v>0</v>
      </c>
      <c r="S223" s="51">
        <f t="shared" si="42"/>
        <v>0</v>
      </c>
      <c r="T223" s="51">
        <f t="shared" si="42"/>
        <v>0</v>
      </c>
      <c r="U223" s="51">
        <f t="shared" si="42"/>
        <v>0</v>
      </c>
      <c r="V223" s="51">
        <f t="shared" si="42"/>
        <v>0</v>
      </c>
      <c r="W223" s="51">
        <f t="shared" si="42"/>
        <v>0</v>
      </c>
      <c r="X223" s="51">
        <f t="shared" si="42"/>
        <v>9</v>
      </c>
      <c r="Y223" s="51">
        <f t="shared" si="42"/>
        <v>9</v>
      </c>
      <c r="Z223" s="51">
        <f t="shared" si="42"/>
        <v>5</v>
      </c>
      <c r="AA223" s="51">
        <f t="shared" si="42"/>
        <v>5</v>
      </c>
      <c r="AB223" s="51">
        <f t="shared" si="42"/>
        <v>35</v>
      </c>
      <c r="AC223" s="51">
        <f t="shared" si="42"/>
        <v>35</v>
      </c>
      <c r="AD223" s="51">
        <f t="shared" si="42"/>
        <v>0</v>
      </c>
      <c r="AE223" s="51">
        <f t="shared" si="42"/>
        <v>0</v>
      </c>
      <c r="AF223" s="53"/>
    </row>
    <row r="224" spans="1:32" s="68" customFormat="1" ht="16.5" x14ac:dyDescent="0.25">
      <c r="A224" s="98" t="s">
        <v>30</v>
      </c>
      <c r="B224" s="56"/>
      <c r="C224" s="56"/>
      <c r="D224" s="56"/>
      <c r="E224" s="56"/>
      <c r="F224" s="57"/>
      <c r="G224" s="57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87"/>
      <c r="AE224" s="60"/>
      <c r="AF224" s="49"/>
    </row>
    <row r="225" spans="1:34" s="68" customFormat="1" ht="33" x14ac:dyDescent="0.25">
      <c r="A225" s="98" t="s">
        <v>31</v>
      </c>
      <c r="B225" s="56"/>
      <c r="C225" s="56"/>
      <c r="D225" s="56"/>
      <c r="E225" s="56"/>
      <c r="F225" s="57"/>
      <c r="G225" s="57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87"/>
      <c r="AE225" s="60"/>
      <c r="AF225" s="49"/>
    </row>
    <row r="226" spans="1:34" s="68" customFormat="1" ht="16.5" x14ac:dyDescent="0.25">
      <c r="A226" s="98" t="s">
        <v>32</v>
      </c>
      <c r="B226" s="56">
        <f t="shared" ref="B226:E227" si="43">B129+B178+B199+B206+B220</f>
        <v>135.69999999999999</v>
      </c>
      <c r="C226" s="56">
        <f>C129+C178+C199+C206+C220</f>
        <v>135.69999999999999</v>
      </c>
      <c r="D226" s="56">
        <f t="shared" si="43"/>
        <v>135.69999999999999</v>
      </c>
      <c r="E226" s="56">
        <f t="shared" si="43"/>
        <v>135.69999999999999</v>
      </c>
      <c r="F226" s="64">
        <f>IFERROR(E226/B226*100,0)</f>
        <v>100</v>
      </c>
      <c r="G226" s="64">
        <f>IFERROR(E226/C226*100,0)</f>
        <v>100</v>
      </c>
      <c r="H226" s="56">
        <f>H129+H178+H199+H206+H220</f>
        <v>0</v>
      </c>
      <c r="I226" s="56">
        <f t="shared" ref="I226:AD227" si="44">I129+I178+I199+I206+I220</f>
        <v>0</v>
      </c>
      <c r="J226" s="56">
        <f t="shared" si="44"/>
        <v>0</v>
      </c>
      <c r="K226" s="56">
        <f t="shared" si="44"/>
        <v>0</v>
      </c>
      <c r="L226" s="56">
        <f t="shared" si="44"/>
        <v>80</v>
      </c>
      <c r="M226" s="56">
        <f t="shared" si="44"/>
        <v>80</v>
      </c>
      <c r="N226" s="56">
        <f t="shared" si="44"/>
        <v>6.7</v>
      </c>
      <c r="O226" s="56">
        <f t="shared" si="44"/>
        <v>6.7</v>
      </c>
      <c r="P226" s="56">
        <f t="shared" si="44"/>
        <v>0</v>
      </c>
      <c r="Q226" s="56">
        <f t="shared" si="44"/>
        <v>0</v>
      </c>
      <c r="R226" s="56">
        <f t="shared" si="44"/>
        <v>0</v>
      </c>
      <c r="S226" s="56">
        <f t="shared" si="44"/>
        <v>0</v>
      </c>
      <c r="T226" s="56">
        <f t="shared" si="44"/>
        <v>0</v>
      </c>
      <c r="U226" s="56">
        <f t="shared" si="44"/>
        <v>0</v>
      </c>
      <c r="V226" s="56">
        <f t="shared" si="44"/>
        <v>0</v>
      </c>
      <c r="W226" s="56">
        <f t="shared" si="44"/>
        <v>0</v>
      </c>
      <c r="X226" s="56">
        <f t="shared" si="44"/>
        <v>9</v>
      </c>
      <c r="Y226" s="56">
        <f t="shared" si="44"/>
        <v>9</v>
      </c>
      <c r="Z226" s="56">
        <f t="shared" si="44"/>
        <v>5</v>
      </c>
      <c r="AA226" s="56">
        <f t="shared" si="44"/>
        <v>5</v>
      </c>
      <c r="AB226" s="56">
        <f t="shared" si="44"/>
        <v>35</v>
      </c>
      <c r="AC226" s="56">
        <f t="shared" si="44"/>
        <v>35</v>
      </c>
      <c r="AD226" s="56">
        <f t="shared" si="44"/>
        <v>0</v>
      </c>
      <c r="AE226" s="56">
        <f>AE129+AE178+AE199+AE206+AE220</f>
        <v>0</v>
      </c>
      <c r="AF226" s="49"/>
    </row>
    <row r="227" spans="1:34" s="68" customFormat="1" ht="33" x14ac:dyDescent="0.25">
      <c r="A227" s="98" t="s">
        <v>33</v>
      </c>
      <c r="B227" s="56">
        <f t="shared" si="43"/>
        <v>0</v>
      </c>
      <c r="C227" s="56">
        <f t="shared" si="43"/>
        <v>0</v>
      </c>
      <c r="D227" s="56">
        <f t="shared" si="43"/>
        <v>0</v>
      </c>
      <c r="E227" s="56">
        <f t="shared" si="43"/>
        <v>0</v>
      </c>
      <c r="F227" s="64">
        <f>IFERROR(E227/B227*100,0)</f>
        <v>0</v>
      </c>
      <c r="G227" s="64">
        <f>IFERROR(E227/C227*100,0)</f>
        <v>0</v>
      </c>
      <c r="H227" s="56">
        <f>H130+H179+H200+H207+H221</f>
        <v>0</v>
      </c>
      <c r="I227" s="56">
        <f t="shared" si="44"/>
        <v>0</v>
      </c>
      <c r="J227" s="56">
        <f t="shared" si="44"/>
        <v>0</v>
      </c>
      <c r="K227" s="56">
        <f t="shared" si="44"/>
        <v>0</v>
      </c>
      <c r="L227" s="56">
        <f t="shared" si="44"/>
        <v>0</v>
      </c>
      <c r="M227" s="56">
        <f t="shared" si="44"/>
        <v>0</v>
      </c>
      <c r="N227" s="56">
        <f t="shared" si="44"/>
        <v>0</v>
      </c>
      <c r="O227" s="56">
        <f t="shared" si="44"/>
        <v>0</v>
      </c>
      <c r="P227" s="56">
        <f t="shared" si="44"/>
        <v>0</v>
      </c>
      <c r="Q227" s="56">
        <f t="shared" si="44"/>
        <v>0</v>
      </c>
      <c r="R227" s="56">
        <f t="shared" si="44"/>
        <v>0</v>
      </c>
      <c r="S227" s="56">
        <f t="shared" si="44"/>
        <v>0</v>
      </c>
      <c r="T227" s="56">
        <f t="shared" si="44"/>
        <v>0</v>
      </c>
      <c r="U227" s="56">
        <f t="shared" si="44"/>
        <v>0</v>
      </c>
      <c r="V227" s="56">
        <f t="shared" si="44"/>
        <v>0</v>
      </c>
      <c r="W227" s="56">
        <f t="shared" si="44"/>
        <v>0</v>
      </c>
      <c r="X227" s="56">
        <f t="shared" si="44"/>
        <v>0</v>
      </c>
      <c r="Y227" s="56">
        <f t="shared" si="44"/>
        <v>0</v>
      </c>
      <c r="Z227" s="56">
        <f t="shared" si="44"/>
        <v>0</v>
      </c>
      <c r="AA227" s="56">
        <f t="shared" si="44"/>
        <v>0</v>
      </c>
      <c r="AB227" s="56">
        <f t="shared" si="44"/>
        <v>0</v>
      </c>
      <c r="AC227" s="56">
        <f t="shared" si="44"/>
        <v>0</v>
      </c>
      <c r="AD227" s="56">
        <f t="shared" si="44"/>
        <v>0</v>
      </c>
      <c r="AE227" s="56">
        <f t="shared" ref="AE227:BA227" si="45">AE130+AE179+AE200+AE207+AE221</f>
        <v>0</v>
      </c>
      <c r="AF227" s="49"/>
    </row>
    <row r="228" spans="1:34" s="68" customFormat="1" ht="16.5" x14ac:dyDescent="0.25">
      <c r="A228" s="98" t="s">
        <v>34</v>
      </c>
      <c r="B228" s="56"/>
      <c r="C228" s="56"/>
      <c r="D228" s="56"/>
      <c r="E228" s="56"/>
      <c r="F228" s="57"/>
      <c r="G228" s="57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9"/>
      <c r="AE228" s="60"/>
      <c r="AF228" s="49"/>
    </row>
    <row r="229" spans="1:34" ht="20.25" x14ac:dyDescent="0.25">
      <c r="A229" s="41" t="s">
        <v>70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3"/>
      <c r="AF229" s="99"/>
    </row>
    <row r="230" spans="1:34" ht="20.25" x14ac:dyDescent="0.25">
      <c r="A230" s="46" t="s">
        <v>71</v>
      </c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8"/>
      <c r="AF230" s="49"/>
    </row>
    <row r="231" spans="1:34" s="54" customFormat="1" ht="16.5" x14ac:dyDescent="0.25">
      <c r="A231" s="50" t="s">
        <v>29</v>
      </c>
      <c r="B231" s="51">
        <f>B232+B233+B234</f>
        <v>0</v>
      </c>
      <c r="C231" s="51">
        <v>0</v>
      </c>
      <c r="D231" s="51">
        <v>0</v>
      </c>
      <c r="E231" s="51">
        <v>0</v>
      </c>
      <c r="F231" s="52">
        <f>IFERROR(E231/B231*100,0)</f>
        <v>0</v>
      </c>
      <c r="G231" s="52">
        <f>IFERROR(E231/C231*100,0)</f>
        <v>0</v>
      </c>
      <c r="H231" s="51">
        <f>H232+H233+H234</f>
        <v>0</v>
      </c>
      <c r="I231" s="51">
        <v>0</v>
      </c>
      <c r="J231" s="51">
        <f>J232+J233+J234</f>
        <v>0</v>
      </c>
      <c r="K231" s="51">
        <v>0</v>
      </c>
      <c r="L231" s="51">
        <f>L232+L233+L234</f>
        <v>0</v>
      </c>
      <c r="M231" s="51">
        <v>0</v>
      </c>
      <c r="N231" s="51">
        <v>0</v>
      </c>
      <c r="O231" s="51">
        <v>0</v>
      </c>
      <c r="P231" s="51">
        <f>P232+P233+P234</f>
        <v>0</v>
      </c>
      <c r="Q231" s="51">
        <v>0</v>
      </c>
      <c r="R231" s="51">
        <f>R232+R233+R234</f>
        <v>0</v>
      </c>
      <c r="S231" s="51">
        <v>0</v>
      </c>
      <c r="T231" s="51">
        <f>T232+T233+T234</f>
        <v>0</v>
      </c>
      <c r="U231" s="51">
        <v>0</v>
      </c>
      <c r="V231" s="51">
        <f>V232+V233+V234</f>
        <v>0</v>
      </c>
      <c r="W231" s="51">
        <v>0</v>
      </c>
      <c r="X231" s="51">
        <f>X232+X233+X234</f>
        <v>0</v>
      </c>
      <c r="Y231" s="51">
        <v>0</v>
      </c>
      <c r="Z231" s="51">
        <f>Z232+Z233+Z234</f>
        <v>0</v>
      </c>
      <c r="AA231" s="51">
        <v>0</v>
      </c>
      <c r="AB231" s="51">
        <f>AB232+AB233+AB234</f>
        <v>0</v>
      </c>
      <c r="AC231" s="51">
        <f>AC232+AC233+AC234</f>
        <v>0</v>
      </c>
      <c r="AD231" s="51">
        <f>AD232+AD233+AD234</f>
        <v>0</v>
      </c>
      <c r="AE231" s="51">
        <f>AE232+AE233+AE234</f>
        <v>0</v>
      </c>
      <c r="AF231" s="53"/>
    </row>
    <row r="232" spans="1:34" s="54" customFormat="1" ht="16.5" x14ac:dyDescent="0.25">
      <c r="A232" s="55" t="s">
        <v>30</v>
      </c>
      <c r="B232" s="56"/>
      <c r="C232" s="56"/>
      <c r="D232" s="56"/>
      <c r="E232" s="56"/>
      <c r="F232" s="57"/>
      <c r="G232" s="57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9"/>
      <c r="AE232" s="60"/>
      <c r="AF232" s="49"/>
    </row>
    <row r="233" spans="1:34" s="54" customFormat="1" ht="33" x14ac:dyDescent="0.25">
      <c r="A233" s="55" t="s">
        <v>31</v>
      </c>
      <c r="B233" s="56"/>
      <c r="C233" s="56"/>
      <c r="D233" s="56"/>
      <c r="E233" s="56"/>
      <c r="F233" s="57"/>
      <c r="G233" s="57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9"/>
      <c r="AE233" s="60"/>
      <c r="AF233" s="49"/>
    </row>
    <row r="234" spans="1:34" s="54" customFormat="1" ht="16.5" x14ac:dyDescent="0.25">
      <c r="A234" s="55" t="s">
        <v>32</v>
      </c>
      <c r="B234" s="56"/>
      <c r="C234" s="56"/>
      <c r="D234" s="56"/>
      <c r="E234" s="56"/>
      <c r="F234" s="64"/>
      <c r="G234" s="64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9"/>
      <c r="AE234" s="60"/>
      <c r="AF234" s="49"/>
    </row>
    <row r="235" spans="1:34" s="68" customFormat="1" ht="33" x14ac:dyDescent="0.25">
      <c r="A235" s="55" t="s">
        <v>33</v>
      </c>
      <c r="B235" s="56"/>
      <c r="C235" s="56"/>
      <c r="D235" s="56"/>
      <c r="E235" s="56"/>
      <c r="F235" s="57"/>
      <c r="G235" s="57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9"/>
      <c r="AE235" s="60"/>
      <c r="AF235" s="49"/>
    </row>
    <row r="236" spans="1:34" s="68" customFormat="1" ht="16.5" x14ac:dyDescent="0.25">
      <c r="A236" s="55" t="s">
        <v>34</v>
      </c>
      <c r="B236" s="56"/>
      <c r="C236" s="56"/>
      <c r="D236" s="56"/>
      <c r="E236" s="56"/>
      <c r="F236" s="57"/>
      <c r="G236" s="57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9"/>
      <c r="AE236" s="60"/>
      <c r="AF236" s="49"/>
    </row>
    <row r="237" spans="1:34" s="102" customFormat="1" ht="16.5" x14ac:dyDescent="0.25">
      <c r="A237" s="97" t="s">
        <v>72</v>
      </c>
      <c r="B237" s="51">
        <f>B238+B239+B240</f>
        <v>0</v>
      </c>
      <c r="C237" s="51">
        <f>C238+C239+C240</f>
        <v>0</v>
      </c>
      <c r="D237" s="51">
        <f>D238+D239+D240</f>
        <v>0</v>
      </c>
      <c r="E237" s="51">
        <f>E238+E239+E240</f>
        <v>0</v>
      </c>
      <c r="F237" s="52">
        <f>IFERROR(E237/B237*100,0)</f>
        <v>0</v>
      </c>
      <c r="G237" s="52">
        <f>IFERROR(E237/C237*100,0)</f>
        <v>0</v>
      </c>
      <c r="H237" s="51">
        <f t="shared" ref="H237:AE237" si="46">H238+H239+H240</f>
        <v>0</v>
      </c>
      <c r="I237" s="51">
        <f t="shared" si="46"/>
        <v>0</v>
      </c>
      <c r="J237" s="51">
        <f t="shared" si="46"/>
        <v>0</v>
      </c>
      <c r="K237" s="51">
        <f t="shared" si="46"/>
        <v>0</v>
      </c>
      <c r="L237" s="51">
        <f t="shared" si="46"/>
        <v>0</v>
      </c>
      <c r="M237" s="51">
        <f t="shared" si="46"/>
        <v>0</v>
      </c>
      <c r="N237" s="51">
        <f t="shared" si="46"/>
        <v>0</v>
      </c>
      <c r="O237" s="51">
        <f t="shared" si="46"/>
        <v>0</v>
      </c>
      <c r="P237" s="51">
        <f t="shared" si="46"/>
        <v>0</v>
      </c>
      <c r="Q237" s="51">
        <f t="shared" si="46"/>
        <v>0</v>
      </c>
      <c r="R237" s="51">
        <f t="shared" si="46"/>
        <v>0</v>
      </c>
      <c r="S237" s="51">
        <f t="shared" si="46"/>
        <v>0</v>
      </c>
      <c r="T237" s="51">
        <f t="shared" si="46"/>
        <v>0</v>
      </c>
      <c r="U237" s="51">
        <f t="shared" si="46"/>
        <v>0</v>
      </c>
      <c r="V237" s="51">
        <f t="shared" si="46"/>
        <v>0</v>
      </c>
      <c r="W237" s="51">
        <f t="shared" si="46"/>
        <v>0</v>
      </c>
      <c r="X237" s="51">
        <f t="shared" si="46"/>
        <v>0</v>
      </c>
      <c r="Y237" s="51">
        <f t="shared" si="46"/>
        <v>0</v>
      </c>
      <c r="Z237" s="51">
        <f t="shared" si="46"/>
        <v>0</v>
      </c>
      <c r="AA237" s="51">
        <f t="shared" si="46"/>
        <v>0</v>
      </c>
      <c r="AB237" s="51">
        <f t="shared" si="46"/>
        <v>0</v>
      </c>
      <c r="AC237" s="51">
        <f t="shared" si="46"/>
        <v>0</v>
      </c>
      <c r="AD237" s="51">
        <f t="shared" si="46"/>
        <v>0</v>
      </c>
      <c r="AE237" s="51">
        <f t="shared" si="46"/>
        <v>0</v>
      </c>
      <c r="AF237" s="53"/>
    </row>
    <row r="238" spans="1:34" s="68" customFormat="1" ht="16.5" x14ac:dyDescent="0.25">
      <c r="A238" s="98" t="s">
        <v>30</v>
      </c>
      <c r="B238" s="56"/>
      <c r="C238" s="56"/>
      <c r="D238" s="56"/>
      <c r="E238" s="56"/>
      <c r="F238" s="57"/>
      <c r="G238" s="57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49"/>
    </row>
    <row r="239" spans="1:34" s="68" customFormat="1" ht="33" x14ac:dyDescent="0.25">
      <c r="A239" s="98" t="s">
        <v>31</v>
      </c>
      <c r="B239" s="56"/>
      <c r="C239" s="56"/>
      <c r="D239" s="56"/>
      <c r="E239" s="56"/>
      <c r="F239" s="57"/>
      <c r="G239" s="57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49"/>
      <c r="AG239" s="54"/>
      <c r="AH239" s="54"/>
    </row>
    <row r="240" spans="1:34" s="68" customFormat="1" ht="16.5" x14ac:dyDescent="0.25">
      <c r="A240" s="98" t="s">
        <v>32</v>
      </c>
      <c r="B240" s="56">
        <f>B234</f>
        <v>0</v>
      </c>
      <c r="C240" s="56">
        <f>C234</f>
        <v>0</v>
      </c>
      <c r="D240" s="56">
        <f>D234</f>
        <v>0</v>
      </c>
      <c r="E240" s="56">
        <f>E234</f>
        <v>0</v>
      </c>
      <c r="F240" s="64">
        <f>IFERROR(E240/B240*100,0)</f>
        <v>0</v>
      </c>
      <c r="G240" s="64">
        <f>IFERROR(E240/C240*100,0)</f>
        <v>0</v>
      </c>
      <c r="H240" s="56">
        <f t="shared" ref="H240:AE240" si="47">H234</f>
        <v>0</v>
      </c>
      <c r="I240" s="56">
        <f t="shared" si="47"/>
        <v>0</v>
      </c>
      <c r="J240" s="56">
        <f t="shared" si="47"/>
        <v>0</v>
      </c>
      <c r="K240" s="56">
        <f t="shared" si="47"/>
        <v>0</v>
      </c>
      <c r="L240" s="56">
        <f t="shared" si="47"/>
        <v>0</v>
      </c>
      <c r="M240" s="56">
        <f t="shared" si="47"/>
        <v>0</v>
      </c>
      <c r="N240" s="56">
        <f t="shared" si="47"/>
        <v>0</v>
      </c>
      <c r="O240" s="56">
        <f t="shared" si="47"/>
        <v>0</v>
      </c>
      <c r="P240" s="56">
        <f t="shared" si="47"/>
        <v>0</v>
      </c>
      <c r="Q240" s="56">
        <f t="shared" si="47"/>
        <v>0</v>
      </c>
      <c r="R240" s="56">
        <f t="shared" si="47"/>
        <v>0</v>
      </c>
      <c r="S240" s="56">
        <f t="shared" si="47"/>
        <v>0</v>
      </c>
      <c r="T240" s="56">
        <f t="shared" si="47"/>
        <v>0</v>
      </c>
      <c r="U240" s="56">
        <f t="shared" si="47"/>
        <v>0</v>
      </c>
      <c r="V240" s="56">
        <f t="shared" si="47"/>
        <v>0</v>
      </c>
      <c r="W240" s="56">
        <f t="shared" si="47"/>
        <v>0</v>
      </c>
      <c r="X240" s="56">
        <f t="shared" si="47"/>
        <v>0</v>
      </c>
      <c r="Y240" s="56">
        <f t="shared" si="47"/>
        <v>0</v>
      </c>
      <c r="Z240" s="56">
        <f t="shared" si="47"/>
        <v>0</v>
      </c>
      <c r="AA240" s="56">
        <f t="shared" si="47"/>
        <v>0</v>
      </c>
      <c r="AB240" s="56">
        <f t="shared" si="47"/>
        <v>0</v>
      </c>
      <c r="AC240" s="56">
        <f t="shared" si="47"/>
        <v>0</v>
      </c>
      <c r="AD240" s="56">
        <f t="shared" si="47"/>
        <v>0</v>
      </c>
      <c r="AE240" s="56">
        <f t="shared" si="47"/>
        <v>0</v>
      </c>
      <c r="AF240" s="49"/>
      <c r="AG240" s="54"/>
      <c r="AH240" s="54"/>
    </row>
    <row r="241" spans="1:34" s="68" customFormat="1" ht="33" x14ac:dyDescent="0.25">
      <c r="A241" s="98" t="s">
        <v>33</v>
      </c>
      <c r="B241" s="56"/>
      <c r="C241" s="56"/>
      <c r="D241" s="56"/>
      <c r="E241" s="56"/>
      <c r="F241" s="57"/>
      <c r="G241" s="57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9"/>
      <c r="AE241" s="60"/>
      <c r="AF241" s="49"/>
      <c r="AG241" s="54"/>
      <c r="AH241" s="54"/>
    </row>
    <row r="242" spans="1:34" s="68" customFormat="1" ht="16.5" x14ac:dyDescent="0.25">
      <c r="A242" s="98" t="s">
        <v>34</v>
      </c>
      <c r="B242" s="56"/>
      <c r="C242" s="56"/>
      <c r="D242" s="56"/>
      <c r="E242" s="56"/>
      <c r="F242" s="57"/>
      <c r="G242" s="57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9"/>
      <c r="AE242" s="60"/>
      <c r="AF242" s="49"/>
      <c r="AG242" s="54"/>
      <c r="AH242" s="54"/>
    </row>
    <row r="243" spans="1:34" s="68" customFormat="1" ht="16.5" x14ac:dyDescent="0.25">
      <c r="A243" s="103" t="s">
        <v>73</v>
      </c>
      <c r="B243" s="104">
        <f>H243+J243+L243+N243+P243+R243+T243+V243+X243+Z243+AB243+AD243</f>
        <v>801.2</v>
      </c>
      <c r="C243" s="104">
        <f>C244+C245+C246</f>
        <v>801.2</v>
      </c>
      <c r="D243" s="104">
        <f>D244+D245+D246</f>
        <v>801.2</v>
      </c>
      <c r="E243" s="104">
        <f>E244+E245+E246</f>
        <v>801.2</v>
      </c>
      <c r="F243" s="105">
        <f>IFERROR(E243/B243*100,0)</f>
        <v>100</v>
      </c>
      <c r="G243" s="105">
        <f>IFERROR(E243/C243*100,0)</f>
        <v>100</v>
      </c>
      <c r="H243" s="104">
        <f>H244+H245+H246</f>
        <v>0</v>
      </c>
      <c r="I243" s="104">
        <f t="shared" ref="I243:AE243" si="48">I244+I245+I246</f>
        <v>0</v>
      </c>
      <c r="J243" s="104">
        <f>J244+J245+J246</f>
        <v>321.2</v>
      </c>
      <c r="K243" s="104">
        <f>K244+K245+K246</f>
        <v>224.85</v>
      </c>
      <c r="L243" s="104">
        <f t="shared" si="48"/>
        <v>80</v>
      </c>
      <c r="M243" s="104">
        <f>M244+M245+M246</f>
        <v>80</v>
      </c>
      <c r="N243" s="104">
        <f t="shared" si="48"/>
        <v>6.7</v>
      </c>
      <c r="O243" s="104">
        <f t="shared" si="48"/>
        <v>103.05</v>
      </c>
      <c r="P243" s="104">
        <f t="shared" si="48"/>
        <v>0</v>
      </c>
      <c r="Q243" s="104">
        <f t="shared" si="48"/>
        <v>0</v>
      </c>
      <c r="R243" s="104">
        <f t="shared" si="48"/>
        <v>0</v>
      </c>
      <c r="S243" s="104">
        <f t="shared" si="48"/>
        <v>0</v>
      </c>
      <c r="T243" s="104">
        <f t="shared" si="48"/>
        <v>0</v>
      </c>
      <c r="U243" s="104">
        <f t="shared" si="48"/>
        <v>0</v>
      </c>
      <c r="V243" s="104">
        <f t="shared" si="48"/>
        <v>0</v>
      </c>
      <c r="W243" s="104">
        <f t="shared" si="48"/>
        <v>0</v>
      </c>
      <c r="X243" s="104">
        <f t="shared" si="48"/>
        <v>43.5</v>
      </c>
      <c r="Y243" s="104">
        <f t="shared" si="48"/>
        <v>43.5</v>
      </c>
      <c r="Z243" s="104">
        <f t="shared" si="48"/>
        <v>5</v>
      </c>
      <c r="AA243" s="104">
        <f t="shared" si="48"/>
        <v>5</v>
      </c>
      <c r="AB243" s="104">
        <f t="shared" si="48"/>
        <v>344.8</v>
      </c>
      <c r="AC243" s="104">
        <f t="shared" si="48"/>
        <v>344.8</v>
      </c>
      <c r="AD243" s="104">
        <f t="shared" si="48"/>
        <v>0</v>
      </c>
      <c r="AE243" s="104">
        <f t="shared" si="48"/>
        <v>0</v>
      </c>
      <c r="AF243" s="106"/>
      <c r="AG243" s="54"/>
      <c r="AH243" s="54"/>
    </row>
    <row r="244" spans="1:34" s="68" customFormat="1" ht="16.5" x14ac:dyDescent="0.25">
      <c r="A244" s="98" t="s">
        <v>30</v>
      </c>
      <c r="B244" s="56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49"/>
      <c r="AG244" s="54"/>
      <c r="AH244" s="54"/>
    </row>
    <row r="245" spans="1:34" s="68" customFormat="1" ht="33" x14ac:dyDescent="0.25">
      <c r="A245" s="98" t="s">
        <v>31</v>
      </c>
      <c r="B245" s="56">
        <f t="shared" ref="B245:E247" si="49">B120+B225+B239</f>
        <v>106.69999999999999</v>
      </c>
      <c r="C245" s="56">
        <f t="shared" si="49"/>
        <v>106.69999999999999</v>
      </c>
      <c r="D245" s="56">
        <f t="shared" si="49"/>
        <v>106.69999999999999</v>
      </c>
      <c r="E245" s="56">
        <f t="shared" si="49"/>
        <v>106.69999999999999</v>
      </c>
      <c r="F245" s="64">
        <f>IFERROR(E245/B245*100,0)</f>
        <v>100</v>
      </c>
      <c r="G245" s="64">
        <f>IFERROR(E245/C245*100,0)</f>
        <v>100</v>
      </c>
      <c r="H245" s="56">
        <f t="shared" ref="H245:AE247" si="50">H120+H225+H239</f>
        <v>0</v>
      </c>
      <c r="I245" s="56">
        <f t="shared" si="50"/>
        <v>0</v>
      </c>
      <c r="J245" s="56">
        <f t="shared" si="50"/>
        <v>96.35</v>
      </c>
      <c r="K245" s="56">
        <f t="shared" si="50"/>
        <v>0</v>
      </c>
      <c r="L245" s="56">
        <f t="shared" si="50"/>
        <v>0</v>
      </c>
      <c r="M245" s="56">
        <f t="shared" si="50"/>
        <v>0</v>
      </c>
      <c r="N245" s="56">
        <f t="shared" si="50"/>
        <v>0</v>
      </c>
      <c r="O245" s="56">
        <f t="shared" si="50"/>
        <v>96.35</v>
      </c>
      <c r="P245" s="56">
        <f t="shared" si="50"/>
        <v>0</v>
      </c>
      <c r="Q245" s="56">
        <f t="shared" si="50"/>
        <v>0</v>
      </c>
      <c r="R245" s="56">
        <f t="shared" si="50"/>
        <v>0</v>
      </c>
      <c r="S245" s="56">
        <f t="shared" si="50"/>
        <v>0</v>
      </c>
      <c r="T245" s="56">
        <f t="shared" si="50"/>
        <v>0</v>
      </c>
      <c r="U245" s="56">
        <f t="shared" si="50"/>
        <v>0</v>
      </c>
      <c r="V245" s="56">
        <f t="shared" si="50"/>
        <v>0</v>
      </c>
      <c r="W245" s="56">
        <f t="shared" si="50"/>
        <v>0</v>
      </c>
      <c r="X245" s="56">
        <f t="shared" si="50"/>
        <v>10.35</v>
      </c>
      <c r="Y245" s="56">
        <f t="shared" si="50"/>
        <v>10.35</v>
      </c>
      <c r="Z245" s="56">
        <f t="shared" si="50"/>
        <v>0</v>
      </c>
      <c r="AA245" s="56">
        <f t="shared" si="50"/>
        <v>0</v>
      </c>
      <c r="AB245" s="56">
        <f t="shared" si="50"/>
        <v>0</v>
      </c>
      <c r="AC245" s="56">
        <f t="shared" si="50"/>
        <v>0</v>
      </c>
      <c r="AD245" s="56">
        <f t="shared" si="50"/>
        <v>0</v>
      </c>
      <c r="AE245" s="56">
        <f t="shared" si="50"/>
        <v>0</v>
      </c>
      <c r="AF245" s="49"/>
      <c r="AG245" s="54"/>
      <c r="AH245" s="54"/>
    </row>
    <row r="246" spans="1:34" s="68" customFormat="1" ht="16.5" x14ac:dyDescent="0.25">
      <c r="A246" s="98" t="s">
        <v>32</v>
      </c>
      <c r="B246" s="56">
        <f t="shared" si="49"/>
        <v>694.5</v>
      </c>
      <c r="C246" s="56">
        <f t="shared" si="49"/>
        <v>694.5</v>
      </c>
      <c r="D246" s="56">
        <f t="shared" si="49"/>
        <v>694.5</v>
      </c>
      <c r="E246" s="56">
        <f t="shared" si="49"/>
        <v>694.5</v>
      </c>
      <c r="F246" s="64">
        <f>IFERROR(E246/B246*100,0)</f>
        <v>100</v>
      </c>
      <c r="G246" s="64">
        <f>IFERROR(E246/C246*100,0)</f>
        <v>100</v>
      </c>
      <c r="H246" s="56">
        <f t="shared" si="50"/>
        <v>0</v>
      </c>
      <c r="I246" s="56">
        <f t="shared" si="50"/>
        <v>0</v>
      </c>
      <c r="J246" s="56">
        <f t="shared" si="50"/>
        <v>224.85</v>
      </c>
      <c r="K246" s="56">
        <f t="shared" si="50"/>
        <v>224.85</v>
      </c>
      <c r="L246" s="56">
        <f t="shared" si="50"/>
        <v>80</v>
      </c>
      <c r="M246" s="56">
        <f t="shared" si="50"/>
        <v>80</v>
      </c>
      <c r="N246" s="56">
        <f t="shared" si="50"/>
        <v>6.7</v>
      </c>
      <c r="O246" s="56">
        <f t="shared" si="50"/>
        <v>6.7</v>
      </c>
      <c r="P246" s="56">
        <f t="shared" si="50"/>
        <v>0</v>
      </c>
      <c r="Q246" s="56">
        <f t="shared" si="50"/>
        <v>0</v>
      </c>
      <c r="R246" s="56">
        <f t="shared" si="50"/>
        <v>0</v>
      </c>
      <c r="S246" s="56">
        <f t="shared" si="50"/>
        <v>0</v>
      </c>
      <c r="T246" s="56">
        <f t="shared" si="50"/>
        <v>0</v>
      </c>
      <c r="U246" s="56">
        <f t="shared" si="50"/>
        <v>0</v>
      </c>
      <c r="V246" s="56">
        <f t="shared" si="50"/>
        <v>0</v>
      </c>
      <c r="W246" s="56">
        <f t="shared" si="50"/>
        <v>0</v>
      </c>
      <c r="X246" s="56">
        <f t="shared" si="50"/>
        <v>33.15</v>
      </c>
      <c r="Y246" s="56">
        <f t="shared" si="50"/>
        <v>33.15</v>
      </c>
      <c r="Z246" s="56">
        <f t="shared" si="50"/>
        <v>5</v>
      </c>
      <c r="AA246" s="56">
        <f t="shared" si="50"/>
        <v>5</v>
      </c>
      <c r="AB246" s="56">
        <f t="shared" si="50"/>
        <v>344.8</v>
      </c>
      <c r="AC246" s="56">
        <f t="shared" si="50"/>
        <v>344.8</v>
      </c>
      <c r="AD246" s="56">
        <f t="shared" si="50"/>
        <v>0</v>
      </c>
      <c r="AE246" s="56">
        <f t="shared" si="50"/>
        <v>0</v>
      </c>
      <c r="AF246" s="49"/>
      <c r="AG246" s="54"/>
      <c r="AH246" s="54"/>
    </row>
    <row r="247" spans="1:34" s="68" customFormat="1" ht="33" x14ac:dyDescent="0.25">
      <c r="A247" s="98" t="s">
        <v>33</v>
      </c>
      <c r="B247" s="56">
        <f t="shared" si="49"/>
        <v>249</v>
      </c>
      <c r="C247" s="56">
        <f t="shared" si="49"/>
        <v>249</v>
      </c>
      <c r="D247" s="56">
        <f t="shared" si="49"/>
        <v>249</v>
      </c>
      <c r="E247" s="56">
        <f t="shared" si="49"/>
        <v>249</v>
      </c>
      <c r="F247" s="64">
        <f>IFERROR(E247/B247*100,0)</f>
        <v>100</v>
      </c>
      <c r="G247" s="64">
        <f>IFERROR(E247/C247*100,0)</f>
        <v>100</v>
      </c>
      <c r="H247" s="56">
        <f t="shared" si="50"/>
        <v>0</v>
      </c>
      <c r="I247" s="56">
        <f t="shared" si="50"/>
        <v>0</v>
      </c>
      <c r="J247" s="56">
        <f t="shared" si="50"/>
        <v>96.1</v>
      </c>
      <c r="K247" s="56">
        <f t="shared" si="50"/>
        <v>96.1</v>
      </c>
      <c r="L247" s="56">
        <f t="shared" si="50"/>
        <v>0</v>
      </c>
      <c r="M247" s="56">
        <f t="shared" si="50"/>
        <v>0</v>
      </c>
      <c r="N247" s="56">
        <f t="shared" si="50"/>
        <v>0</v>
      </c>
      <c r="O247" s="56">
        <f t="shared" si="50"/>
        <v>0</v>
      </c>
      <c r="P247" s="56">
        <f t="shared" si="50"/>
        <v>0</v>
      </c>
      <c r="Q247" s="56">
        <f t="shared" si="50"/>
        <v>0</v>
      </c>
      <c r="R247" s="56">
        <f t="shared" si="50"/>
        <v>0</v>
      </c>
      <c r="S247" s="56">
        <f t="shared" si="50"/>
        <v>0</v>
      </c>
      <c r="T247" s="56">
        <f t="shared" si="50"/>
        <v>0</v>
      </c>
      <c r="U247" s="56">
        <f t="shared" si="50"/>
        <v>0</v>
      </c>
      <c r="V247" s="56">
        <f t="shared" si="50"/>
        <v>0</v>
      </c>
      <c r="W247" s="56">
        <f t="shared" si="50"/>
        <v>0</v>
      </c>
      <c r="X247" s="56">
        <f t="shared" si="50"/>
        <v>0</v>
      </c>
      <c r="Y247" s="56">
        <f t="shared" si="50"/>
        <v>0</v>
      </c>
      <c r="Z247" s="56">
        <f t="shared" si="50"/>
        <v>0</v>
      </c>
      <c r="AA247" s="56">
        <f t="shared" si="50"/>
        <v>0</v>
      </c>
      <c r="AB247" s="56">
        <f t="shared" si="50"/>
        <v>0</v>
      </c>
      <c r="AC247" s="56">
        <f t="shared" si="50"/>
        <v>0</v>
      </c>
      <c r="AD247" s="56">
        <f t="shared" si="50"/>
        <v>0</v>
      </c>
      <c r="AE247" s="56">
        <f t="shared" si="50"/>
        <v>0</v>
      </c>
      <c r="AF247" s="49"/>
      <c r="AG247" s="54"/>
      <c r="AH247" s="54"/>
    </row>
    <row r="248" spans="1:34" s="68" customFormat="1" ht="16.5" x14ac:dyDescent="0.25">
      <c r="A248" s="98" t="s">
        <v>34</v>
      </c>
      <c r="B248" s="56"/>
      <c r="C248" s="56"/>
      <c r="D248" s="56"/>
      <c r="E248" s="56"/>
      <c r="F248" s="57"/>
      <c r="G248" s="57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60"/>
      <c r="AF248" s="49"/>
      <c r="AG248" s="54"/>
      <c r="AH248" s="54"/>
    </row>
    <row r="249" spans="1:34" s="68" customFormat="1" ht="56.25" x14ac:dyDescent="0.3">
      <c r="A249" s="107" t="s">
        <v>74</v>
      </c>
      <c r="B249" s="82">
        <f>B250+B251+B252</f>
        <v>801.2</v>
      </c>
      <c r="C249" s="82">
        <f>C250+C251+C252</f>
        <v>801.2</v>
      </c>
      <c r="D249" s="82">
        <f>D250+D251+D252</f>
        <v>801.2</v>
      </c>
      <c r="E249" s="82">
        <f>E250+E251+E252</f>
        <v>801.2</v>
      </c>
      <c r="F249" s="108">
        <f>IFERROR(E249/B249*100,0)</f>
        <v>100</v>
      </c>
      <c r="G249" s="108">
        <f>IFERROR(E249/C249*100,0)</f>
        <v>100</v>
      </c>
      <c r="H249" s="82">
        <f>H250+H251+H252</f>
        <v>0</v>
      </c>
      <c r="I249" s="82">
        <f t="shared" ref="I249:AE249" si="51">I250+I251+I252</f>
        <v>0</v>
      </c>
      <c r="J249" s="82">
        <f t="shared" si="51"/>
        <v>224.85</v>
      </c>
      <c r="K249" s="82">
        <f t="shared" si="51"/>
        <v>224.85</v>
      </c>
      <c r="L249" s="82">
        <f>L250+L251+L252</f>
        <v>80</v>
      </c>
      <c r="M249" s="82">
        <f t="shared" si="51"/>
        <v>80</v>
      </c>
      <c r="N249" s="82">
        <f t="shared" si="51"/>
        <v>6.7</v>
      </c>
      <c r="O249" s="82">
        <f t="shared" si="51"/>
        <v>6.7</v>
      </c>
      <c r="P249" s="82">
        <f t="shared" si="51"/>
        <v>0</v>
      </c>
      <c r="Q249" s="82">
        <f t="shared" si="51"/>
        <v>0</v>
      </c>
      <c r="R249" s="82">
        <f t="shared" si="51"/>
        <v>0</v>
      </c>
      <c r="S249" s="82">
        <f t="shared" si="51"/>
        <v>0</v>
      </c>
      <c r="T249" s="82">
        <f t="shared" si="51"/>
        <v>0</v>
      </c>
      <c r="U249" s="82">
        <f t="shared" si="51"/>
        <v>0</v>
      </c>
      <c r="V249" s="82">
        <f t="shared" si="51"/>
        <v>0</v>
      </c>
      <c r="W249" s="82">
        <f t="shared" si="51"/>
        <v>0</v>
      </c>
      <c r="X249" s="82">
        <f t="shared" si="51"/>
        <v>33.15</v>
      </c>
      <c r="Y249" s="82">
        <f t="shared" si="51"/>
        <v>33.15</v>
      </c>
      <c r="Z249" s="82">
        <f t="shared" si="51"/>
        <v>5</v>
      </c>
      <c r="AA249" s="82">
        <f t="shared" si="51"/>
        <v>5</v>
      </c>
      <c r="AB249" s="82">
        <f t="shared" si="51"/>
        <v>344.8</v>
      </c>
      <c r="AC249" s="82">
        <f t="shared" si="51"/>
        <v>344.8</v>
      </c>
      <c r="AD249" s="82">
        <f t="shared" si="51"/>
        <v>0</v>
      </c>
      <c r="AE249" s="82">
        <f t="shared" si="51"/>
        <v>0</v>
      </c>
      <c r="AF249" s="109"/>
      <c r="AG249" s="54"/>
      <c r="AH249" s="54"/>
    </row>
    <row r="250" spans="1:34" s="68" customFormat="1" ht="16.5" x14ac:dyDescent="0.25">
      <c r="A250" s="55" t="s">
        <v>30</v>
      </c>
      <c r="B250" s="56"/>
      <c r="C250" s="56"/>
      <c r="D250" s="56"/>
      <c r="E250" s="56"/>
      <c r="F250" s="57"/>
      <c r="G250" s="57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49"/>
      <c r="AG250" s="54"/>
      <c r="AH250" s="54"/>
    </row>
    <row r="251" spans="1:34" s="68" customFormat="1" ht="33" x14ac:dyDescent="0.25">
      <c r="A251" s="55" t="s">
        <v>31</v>
      </c>
      <c r="B251" s="56">
        <f t="shared" ref="B251:E253" si="52">B14+B21+B28+B35+B55+B86+B93+B100+B107+B114+B128+B177+B198+B205+B219+B233</f>
        <v>106.69999999999999</v>
      </c>
      <c r="C251" s="56">
        <f>C14+C21+C28+C35+C55+C86+C93+C100+C107+C114+C128+C177+C198+C205+C219+C233</f>
        <v>106.69999999999999</v>
      </c>
      <c r="D251" s="56">
        <f t="shared" si="52"/>
        <v>106.69999999999999</v>
      </c>
      <c r="E251" s="56">
        <f t="shared" si="52"/>
        <v>106.69999999999999</v>
      </c>
      <c r="F251" s="64">
        <f>IFERROR(E251/B251*100,0)</f>
        <v>100</v>
      </c>
      <c r="G251" s="64">
        <f>IFERROR(E251/C251*100,0)</f>
        <v>100</v>
      </c>
      <c r="H251" s="56">
        <f>H14+H21+H28+H35+H86+H93+H100+H107+H114+H128+H177+H198+H205+H219+H233</f>
        <v>0</v>
      </c>
      <c r="I251" s="56">
        <f t="shared" ref="I251:AE251" si="53">I14+I21+I28+I35+I86+I93+I100+I107+I114+I128+I177+I198+I205+I219+I233</f>
        <v>0</v>
      </c>
      <c r="J251" s="56">
        <f t="shared" si="53"/>
        <v>0</v>
      </c>
      <c r="K251" s="56">
        <f t="shared" si="53"/>
        <v>0</v>
      </c>
      <c r="L251" s="56">
        <f t="shared" si="53"/>
        <v>0</v>
      </c>
      <c r="M251" s="56">
        <f t="shared" si="53"/>
        <v>0</v>
      </c>
      <c r="N251" s="56">
        <f t="shared" si="53"/>
        <v>0</v>
      </c>
      <c r="O251" s="56">
        <f t="shared" si="53"/>
        <v>0</v>
      </c>
      <c r="P251" s="56">
        <f t="shared" si="53"/>
        <v>0</v>
      </c>
      <c r="Q251" s="56">
        <f t="shared" si="53"/>
        <v>0</v>
      </c>
      <c r="R251" s="56">
        <f t="shared" si="53"/>
        <v>0</v>
      </c>
      <c r="S251" s="56">
        <f t="shared" si="53"/>
        <v>0</v>
      </c>
      <c r="T251" s="56">
        <f t="shared" si="53"/>
        <v>0</v>
      </c>
      <c r="U251" s="56">
        <f t="shared" si="53"/>
        <v>0</v>
      </c>
      <c r="V251" s="56">
        <f t="shared" si="53"/>
        <v>0</v>
      </c>
      <c r="W251" s="56">
        <f t="shared" si="53"/>
        <v>0</v>
      </c>
      <c r="X251" s="56">
        <f t="shared" si="53"/>
        <v>0</v>
      </c>
      <c r="Y251" s="56">
        <f t="shared" si="53"/>
        <v>0</v>
      </c>
      <c r="Z251" s="56">
        <f t="shared" si="53"/>
        <v>0</v>
      </c>
      <c r="AA251" s="56">
        <f t="shared" si="53"/>
        <v>0</v>
      </c>
      <c r="AB251" s="56">
        <f t="shared" si="53"/>
        <v>0</v>
      </c>
      <c r="AC251" s="56">
        <f t="shared" si="53"/>
        <v>0</v>
      </c>
      <c r="AD251" s="56">
        <f t="shared" si="53"/>
        <v>0</v>
      </c>
      <c r="AE251" s="56">
        <f t="shared" si="53"/>
        <v>0</v>
      </c>
      <c r="AF251" s="49"/>
      <c r="AG251" s="54"/>
      <c r="AH251" s="54"/>
    </row>
    <row r="252" spans="1:34" s="68" customFormat="1" ht="16.5" x14ac:dyDescent="0.25">
      <c r="A252" s="55" t="s">
        <v>32</v>
      </c>
      <c r="B252" s="56">
        <f t="shared" si="52"/>
        <v>694.5</v>
      </c>
      <c r="C252" s="56">
        <f t="shared" si="52"/>
        <v>694.5</v>
      </c>
      <c r="D252" s="56">
        <f t="shared" si="52"/>
        <v>694.5</v>
      </c>
      <c r="E252" s="56">
        <f t="shared" si="52"/>
        <v>694.5</v>
      </c>
      <c r="F252" s="64">
        <f>IFERROR(E252/B252*100,0)</f>
        <v>100</v>
      </c>
      <c r="G252" s="64">
        <f>IFERROR(E252/C252*100,0)</f>
        <v>100</v>
      </c>
      <c r="H252" s="56">
        <f>H15+H22+H29+H36+H56+H87+H94+H101+H108+H115+H129+H178+H199+H206+H220+H234</f>
        <v>0</v>
      </c>
      <c r="I252" s="56">
        <f t="shared" ref="I252:AE253" si="54">I15+I22+I29+I36+I56+I87+I94+I101+I108+I115+I129+I178+I199+I206+I220+I234</f>
        <v>0</v>
      </c>
      <c r="J252" s="56">
        <f t="shared" si="54"/>
        <v>224.85</v>
      </c>
      <c r="K252" s="56">
        <f t="shared" si="54"/>
        <v>224.85</v>
      </c>
      <c r="L252" s="56">
        <f>L15+L22+L29+L36+L56+L87+L94+L101+L108+L115+L129+L178+L199+L206+L220+L234</f>
        <v>80</v>
      </c>
      <c r="M252" s="56">
        <f t="shared" si="54"/>
        <v>80</v>
      </c>
      <c r="N252" s="56">
        <f t="shared" si="54"/>
        <v>6.7</v>
      </c>
      <c r="O252" s="56">
        <f t="shared" si="54"/>
        <v>6.7</v>
      </c>
      <c r="P252" s="56">
        <f t="shared" si="54"/>
        <v>0</v>
      </c>
      <c r="Q252" s="56">
        <f t="shared" si="54"/>
        <v>0</v>
      </c>
      <c r="R252" s="56">
        <f t="shared" si="54"/>
        <v>0</v>
      </c>
      <c r="S252" s="56">
        <f t="shared" si="54"/>
        <v>0</v>
      </c>
      <c r="T252" s="56">
        <f t="shared" si="54"/>
        <v>0</v>
      </c>
      <c r="U252" s="56">
        <f t="shared" si="54"/>
        <v>0</v>
      </c>
      <c r="V252" s="56">
        <f t="shared" si="54"/>
        <v>0</v>
      </c>
      <c r="W252" s="56">
        <f t="shared" si="54"/>
        <v>0</v>
      </c>
      <c r="X252" s="56">
        <f t="shared" si="54"/>
        <v>33.15</v>
      </c>
      <c r="Y252" s="56">
        <f t="shared" si="54"/>
        <v>33.15</v>
      </c>
      <c r="Z252" s="56">
        <f t="shared" si="54"/>
        <v>5</v>
      </c>
      <c r="AA252" s="56">
        <f t="shared" si="54"/>
        <v>5</v>
      </c>
      <c r="AB252" s="56">
        <f t="shared" si="54"/>
        <v>344.8</v>
      </c>
      <c r="AC252" s="56">
        <f t="shared" si="54"/>
        <v>344.8</v>
      </c>
      <c r="AD252" s="56">
        <f t="shared" si="54"/>
        <v>0</v>
      </c>
      <c r="AE252" s="56">
        <f t="shared" si="54"/>
        <v>0</v>
      </c>
      <c r="AF252" s="49"/>
      <c r="AG252" s="54"/>
      <c r="AH252" s="54"/>
    </row>
    <row r="253" spans="1:34" s="68" customFormat="1" ht="33" x14ac:dyDescent="0.25">
      <c r="A253" s="55" t="s">
        <v>33</v>
      </c>
      <c r="B253" s="56">
        <f t="shared" si="52"/>
        <v>249</v>
      </c>
      <c r="C253" s="56">
        <f t="shared" si="52"/>
        <v>249</v>
      </c>
      <c r="D253" s="56">
        <f t="shared" si="52"/>
        <v>249</v>
      </c>
      <c r="E253" s="56">
        <f t="shared" si="52"/>
        <v>249</v>
      </c>
      <c r="F253" s="64">
        <f>IFERROR(E253/B253*100,0)</f>
        <v>100</v>
      </c>
      <c r="G253" s="64">
        <f>IFERROR(E253/C253*100,0)</f>
        <v>100</v>
      </c>
      <c r="H253" s="56">
        <f>H16+H23+H30+H37+H57+H88+H95+H102+H109+H116+H130+H179+H200+H207+H221+H235</f>
        <v>0</v>
      </c>
      <c r="I253" s="56">
        <f t="shared" si="54"/>
        <v>0</v>
      </c>
      <c r="J253" s="56">
        <f t="shared" si="54"/>
        <v>96.1</v>
      </c>
      <c r="K253" s="56">
        <f t="shared" si="54"/>
        <v>96.1</v>
      </c>
      <c r="L253" s="56">
        <f t="shared" si="54"/>
        <v>0</v>
      </c>
      <c r="M253" s="56">
        <f t="shared" si="54"/>
        <v>0</v>
      </c>
      <c r="N253" s="56">
        <f t="shared" si="54"/>
        <v>0</v>
      </c>
      <c r="O253" s="56">
        <f t="shared" si="54"/>
        <v>0</v>
      </c>
      <c r="P253" s="56">
        <f t="shared" si="54"/>
        <v>0</v>
      </c>
      <c r="Q253" s="56">
        <f t="shared" si="54"/>
        <v>0</v>
      </c>
      <c r="R253" s="56">
        <f t="shared" si="54"/>
        <v>0</v>
      </c>
      <c r="S253" s="56">
        <f t="shared" si="54"/>
        <v>0</v>
      </c>
      <c r="T253" s="56">
        <f t="shared" si="54"/>
        <v>0</v>
      </c>
      <c r="U253" s="56">
        <f t="shared" si="54"/>
        <v>0</v>
      </c>
      <c r="V253" s="56">
        <f t="shared" si="54"/>
        <v>0</v>
      </c>
      <c r="W253" s="56">
        <f t="shared" si="54"/>
        <v>0</v>
      </c>
      <c r="X253" s="56">
        <f t="shared" si="54"/>
        <v>0</v>
      </c>
      <c r="Y253" s="56">
        <f t="shared" si="54"/>
        <v>0</v>
      </c>
      <c r="Z253" s="56">
        <f t="shared" si="54"/>
        <v>0</v>
      </c>
      <c r="AA253" s="56">
        <f t="shared" si="54"/>
        <v>0</v>
      </c>
      <c r="AB253" s="56">
        <f t="shared" si="54"/>
        <v>0</v>
      </c>
      <c r="AC253" s="56">
        <f t="shared" si="54"/>
        <v>0</v>
      </c>
      <c r="AD253" s="56">
        <f t="shared" si="54"/>
        <v>0</v>
      </c>
      <c r="AE253" s="56">
        <f t="shared" si="54"/>
        <v>0</v>
      </c>
      <c r="AF253" s="49"/>
    </row>
    <row r="254" spans="1:34" ht="16.5" x14ac:dyDescent="0.25">
      <c r="A254" s="55" t="s">
        <v>34</v>
      </c>
      <c r="B254" s="110"/>
      <c r="C254" s="110"/>
      <c r="D254" s="110"/>
      <c r="E254" s="110"/>
      <c r="F254" s="57"/>
      <c r="G254" s="57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60"/>
      <c r="AF254" s="49"/>
    </row>
    <row r="255" spans="1:34" ht="18.75" x14ac:dyDescent="0.3">
      <c r="A255" s="111"/>
      <c r="B255" s="112"/>
      <c r="C255" s="112"/>
      <c r="D255" s="112"/>
      <c r="E255" s="112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4"/>
      <c r="AF255" s="115"/>
    </row>
    <row r="256" spans="1:34" ht="18.75" x14ac:dyDescent="0.3">
      <c r="A256" s="116" t="s">
        <v>75</v>
      </c>
      <c r="B256" s="116"/>
      <c r="C256" s="117"/>
      <c r="D256" s="117"/>
      <c r="E256" s="117"/>
      <c r="F256" s="118"/>
      <c r="G256" s="119" t="s">
        <v>76</v>
      </c>
      <c r="H256" s="119"/>
      <c r="I256" s="119"/>
      <c r="J256" s="119"/>
      <c r="K256" s="120"/>
      <c r="L256" s="120"/>
      <c r="M256" s="120"/>
      <c r="N256" s="120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2"/>
    </row>
    <row r="257" spans="1:32" ht="18.75" x14ac:dyDescent="0.3">
      <c r="A257" s="123"/>
      <c r="B257" s="124"/>
      <c r="C257" s="125"/>
      <c r="D257" s="117"/>
      <c r="E257" s="117"/>
      <c r="F257" s="113"/>
      <c r="G257" s="126"/>
      <c r="H257" s="126"/>
      <c r="I257" s="127"/>
      <c r="J257" s="127"/>
      <c r="K257" s="127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4"/>
      <c r="AF257" s="128"/>
    </row>
    <row r="258" spans="1:32" ht="15.75" x14ac:dyDescent="0.25">
      <c r="A258" s="129" t="s">
        <v>77</v>
      </c>
      <c r="B258" s="130"/>
      <c r="C258" s="131"/>
      <c r="D258" s="131"/>
      <c r="E258" s="131"/>
      <c r="F258" s="114"/>
      <c r="G258" s="132" t="s">
        <v>77</v>
      </c>
      <c r="H258" s="132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  <c r="AE258" s="114"/>
      <c r="AF258" s="133"/>
    </row>
    <row r="259" spans="1:32" ht="18.75" x14ac:dyDescent="0.3">
      <c r="A259" s="134"/>
      <c r="B259" s="112"/>
      <c r="C259" s="112"/>
      <c r="D259" s="112"/>
      <c r="E259" s="112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4"/>
      <c r="AF259" s="115"/>
    </row>
  </sheetData>
  <mergeCells count="59">
    <mergeCell ref="G258:H258"/>
    <mergeCell ref="A216:AE216"/>
    <mergeCell ref="A229:AE229"/>
    <mergeCell ref="A230:AE230"/>
    <mergeCell ref="A256:B256"/>
    <mergeCell ref="G257:H257"/>
    <mergeCell ref="I257:K257"/>
    <mergeCell ref="A174:AF174"/>
    <mergeCell ref="A181:AF181"/>
    <mergeCell ref="A188:AE188"/>
    <mergeCell ref="A195:AE195"/>
    <mergeCell ref="A202:AF202"/>
    <mergeCell ref="A209:AF209"/>
    <mergeCell ref="A132:AE132"/>
    <mergeCell ref="A139:AF139"/>
    <mergeCell ref="A146:AE146"/>
    <mergeCell ref="A153:AE153"/>
    <mergeCell ref="A160:AE160"/>
    <mergeCell ref="A167:AF167"/>
    <mergeCell ref="A70:AE70"/>
    <mergeCell ref="A74:AF74"/>
    <mergeCell ref="A79:AE79"/>
    <mergeCell ref="A83:AE83"/>
    <mergeCell ref="A124:AE124"/>
    <mergeCell ref="A125:AF125"/>
    <mergeCell ref="A39:AE39"/>
    <mergeCell ref="A46:AE46"/>
    <mergeCell ref="A53:AF53"/>
    <mergeCell ref="A58:AF58"/>
    <mergeCell ref="A62:AE62"/>
    <mergeCell ref="A66:AE66"/>
    <mergeCell ref="AF5:AF6"/>
    <mergeCell ref="A10:AE10"/>
    <mergeCell ref="A11:AE11"/>
    <mergeCell ref="A18:AE18"/>
    <mergeCell ref="A25:AE25"/>
    <mergeCell ref="A32:AE32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X1:AD1"/>
    <mergeCell ref="A2:AD2"/>
    <mergeCell ref="A3:AD3"/>
    <mergeCell ref="A4:AD4"/>
    <mergeCell ref="A5:A7"/>
    <mergeCell ref="B5:B6"/>
    <mergeCell ref="C5:C6"/>
    <mergeCell ref="D5:D6"/>
    <mergeCell ref="E5:E6"/>
    <mergeCell ref="F5:G5"/>
  </mergeCells>
  <pageMargins left="0.7" right="0.7" top="0.75" bottom="0.75" header="0.3" footer="0.3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dcterms:created xsi:type="dcterms:W3CDTF">2023-02-14T10:30:05Z</dcterms:created>
  <dcterms:modified xsi:type="dcterms:W3CDTF">2023-02-14T10:30:54Z</dcterms:modified>
</cp:coreProperties>
</file>