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К\- ОТДЕЛ КУЛЬТУРЫ -\СЕТЕВЫЕ ГРАФИКИ И ТЕХЗАДАНИЯ\2025\Культурное пространство\7. в УЭ и на сайт\Показатели\"/>
    </mc:Choice>
  </mc:AlternateContent>
  <bookViews>
    <workbookView xWindow="0" yWindow="0" windowWidth="14835" windowHeight="8925" firstSheet="3" activeTab="3"/>
  </bookViews>
  <sheets>
    <sheet name="1. РО" sheetId="1" state="hidden" r:id="rId1"/>
    <sheet name="2. СОГХ" sheetId="2" state="hidden" r:id="rId2"/>
    <sheet name="3. ФКГС" sheetId="3" state="hidden" r:id="rId3"/>
    <sheet name="4. КП" sheetId="4" r:id="rId4"/>
    <sheet name="5. РФКиС" sheetId="5" state="hidden" r:id="rId5"/>
    <sheet name="6. СЗН" sheetId="6" state="hidden" r:id="rId6"/>
    <sheet name="7. АПК" sheetId="7" state="hidden" r:id="rId7"/>
    <sheet name="8. РЖС" sheetId="8" state="hidden" r:id="rId8"/>
    <sheet name="9. РЖКК" sheetId="9" state="hidden" r:id="rId9"/>
    <sheet name="10. ПП" sheetId="10" state="hidden" r:id="rId10"/>
    <sheet name="11. БЖД" sheetId="11" state="hidden" r:id="rId11"/>
    <sheet name="12. ЭБ" sheetId="12" state="hidden" r:id="rId12"/>
    <sheet name="13. Экон.разв." sheetId="13" state="hidden" r:id="rId13"/>
    <sheet name="14. РТС" sheetId="14" state="hidden" r:id="rId14"/>
    <sheet name="15. УМФ" sheetId="15" state="hidden" r:id="rId15"/>
    <sheet name="16. РГО" sheetId="16" state="hidden" r:id="rId16"/>
    <sheet name="17. УМИ" sheetId="17" state="hidden" r:id="rId17"/>
    <sheet name="18. Межнац." sheetId="18" state="hidden" r:id="rId18"/>
    <sheet name="19. РМС" sheetId="19" state="hidden" r:id="rId19"/>
    <sheet name="20. МСП" sheetId="20" state="hidden" r:id="rId20"/>
  </sheets>
  <definedNames>
    <definedName name="Z_06A69783_2FAA_4B05_9CD3_C97C7DF94659_.wvu.Cols" localSheetId="0" hidden="1">'1. РО'!#REF!</definedName>
    <definedName name="Z_06A69783_2FAA_4B05_9CD3_C97C7DF94659_.wvu.Cols" localSheetId="9" hidden="1">'10. ПП'!#REF!</definedName>
    <definedName name="Z_06A69783_2FAA_4B05_9CD3_C97C7DF94659_.wvu.Cols" localSheetId="10" hidden="1">'11. БЖД'!#REF!</definedName>
    <definedName name="Z_06A69783_2FAA_4B05_9CD3_C97C7DF94659_.wvu.Cols" localSheetId="11" hidden="1">'12. ЭБ'!#REF!</definedName>
    <definedName name="Z_06A69783_2FAA_4B05_9CD3_C97C7DF94659_.wvu.Cols" localSheetId="12" hidden="1">'13. Экон.разв.'!#REF!</definedName>
    <definedName name="Z_06A69783_2FAA_4B05_9CD3_C97C7DF94659_.wvu.Cols" localSheetId="13" hidden="1">'14. РТС'!#REF!</definedName>
    <definedName name="Z_06A69783_2FAA_4B05_9CD3_C97C7DF94659_.wvu.Cols" localSheetId="14" hidden="1">'15. УМФ'!#REF!</definedName>
    <definedName name="Z_06A69783_2FAA_4B05_9CD3_C97C7DF94659_.wvu.Cols" localSheetId="15" hidden="1">'16. РГО'!#REF!</definedName>
    <definedName name="Z_06A69783_2FAA_4B05_9CD3_C97C7DF94659_.wvu.Cols" localSheetId="16" hidden="1">'17. УМИ'!#REF!</definedName>
    <definedName name="Z_06A69783_2FAA_4B05_9CD3_C97C7DF94659_.wvu.Cols" localSheetId="17" hidden="1">'18. Межнац.'!#REF!</definedName>
    <definedName name="Z_06A69783_2FAA_4B05_9CD3_C97C7DF94659_.wvu.Cols" localSheetId="18" hidden="1">'19. РМС'!#REF!</definedName>
    <definedName name="Z_06A69783_2FAA_4B05_9CD3_C97C7DF94659_.wvu.Cols" localSheetId="1" hidden="1">'2. СОГХ'!#REF!</definedName>
    <definedName name="Z_06A69783_2FAA_4B05_9CD3_C97C7DF94659_.wvu.Cols" localSheetId="19" hidden="1">'20. МСП'!#REF!</definedName>
    <definedName name="Z_06A69783_2FAA_4B05_9CD3_C97C7DF94659_.wvu.Cols" localSheetId="2" hidden="1">'3. ФКГС'!#REF!</definedName>
    <definedName name="Z_06A69783_2FAA_4B05_9CD3_C97C7DF94659_.wvu.Cols" localSheetId="3" hidden="1">'4. КП'!#REF!</definedName>
    <definedName name="Z_06A69783_2FAA_4B05_9CD3_C97C7DF94659_.wvu.Cols" localSheetId="4" hidden="1">'5. РФКиС'!#REF!</definedName>
    <definedName name="Z_06A69783_2FAA_4B05_9CD3_C97C7DF94659_.wvu.Cols" localSheetId="5" hidden="1">'6. СЗН'!#REF!</definedName>
    <definedName name="Z_06A69783_2FAA_4B05_9CD3_C97C7DF94659_.wvu.Cols" localSheetId="6" hidden="1">'7. АПК'!#REF!</definedName>
    <definedName name="Z_06A69783_2FAA_4B05_9CD3_C97C7DF94659_.wvu.Cols" localSheetId="7" hidden="1">'8. РЖС'!#REF!</definedName>
    <definedName name="Z_06A69783_2FAA_4B05_9CD3_C97C7DF94659_.wvu.Cols" localSheetId="8" hidden="1">'9. РЖКК'!#REF!</definedName>
    <definedName name="Z_0A7892A9_C788_4A52_B70F_E061EF7EBA75_.wvu.Cols" localSheetId="0" hidden="1">'1. РО'!#REF!</definedName>
    <definedName name="Z_0A7892A9_C788_4A52_B70F_E061EF7EBA75_.wvu.Cols" localSheetId="9" hidden="1">'10. ПП'!#REF!</definedName>
    <definedName name="Z_0A7892A9_C788_4A52_B70F_E061EF7EBA75_.wvu.Cols" localSheetId="10" hidden="1">'11. БЖД'!#REF!</definedName>
    <definedName name="Z_0A7892A9_C788_4A52_B70F_E061EF7EBA75_.wvu.Cols" localSheetId="11" hidden="1">'12. ЭБ'!#REF!</definedName>
    <definedName name="Z_0A7892A9_C788_4A52_B70F_E061EF7EBA75_.wvu.Cols" localSheetId="12" hidden="1">'13. Экон.разв.'!#REF!</definedName>
    <definedName name="Z_0A7892A9_C788_4A52_B70F_E061EF7EBA75_.wvu.Cols" localSheetId="13" hidden="1">'14. РТС'!#REF!</definedName>
    <definedName name="Z_0A7892A9_C788_4A52_B70F_E061EF7EBA75_.wvu.Cols" localSheetId="14" hidden="1">'15. УМФ'!#REF!</definedName>
    <definedName name="Z_0A7892A9_C788_4A52_B70F_E061EF7EBA75_.wvu.Cols" localSheetId="15" hidden="1">'16. РГО'!#REF!</definedName>
    <definedName name="Z_0A7892A9_C788_4A52_B70F_E061EF7EBA75_.wvu.Cols" localSheetId="16" hidden="1">'17. УМИ'!#REF!</definedName>
    <definedName name="Z_0A7892A9_C788_4A52_B70F_E061EF7EBA75_.wvu.Cols" localSheetId="17" hidden="1">'18. Межнац.'!#REF!</definedName>
    <definedName name="Z_0A7892A9_C788_4A52_B70F_E061EF7EBA75_.wvu.Cols" localSheetId="18" hidden="1">'19. РМС'!#REF!</definedName>
    <definedName name="Z_0A7892A9_C788_4A52_B70F_E061EF7EBA75_.wvu.Cols" localSheetId="1" hidden="1">'2. СОГХ'!#REF!</definedName>
    <definedName name="Z_0A7892A9_C788_4A52_B70F_E061EF7EBA75_.wvu.Cols" localSheetId="19" hidden="1">'20. МСП'!#REF!</definedName>
    <definedName name="Z_0A7892A9_C788_4A52_B70F_E061EF7EBA75_.wvu.Cols" localSheetId="2" hidden="1">'3. ФКГС'!#REF!</definedName>
    <definedName name="Z_0A7892A9_C788_4A52_B70F_E061EF7EBA75_.wvu.Cols" localSheetId="3" hidden="1">'4. КП'!#REF!</definedName>
    <definedName name="Z_0A7892A9_C788_4A52_B70F_E061EF7EBA75_.wvu.Cols" localSheetId="4" hidden="1">'5. РФКиС'!#REF!</definedName>
    <definedName name="Z_0A7892A9_C788_4A52_B70F_E061EF7EBA75_.wvu.Cols" localSheetId="5" hidden="1">'6. СЗН'!#REF!</definedName>
    <definedName name="Z_0A7892A9_C788_4A52_B70F_E061EF7EBA75_.wvu.Cols" localSheetId="6" hidden="1">'7. АПК'!#REF!</definedName>
    <definedName name="Z_0A7892A9_C788_4A52_B70F_E061EF7EBA75_.wvu.Cols" localSheetId="7" hidden="1">'8. РЖС'!#REF!</definedName>
    <definedName name="Z_0A7892A9_C788_4A52_B70F_E061EF7EBA75_.wvu.Cols" localSheetId="8" hidden="1">'9. РЖКК'!#REF!</definedName>
    <definedName name="Z_0E67524B_A824_49FB_A67D_C1771603425D_.wvu.Cols" localSheetId="0" hidden="1">'1. РО'!#REF!</definedName>
    <definedName name="Z_0E67524B_A824_49FB_A67D_C1771603425D_.wvu.Cols" localSheetId="9" hidden="1">'10. ПП'!#REF!</definedName>
    <definedName name="Z_0E67524B_A824_49FB_A67D_C1771603425D_.wvu.Cols" localSheetId="10" hidden="1">'11. БЖД'!#REF!</definedName>
    <definedName name="Z_0E67524B_A824_49FB_A67D_C1771603425D_.wvu.Cols" localSheetId="11" hidden="1">'12. ЭБ'!#REF!</definedName>
    <definedName name="Z_0E67524B_A824_49FB_A67D_C1771603425D_.wvu.Cols" localSheetId="12" hidden="1">'13. Экон.разв.'!#REF!</definedName>
    <definedName name="Z_0E67524B_A824_49FB_A67D_C1771603425D_.wvu.Cols" localSheetId="13" hidden="1">'14. РТС'!#REF!</definedName>
    <definedName name="Z_0E67524B_A824_49FB_A67D_C1771603425D_.wvu.Cols" localSheetId="14" hidden="1">'15. УМФ'!#REF!</definedName>
    <definedName name="Z_0E67524B_A824_49FB_A67D_C1771603425D_.wvu.Cols" localSheetId="15" hidden="1">'16. РГО'!#REF!</definedName>
    <definedName name="Z_0E67524B_A824_49FB_A67D_C1771603425D_.wvu.Cols" localSheetId="16" hidden="1">'17. УМИ'!#REF!</definedName>
    <definedName name="Z_0E67524B_A824_49FB_A67D_C1771603425D_.wvu.Cols" localSheetId="17" hidden="1">'18. Межнац.'!#REF!</definedName>
    <definedName name="Z_0E67524B_A824_49FB_A67D_C1771603425D_.wvu.Cols" localSheetId="18" hidden="1">'19. РМС'!#REF!</definedName>
    <definedName name="Z_0E67524B_A824_49FB_A67D_C1771603425D_.wvu.Cols" localSheetId="1" hidden="1">'2. СОГХ'!#REF!</definedName>
    <definedName name="Z_0E67524B_A824_49FB_A67D_C1771603425D_.wvu.Cols" localSheetId="19" hidden="1">'20. МСП'!#REF!</definedName>
    <definedName name="Z_0E67524B_A824_49FB_A67D_C1771603425D_.wvu.Cols" localSheetId="2" hidden="1">'3. ФКГС'!#REF!</definedName>
    <definedName name="Z_0E67524B_A824_49FB_A67D_C1771603425D_.wvu.Cols" localSheetId="3" hidden="1">'4. КП'!#REF!</definedName>
    <definedName name="Z_0E67524B_A824_49FB_A67D_C1771603425D_.wvu.Cols" localSheetId="4" hidden="1">'5. РФКиС'!#REF!</definedName>
    <definedName name="Z_0E67524B_A824_49FB_A67D_C1771603425D_.wvu.Cols" localSheetId="5" hidden="1">'6. СЗН'!#REF!</definedName>
    <definedName name="Z_0E67524B_A824_49FB_A67D_C1771603425D_.wvu.Cols" localSheetId="6" hidden="1">'7. АПК'!#REF!</definedName>
    <definedName name="Z_0E67524B_A824_49FB_A67D_C1771603425D_.wvu.Cols" localSheetId="7" hidden="1">'8. РЖС'!#REF!</definedName>
    <definedName name="Z_0E67524B_A824_49FB_A67D_C1771603425D_.wvu.Cols" localSheetId="8" hidden="1">'9. РЖКК'!#REF!</definedName>
    <definedName name="Z_2632A833_96F5_4A25_97EB_81ED19BC2F66_.wvu.Cols" localSheetId="0" hidden="1">'1. РО'!#REF!</definedName>
    <definedName name="Z_2632A833_96F5_4A25_97EB_81ED19BC2F66_.wvu.Cols" localSheetId="9" hidden="1">'10. ПП'!#REF!</definedName>
    <definedName name="Z_2632A833_96F5_4A25_97EB_81ED19BC2F66_.wvu.Cols" localSheetId="10" hidden="1">'11. БЖД'!#REF!</definedName>
    <definedName name="Z_2632A833_96F5_4A25_97EB_81ED19BC2F66_.wvu.Cols" localSheetId="11" hidden="1">'12. ЭБ'!#REF!</definedName>
    <definedName name="Z_2632A833_96F5_4A25_97EB_81ED19BC2F66_.wvu.Cols" localSheetId="12" hidden="1">'13. Экон.разв.'!#REF!</definedName>
    <definedName name="Z_2632A833_96F5_4A25_97EB_81ED19BC2F66_.wvu.Cols" localSheetId="13" hidden="1">'14. РТС'!#REF!</definedName>
    <definedName name="Z_2632A833_96F5_4A25_97EB_81ED19BC2F66_.wvu.Cols" localSheetId="14" hidden="1">'15. УМФ'!#REF!</definedName>
    <definedName name="Z_2632A833_96F5_4A25_97EB_81ED19BC2F66_.wvu.Cols" localSheetId="15" hidden="1">'16. РГО'!#REF!</definedName>
    <definedName name="Z_2632A833_96F5_4A25_97EB_81ED19BC2F66_.wvu.Cols" localSheetId="16" hidden="1">'17. УМИ'!#REF!</definedName>
    <definedName name="Z_2632A833_96F5_4A25_97EB_81ED19BC2F66_.wvu.Cols" localSheetId="17" hidden="1">'18. Межнац.'!#REF!</definedName>
    <definedName name="Z_2632A833_96F5_4A25_97EB_81ED19BC2F66_.wvu.Cols" localSheetId="18" hidden="1">'19. РМС'!#REF!</definedName>
    <definedName name="Z_2632A833_96F5_4A25_97EB_81ED19BC2F66_.wvu.Cols" localSheetId="1" hidden="1">'2. СОГХ'!#REF!</definedName>
    <definedName name="Z_2632A833_96F5_4A25_97EB_81ED19BC2F66_.wvu.Cols" localSheetId="19" hidden="1">'20. МСП'!#REF!</definedName>
    <definedName name="Z_2632A833_96F5_4A25_97EB_81ED19BC2F66_.wvu.Cols" localSheetId="2" hidden="1">'3. ФКГС'!#REF!</definedName>
    <definedName name="Z_2632A833_96F5_4A25_97EB_81ED19BC2F66_.wvu.Cols" localSheetId="3" hidden="1">'4. КП'!#REF!</definedName>
    <definedName name="Z_2632A833_96F5_4A25_97EB_81ED19BC2F66_.wvu.Cols" localSheetId="4" hidden="1">'5. РФКиС'!#REF!</definedName>
    <definedName name="Z_2632A833_96F5_4A25_97EB_81ED19BC2F66_.wvu.Cols" localSheetId="5" hidden="1">'6. СЗН'!#REF!</definedName>
    <definedName name="Z_2632A833_96F5_4A25_97EB_81ED19BC2F66_.wvu.Cols" localSheetId="6" hidden="1">'7. АПК'!#REF!</definedName>
    <definedName name="Z_2632A833_96F5_4A25_97EB_81ED19BC2F66_.wvu.Cols" localSheetId="7" hidden="1">'8. РЖС'!#REF!</definedName>
    <definedName name="Z_2632A833_96F5_4A25_97EB_81ED19BC2F66_.wvu.Cols" localSheetId="8" hidden="1">'9. РЖКК'!#REF!</definedName>
    <definedName name="Z_289EDABA_C5A9_419A_80C6_5151B0E77175_.wvu.Cols" localSheetId="0" hidden="1">'1. РО'!#REF!</definedName>
    <definedName name="Z_289EDABA_C5A9_419A_80C6_5151B0E77175_.wvu.Cols" localSheetId="9" hidden="1">'10. ПП'!#REF!</definedName>
    <definedName name="Z_289EDABA_C5A9_419A_80C6_5151B0E77175_.wvu.Cols" localSheetId="10" hidden="1">'11. БЖД'!#REF!</definedName>
    <definedName name="Z_289EDABA_C5A9_419A_80C6_5151B0E77175_.wvu.Cols" localSheetId="11" hidden="1">'12. ЭБ'!#REF!</definedName>
    <definedName name="Z_289EDABA_C5A9_419A_80C6_5151B0E77175_.wvu.Cols" localSheetId="12" hidden="1">'13. Экон.разв.'!#REF!</definedName>
    <definedName name="Z_289EDABA_C5A9_419A_80C6_5151B0E77175_.wvu.Cols" localSheetId="13" hidden="1">'14. РТС'!#REF!</definedName>
    <definedName name="Z_289EDABA_C5A9_419A_80C6_5151B0E77175_.wvu.Cols" localSheetId="14" hidden="1">'15. УМФ'!#REF!</definedName>
    <definedName name="Z_289EDABA_C5A9_419A_80C6_5151B0E77175_.wvu.Cols" localSheetId="15" hidden="1">'16. РГО'!#REF!</definedName>
    <definedName name="Z_289EDABA_C5A9_419A_80C6_5151B0E77175_.wvu.Cols" localSheetId="16" hidden="1">'17. УМИ'!#REF!</definedName>
    <definedName name="Z_289EDABA_C5A9_419A_80C6_5151B0E77175_.wvu.Cols" localSheetId="17" hidden="1">'18. Межнац.'!#REF!</definedName>
    <definedName name="Z_289EDABA_C5A9_419A_80C6_5151B0E77175_.wvu.Cols" localSheetId="18" hidden="1">'19. РМС'!#REF!</definedName>
    <definedName name="Z_289EDABA_C5A9_419A_80C6_5151B0E77175_.wvu.Cols" localSheetId="1" hidden="1">'2. СОГХ'!#REF!</definedName>
    <definedName name="Z_289EDABA_C5A9_419A_80C6_5151B0E77175_.wvu.Cols" localSheetId="19" hidden="1">'20. МСП'!#REF!</definedName>
    <definedName name="Z_289EDABA_C5A9_419A_80C6_5151B0E77175_.wvu.Cols" localSheetId="2" hidden="1">'3. ФКГС'!#REF!</definedName>
    <definedName name="Z_289EDABA_C5A9_419A_80C6_5151B0E77175_.wvu.Cols" localSheetId="3" hidden="1">'4. КП'!#REF!</definedName>
    <definedName name="Z_289EDABA_C5A9_419A_80C6_5151B0E77175_.wvu.Cols" localSheetId="4" hidden="1">'5. РФКиС'!#REF!</definedName>
    <definedName name="Z_289EDABA_C5A9_419A_80C6_5151B0E77175_.wvu.Cols" localSheetId="5" hidden="1">'6. СЗН'!#REF!</definedName>
    <definedName name="Z_289EDABA_C5A9_419A_80C6_5151B0E77175_.wvu.Cols" localSheetId="6" hidden="1">'7. АПК'!#REF!</definedName>
    <definedName name="Z_289EDABA_C5A9_419A_80C6_5151B0E77175_.wvu.Cols" localSheetId="7" hidden="1">'8. РЖС'!#REF!</definedName>
    <definedName name="Z_289EDABA_C5A9_419A_80C6_5151B0E77175_.wvu.Cols" localSheetId="8" hidden="1">'9. РЖКК'!#REF!</definedName>
    <definedName name="Z_29B41C1A_DE4D_4DEA_B90B_19C46C754CB5_.wvu.Cols" localSheetId="0" hidden="1">'1. РО'!#REF!</definedName>
    <definedName name="Z_29B41C1A_DE4D_4DEA_B90B_19C46C754CB5_.wvu.Cols" localSheetId="9" hidden="1">'10. ПП'!#REF!</definedName>
    <definedName name="Z_29B41C1A_DE4D_4DEA_B90B_19C46C754CB5_.wvu.Cols" localSheetId="10" hidden="1">'11. БЖД'!#REF!</definedName>
    <definedName name="Z_29B41C1A_DE4D_4DEA_B90B_19C46C754CB5_.wvu.Cols" localSheetId="11" hidden="1">'12. ЭБ'!#REF!</definedName>
    <definedName name="Z_29B41C1A_DE4D_4DEA_B90B_19C46C754CB5_.wvu.Cols" localSheetId="12" hidden="1">'13. Экон.разв.'!#REF!</definedName>
    <definedName name="Z_29B41C1A_DE4D_4DEA_B90B_19C46C754CB5_.wvu.Cols" localSheetId="13" hidden="1">'14. РТС'!#REF!</definedName>
    <definedName name="Z_29B41C1A_DE4D_4DEA_B90B_19C46C754CB5_.wvu.Cols" localSheetId="14" hidden="1">'15. УМФ'!#REF!</definedName>
    <definedName name="Z_29B41C1A_DE4D_4DEA_B90B_19C46C754CB5_.wvu.Cols" localSheetId="15" hidden="1">'16. РГО'!#REF!</definedName>
    <definedName name="Z_29B41C1A_DE4D_4DEA_B90B_19C46C754CB5_.wvu.Cols" localSheetId="16" hidden="1">'17. УМИ'!#REF!</definedName>
    <definedName name="Z_29B41C1A_DE4D_4DEA_B90B_19C46C754CB5_.wvu.Cols" localSheetId="17" hidden="1">'18. Межнац.'!#REF!</definedName>
    <definedName name="Z_29B41C1A_DE4D_4DEA_B90B_19C46C754CB5_.wvu.Cols" localSheetId="18" hidden="1">'19. РМС'!#REF!</definedName>
    <definedName name="Z_29B41C1A_DE4D_4DEA_B90B_19C46C754CB5_.wvu.Cols" localSheetId="1" hidden="1">'2. СОГХ'!#REF!</definedName>
    <definedName name="Z_29B41C1A_DE4D_4DEA_B90B_19C46C754CB5_.wvu.Cols" localSheetId="19" hidden="1">'20. МСП'!#REF!</definedName>
    <definedName name="Z_29B41C1A_DE4D_4DEA_B90B_19C46C754CB5_.wvu.Cols" localSheetId="2" hidden="1">'3. ФКГС'!#REF!</definedName>
    <definedName name="Z_29B41C1A_DE4D_4DEA_B90B_19C46C754CB5_.wvu.Cols" localSheetId="3" hidden="1">'4. КП'!#REF!</definedName>
    <definedName name="Z_29B41C1A_DE4D_4DEA_B90B_19C46C754CB5_.wvu.Cols" localSheetId="4" hidden="1">'5. РФКиС'!#REF!</definedName>
    <definedName name="Z_29B41C1A_DE4D_4DEA_B90B_19C46C754CB5_.wvu.Cols" localSheetId="5" hidden="1">'6. СЗН'!#REF!</definedName>
    <definedName name="Z_29B41C1A_DE4D_4DEA_B90B_19C46C754CB5_.wvu.Cols" localSheetId="6" hidden="1">'7. АПК'!#REF!</definedName>
    <definedName name="Z_29B41C1A_DE4D_4DEA_B90B_19C46C754CB5_.wvu.Cols" localSheetId="7" hidden="1">'8. РЖС'!#REF!</definedName>
    <definedName name="Z_29B41C1A_DE4D_4DEA_B90B_19C46C754CB5_.wvu.Cols" localSheetId="8" hidden="1">'9. РЖКК'!#REF!</definedName>
    <definedName name="Z_2BD323B3_0AFD_4A0F_92BE_DE4822DF2931_.wvu.Cols" localSheetId="0" hidden="1">'1. РО'!#REF!</definedName>
    <definedName name="Z_2BD323B3_0AFD_4A0F_92BE_DE4822DF2931_.wvu.Cols" localSheetId="9" hidden="1">'10. ПП'!#REF!</definedName>
    <definedName name="Z_2BD323B3_0AFD_4A0F_92BE_DE4822DF2931_.wvu.Cols" localSheetId="10" hidden="1">'11. БЖД'!#REF!</definedName>
    <definedName name="Z_2BD323B3_0AFD_4A0F_92BE_DE4822DF2931_.wvu.Cols" localSheetId="11" hidden="1">'12. ЭБ'!#REF!</definedName>
    <definedName name="Z_2BD323B3_0AFD_4A0F_92BE_DE4822DF2931_.wvu.Cols" localSheetId="12" hidden="1">'13. Экон.разв.'!#REF!</definedName>
    <definedName name="Z_2BD323B3_0AFD_4A0F_92BE_DE4822DF2931_.wvu.Cols" localSheetId="13" hidden="1">'14. РТС'!#REF!</definedName>
    <definedName name="Z_2BD323B3_0AFD_4A0F_92BE_DE4822DF2931_.wvu.Cols" localSheetId="14" hidden="1">'15. УМФ'!#REF!</definedName>
    <definedName name="Z_2BD323B3_0AFD_4A0F_92BE_DE4822DF2931_.wvu.Cols" localSheetId="15" hidden="1">'16. РГО'!#REF!</definedName>
    <definedName name="Z_2BD323B3_0AFD_4A0F_92BE_DE4822DF2931_.wvu.Cols" localSheetId="16" hidden="1">'17. УМИ'!#REF!</definedName>
    <definedName name="Z_2BD323B3_0AFD_4A0F_92BE_DE4822DF2931_.wvu.Cols" localSheetId="17" hidden="1">'18. Межнац.'!#REF!</definedName>
    <definedName name="Z_2BD323B3_0AFD_4A0F_92BE_DE4822DF2931_.wvu.Cols" localSheetId="18" hidden="1">'19. РМС'!#REF!</definedName>
    <definedName name="Z_2BD323B3_0AFD_4A0F_92BE_DE4822DF2931_.wvu.Cols" localSheetId="1" hidden="1">'2. СОГХ'!#REF!</definedName>
    <definedName name="Z_2BD323B3_0AFD_4A0F_92BE_DE4822DF2931_.wvu.Cols" localSheetId="19" hidden="1">'20. МСП'!#REF!</definedName>
    <definedName name="Z_2BD323B3_0AFD_4A0F_92BE_DE4822DF2931_.wvu.Cols" localSheetId="2" hidden="1">'3. ФКГС'!#REF!</definedName>
    <definedName name="Z_2BD323B3_0AFD_4A0F_92BE_DE4822DF2931_.wvu.Cols" localSheetId="3" hidden="1">'4. КП'!#REF!</definedName>
    <definedName name="Z_2BD323B3_0AFD_4A0F_92BE_DE4822DF2931_.wvu.Cols" localSheetId="4" hidden="1">'5. РФКиС'!#REF!</definedName>
    <definedName name="Z_2BD323B3_0AFD_4A0F_92BE_DE4822DF2931_.wvu.Cols" localSheetId="5" hidden="1">'6. СЗН'!#REF!</definedName>
    <definedName name="Z_2BD323B3_0AFD_4A0F_92BE_DE4822DF2931_.wvu.Cols" localSheetId="6" hidden="1">'7. АПК'!#REF!</definedName>
    <definedName name="Z_2BD323B3_0AFD_4A0F_92BE_DE4822DF2931_.wvu.Cols" localSheetId="7" hidden="1">'8. РЖС'!#REF!</definedName>
    <definedName name="Z_2BD323B3_0AFD_4A0F_92BE_DE4822DF2931_.wvu.Cols" localSheetId="8" hidden="1">'9. РЖКК'!#REF!</definedName>
    <definedName name="Z_31939B30_5917_45B1_8F19_7A02A2F96ACC_.wvu.Cols" localSheetId="0" hidden="1">'1. РО'!#REF!</definedName>
    <definedName name="Z_31939B30_5917_45B1_8F19_7A02A2F96ACC_.wvu.Cols" localSheetId="9" hidden="1">'10. ПП'!#REF!</definedName>
    <definedName name="Z_31939B30_5917_45B1_8F19_7A02A2F96ACC_.wvu.Cols" localSheetId="10" hidden="1">'11. БЖД'!#REF!</definedName>
    <definedName name="Z_31939B30_5917_45B1_8F19_7A02A2F96ACC_.wvu.Cols" localSheetId="11" hidden="1">'12. ЭБ'!#REF!</definedName>
    <definedName name="Z_31939B30_5917_45B1_8F19_7A02A2F96ACC_.wvu.Cols" localSheetId="12" hidden="1">'13. Экон.разв.'!#REF!</definedName>
    <definedName name="Z_31939B30_5917_45B1_8F19_7A02A2F96ACC_.wvu.Cols" localSheetId="13" hidden="1">'14. РТС'!#REF!</definedName>
    <definedName name="Z_31939B30_5917_45B1_8F19_7A02A2F96ACC_.wvu.Cols" localSheetId="14" hidden="1">'15. УМФ'!#REF!</definedName>
    <definedName name="Z_31939B30_5917_45B1_8F19_7A02A2F96ACC_.wvu.Cols" localSheetId="15" hidden="1">'16. РГО'!#REF!</definedName>
    <definedName name="Z_31939B30_5917_45B1_8F19_7A02A2F96ACC_.wvu.Cols" localSheetId="16" hidden="1">'17. УМИ'!#REF!</definedName>
    <definedName name="Z_31939B30_5917_45B1_8F19_7A02A2F96ACC_.wvu.Cols" localSheetId="17" hidden="1">'18. Межнац.'!#REF!</definedName>
    <definedName name="Z_31939B30_5917_45B1_8F19_7A02A2F96ACC_.wvu.Cols" localSheetId="18" hidden="1">'19. РМС'!#REF!</definedName>
    <definedName name="Z_31939B30_5917_45B1_8F19_7A02A2F96ACC_.wvu.Cols" localSheetId="1" hidden="1">'2. СОГХ'!#REF!</definedName>
    <definedName name="Z_31939B30_5917_45B1_8F19_7A02A2F96ACC_.wvu.Cols" localSheetId="19" hidden="1">'20. МСП'!#REF!</definedName>
    <definedName name="Z_31939B30_5917_45B1_8F19_7A02A2F96ACC_.wvu.Cols" localSheetId="2" hidden="1">'3. ФКГС'!#REF!</definedName>
    <definedName name="Z_31939B30_5917_45B1_8F19_7A02A2F96ACC_.wvu.Cols" localSheetId="3" hidden="1">'4. КП'!#REF!</definedName>
    <definedName name="Z_31939B30_5917_45B1_8F19_7A02A2F96ACC_.wvu.Cols" localSheetId="4" hidden="1">'5. РФКиС'!#REF!</definedName>
    <definedName name="Z_31939B30_5917_45B1_8F19_7A02A2F96ACC_.wvu.Cols" localSheetId="5" hidden="1">'6. СЗН'!#REF!</definedName>
    <definedName name="Z_31939B30_5917_45B1_8F19_7A02A2F96ACC_.wvu.Cols" localSheetId="6" hidden="1">'7. АПК'!#REF!</definedName>
    <definedName name="Z_31939B30_5917_45B1_8F19_7A02A2F96ACC_.wvu.Cols" localSheetId="7" hidden="1">'8. РЖС'!#REF!</definedName>
    <definedName name="Z_31939B30_5917_45B1_8F19_7A02A2F96ACC_.wvu.Cols" localSheetId="8" hidden="1">'9. РЖКК'!#REF!</definedName>
    <definedName name="Z_368E2DFC_3BA5_4D0C_BA65_005B75FF238F_.wvu.Cols" localSheetId="0" hidden="1">'1. РО'!#REF!</definedName>
    <definedName name="Z_368E2DFC_3BA5_4D0C_BA65_005B75FF238F_.wvu.Cols" localSheetId="9" hidden="1">'10. ПП'!#REF!</definedName>
    <definedName name="Z_368E2DFC_3BA5_4D0C_BA65_005B75FF238F_.wvu.Cols" localSheetId="10" hidden="1">'11. БЖД'!#REF!</definedName>
    <definedName name="Z_368E2DFC_3BA5_4D0C_BA65_005B75FF238F_.wvu.Cols" localSheetId="11" hidden="1">'12. ЭБ'!#REF!</definedName>
    <definedName name="Z_368E2DFC_3BA5_4D0C_BA65_005B75FF238F_.wvu.Cols" localSheetId="12" hidden="1">'13. Экон.разв.'!#REF!</definedName>
    <definedName name="Z_368E2DFC_3BA5_4D0C_BA65_005B75FF238F_.wvu.Cols" localSheetId="13" hidden="1">'14. РТС'!#REF!</definedName>
    <definedName name="Z_368E2DFC_3BA5_4D0C_BA65_005B75FF238F_.wvu.Cols" localSheetId="14" hidden="1">'15. УМФ'!#REF!</definedName>
    <definedName name="Z_368E2DFC_3BA5_4D0C_BA65_005B75FF238F_.wvu.Cols" localSheetId="15" hidden="1">'16. РГО'!#REF!</definedName>
    <definedName name="Z_368E2DFC_3BA5_4D0C_BA65_005B75FF238F_.wvu.Cols" localSheetId="16" hidden="1">'17. УМИ'!#REF!</definedName>
    <definedName name="Z_368E2DFC_3BA5_4D0C_BA65_005B75FF238F_.wvu.Cols" localSheetId="17" hidden="1">'18. Межнац.'!#REF!</definedName>
    <definedName name="Z_368E2DFC_3BA5_4D0C_BA65_005B75FF238F_.wvu.Cols" localSheetId="18" hidden="1">'19. РМС'!#REF!</definedName>
    <definedName name="Z_368E2DFC_3BA5_4D0C_BA65_005B75FF238F_.wvu.Cols" localSheetId="1" hidden="1">'2. СОГХ'!#REF!</definedName>
    <definedName name="Z_368E2DFC_3BA5_4D0C_BA65_005B75FF238F_.wvu.Cols" localSheetId="19" hidden="1">'20. МСП'!#REF!</definedName>
    <definedName name="Z_368E2DFC_3BA5_4D0C_BA65_005B75FF238F_.wvu.Cols" localSheetId="2" hidden="1">'3. ФКГС'!#REF!</definedName>
    <definedName name="Z_368E2DFC_3BA5_4D0C_BA65_005B75FF238F_.wvu.Cols" localSheetId="3" hidden="1">'4. КП'!#REF!</definedName>
    <definedName name="Z_368E2DFC_3BA5_4D0C_BA65_005B75FF238F_.wvu.Cols" localSheetId="4" hidden="1">'5. РФКиС'!#REF!</definedName>
    <definedName name="Z_368E2DFC_3BA5_4D0C_BA65_005B75FF238F_.wvu.Cols" localSheetId="5" hidden="1">'6. СЗН'!#REF!</definedName>
    <definedName name="Z_368E2DFC_3BA5_4D0C_BA65_005B75FF238F_.wvu.Cols" localSheetId="6" hidden="1">'7. АПК'!#REF!</definedName>
    <definedName name="Z_368E2DFC_3BA5_4D0C_BA65_005B75FF238F_.wvu.Cols" localSheetId="7" hidden="1">'8. РЖС'!#REF!</definedName>
    <definedName name="Z_368E2DFC_3BA5_4D0C_BA65_005B75FF238F_.wvu.Cols" localSheetId="8" hidden="1">'9. РЖКК'!#REF!</definedName>
    <definedName name="Z_3A1AD47D_D360_494C_B851_D14B33F8032B_.wvu.Cols" localSheetId="0" hidden="1">'1. РО'!#REF!</definedName>
    <definedName name="Z_3A1AD47D_D360_494C_B851_D14B33F8032B_.wvu.Cols" localSheetId="9" hidden="1">'10. ПП'!#REF!</definedName>
    <definedName name="Z_3A1AD47D_D360_494C_B851_D14B33F8032B_.wvu.Cols" localSheetId="10" hidden="1">'11. БЖД'!#REF!</definedName>
    <definedName name="Z_3A1AD47D_D360_494C_B851_D14B33F8032B_.wvu.Cols" localSheetId="11" hidden="1">'12. ЭБ'!#REF!</definedName>
    <definedName name="Z_3A1AD47D_D360_494C_B851_D14B33F8032B_.wvu.Cols" localSheetId="12" hidden="1">'13. Экон.разв.'!#REF!</definedName>
    <definedName name="Z_3A1AD47D_D360_494C_B851_D14B33F8032B_.wvu.Cols" localSheetId="13" hidden="1">'14. РТС'!#REF!</definedName>
    <definedName name="Z_3A1AD47D_D360_494C_B851_D14B33F8032B_.wvu.Cols" localSheetId="14" hidden="1">'15. УМФ'!#REF!</definedName>
    <definedName name="Z_3A1AD47D_D360_494C_B851_D14B33F8032B_.wvu.Cols" localSheetId="15" hidden="1">'16. РГО'!#REF!</definedName>
    <definedName name="Z_3A1AD47D_D360_494C_B851_D14B33F8032B_.wvu.Cols" localSheetId="16" hidden="1">'17. УМИ'!#REF!</definedName>
    <definedName name="Z_3A1AD47D_D360_494C_B851_D14B33F8032B_.wvu.Cols" localSheetId="17" hidden="1">'18. Межнац.'!#REF!</definedName>
    <definedName name="Z_3A1AD47D_D360_494C_B851_D14B33F8032B_.wvu.Cols" localSheetId="18" hidden="1">'19. РМС'!#REF!</definedName>
    <definedName name="Z_3A1AD47D_D360_494C_B851_D14B33F8032B_.wvu.Cols" localSheetId="1" hidden="1">'2. СОГХ'!#REF!</definedName>
    <definedName name="Z_3A1AD47D_D360_494C_B851_D14B33F8032B_.wvu.Cols" localSheetId="19" hidden="1">'20. МСП'!#REF!</definedName>
    <definedName name="Z_3A1AD47D_D360_494C_B851_D14B33F8032B_.wvu.Cols" localSheetId="2" hidden="1">'3. ФКГС'!#REF!</definedName>
    <definedName name="Z_3A1AD47D_D360_494C_B851_D14B33F8032B_.wvu.Cols" localSheetId="3" hidden="1">'4. КП'!#REF!</definedName>
    <definedName name="Z_3A1AD47D_D360_494C_B851_D14B33F8032B_.wvu.Cols" localSheetId="4" hidden="1">'5. РФКиС'!#REF!</definedName>
    <definedName name="Z_3A1AD47D_D360_494C_B851_D14B33F8032B_.wvu.Cols" localSheetId="5" hidden="1">'6. СЗН'!#REF!</definedName>
    <definedName name="Z_3A1AD47D_D360_494C_B851_D14B33F8032B_.wvu.Cols" localSheetId="6" hidden="1">'7. АПК'!#REF!</definedName>
    <definedName name="Z_3A1AD47D_D360_494C_B851_D14B33F8032B_.wvu.Cols" localSheetId="7" hidden="1">'8. РЖС'!#REF!</definedName>
    <definedName name="Z_3A1AD47D_D360_494C_B851_D14B33F8032B_.wvu.Cols" localSheetId="8" hidden="1">'9. РЖКК'!#REF!</definedName>
    <definedName name="Z_459390C8_C5DF_49F1_A77C_C618340F3CD1_.wvu.Cols" localSheetId="0" hidden="1">'1. РО'!#REF!</definedName>
    <definedName name="Z_459390C8_C5DF_49F1_A77C_C618340F3CD1_.wvu.Cols" localSheetId="9" hidden="1">'10. ПП'!#REF!</definedName>
    <definedName name="Z_459390C8_C5DF_49F1_A77C_C618340F3CD1_.wvu.Cols" localSheetId="10" hidden="1">'11. БЖД'!#REF!</definedName>
    <definedName name="Z_459390C8_C5DF_49F1_A77C_C618340F3CD1_.wvu.Cols" localSheetId="11" hidden="1">'12. ЭБ'!#REF!</definedName>
    <definedName name="Z_459390C8_C5DF_49F1_A77C_C618340F3CD1_.wvu.Cols" localSheetId="12" hidden="1">'13. Экон.разв.'!#REF!</definedName>
    <definedName name="Z_459390C8_C5DF_49F1_A77C_C618340F3CD1_.wvu.Cols" localSheetId="13" hidden="1">'14. РТС'!#REF!</definedName>
    <definedName name="Z_459390C8_C5DF_49F1_A77C_C618340F3CD1_.wvu.Cols" localSheetId="14" hidden="1">'15. УМФ'!#REF!</definedName>
    <definedName name="Z_459390C8_C5DF_49F1_A77C_C618340F3CD1_.wvu.Cols" localSheetId="15" hidden="1">'16. РГО'!#REF!</definedName>
    <definedName name="Z_459390C8_C5DF_49F1_A77C_C618340F3CD1_.wvu.Cols" localSheetId="16" hidden="1">'17. УМИ'!#REF!</definedName>
    <definedName name="Z_459390C8_C5DF_49F1_A77C_C618340F3CD1_.wvu.Cols" localSheetId="17" hidden="1">'18. Межнац.'!#REF!</definedName>
    <definedName name="Z_459390C8_C5DF_49F1_A77C_C618340F3CD1_.wvu.Cols" localSheetId="18" hidden="1">'19. РМС'!#REF!</definedName>
    <definedName name="Z_459390C8_C5DF_49F1_A77C_C618340F3CD1_.wvu.Cols" localSheetId="1" hidden="1">'2. СОГХ'!#REF!</definedName>
    <definedName name="Z_459390C8_C5DF_49F1_A77C_C618340F3CD1_.wvu.Cols" localSheetId="19" hidden="1">'20. МСП'!#REF!</definedName>
    <definedName name="Z_459390C8_C5DF_49F1_A77C_C618340F3CD1_.wvu.Cols" localSheetId="2" hidden="1">'3. ФКГС'!#REF!</definedName>
    <definedName name="Z_459390C8_C5DF_49F1_A77C_C618340F3CD1_.wvu.Cols" localSheetId="3" hidden="1">'4. КП'!#REF!</definedName>
    <definedName name="Z_459390C8_C5DF_49F1_A77C_C618340F3CD1_.wvu.Cols" localSheetId="4" hidden="1">'5. РФКиС'!#REF!</definedName>
    <definedName name="Z_459390C8_C5DF_49F1_A77C_C618340F3CD1_.wvu.Cols" localSheetId="5" hidden="1">'6. СЗН'!#REF!</definedName>
    <definedName name="Z_459390C8_C5DF_49F1_A77C_C618340F3CD1_.wvu.Cols" localSheetId="6" hidden="1">'7. АПК'!#REF!</definedName>
    <definedName name="Z_459390C8_C5DF_49F1_A77C_C618340F3CD1_.wvu.Cols" localSheetId="7" hidden="1">'8. РЖС'!#REF!</definedName>
    <definedName name="Z_459390C8_C5DF_49F1_A77C_C618340F3CD1_.wvu.Cols" localSheetId="8" hidden="1">'9. РЖКК'!#REF!</definedName>
    <definedName name="Z_4D639A26_081E_47BF_848E_AC3B928B0246_.wvu.Cols" localSheetId="0" hidden="1">'1. РО'!#REF!</definedName>
    <definedName name="Z_4D639A26_081E_47BF_848E_AC3B928B0246_.wvu.Cols" localSheetId="9" hidden="1">'10. ПП'!#REF!</definedName>
    <definedName name="Z_4D639A26_081E_47BF_848E_AC3B928B0246_.wvu.Cols" localSheetId="10" hidden="1">'11. БЖД'!#REF!</definedName>
    <definedName name="Z_4D639A26_081E_47BF_848E_AC3B928B0246_.wvu.Cols" localSheetId="11" hidden="1">'12. ЭБ'!#REF!</definedName>
    <definedName name="Z_4D639A26_081E_47BF_848E_AC3B928B0246_.wvu.Cols" localSheetId="12" hidden="1">'13. Экон.разв.'!#REF!</definedName>
    <definedName name="Z_4D639A26_081E_47BF_848E_AC3B928B0246_.wvu.Cols" localSheetId="13" hidden="1">'14. РТС'!#REF!</definedName>
    <definedName name="Z_4D639A26_081E_47BF_848E_AC3B928B0246_.wvu.Cols" localSheetId="14" hidden="1">'15. УМФ'!#REF!</definedName>
    <definedName name="Z_4D639A26_081E_47BF_848E_AC3B928B0246_.wvu.Cols" localSheetId="15" hidden="1">'16. РГО'!#REF!</definedName>
    <definedName name="Z_4D639A26_081E_47BF_848E_AC3B928B0246_.wvu.Cols" localSheetId="16" hidden="1">'17. УМИ'!#REF!</definedName>
    <definedName name="Z_4D639A26_081E_47BF_848E_AC3B928B0246_.wvu.Cols" localSheetId="17" hidden="1">'18. Межнац.'!#REF!</definedName>
    <definedName name="Z_4D639A26_081E_47BF_848E_AC3B928B0246_.wvu.Cols" localSheetId="18" hidden="1">'19. РМС'!#REF!</definedName>
    <definedName name="Z_4D639A26_081E_47BF_848E_AC3B928B0246_.wvu.Cols" localSheetId="1" hidden="1">'2. СОГХ'!#REF!</definedName>
    <definedName name="Z_4D639A26_081E_47BF_848E_AC3B928B0246_.wvu.Cols" localSheetId="19" hidden="1">'20. МСП'!#REF!</definedName>
    <definedName name="Z_4D639A26_081E_47BF_848E_AC3B928B0246_.wvu.Cols" localSheetId="2" hidden="1">'3. ФКГС'!#REF!</definedName>
    <definedName name="Z_4D639A26_081E_47BF_848E_AC3B928B0246_.wvu.Cols" localSheetId="3" hidden="1">'4. КП'!#REF!</definedName>
    <definedName name="Z_4D639A26_081E_47BF_848E_AC3B928B0246_.wvu.Cols" localSheetId="4" hidden="1">'5. РФКиС'!#REF!</definedName>
    <definedName name="Z_4D639A26_081E_47BF_848E_AC3B928B0246_.wvu.Cols" localSheetId="5" hidden="1">'6. СЗН'!#REF!</definedName>
    <definedName name="Z_4D639A26_081E_47BF_848E_AC3B928B0246_.wvu.Cols" localSheetId="6" hidden="1">'7. АПК'!#REF!</definedName>
    <definedName name="Z_4D639A26_081E_47BF_848E_AC3B928B0246_.wvu.Cols" localSheetId="7" hidden="1">'8. РЖС'!#REF!</definedName>
    <definedName name="Z_4D639A26_081E_47BF_848E_AC3B928B0246_.wvu.Cols" localSheetId="8" hidden="1">'9. РЖКК'!#REF!</definedName>
    <definedName name="Z_4FCF4851_1FFB_4291_9E63_B5ADD52F8DBE_.wvu.Cols" localSheetId="0" hidden="1">'1. РО'!#REF!</definedName>
    <definedName name="Z_4FCF4851_1FFB_4291_9E63_B5ADD52F8DBE_.wvu.Cols" localSheetId="9" hidden="1">'10. ПП'!#REF!</definedName>
    <definedName name="Z_4FCF4851_1FFB_4291_9E63_B5ADD52F8DBE_.wvu.Cols" localSheetId="10" hidden="1">'11. БЖД'!#REF!</definedName>
    <definedName name="Z_4FCF4851_1FFB_4291_9E63_B5ADD52F8DBE_.wvu.Cols" localSheetId="11" hidden="1">'12. ЭБ'!#REF!</definedName>
    <definedName name="Z_4FCF4851_1FFB_4291_9E63_B5ADD52F8DBE_.wvu.Cols" localSheetId="12" hidden="1">'13. Экон.разв.'!#REF!</definedName>
    <definedName name="Z_4FCF4851_1FFB_4291_9E63_B5ADD52F8DBE_.wvu.Cols" localSheetId="13" hidden="1">'14. РТС'!#REF!</definedName>
    <definedName name="Z_4FCF4851_1FFB_4291_9E63_B5ADD52F8DBE_.wvu.Cols" localSheetId="14" hidden="1">'15. УМФ'!#REF!</definedName>
    <definedName name="Z_4FCF4851_1FFB_4291_9E63_B5ADD52F8DBE_.wvu.Cols" localSheetId="15" hidden="1">'16. РГО'!#REF!</definedName>
    <definedName name="Z_4FCF4851_1FFB_4291_9E63_B5ADD52F8DBE_.wvu.Cols" localSheetId="16" hidden="1">'17. УМИ'!#REF!</definedName>
    <definedName name="Z_4FCF4851_1FFB_4291_9E63_B5ADD52F8DBE_.wvu.Cols" localSheetId="17" hidden="1">'18. Межнац.'!#REF!</definedName>
    <definedName name="Z_4FCF4851_1FFB_4291_9E63_B5ADD52F8DBE_.wvu.Cols" localSheetId="18" hidden="1">'19. РМС'!#REF!</definedName>
    <definedName name="Z_4FCF4851_1FFB_4291_9E63_B5ADD52F8DBE_.wvu.Cols" localSheetId="1" hidden="1">'2. СОГХ'!#REF!</definedName>
    <definedName name="Z_4FCF4851_1FFB_4291_9E63_B5ADD52F8DBE_.wvu.Cols" localSheetId="19" hidden="1">'20. МСП'!#REF!</definedName>
    <definedName name="Z_4FCF4851_1FFB_4291_9E63_B5ADD52F8DBE_.wvu.Cols" localSheetId="2" hidden="1">'3. ФКГС'!#REF!</definedName>
    <definedName name="Z_4FCF4851_1FFB_4291_9E63_B5ADD52F8DBE_.wvu.Cols" localSheetId="3" hidden="1">'4. КП'!#REF!</definedName>
    <definedName name="Z_4FCF4851_1FFB_4291_9E63_B5ADD52F8DBE_.wvu.Cols" localSheetId="4" hidden="1">'5. РФКиС'!#REF!</definedName>
    <definedName name="Z_4FCF4851_1FFB_4291_9E63_B5ADD52F8DBE_.wvu.Cols" localSheetId="5" hidden="1">'6. СЗН'!#REF!</definedName>
    <definedName name="Z_4FCF4851_1FFB_4291_9E63_B5ADD52F8DBE_.wvu.Cols" localSheetId="6" hidden="1">'7. АПК'!#REF!</definedName>
    <definedName name="Z_4FCF4851_1FFB_4291_9E63_B5ADD52F8DBE_.wvu.Cols" localSheetId="7" hidden="1">'8. РЖС'!#REF!</definedName>
    <definedName name="Z_4FCF4851_1FFB_4291_9E63_B5ADD52F8DBE_.wvu.Cols" localSheetId="8" hidden="1">'9. РЖКК'!#REF!</definedName>
    <definedName name="Z_536E4AEA_F618_4F85_8552_BC1DB5601AA9_.wvu.Cols" localSheetId="0" hidden="1">'1. РО'!#REF!</definedName>
    <definedName name="Z_536E4AEA_F618_4F85_8552_BC1DB5601AA9_.wvu.Cols" localSheetId="9" hidden="1">'10. ПП'!#REF!</definedName>
    <definedName name="Z_536E4AEA_F618_4F85_8552_BC1DB5601AA9_.wvu.Cols" localSheetId="10" hidden="1">'11. БЖД'!#REF!</definedName>
    <definedName name="Z_536E4AEA_F618_4F85_8552_BC1DB5601AA9_.wvu.Cols" localSheetId="11" hidden="1">'12. ЭБ'!#REF!</definedName>
    <definedName name="Z_536E4AEA_F618_4F85_8552_BC1DB5601AA9_.wvu.Cols" localSheetId="12" hidden="1">'13. Экон.разв.'!#REF!</definedName>
    <definedName name="Z_536E4AEA_F618_4F85_8552_BC1DB5601AA9_.wvu.Cols" localSheetId="13" hidden="1">'14. РТС'!#REF!</definedName>
    <definedName name="Z_536E4AEA_F618_4F85_8552_BC1DB5601AA9_.wvu.Cols" localSheetId="14" hidden="1">'15. УМФ'!#REF!</definedName>
    <definedName name="Z_536E4AEA_F618_4F85_8552_BC1DB5601AA9_.wvu.Cols" localSheetId="15" hidden="1">'16. РГО'!#REF!</definedName>
    <definedName name="Z_536E4AEA_F618_4F85_8552_BC1DB5601AA9_.wvu.Cols" localSheetId="16" hidden="1">'17. УМИ'!#REF!</definedName>
    <definedName name="Z_536E4AEA_F618_4F85_8552_BC1DB5601AA9_.wvu.Cols" localSheetId="17" hidden="1">'18. Межнац.'!#REF!</definedName>
    <definedName name="Z_536E4AEA_F618_4F85_8552_BC1DB5601AA9_.wvu.Cols" localSheetId="18" hidden="1">'19. РМС'!#REF!</definedName>
    <definedName name="Z_536E4AEA_F618_4F85_8552_BC1DB5601AA9_.wvu.Cols" localSheetId="1" hidden="1">'2. СОГХ'!#REF!</definedName>
    <definedName name="Z_536E4AEA_F618_4F85_8552_BC1DB5601AA9_.wvu.Cols" localSheetId="19" hidden="1">'20. МСП'!#REF!</definedName>
    <definedName name="Z_536E4AEA_F618_4F85_8552_BC1DB5601AA9_.wvu.Cols" localSheetId="2" hidden="1">'3. ФКГС'!#REF!</definedName>
    <definedName name="Z_536E4AEA_F618_4F85_8552_BC1DB5601AA9_.wvu.Cols" localSheetId="3" hidden="1">'4. КП'!#REF!</definedName>
    <definedName name="Z_536E4AEA_F618_4F85_8552_BC1DB5601AA9_.wvu.Cols" localSheetId="4" hidden="1">'5. РФКиС'!#REF!</definedName>
    <definedName name="Z_536E4AEA_F618_4F85_8552_BC1DB5601AA9_.wvu.Cols" localSheetId="5" hidden="1">'6. СЗН'!#REF!</definedName>
    <definedName name="Z_536E4AEA_F618_4F85_8552_BC1DB5601AA9_.wvu.Cols" localSheetId="6" hidden="1">'7. АПК'!#REF!</definedName>
    <definedName name="Z_536E4AEA_F618_4F85_8552_BC1DB5601AA9_.wvu.Cols" localSheetId="7" hidden="1">'8. РЖС'!#REF!</definedName>
    <definedName name="Z_536E4AEA_F618_4F85_8552_BC1DB5601AA9_.wvu.Cols" localSheetId="8" hidden="1">'9. РЖКК'!#REF!</definedName>
    <definedName name="Z_5F1BE36F_0832_42CE_A3FC_1A76BC593CBA_.wvu.Cols" localSheetId="0" hidden="1">'1. РО'!#REF!</definedName>
    <definedName name="Z_5F1BE36F_0832_42CE_A3FC_1A76BC593CBA_.wvu.Cols" localSheetId="9" hidden="1">'10. ПП'!#REF!</definedName>
    <definedName name="Z_5F1BE36F_0832_42CE_A3FC_1A76BC593CBA_.wvu.Cols" localSheetId="10" hidden="1">'11. БЖД'!#REF!</definedName>
    <definedName name="Z_5F1BE36F_0832_42CE_A3FC_1A76BC593CBA_.wvu.Cols" localSheetId="11" hidden="1">'12. ЭБ'!#REF!</definedName>
    <definedName name="Z_5F1BE36F_0832_42CE_A3FC_1A76BC593CBA_.wvu.Cols" localSheetId="12" hidden="1">'13. Экон.разв.'!#REF!</definedName>
    <definedName name="Z_5F1BE36F_0832_42CE_A3FC_1A76BC593CBA_.wvu.Cols" localSheetId="13" hidden="1">'14. РТС'!#REF!</definedName>
    <definedName name="Z_5F1BE36F_0832_42CE_A3FC_1A76BC593CBA_.wvu.Cols" localSheetId="14" hidden="1">'15. УМФ'!#REF!</definedName>
    <definedName name="Z_5F1BE36F_0832_42CE_A3FC_1A76BC593CBA_.wvu.Cols" localSheetId="15" hidden="1">'16. РГО'!#REF!</definedName>
    <definedName name="Z_5F1BE36F_0832_42CE_A3FC_1A76BC593CBA_.wvu.Cols" localSheetId="16" hidden="1">'17. УМИ'!#REF!</definedName>
    <definedName name="Z_5F1BE36F_0832_42CE_A3FC_1A76BC593CBA_.wvu.Cols" localSheetId="17" hidden="1">'18. Межнац.'!#REF!</definedName>
    <definedName name="Z_5F1BE36F_0832_42CE_A3FC_1A76BC593CBA_.wvu.Cols" localSheetId="18" hidden="1">'19. РМС'!#REF!</definedName>
    <definedName name="Z_5F1BE36F_0832_42CE_A3FC_1A76BC593CBA_.wvu.Cols" localSheetId="1" hidden="1">'2. СОГХ'!#REF!</definedName>
    <definedName name="Z_5F1BE36F_0832_42CE_A3FC_1A76BC593CBA_.wvu.Cols" localSheetId="19" hidden="1">'20. МСП'!#REF!</definedName>
    <definedName name="Z_5F1BE36F_0832_42CE_A3FC_1A76BC593CBA_.wvu.Cols" localSheetId="2" hidden="1">'3. ФКГС'!#REF!</definedName>
    <definedName name="Z_5F1BE36F_0832_42CE_A3FC_1A76BC593CBA_.wvu.Cols" localSheetId="3" hidden="1">'4. КП'!#REF!</definedName>
    <definedName name="Z_5F1BE36F_0832_42CE_A3FC_1A76BC593CBA_.wvu.Cols" localSheetId="4" hidden="1">'5. РФКиС'!#REF!</definedName>
    <definedName name="Z_5F1BE36F_0832_42CE_A3FC_1A76BC593CBA_.wvu.Cols" localSheetId="5" hidden="1">'6. СЗН'!#REF!</definedName>
    <definedName name="Z_5F1BE36F_0832_42CE_A3FC_1A76BC593CBA_.wvu.Cols" localSheetId="6" hidden="1">'7. АПК'!#REF!</definedName>
    <definedName name="Z_5F1BE36F_0832_42CE_A3FC_1A76BC593CBA_.wvu.Cols" localSheetId="7" hidden="1">'8. РЖС'!#REF!</definedName>
    <definedName name="Z_5F1BE36F_0832_42CE_A3FC_1A76BC593CBA_.wvu.Cols" localSheetId="8" hidden="1">'9. РЖКК'!#REF!</definedName>
    <definedName name="Z_62E99341_31CC_4B22_ACCE_D0C55385ECC0_.wvu.Cols" localSheetId="0" hidden="1">'1. РО'!#REF!</definedName>
    <definedName name="Z_62E99341_31CC_4B22_ACCE_D0C55385ECC0_.wvu.Cols" localSheetId="9" hidden="1">'10. ПП'!#REF!</definedName>
    <definedName name="Z_62E99341_31CC_4B22_ACCE_D0C55385ECC0_.wvu.Cols" localSheetId="10" hidden="1">'11. БЖД'!#REF!</definedName>
    <definedName name="Z_62E99341_31CC_4B22_ACCE_D0C55385ECC0_.wvu.Cols" localSheetId="11" hidden="1">'12. ЭБ'!#REF!</definedName>
    <definedName name="Z_62E99341_31CC_4B22_ACCE_D0C55385ECC0_.wvu.Cols" localSheetId="12" hidden="1">'13. Экон.разв.'!#REF!</definedName>
    <definedName name="Z_62E99341_31CC_4B22_ACCE_D0C55385ECC0_.wvu.Cols" localSheetId="13" hidden="1">'14. РТС'!#REF!</definedName>
    <definedName name="Z_62E99341_31CC_4B22_ACCE_D0C55385ECC0_.wvu.Cols" localSheetId="14" hidden="1">'15. УМФ'!#REF!</definedName>
    <definedName name="Z_62E99341_31CC_4B22_ACCE_D0C55385ECC0_.wvu.Cols" localSheetId="15" hidden="1">'16. РГО'!#REF!</definedName>
    <definedName name="Z_62E99341_31CC_4B22_ACCE_D0C55385ECC0_.wvu.Cols" localSheetId="16" hidden="1">'17. УМИ'!#REF!</definedName>
    <definedName name="Z_62E99341_31CC_4B22_ACCE_D0C55385ECC0_.wvu.Cols" localSheetId="17" hidden="1">'18. Межнац.'!#REF!</definedName>
    <definedName name="Z_62E99341_31CC_4B22_ACCE_D0C55385ECC0_.wvu.Cols" localSheetId="18" hidden="1">'19. РМС'!#REF!</definedName>
    <definedName name="Z_62E99341_31CC_4B22_ACCE_D0C55385ECC0_.wvu.Cols" localSheetId="1" hidden="1">'2. СОГХ'!#REF!</definedName>
    <definedName name="Z_62E99341_31CC_4B22_ACCE_D0C55385ECC0_.wvu.Cols" localSheetId="19" hidden="1">'20. МСП'!#REF!</definedName>
    <definedName name="Z_62E99341_31CC_4B22_ACCE_D0C55385ECC0_.wvu.Cols" localSheetId="2" hidden="1">'3. ФКГС'!#REF!</definedName>
    <definedName name="Z_62E99341_31CC_4B22_ACCE_D0C55385ECC0_.wvu.Cols" localSheetId="3" hidden="1">'4. КП'!#REF!</definedName>
    <definedName name="Z_62E99341_31CC_4B22_ACCE_D0C55385ECC0_.wvu.Cols" localSheetId="4" hidden="1">'5. РФКиС'!#REF!</definedName>
    <definedName name="Z_62E99341_31CC_4B22_ACCE_D0C55385ECC0_.wvu.Cols" localSheetId="5" hidden="1">'6. СЗН'!#REF!</definedName>
    <definedName name="Z_62E99341_31CC_4B22_ACCE_D0C55385ECC0_.wvu.Cols" localSheetId="6" hidden="1">'7. АПК'!#REF!</definedName>
    <definedName name="Z_62E99341_31CC_4B22_ACCE_D0C55385ECC0_.wvu.Cols" localSheetId="7" hidden="1">'8. РЖС'!#REF!</definedName>
    <definedName name="Z_62E99341_31CC_4B22_ACCE_D0C55385ECC0_.wvu.Cols" localSheetId="8" hidden="1">'9. РЖКК'!#REF!</definedName>
    <definedName name="Z_64EE95D5_D217_4566_B6AE_1F08753E5CD7_.wvu.Cols" localSheetId="0" hidden="1">'1. РО'!#REF!</definedName>
    <definedName name="Z_64EE95D5_D217_4566_B6AE_1F08753E5CD7_.wvu.Cols" localSheetId="9" hidden="1">'10. ПП'!#REF!</definedName>
    <definedName name="Z_64EE95D5_D217_4566_B6AE_1F08753E5CD7_.wvu.Cols" localSheetId="10" hidden="1">'11. БЖД'!#REF!</definedName>
    <definedName name="Z_64EE95D5_D217_4566_B6AE_1F08753E5CD7_.wvu.Cols" localSheetId="11" hidden="1">'12. ЭБ'!#REF!</definedName>
    <definedName name="Z_64EE95D5_D217_4566_B6AE_1F08753E5CD7_.wvu.Cols" localSheetId="12" hidden="1">'13. Экон.разв.'!#REF!</definedName>
    <definedName name="Z_64EE95D5_D217_4566_B6AE_1F08753E5CD7_.wvu.Cols" localSheetId="13" hidden="1">'14. РТС'!#REF!</definedName>
    <definedName name="Z_64EE95D5_D217_4566_B6AE_1F08753E5CD7_.wvu.Cols" localSheetId="14" hidden="1">'15. УМФ'!#REF!</definedName>
    <definedName name="Z_64EE95D5_D217_4566_B6AE_1F08753E5CD7_.wvu.Cols" localSheetId="15" hidden="1">'16. РГО'!#REF!</definedName>
    <definedName name="Z_64EE95D5_D217_4566_B6AE_1F08753E5CD7_.wvu.Cols" localSheetId="16" hidden="1">'17. УМИ'!#REF!</definedName>
    <definedName name="Z_64EE95D5_D217_4566_B6AE_1F08753E5CD7_.wvu.Cols" localSheetId="17" hidden="1">'18. Межнац.'!#REF!</definedName>
    <definedName name="Z_64EE95D5_D217_4566_B6AE_1F08753E5CD7_.wvu.Cols" localSheetId="18" hidden="1">'19. РМС'!#REF!</definedName>
    <definedName name="Z_64EE95D5_D217_4566_B6AE_1F08753E5CD7_.wvu.Cols" localSheetId="1" hidden="1">'2. СОГХ'!#REF!</definedName>
    <definedName name="Z_64EE95D5_D217_4566_B6AE_1F08753E5CD7_.wvu.Cols" localSheetId="19" hidden="1">'20. МСП'!#REF!</definedName>
    <definedName name="Z_64EE95D5_D217_4566_B6AE_1F08753E5CD7_.wvu.Cols" localSheetId="2" hidden="1">'3. ФКГС'!#REF!</definedName>
    <definedName name="Z_64EE95D5_D217_4566_B6AE_1F08753E5CD7_.wvu.Cols" localSheetId="3" hidden="1">'4. КП'!#REF!</definedName>
    <definedName name="Z_64EE95D5_D217_4566_B6AE_1F08753E5CD7_.wvu.Cols" localSheetId="4" hidden="1">'5. РФКиС'!#REF!</definedName>
    <definedName name="Z_64EE95D5_D217_4566_B6AE_1F08753E5CD7_.wvu.Cols" localSheetId="5" hidden="1">'6. СЗН'!#REF!</definedName>
    <definedName name="Z_64EE95D5_D217_4566_B6AE_1F08753E5CD7_.wvu.Cols" localSheetId="6" hidden="1">'7. АПК'!#REF!</definedName>
    <definedName name="Z_64EE95D5_D217_4566_B6AE_1F08753E5CD7_.wvu.Cols" localSheetId="7" hidden="1">'8. РЖС'!#REF!</definedName>
    <definedName name="Z_64EE95D5_D217_4566_B6AE_1F08753E5CD7_.wvu.Cols" localSheetId="8" hidden="1">'9. РЖКК'!#REF!</definedName>
    <definedName name="Z_6A6C9703_C16B_46D2_8CEE_AD24BCFE6CF3_.wvu.Cols" localSheetId="0" hidden="1">'1. РО'!#REF!</definedName>
    <definedName name="Z_6A6C9703_C16B_46D2_8CEE_AD24BCFE6CF3_.wvu.Cols" localSheetId="9" hidden="1">'10. ПП'!#REF!</definedName>
    <definedName name="Z_6A6C9703_C16B_46D2_8CEE_AD24BCFE6CF3_.wvu.Cols" localSheetId="10" hidden="1">'11. БЖД'!#REF!</definedName>
    <definedName name="Z_6A6C9703_C16B_46D2_8CEE_AD24BCFE6CF3_.wvu.Cols" localSheetId="11" hidden="1">'12. ЭБ'!#REF!</definedName>
    <definedName name="Z_6A6C9703_C16B_46D2_8CEE_AD24BCFE6CF3_.wvu.Cols" localSheetId="12" hidden="1">'13. Экон.разв.'!#REF!</definedName>
    <definedName name="Z_6A6C9703_C16B_46D2_8CEE_AD24BCFE6CF3_.wvu.Cols" localSheetId="13" hidden="1">'14. РТС'!#REF!</definedName>
    <definedName name="Z_6A6C9703_C16B_46D2_8CEE_AD24BCFE6CF3_.wvu.Cols" localSheetId="14" hidden="1">'15. УМФ'!#REF!</definedName>
    <definedName name="Z_6A6C9703_C16B_46D2_8CEE_AD24BCFE6CF3_.wvu.Cols" localSheetId="15" hidden="1">'16. РГО'!#REF!</definedName>
    <definedName name="Z_6A6C9703_C16B_46D2_8CEE_AD24BCFE6CF3_.wvu.Cols" localSheetId="16" hidden="1">'17. УМИ'!#REF!</definedName>
    <definedName name="Z_6A6C9703_C16B_46D2_8CEE_AD24BCFE6CF3_.wvu.Cols" localSheetId="17" hidden="1">'18. Межнац.'!#REF!</definedName>
    <definedName name="Z_6A6C9703_C16B_46D2_8CEE_AD24BCFE6CF3_.wvu.Cols" localSheetId="18" hidden="1">'19. РМС'!#REF!</definedName>
    <definedName name="Z_6A6C9703_C16B_46D2_8CEE_AD24BCFE6CF3_.wvu.Cols" localSheetId="1" hidden="1">'2. СОГХ'!#REF!</definedName>
    <definedName name="Z_6A6C9703_C16B_46D2_8CEE_AD24BCFE6CF3_.wvu.Cols" localSheetId="19" hidden="1">'20. МСП'!#REF!</definedName>
    <definedName name="Z_6A6C9703_C16B_46D2_8CEE_AD24BCFE6CF3_.wvu.Cols" localSheetId="2" hidden="1">'3. ФКГС'!#REF!</definedName>
    <definedName name="Z_6A6C9703_C16B_46D2_8CEE_AD24BCFE6CF3_.wvu.Cols" localSheetId="3" hidden="1">'4. КП'!#REF!</definedName>
    <definedName name="Z_6A6C9703_C16B_46D2_8CEE_AD24BCFE6CF3_.wvu.Cols" localSheetId="4" hidden="1">'5. РФКиС'!#REF!</definedName>
    <definedName name="Z_6A6C9703_C16B_46D2_8CEE_AD24BCFE6CF3_.wvu.Cols" localSheetId="5" hidden="1">'6. СЗН'!#REF!</definedName>
    <definedName name="Z_6A6C9703_C16B_46D2_8CEE_AD24BCFE6CF3_.wvu.Cols" localSheetId="6" hidden="1">'7. АПК'!#REF!</definedName>
    <definedName name="Z_6A6C9703_C16B_46D2_8CEE_AD24BCFE6CF3_.wvu.Cols" localSheetId="7" hidden="1">'8. РЖС'!#REF!</definedName>
    <definedName name="Z_6A6C9703_C16B_46D2_8CEE_AD24BCFE6CF3_.wvu.Cols" localSheetId="8" hidden="1">'9. РЖКК'!#REF!</definedName>
    <definedName name="Z_6AC0ED22_CCBF_444B_9F29_F3EDD4234483_.wvu.Cols" localSheetId="0" hidden="1">'1. РО'!#REF!</definedName>
    <definedName name="Z_6AC0ED22_CCBF_444B_9F29_F3EDD4234483_.wvu.Cols" localSheetId="9" hidden="1">'10. ПП'!#REF!</definedName>
    <definedName name="Z_6AC0ED22_CCBF_444B_9F29_F3EDD4234483_.wvu.Cols" localSheetId="10" hidden="1">'11. БЖД'!#REF!</definedName>
    <definedName name="Z_6AC0ED22_CCBF_444B_9F29_F3EDD4234483_.wvu.Cols" localSheetId="11" hidden="1">'12. ЭБ'!#REF!</definedName>
    <definedName name="Z_6AC0ED22_CCBF_444B_9F29_F3EDD4234483_.wvu.Cols" localSheetId="12" hidden="1">'13. Экон.разв.'!#REF!</definedName>
    <definedName name="Z_6AC0ED22_CCBF_444B_9F29_F3EDD4234483_.wvu.Cols" localSheetId="13" hidden="1">'14. РТС'!#REF!</definedName>
    <definedName name="Z_6AC0ED22_CCBF_444B_9F29_F3EDD4234483_.wvu.Cols" localSheetId="14" hidden="1">'15. УМФ'!#REF!</definedName>
    <definedName name="Z_6AC0ED22_CCBF_444B_9F29_F3EDD4234483_.wvu.Cols" localSheetId="15" hidden="1">'16. РГО'!#REF!</definedName>
    <definedName name="Z_6AC0ED22_CCBF_444B_9F29_F3EDD4234483_.wvu.Cols" localSheetId="16" hidden="1">'17. УМИ'!#REF!</definedName>
    <definedName name="Z_6AC0ED22_CCBF_444B_9F29_F3EDD4234483_.wvu.Cols" localSheetId="17" hidden="1">'18. Межнац.'!#REF!</definedName>
    <definedName name="Z_6AC0ED22_CCBF_444B_9F29_F3EDD4234483_.wvu.Cols" localSheetId="18" hidden="1">'19. РМС'!#REF!</definedName>
    <definedName name="Z_6AC0ED22_CCBF_444B_9F29_F3EDD4234483_.wvu.Cols" localSheetId="1" hidden="1">'2. СОГХ'!#REF!</definedName>
    <definedName name="Z_6AC0ED22_CCBF_444B_9F29_F3EDD4234483_.wvu.Cols" localSheetId="19" hidden="1">'20. МСП'!#REF!</definedName>
    <definedName name="Z_6AC0ED22_CCBF_444B_9F29_F3EDD4234483_.wvu.Cols" localSheetId="2" hidden="1">'3. ФКГС'!#REF!</definedName>
    <definedName name="Z_6AC0ED22_CCBF_444B_9F29_F3EDD4234483_.wvu.Cols" localSheetId="3" hidden="1">'4. КП'!#REF!</definedName>
    <definedName name="Z_6AC0ED22_CCBF_444B_9F29_F3EDD4234483_.wvu.Cols" localSheetId="4" hidden="1">'5. РФКиС'!#REF!</definedName>
    <definedName name="Z_6AC0ED22_CCBF_444B_9F29_F3EDD4234483_.wvu.Cols" localSheetId="5" hidden="1">'6. СЗН'!#REF!</definedName>
    <definedName name="Z_6AC0ED22_CCBF_444B_9F29_F3EDD4234483_.wvu.Cols" localSheetId="6" hidden="1">'7. АПК'!#REF!</definedName>
    <definedName name="Z_6AC0ED22_CCBF_444B_9F29_F3EDD4234483_.wvu.Cols" localSheetId="7" hidden="1">'8. РЖС'!#REF!</definedName>
    <definedName name="Z_6AC0ED22_CCBF_444B_9F29_F3EDD4234483_.wvu.Cols" localSheetId="8" hidden="1">'9. РЖКК'!#REF!</definedName>
    <definedName name="Z_73C3B9D4_9210_43F5_9883_0E949EA0E341_.wvu.Cols" localSheetId="0" hidden="1">'1. РО'!#REF!</definedName>
    <definedName name="Z_73C3B9D4_9210_43F5_9883_0E949EA0E341_.wvu.Cols" localSheetId="9" hidden="1">'10. ПП'!#REF!</definedName>
    <definedName name="Z_73C3B9D4_9210_43F5_9883_0E949EA0E341_.wvu.Cols" localSheetId="10" hidden="1">'11. БЖД'!#REF!</definedName>
    <definedName name="Z_73C3B9D4_9210_43F5_9883_0E949EA0E341_.wvu.Cols" localSheetId="11" hidden="1">'12. ЭБ'!#REF!</definedName>
    <definedName name="Z_73C3B9D4_9210_43F5_9883_0E949EA0E341_.wvu.Cols" localSheetId="12" hidden="1">'13. Экон.разв.'!#REF!</definedName>
    <definedName name="Z_73C3B9D4_9210_43F5_9883_0E949EA0E341_.wvu.Cols" localSheetId="13" hidden="1">'14. РТС'!#REF!</definedName>
    <definedName name="Z_73C3B9D4_9210_43F5_9883_0E949EA0E341_.wvu.Cols" localSheetId="14" hidden="1">'15. УМФ'!#REF!</definedName>
    <definedName name="Z_73C3B9D4_9210_43F5_9883_0E949EA0E341_.wvu.Cols" localSheetId="15" hidden="1">'16. РГО'!#REF!</definedName>
    <definedName name="Z_73C3B9D4_9210_43F5_9883_0E949EA0E341_.wvu.Cols" localSheetId="16" hidden="1">'17. УМИ'!#REF!</definedName>
    <definedName name="Z_73C3B9D4_9210_43F5_9883_0E949EA0E341_.wvu.Cols" localSheetId="17" hidden="1">'18. Межнац.'!#REF!</definedName>
    <definedName name="Z_73C3B9D4_9210_43F5_9883_0E949EA0E341_.wvu.Cols" localSheetId="18" hidden="1">'19. РМС'!#REF!</definedName>
    <definedName name="Z_73C3B9D4_9210_43F5_9883_0E949EA0E341_.wvu.Cols" localSheetId="1" hidden="1">'2. СОГХ'!#REF!</definedName>
    <definedName name="Z_73C3B9D4_9210_43F5_9883_0E949EA0E341_.wvu.Cols" localSheetId="19" hidden="1">'20. МСП'!#REF!</definedName>
    <definedName name="Z_73C3B9D4_9210_43F5_9883_0E949EA0E341_.wvu.Cols" localSheetId="2" hidden="1">'3. ФКГС'!#REF!</definedName>
    <definedName name="Z_73C3B9D4_9210_43F5_9883_0E949EA0E341_.wvu.Cols" localSheetId="3" hidden="1">'4. КП'!#REF!</definedName>
    <definedName name="Z_73C3B9D4_9210_43F5_9883_0E949EA0E341_.wvu.Cols" localSheetId="4" hidden="1">'5. РФКиС'!#REF!</definedName>
    <definedName name="Z_73C3B9D4_9210_43F5_9883_0E949EA0E341_.wvu.Cols" localSheetId="5" hidden="1">'6. СЗН'!#REF!</definedName>
    <definedName name="Z_73C3B9D4_9210_43F5_9883_0E949EA0E341_.wvu.Cols" localSheetId="6" hidden="1">'7. АПК'!#REF!</definedName>
    <definedName name="Z_73C3B9D4_9210_43F5_9883_0E949EA0E341_.wvu.Cols" localSheetId="7" hidden="1">'8. РЖС'!#REF!</definedName>
    <definedName name="Z_73C3B9D4_9210_43F5_9883_0E949EA0E341_.wvu.Cols" localSheetId="8" hidden="1">'9. РЖКК'!#REF!</definedName>
    <definedName name="Z_78BEB479_57CC_4BBB_8F3F_73AA0BAD3F3D_.wvu.Cols" localSheetId="0" hidden="1">'1. РО'!#REF!</definedName>
    <definedName name="Z_78BEB479_57CC_4BBB_8F3F_73AA0BAD3F3D_.wvu.Cols" localSheetId="9" hidden="1">'10. ПП'!#REF!</definedName>
    <definedName name="Z_78BEB479_57CC_4BBB_8F3F_73AA0BAD3F3D_.wvu.Cols" localSheetId="10" hidden="1">'11. БЖД'!#REF!</definedName>
    <definedName name="Z_78BEB479_57CC_4BBB_8F3F_73AA0BAD3F3D_.wvu.Cols" localSheetId="11" hidden="1">'12. ЭБ'!#REF!</definedName>
    <definedName name="Z_78BEB479_57CC_4BBB_8F3F_73AA0BAD3F3D_.wvu.Cols" localSheetId="12" hidden="1">'13. Экон.разв.'!#REF!</definedName>
    <definedName name="Z_78BEB479_57CC_4BBB_8F3F_73AA0BAD3F3D_.wvu.Cols" localSheetId="13" hidden="1">'14. РТС'!#REF!</definedName>
    <definedName name="Z_78BEB479_57CC_4BBB_8F3F_73AA0BAD3F3D_.wvu.Cols" localSheetId="14" hidden="1">'15. УМФ'!#REF!</definedName>
    <definedName name="Z_78BEB479_57CC_4BBB_8F3F_73AA0BAD3F3D_.wvu.Cols" localSheetId="15" hidden="1">'16. РГО'!#REF!</definedName>
    <definedName name="Z_78BEB479_57CC_4BBB_8F3F_73AA0BAD3F3D_.wvu.Cols" localSheetId="16" hidden="1">'17. УМИ'!#REF!</definedName>
    <definedName name="Z_78BEB479_57CC_4BBB_8F3F_73AA0BAD3F3D_.wvu.Cols" localSheetId="17" hidden="1">'18. Межнац.'!#REF!</definedName>
    <definedName name="Z_78BEB479_57CC_4BBB_8F3F_73AA0BAD3F3D_.wvu.Cols" localSheetId="18" hidden="1">'19. РМС'!#REF!</definedName>
    <definedName name="Z_78BEB479_57CC_4BBB_8F3F_73AA0BAD3F3D_.wvu.Cols" localSheetId="1" hidden="1">'2. СОГХ'!#REF!</definedName>
    <definedName name="Z_78BEB479_57CC_4BBB_8F3F_73AA0BAD3F3D_.wvu.Cols" localSheetId="19" hidden="1">'20. МСП'!#REF!</definedName>
    <definedName name="Z_78BEB479_57CC_4BBB_8F3F_73AA0BAD3F3D_.wvu.Cols" localSheetId="2" hidden="1">'3. ФКГС'!#REF!</definedName>
    <definedName name="Z_78BEB479_57CC_4BBB_8F3F_73AA0BAD3F3D_.wvu.Cols" localSheetId="3" hidden="1">'4. КП'!#REF!</definedName>
    <definedName name="Z_78BEB479_57CC_4BBB_8F3F_73AA0BAD3F3D_.wvu.Cols" localSheetId="4" hidden="1">'5. РФКиС'!#REF!</definedName>
    <definedName name="Z_78BEB479_57CC_4BBB_8F3F_73AA0BAD3F3D_.wvu.Cols" localSheetId="5" hidden="1">'6. СЗН'!#REF!</definedName>
    <definedName name="Z_78BEB479_57CC_4BBB_8F3F_73AA0BAD3F3D_.wvu.Cols" localSheetId="6" hidden="1">'7. АПК'!#REF!</definedName>
    <definedName name="Z_78BEB479_57CC_4BBB_8F3F_73AA0BAD3F3D_.wvu.Cols" localSheetId="7" hidden="1">'8. РЖС'!#REF!</definedName>
    <definedName name="Z_78BEB479_57CC_4BBB_8F3F_73AA0BAD3F3D_.wvu.Cols" localSheetId="8" hidden="1">'9. РЖКК'!#REF!</definedName>
    <definedName name="Z_7ECADF5B_4174_4035_8137_3D83A4A93CD5_.wvu.Cols" localSheetId="0" hidden="1">'1. РО'!#REF!</definedName>
    <definedName name="Z_7ECADF5B_4174_4035_8137_3D83A4A93CD5_.wvu.Cols" localSheetId="9" hidden="1">'10. ПП'!#REF!</definedName>
    <definedName name="Z_7ECADF5B_4174_4035_8137_3D83A4A93CD5_.wvu.Cols" localSheetId="10" hidden="1">'11. БЖД'!#REF!</definedName>
    <definedName name="Z_7ECADF5B_4174_4035_8137_3D83A4A93CD5_.wvu.Cols" localSheetId="11" hidden="1">'12. ЭБ'!#REF!</definedName>
    <definedName name="Z_7ECADF5B_4174_4035_8137_3D83A4A93CD5_.wvu.Cols" localSheetId="12" hidden="1">'13. Экон.разв.'!#REF!</definedName>
    <definedName name="Z_7ECADF5B_4174_4035_8137_3D83A4A93CD5_.wvu.Cols" localSheetId="13" hidden="1">'14. РТС'!#REF!</definedName>
    <definedName name="Z_7ECADF5B_4174_4035_8137_3D83A4A93CD5_.wvu.Cols" localSheetId="14" hidden="1">'15. УМФ'!#REF!</definedName>
    <definedName name="Z_7ECADF5B_4174_4035_8137_3D83A4A93CD5_.wvu.Cols" localSheetId="15" hidden="1">'16. РГО'!#REF!</definedName>
    <definedName name="Z_7ECADF5B_4174_4035_8137_3D83A4A93CD5_.wvu.Cols" localSheetId="16" hidden="1">'17. УМИ'!#REF!</definedName>
    <definedName name="Z_7ECADF5B_4174_4035_8137_3D83A4A93CD5_.wvu.Cols" localSheetId="17" hidden="1">'18. Межнац.'!#REF!</definedName>
    <definedName name="Z_7ECADF5B_4174_4035_8137_3D83A4A93CD5_.wvu.Cols" localSheetId="18" hidden="1">'19. РМС'!#REF!</definedName>
    <definedName name="Z_7ECADF5B_4174_4035_8137_3D83A4A93CD5_.wvu.Cols" localSheetId="1" hidden="1">'2. СОГХ'!#REF!</definedName>
    <definedName name="Z_7ECADF5B_4174_4035_8137_3D83A4A93CD5_.wvu.Cols" localSheetId="19" hidden="1">'20. МСП'!#REF!</definedName>
    <definedName name="Z_7ECADF5B_4174_4035_8137_3D83A4A93CD5_.wvu.Cols" localSheetId="2" hidden="1">'3. ФКГС'!#REF!</definedName>
    <definedName name="Z_7ECADF5B_4174_4035_8137_3D83A4A93CD5_.wvu.Cols" localSheetId="3" hidden="1">'4. КП'!#REF!</definedName>
    <definedName name="Z_7ECADF5B_4174_4035_8137_3D83A4A93CD5_.wvu.Cols" localSheetId="4" hidden="1">'5. РФКиС'!#REF!</definedName>
    <definedName name="Z_7ECADF5B_4174_4035_8137_3D83A4A93CD5_.wvu.Cols" localSheetId="5" hidden="1">'6. СЗН'!#REF!</definedName>
    <definedName name="Z_7ECADF5B_4174_4035_8137_3D83A4A93CD5_.wvu.Cols" localSheetId="6" hidden="1">'7. АПК'!#REF!</definedName>
    <definedName name="Z_7ECADF5B_4174_4035_8137_3D83A4A93CD5_.wvu.Cols" localSheetId="7" hidden="1">'8. РЖС'!#REF!</definedName>
    <definedName name="Z_7ECADF5B_4174_4035_8137_3D83A4A93CD5_.wvu.Cols" localSheetId="8" hidden="1">'9. РЖКК'!#REF!</definedName>
    <definedName name="Z_80AD08A8_345A_453A_A104_5E3DA1078B6F_.wvu.Cols" localSheetId="0" hidden="1">'1. РО'!#REF!</definedName>
    <definedName name="Z_80AD08A8_345A_453A_A104_5E3DA1078B6F_.wvu.Cols" localSheetId="9" hidden="1">'10. ПП'!#REF!</definedName>
    <definedName name="Z_80AD08A8_345A_453A_A104_5E3DA1078B6F_.wvu.Cols" localSheetId="10" hidden="1">'11. БЖД'!#REF!</definedName>
    <definedName name="Z_80AD08A8_345A_453A_A104_5E3DA1078B6F_.wvu.Cols" localSheetId="11" hidden="1">'12. ЭБ'!#REF!</definedName>
    <definedName name="Z_80AD08A8_345A_453A_A104_5E3DA1078B6F_.wvu.Cols" localSheetId="12" hidden="1">'13. Экон.разв.'!#REF!</definedName>
    <definedName name="Z_80AD08A8_345A_453A_A104_5E3DA1078B6F_.wvu.Cols" localSheetId="13" hidden="1">'14. РТС'!#REF!</definedName>
    <definedName name="Z_80AD08A8_345A_453A_A104_5E3DA1078B6F_.wvu.Cols" localSheetId="14" hidden="1">'15. УМФ'!#REF!</definedName>
    <definedName name="Z_80AD08A8_345A_453A_A104_5E3DA1078B6F_.wvu.Cols" localSheetId="15" hidden="1">'16. РГО'!#REF!</definedName>
    <definedName name="Z_80AD08A8_345A_453A_A104_5E3DA1078B6F_.wvu.Cols" localSheetId="16" hidden="1">'17. УМИ'!#REF!</definedName>
    <definedName name="Z_80AD08A8_345A_453A_A104_5E3DA1078B6F_.wvu.Cols" localSheetId="17" hidden="1">'18. Межнац.'!#REF!</definedName>
    <definedName name="Z_80AD08A8_345A_453A_A104_5E3DA1078B6F_.wvu.Cols" localSheetId="18" hidden="1">'19. РМС'!#REF!</definedName>
    <definedName name="Z_80AD08A8_345A_453A_A104_5E3DA1078B6F_.wvu.Cols" localSheetId="1" hidden="1">'2. СОГХ'!#REF!</definedName>
    <definedName name="Z_80AD08A8_345A_453A_A104_5E3DA1078B6F_.wvu.Cols" localSheetId="19" hidden="1">'20. МСП'!#REF!</definedName>
    <definedName name="Z_80AD08A8_345A_453A_A104_5E3DA1078B6F_.wvu.Cols" localSheetId="2" hidden="1">'3. ФКГС'!#REF!</definedName>
    <definedName name="Z_80AD08A8_345A_453A_A104_5E3DA1078B6F_.wvu.Cols" localSheetId="3" hidden="1">'4. КП'!#REF!</definedName>
    <definedName name="Z_80AD08A8_345A_453A_A104_5E3DA1078B6F_.wvu.Cols" localSheetId="4" hidden="1">'5. РФКиС'!#REF!</definedName>
    <definedName name="Z_80AD08A8_345A_453A_A104_5E3DA1078B6F_.wvu.Cols" localSheetId="5" hidden="1">'6. СЗН'!#REF!</definedName>
    <definedName name="Z_80AD08A8_345A_453A_A104_5E3DA1078B6F_.wvu.Cols" localSheetId="6" hidden="1">'7. АПК'!#REF!</definedName>
    <definedName name="Z_80AD08A8_345A_453A_A104_5E3DA1078B6F_.wvu.Cols" localSheetId="7" hidden="1">'8. РЖС'!#REF!</definedName>
    <definedName name="Z_80AD08A8_345A_453A_A104_5E3DA1078B6F_.wvu.Cols" localSheetId="8" hidden="1">'9. РЖКК'!#REF!</definedName>
    <definedName name="Z_82F8E746_A746_4368_B31A_F7995B350DCA_.wvu.Cols" localSheetId="0" hidden="1">'1. РО'!#REF!</definedName>
    <definedName name="Z_82F8E746_A746_4368_B31A_F7995B350DCA_.wvu.Cols" localSheetId="9" hidden="1">'10. ПП'!#REF!</definedName>
    <definedName name="Z_82F8E746_A746_4368_B31A_F7995B350DCA_.wvu.Cols" localSheetId="10" hidden="1">'11. БЖД'!#REF!</definedName>
    <definedName name="Z_82F8E746_A746_4368_B31A_F7995B350DCA_.wvu.Cols" localSheetId="11" hidden="1">'12. ЭБ'!#REF!</definedName>
    <definedName name="Z_82F8E746_A746_4368_B31A_F7995B350DCA_.wvu.Cols" localSheetId="12" hidden="1">'13. Экон.разв.'!#REF!</definedName>
    <definedName name="Z_82F8E746_A746_4368_B31A_F7995B350DCA_.wvu.Cols" localSheetId="13" hidden="1">'14. РТС'!#REF!</definedName>
    <definedName name="Z_82F8E746_A746_4368_B31A_F7995B350DCA_.wvu.Cols" localSheetId="14" hidden="1">'15. УМФ'!#REF!</definedName>
    <definedName name="Z_82F8E746_A746_4368_B31A_F7995B350DCA_.wvu.Cols" localSheetId="15" hidden="1">'16. РГО'!#REF!</definedName>
    <definedName name="Z_82F8E746_A746_4368_B31A_F7995B350DCA_.wvu.Cols" localSheetId="16" hidden="1">'17. УМИ'!#REF!</definedName>
    <definedName name="Z_82F8E746_A746_4368_B31A_F7995B350DCA_.wvu.Cols" localSheetId="17" hidden="1">'18. Межнац.'!#REF!</definedName>
    <definedName name="Z_82F8E746_A746_4368_B31A_F7995B350DCA_.wvu.Cols" localSheetId="18" hidden="1">'19. РМС'!#REF!</definedName>
    <definedName name="Z_82F8E746_A746_4368_B31A_F7995B350DCA_.wvu.Cols" localSheetId="1" hidden="1">'2. СОГХ'!#REF!</definedName>
    <definedName name="Z_82F8E746_A746_4368_B31A_F7995B350DCA_.wvu.Cols" localSheetId="19" hidden="1">'20. МСП'!#REF!</definedName>
    <definedName name="Z_82F8E746_A746_4368_B31A_F7995B350DCA_.wvu.Cols" localSheetId="2" hidden="1">'3. ФКГС'!#REF!</definedName>
    <definedName name="Z_82F8E746_A746_4368_B31A_F7995B350DCA_.wvu.Cols" localSheetId="3" hidden="1">'4. КП'!#REF!</definedName>
    <definedName name="Z_82F8E746_A746_4368_B31A_F7995B350DCA_.wvu.Cols" localSheetId="4" hidden="1">'5. РФКиС'!#REF!</definedName>
    <definedName name="Z_82F8E746_A746_4368_B31A_F7995B350DCA_.wvu.Cols" localSheetId="5" hidden="1">'6. СЗН'!#REF!</definedName>
    <definedName name="Z_82F8E746_A746_4368_B31A_F7995B350DCA_.wvu.Cols" localSheetId="6" hidden="1">'7. АПК'!#REF!</definedName>
    <definedName name="Z_82F8E746_A746_4368_B31A_F7995B350DCA_.wvu.Cols" localSheetId="7" hidden="1">'8. РЖС'!#REF!</definedName>
    <definedName name="Z_82F8E746_A746_4368_B31A_F7995B350DCA_.wvu.Cols" localSheetId="8" hidden="1">'9. РЖКК'!#REF!</definedName>
    <definedName name="Z_8E7CBF92_2A8A_4486_AE31_320A2A4BD935_.wvu.Cols" localSheetId="0" hidden="1">'1. РО'!#REF!</definedName>
    <definedName name="Z_8E7CBF92_2A8A_4486_AE31_320A2A4BD935_.wvu.Cols" localSheetId="9" hidden="1">'10. ПП'!#REF!</definedName>
    <definedName name="Z_8E7CBF92_2A8A_4486_AE31_320A2A4BD935_.wvu.Cols" localSheetId="10" hidden="1">'11. БЖД'!#REF!</definedName>
    <definedName name="Z_8E7CBF92_2A8A_4486_AE31_320A2A4BD935_.wvu.Cols" localSheetId="11" hidden="1">'12. ЭБ'!#REF!</definedName>
    <definedName name="Z_8E7CBF92_2A8A_4486_AE31_320A2A4BD935_.wvu.Cols" localSheetId="12" hidden="1">'13. Экон.разв.'!#REF!</definedName>
    <definedName name="Z_8E7CBF92_2A8A_4486_AE31_320A2A4BD935_.wvu.Cols" localSheetId="13" hidden="1">'14. РТС'!#REF!</definedName>
    <definedName name="Z_8E7CBF92_2A8A_4486_AE31_320A2A4BD935_.wvu.Cols" localSheetId="14" hidden="1">'15. УМФ'!#REF!</definedName>
    <definedName name="Z_8E7CBF92_2A8A_4486_AE31_320A2A4BD935_.wvu.Cols" localSheetId="15" hidden="1">'16. РГО'!#REF!</definedName>
    <definedName name="Z_8E7CBF92_2A8A_4486_AE31_320A2A4BD935_.wvu.Cols" localSheetId="16" hidden="1">'17. УМИ'!#REF!</definedName>
    <definedName name="Z_8E7CBF92_2A8A_4486_AE31_320A2A4BD935_.wvu.Cols" localSheetId="17" hidden="1">'18. Межнац.'!#REF!</definedName>
    <definedName name="Z_8E7CBF92_2A8A_4486_AE31_320A2A4BD935_.wvu.Cols" localSheetId="18" hidden="1">'19. РМС'!#REF!</definedName>
    <definedName name="Z_8E7CBF92_2A8A_4486_AE31_320A2A4BD935_.wvu.Cols" localSheetId="1" hidden="1">'2. СОГХ'!#REF!</definedName>
    <definedName name="Z_8E7CBF92_2A8A_4486_AE31_320A2A4BD935_.wvu.Cols" localSheetId="19" hidden="1">'20. МСП'!#REF!</definedName>
    <definedName name="Z_8E7CBF92_2A8A_4486_AE31_320A2A4BD935_.wvu.Cols" localSheetId="2" hidden="1">'3. ФКГС'!#REF!</definedName>
    <definedName name="Z_8E7CBF92_2A8A_4486_AE31_320A2A4BD935_.wvu.Cols" localSheetId="3" hidden="1">'4. КП'!#REF!</definedName>
    <definedName name="Z_8E7CBF92_2A8A_4486_AE31_320A2A4BD935_.wvu.Cols" localSheetId="4" hidden="1">'5. РФКиС'!#REF!</definedName>
    <definedName name="Z_8E7CBF92_2A8A_4486_AE31_320A2A4BD935_.wvu.Cols" localSheetId="5" hidden="1">'6. СЗН'!#REF!</definedName>
    <definedName name="Z_8E7CBF92_2A8A_4486_AE31_320A2A4BD935_.wvu.Cols" localSheetId="6" hidden="1">'7. АПК'!#REF!</definedName>
    <definedName name="Z_8E7CBF92_2A8A_4486_AE31_320A2A4BD935_.wvu.Cols" localSheetId="7" hidden="1">'8. РЖС'!#REF!</definedName>
    <definedName name="Z_8E7CBF92_2A8A_4486_AE31_320A2A4BD935_.wvu.Cols" localSheetId="8" hidden="1">'9. РЖКК'!#REF!</definedName>
    <definedName name="Z_A0A236D8_DD59_41E7_B037_84EE00D00310_.wvu.Cols" localSheetId="0" hidden="1">'1. РО'!#REF!</definedName>
    <definedName name="Z_A0A236D8_DD59_41E7_B037_84EE00D00310_.wvu.Cols" localSheetId="9" hidden="1">'10. ПП'!#REF!</definedName>
    <definedName name="Z_A0A236D8_DD59_41E7_B037_84EE00D00310_.wvu.Cols" localSheetId="10" hidden="1">'11. БЖД'!#REF!</definedName>
    <definedName name="Z_A0A236D8_DD59_41E7_B037_84EE00D00310_.wvu.Cols" localSheetId="11" hidden="1">'12. ЭБ'!#REF!</definedName>
    <definedName name="Z_A0A236D8_DD59_41E7_B037_84EE00D00310_.wvu.Cols" localSheetId="12" hidden="1">'13. Экон.разв.'!#REF!</definedName>
    <definedName name="Z_A0A236D8_DD59_41E7_B037_84EE00D00310_.wvu.Cols" localSheetId="13" hidden="1">'14. РТС'!#REF!</definedName>
    <definedName name="Z_A0A236D8_DD59_41E7_B037_84EE00D00310_.wvu.Cols" localSheetId="14" hidden="1">'15. УМФ'!#REF!</definedName>
    <definedName name="Z_A0A236D8_DD59_41E7_B037_84EE00D00310_.wvu.Cols" localSheetId="15" hidden="1">'16. РГО'!#REF!</definedName>
    <definedName name="Z_A0A236D8_DD59_41E7_B037_84EE00D00310_.wvu.Cols" localSheetId="16" hidden="1">'17. УМИ'!#REF!</definedName>
    <definedName name="Z_A0A236D8_DD59_41E7_B037_84EE00D00310_.wvu.Cols" localSheetId="17" hidden="1">'18. Межнац.'!#REF!</definedName>
    <definedName name="Z_A0A236D8_DD59_41E7_B037_84EE00D00310_.wvu.Cols" localSheetId="18" hidden="1">'19. РМС'!#REF!</definedName>
    <definedName name="Z_A0A236D8_DD59_41E7_B037_84EE00D00310_.wvu.Cols" localSheetId="1" hidden="1">'2. СОГХ'!#REF!</definedName>
    <definedName name="Z_A0A236D8_DD59_41E7_B037_84EE00D00310_.wvu.Cols" localSheetId="19" hidden="1">'20. МСП'!#REF!</definedName>
    <definedName name="Z_A0A236D8_DD59_41E7_B037_84EE00D00310_.wvu.Cols" localSheetId="2" hidden="1">'3. ФКГС'!#REF!</definedName>
    <definedName name="Z_A0A236D8_DD59_41E7_B037_84EE00D00310_.wvu.Cols" localSheetId="3" hidden="1">'4. КП'!#REF!</definedName>
    <definedName name="Z_A0A236D8_DD59_41E7_B037_84EE00D00310_.wvu.Cols" localSheetId="4" hidden="1">'5. РФКиС'!#REF!</definedName>
    <definedName name="Z_A0A236D8_DD59_41E7_B037_84EE00D00310_.wvu.Cols" localSheetId="5" hidden="1">'6. СЗН'!#REF!</definedName>
    <definedName name="Z_A0A236D8_DD59_41E7_B037_84EE00D00310_.wvu.Cols" localSheetId="6" hidden="1">'7. АПК'!#REF!</definedName>
    <definedName name="Z_A0A236D8_DD59_41E7_B037_84EE00D00310_.wvu.Cols" localSheetId="7" hidden="1">'8. РЖС'!#REF!</definedName>
    <definedName name="Z_A0A236D8_DD59_41E7_B037_84EE00D00310_.wvu.Cols" localSheetId="8" hidden="1">'9. РЖКК'!#REF!</definedName>
    <definedName name="Z_A5DFC301_5C67_4FC6_85AF_FDF62108DB8C_.wvu.Cols" localSheetId="0" hidden="1">'1. РО'!#REF!</definedName>
    <definedName name="Z_A5DFC301_5C67_4FC6_85AF_FDF62108DB8C_.wvu.Cols" localSheetId="9" hidden="1">'10. ПП'!#REF!</definedName>
    <definedName name="Z_A5DFC301_5C67_4FC6_85AF_FDF62108DB8C_.wvu.Cols" localSheetId="10" hidden="1">'11. БЖД'!#REF!</definedName>
    <definedName name="Z_A5DFC301_5C67_4FC6_85AF_FDF62108DB8C_.wvu.Cols" localSheetId="11" hidden="1">'12. ЭБ'!#REF!</definedName>
    <definedName name="Z_A5DFC301_5C67_4FC6_85AF_FDF62108DB8C_.wvu.Cols" localSheetId="12" hidden="1">'13. Экон.разв.'!#REF!</definedName>
    <definedName name="Z_A5DFC301_5C67_4FC6_85AF_FDF62108DB8C_.wvu.Cols" localSheetId="13" hidden="1">'14. РТС'!#REF!</definedName>
    <definedName name="Z_A5DFC301_5C67_4FC6_85AF_FDF62108DB8C_.wvu.Cols" localSheetId="14" hidden="1">'15. УМФ'!#REF!</definedName>
    <definedName name="Z_A5DFC301_5C67_4FC6_85AF_FDF62108DB8C_.wvu.Cols" localSheetId="15" hidden="1">'16. РГО'!#REF!</definedName>
    <definedName name="Z_A5DFC301_5C67_4FC6_85AF_FDF62108DB8C_.wvu.Cols" localSheetId="16" hidden="1">'17. УМИ'!#REF!</definedName>
    <definedName name="Z_A5DFC301_5C67_4FC6_85AF_FDF62108DB8C_.wvu.Cols" localSheetId="17" hidden="1">'18. Межнац.'!#REF!</definedName>
    <definedName name="Z_A5DFC301_5C67_4FC6_85AF_FDF62108DB8C_.wvu.Cols" localSheetId="18" hidden="1">'19. РМС'!#REF!</definedName>
    <definedName name="Z_A5DFC301_5C67_4FC6_85AF_FDF62108DB8C_.wvu.Cols" localSheetId="1" hidden="1">'2. СОГХ'!#REF!</definedName>
    <definedName name="Z_A5DFC301_5C67_4FC6_85AF_FDF62108DB8C_.wvu.Cols" localSheetId="19" hidden="1">'20. МСП'!#REF!</definedName>
    <definedName name="Z_A5DFC301_5C67_4FC6_85AF_FDF62108DB8C_.wvu.Cols" localSheetId="2" hidden="1">'3. ФКГС'!#REF!</definedName>
    <definedName name="Z_A5DFC301_5C67_4FC6_85AF_FDF62108DB8C_.wvu.Cols" localSheetId="3" hidden="1">'4. КП'!#REF!</definedName>
    <definedName name="Z_A5DFC301_5C67_4FC6_85AF_FDF62108DB8C_.wvu.Cols" localSheetId="4" hidden="1">'5. РФКиС'!#REF!</definedName>
    <definedName name="Z_A5DFC301_5C67_4FC6_85AF_FDF62108DB8C_.wvu.Cols" localSheetId="5" hidden="1">'6. СЗН'!#REF!</definedName>
    <definedName name="Z_A5DFC301_5C67_4FC6_85AF_FDF62108DB8C_.wvu.Cols" localSheetId="6" hidden="1">'7. АПК'!#REF!</definedName>
    <definedName name="Z_A5DFC301_5C67_4FC6_85AF_FDF62108DB8C_.wvu.Cols" localSheetId="7" hidden="1">'8. РЖС'!#REF!</definedName>
    <definedName name="Z_A5DFC301_5C67_4FC6_85AF_FDF62108DB8C_.wvu.Cols" localSheetId="8" hidden="1">'9. РЖКК'!#REF!</definedName>
    <definedName name="Z_AA1E88D6_B765_4D8A_BB20_FCE31C48857F_.wvu.Cols" localSheetId="0" hidden="1">'1. РО'!#REF!</definedName>
    <definedName name="Z_AA1E88D6_B765_4D8A_BB20_FCE31C48857F_.wvu.Cols" localSheetId="9" hidden="1">'10. ПП'!#REF!</definedName>
    <definedName name="Z_AA1E88D6_B765_4D8A_BB20_FCE31C48857F_.wvu.Cols" localSheetId="10" hidden="1">'11. БЖД'!#REF!</definedName>
    <definedName name="Z_AA1E88D6_B765_4D8A_BB20_FCE31C48857F_.wvu.Cols" localSheetId="11" hidden="1">'12. ЭБ'!#REF!</definedName>
    <definedName name="Z_AA1E88D6_B765_4D8A_BB20_FCE31C48857F_.wvu.Cols" localSheetId="12" hidden="1">'13. Экон.разв.'!#REF!</definedName>
    <definedName name="Z_AA1E88D6_B765_4D8A_BB20_FCE31C48857F_.wvu.Cols" localSheetId="13" hidden="1">'14. РТС'!#REF!</definedName>
    <definedName name="Z_AA1E88D6_B765_4D8A_BB20_FCE31C48857F_.wvu.Cols" localSheetId="14" hidden="1">'15. УМФ'!#REF!</definedName>
    <definedName name="Z_AA1E88D6_B765_4D8A_BB20_FCE31C48857F_.wvu.Cols" localSheetId="15" hidden="1">'16. РГО'!#REF!</definedName>
    <definedName name="Z_AA1E88D6_B765_4D8A_BB20_FCE31C48857F_.wvu.Cols" localSheetId="16" hidden="1">'17. УМИ'!#REF!</definedName>
    <definedName name="Z_AA1E88D6_B765_4D8A_BB20_FCE31C48857F_.wvu.Cols" localSheetId="17" hidden="1">'18. Межнац.'!#REF!</definedName>
    <definedName name="Z_AA1E88D6_B765_4D8A_BB20_FCE31C48857F_.wvu.Cols" localSheetId="18" hidden="1">'19. РМС'!#REF!</definedName>
    <definedName name="Z_AA1E88D6_B765_4D8A_BB20_FCE31C48857F_.wvu.Cols" localSheetId="1" hidden="1">'2. СОГХ'!#REF!</definedName>
    <definedName name="Z_AA1E88D6_B765_4D8A_BB20_FCE31C48857F_.wvu.Cols" localSheetId="19" hidden="1">'20. МСП'!#REF!</definedName>
    <definedName name="Z_AA1E88D6_B765_4D8A_BB20_FCE31C48857F_.wvu.Cols" localSheetId="2" hidden="1">'3. ФКГС'!#REF!</definedName>
    <definedName name="Z_AA1E88D6_B765_4D8A_BB20_FCE31C48857F_.wvu.Cols" localSheetId="3" hidden="1">'4. КП'!#REF!</definedName>
    <definedName name="Z_AA1E88D6_B765_4D8A_BB20_FCE31C48857F_.wvu.Cols" localSheetId="4" hidden="1">'5. РФКиС'!#REF!</definedName>
    <definedName name="Z_AA1E88D6_B765_4D8A_BB20_FCE31C48857F_.wvu.Cols" localSheetId="5" hidden="1">'6. СЗН'!#REF!</definedName>
    <definedName name="Z_AA1E88D6_B765_4D8A_BB20_FCE31C48857F_.wvu.Cols" localSheetId="6" hidden="1">'7. АПК'!#REF!</definedName>
    <definedName name="Z_AA1E88D6_B765_4D8A_BB20_FCE31C48857F_.wvu.Cols" localSheetId="7" hidden="1">'8. РЖС'!#REF!</definedName>
    <definedName name="Z_AA1E88D6_B765_4D8A_BB20_FCE31C48857F_.wvu.Cols" localSheetId="8" hidden="1">'9. РЖКК'!#REF!</definedName>
    <definedName name="Z_AF8A7EC1_5680_4411_8CA7_5C7F5D245B03_.wvu.Cols" localSheetId="0" hidden="1">'1. РО'!#REF!</definedName>
    <definedName name="Z_AF8A7EC1_5680_4411_8CA7_5C7F5D245B03_.wvu.Cols" localSheetId="9" hidden="1">'10. ПП'!#REF!</definedName>
    <definedName name="Z_AF8A7EC1_5680_4411_8CA7_5C7F5D245B03_.wvu.Cols" localSheetId="10" hidden="1">'11. БЖД'!#REF!</definedName>
    <definedName name="Z_AF8A7EC1_5680_4411_8CA7_5C7F5D245B03_.wvu.Cols" localSheetId="11" hidden="1">'12. ЭБ'!#REF!</definedName>
    <definedName name="Z_AF8A7EC1_5680_4411_8CA7_5C7F5D245B03_.wvu.Cols" localSheetId="12" hidden="1">'13. Экон.разв.'!#REF!</definedName>
    <definedName name="Z_AF8A7EC1_5680_4411_8CA7_5C7F5D245B03_.wvu.Cols" localSheetId="13" hidden="1">'14. РТС'!#REF!</definedName>
    <definedName name="Z_AF8A7EC1_5680_4411_8CA7_5C7F5D245B03_.wvu.Cols" localSheetId="14" hidden="1">'15. УМФ'!#REF!</definedName>
    <definedName name="Z_AF8A7EC1_5680_4411_8CA7_5C7F5D245B03_.wvu.Cols" localSheetId="15" hidden="1">'16. РГО'!#REF!</definedName>
    <definedName name="Z_AF8A7EC1_5680_4411_8CA7_5C7F5D245B03_.wvu.Cols" localSheetId="16" hidden="1">'17. УМИ'!#REF!</definedName>
    <definedName name="Z_AF8A7EC1_5680_4411_8CA7_5C7F5D245B03_.wvu.Cols" localSheetId="17" hidden="1">'18. Межнац.'!#REF!</definedName>
    <definedName name="Z_AF8A7EC1_5680_4411_8CA7_5C7F5D245B03_.wvu.Cols" localSheetId="18" hidden="1">'19. РМС'!#REF!</definedName>
    <definedName name="Z_AF8A7EC1_5680_4411_8CA7_5C7F5D245B03_.wvu.Cols" localSheetId="1" hidden="1">'2. СОГХ'!#REF!</definedName>
    <definedName name="Z_AF8A7EC1_5680_4411_8CA7_5C7F5D245B03_.wvu.Cols" localSheetId="19" hidden="1">'20. МСП'!#REF!</definedName>
    <definedName name="Z_AF8A7EC1_5680_4411_8CA7_5C7F5D245B03_.wvu.Cols" localSheetId="2" hidden="1">'3. ФКГС'!#REF!</definedName>
    <definedName name="Z_AF8A7EC1_5680_4411_8CA7_5C7F5D245B03_.wvu.Cols" localSheetId="3" hidden="1">'4. КП'!#REF!</definedName>
    <definedName name="Z_AF8A7EC1_5680_4411_8CA7_5C7F5D245B03_.wvu.Cols" localSheetId="4" hidden="1">'5. РФКиС'!#REF!</definedName>
    <definedName name="Z_AF8A7EC1_5680_4411_8CA7_5C7F5D245B03_.wvu.Cols" localSheetId="5" hidden="1">'6. СЗН'!#REF!</definedName>
    <definedName name="Z_AF8A7EC1_5680_4411_8CA7_5C7F5D245B03_.wvu.Cols" localSheetId="6" hidden="1">'7. АПК'!#REF!</definedName>
    <definedName name="Z_AF8A7EC1_5680_4411_8CA7_5C7F5D245B03_.wvu.Cols" localSheetId="7" hidden="1">'8. РЖС'!#REF!</definedName>
    <definedName name="Z_AF8A7EC1_5680_4411_8CA7_5C7F5D245B03_.wvu.Cols" localSheetId="8" hidden="1">'9. РЖКК'!#REF!</definedName>
    <definedName name="Z_B08D60EB_17AC_43BC_A2EA_BCC34DA15115_.wvu.Cols" localSheetId="0" hidden="1">'1. РО'!#REF!</definedName>
    <definedName name="Z_B08D60EB_17AC_43BC_A2EA_BCC34DA15115_.wvu.Cols" localSheetId="9" hidden="1">'10. ПП'!#REF!</definedName>
    <definedName name="Z_B08D60EB_17AC_43BC_A2EA_BCC34DA15115_.wvu.Cols" localSheetId="10" hidden="1">'11. БЖД'!#REF!</definedName>
    <definedName name="Z_B08D60EB_17AC_43BC_A2EA_BCC34DA15115_.wvu.Cols" localSheetId="11" hidden="1">'12. ЭБ'!#REF!</definedName>
    <definedName name="Z_B08D60EB_17AC_43BC_A2EA_BCC34DA15115_.wvu.Cols" localSheetId="12" hidden="1">'13. Экон.разв.'!#REF!</definedName>
    <definedName name="Z_B08D60EB_17AC_43BC_A2EA_BCC34DA15115_.wvu.Cols" localSheetId="13" hidden="1">'14. РТС'!#REF!</definedName>
    <definedName name="Z_B08D60EB_17AC_43BC_A2EA_BCC34DA15115_.wvu.Cols" localSheetId="14" hidden="1">'15. УМФ'!#REF!</definedName>
    <definedName name="Z_B08D60EB_17AC_43BC_A2EA_BCC34DA15115_.wvu.Cols" localSheetId="15" hidden="1">'16. РГО'!#REF!</definedName>
    <definedName name="Z_B08D60EB_17AC_43BC_A2EA_BCC34DA15115_.wvu.Cols" localSheetId="16" hidden="1">'17. УМИ'!#REF!</definedName>
    <definedName name="Z_B08D60EB_17AC_43BC_A2EA_BCC34DA15115_.wvu.Cols" localSheetId="17" hidden="1">'18. Межнац.'!#REF!</definedName>
    <definedName name="Z_B08D60EB_17AC_43BC_A2EA_BCC34DA15115_.wvu.Cols" localSheetId="18" hidden="1">'19. РМС'!#REF!</definedName>
    <definedName name="Z_B08D60EB_17AC_43BC_A2EA_BCC34DA15115_.wvu.Cols" localSheetId="1" hidden="1">'2. СОГХ'!#REF!</definedName>
    <definedName name="Z_B08D60EB_17AC_43BC_A2EA_BCC34DA15115_.wvu.Cols" localSheetId="19" hidden="1">'20. МСП'!#REF!</definedName>
    <definedName name="Z_B08D60EB_17AC_43BC_A2EA_BCC34DA15115_.wvu.Cols" localSheetId="2" hidden="1">'3. ФКГС'!#REF!</definedName>
    <definedName name="Z_B08D60EB_17AC_43BC_A2EA_BCC34DA15115_.wvu.Cols" localSheetId="3" hidden="1">'4. КП'!#REF!</definedName>
    <definedName name="Z_B08D60EB_17AC_43BC_A2EA_BCC34DA15115_.wvu.Cols" localSheetId="4" hidden="1">'5. РФКиС'!#REF!</definedName>
    <definedName name="Z_B08D60EB_17AC_43BC_A2EA_BCC34DA15115_.wvu.Cols" localSheetId="5" hidden="1">'6. СЗН'!#REF!</definedName>
    <definedName name="Z_B08D60EB_17AC_43BC_A2EA_BCC34DA15115_.wvu.Cols" localSheetId="6" hidden="1">'7. АПК'!#REF!</definedName>
    <definedName name="Z_B08D60EB_17AC_43BC_A2EA_BCC34DA15115_.wvu.Cols" localSheetId="7" hidden="1">'8. РЖС'!#REF!</definedName>
    <definedName name="Z_B08D60EB_17AC_43BC_A2EA_BCC34DA15115_.wvu.Cols" localSheetId="8" hidden="1">'9. РЖКК'!#REF!</definedName>
    <definedName name="Z_B56945C8_F29B_4C9B_8329_FA9ECE32E132_.wvu.Cols" localSheetId="0" hidden="1">'1. РО'!#REF!</definedName>
    <definedName name="Z_B56945C8_F29B_4C9B_8329_FA9ECE32E132_.wvu.Cols" localSheetId="9" hidden="1">'10. ПП'!#REF!</definedName>
    <definedName name="Z_B56945C8_F29B_4C9B_8329_FA9ECE32E132_.wvu.Cols" localSheetId="10" hidden="1">'11. БЖД'!#REF!</definedName>
    <definedName name="Z_B56945C8_F29B_4C9B_8329_FA9ECE32E132_.wvu.Cols" localSheetId="11" hidden="1">'12. ЭБ'!#REF!</definedName>
    <definedName name="Z_B56945C8_F29B_4C9B_8329_FA9ECE32E132_.wvu.Cols" localSheetId="12" hidden="1">'13. Экон.разв.'!#REF!</definedName>
    <definedName name="Z_B56945C8_F29B_4C9B_8329_FA9ECE32E132_.wvu.Cols" localSheetId="13" hidden="1">'14. РТС'!#REF!</definedName>
    <definedName name="Z_B56945C8_F29B_4C9B_8329_FA9ECE32E132_.wvu.Cols" localSheetId="14" hidden="1">'15. УМФ'!#REF!</definedName>
    <definedName name="Z_B56945C8_F29B_4C9B_8329_FA9ECE32E132_.wvu.Cols" localSheetId="15" hidden="1">'16. РГО'!#REF!</definedName>
    <definedName name="Z_B56945C8_F29B_4C9B_8329_FA9ECE32E132_.wvu.Cols" localSheetId="16" hidden="1">'17. УМИ'!#REF!</definedName>
    <definedName name="Z_B56945C8_F29B_4C9B_8329_FA9ECE32E132_.wvu.Cols" localSheetId="17" hidden="1">'18. Межнац.'!#REF!</definedName>
    <definedName name="Z_B56945C8_F29B_4C9B_8329_FA9ECE32E132_.wvu.Cols" localSheetId="18" hidden="1">'19. РМС'!#REF!</definedName>
    <definedName name="Z_B56945C8_F29B_4C9B_8329_FA9ECE32E132_.wvu.Cols" localSheetId="1" hidden="1">'2. СОГХ'!#REF!</definedName>
    <definedName name="Z_B56945C8_F29B_4C9B_8329_FA9ECE32E132_.wvu.Cols" localSheetId="19" hidden="1">'20. МСП'!#REF!</definedName>
    <definedName name="Z_B56945C8_F29B_4C9B_8329_FA9ECE32E132_.wvu.Cols" localSheetId="2" hidden="1">'3. ФКГС'!#REF!</definedName>
    <definedName name="Z_B56945C8_F29B_4C9B_8329_FA9ECE32E132_.wvu.Cols" localSheetId="3" hidden="1">'4. КП'!#REF!</definedName>
    <definedName name="Z_B56945C8_F29B_4C9B_8329_FA9ECE32E132_.wvu.Cols" localSheetId="4" hidden="1">'5. РФКиС'!#REF!</definedName>
    <definedName name="Z_B56945C8_F29B_4C9B_8329_FA9ECE32E132_.wvu.Cols" localSheetId="5" hidden="1">'6. СЗН'!#REF!</definedName>
    <definedName name="Z_B56945C8_F29B_4C9B_8329_FA9ECE32E132_.wvu.Cols" localSheetId="6" hidden="1">'7. АПК'!#REF!</definedName>
    <definedName name="Z_B56945C8_F29B_4C9B_8329_FA9ECE32E132_.wvu.Cols" localSheetId="7" hidden="1">'8. РЖС'!#REF!</definedName>
    <definedName name="Z_B56945C8_F29B_4C9B_8329_FA9ECE32E132_.wvu.Cols" localSheetId="8" hidden="1">'9. РЖКК'!#REF!</definedName>
    <definedName name="Z_BC0D032C_B7DF_4F2E_B1DC_6C55D32E50A7_.wvu.Cols" localSheetId="0" hidden="1">'1. РО'!#REF!</definedName>
    <definedName name="Z_BC0D032C_B7DF_4F2E_B1DC_6C55D32E50A7_.wvu.Cols" localSheetId="9" hidden="1">'10. ПП'!#REF!</definedName>
    <definedName name="Z_BC0D032C_B7DF_4F2E_B1DC_6C55D32E50A7_.wvu.Cols" localSheetId="10" hidden="1">'11. БЖД'!#REF!</definedName>
    <definedName name="Z_BC0D032C_B7DF_4F2E_B1DC_6C55D32E50A7_.wvu.Cols" localSheetId="11" hidden="1">'12. ЭБ'!#REF!</definedName>
    <definedName name="Z_BC0D032C_B7DF_4F2E_B1DC_6C55D32E50A7_.wvu.Cols" localSheetId="12" hidden="1">'13. Экон.разв.'!#REF!</definedName>
    <definedName name="Z_BC0D032C_B7DF_4F2E_B1DC_6C55D32E50A7_.wvu.Cols" localSheetId="13" hidden="1">'14. РТС'!#REF!</definedName>
    <definedName name="Z_BC0D032C_B7DF_4F2E_B1DC_6C55D32E50A7_.wvu.Cols" localSheetId="14" hidden="1">'15. УМФ'!#REF!</definedName>
    <definedName name="Z_BC0D032C_B7DF_4F2E_B1DC_6C55D32E50A7_.wvu.Cols" localSheetId="15" hidden="1">'16. РГО'!#REF!</definedName>
    <definedName name="Z_BC0D032C_B7DF_4F2E_B1DC_6C55D32E50A7_.wvu.Cols" localSheetId="16" hidden="1">'17. УМИ'!#REF!</definedName>
    <definedName name="Z_BC0D032C_B7DF_4F2E_B1DC_6C55D32E50A7_.wvu.Cols" localSheetId="17" hidden="1">'18. Межнац.'!#REF!</definedName>
    <definedName name="Z_BC0D032C_B7DF_4F2E_B1DC_6C55D32E50A7_.wvu.Cols" localSheetId="18" hidden="1">'19. РМС'!#REF!</definedName>
    <definedName name="Z_BC0D032C_B7DF_4F2E_B1DC_6C55D32E50A7_.wvu.Cols" localSheetId="1" hidden="1">'2. СОГХ'!#REF!</definedName>
    <definedName name="Z_BC0D032C_B7DF_4F2E_B1DC_6C55D32E50A7_.wvu.Cols" localSheetId="19" hidden="1">'20. МСП'!#REF!</definedName>
    <definedName name="Z_BC0D032C_B7DF_4F2E_B1DC_6C55D32E50A7_.wvu.Cols" localSheetId="2" hidden="1">'3. ФКГС'!#REF!</definedName>
    <definedName name="Z_BC0D032C_B7DF_4F2E_B1DC_6C55D32E50A7_.wvu.Cols" localSheetId="3" hidden="1">'4. КП'!#REF!</definedName>
    <definedName name="Z_BC0D032C_B7DF_4F2E_B1DC_6C55D32E50A7_.wvu.Cols" localSheetId="4" hidden="1">'5. РФКиС'!#REF!</definedName>
    <definedName name="Z_BC0D032C_B7DF_4F2E_B1DC_6C55D32E50A7_.wvu.Cols" localSheetId="5" hidden="1">'6. СЗН'!#REF!</definedName>
    <definedName name="Z_BC0D032C_B7DF_4F2E_B1DC_6C55D32E50A7_.wvu.Cols" localSheetId="6" hidden="1">'7. АПК'!#REF!</definedName>
    <definedName name="Z_BC0D032C_B7DF_4F2E_B1DC_6C55D32E50A7_.wvu.Cols" localSheetId="7" hidden="1">'8. РЖС'!#REF!</definedName>
    <definedName name="Z_BC0D032C_B7DF_4F2E_B1DC_6C55D32E50A7_.wvu.Cols" localSheetId="8" hidden="1">'9. РЖКК'!#REF!</definedName>
    <definedName name="Z_BDED3506_9430_4352_8E58_74A02AA55749_.wvu.Cols" localSheetId="0" hidden="1">'1. РО'!#REF!</definedName>
    <definedName name="Z_BDED3506_9430_4352_8E58_74A02AA55749_.wvu.Cols" localSheetId="9" hidden="1">'10. ПП'!#REF!</definedName>
    <definedName name="Z_BDED3506_9430_4352_8E58_74A02AA55749_.wvu.Cols" localSheetId="10" hidden="1">'11. БЖД'!#REF!</definedName>
    <definedName name="Z_BDED3506_9430_4352_8E58_74A02AA55749_.wvu.Cols" localSheetId="11" hidden="1">'12. ЭБ'!#REF!</definedName>
    <definedName name="Z_BDED3506_9430_4352_8E58_74A02AA55749_.wvu.Cols" localSheetId="12" hidden="1">'13. Экон.разв.'!#REF!</definedName>
    <definedName name="Z_BDED3506_9430_4352_8E58_74A02AA55749_.wvu.Cols" localSheetId="13" hidden="1">'14. РТС'!#REF!</definedName>
    <definedName name="Z_BDED3506_9430_4352_8E58_74A02AA55749_.wvu.Cols" localSheetId="14" hidden="1">'15. УМФ'!#REF!</definedName>
    <definedName name="Z_BDED3506_9430_4352_8E58_74A02AA55749_.wvu.Cols" localSheetId="15" hidden="1">'16. РГО'!#REF!</definedName>
    <definedName name="Z_BDED3506_9430_4352_8E58_74A02AA55749_.wvu.Cols" localSheetId="16" hidden="1">'17. УМИ'!#REF!</definedName>
    <definedName name="Z_BDED3506_9430_4352_8E58_74A02AA55749_.wvu.Cols" localSheetId="17" hidden="1">'18. Межнац.'!#REF!</definedName>
    <definedName name="Z_BDED3506_9430_4352_8E58_74A02AA55749_.wvu.Cols" localSheetId="18" hidden="1">'19. РМС'!#REF!</definedName>
    <definedName name="Z_BDED3506_9430_4352_8E58_74A02AA55749_.wvu.Cols" localSheetId="1" hidden="1">'2. СОГХ'!#REF!</definedName>
    <definedName name="Z_BDED3506_9430_4352_8E58_74A02AA55749_.wvu.Cols" localSheetId="19" hidden="1">'20. МСП'!#REF!</definedName>
    <definedName name="Z_BDED3506_9430_4352_8E58_74A02AA55749_.wvu.Cols" localSheetId="2" hidden="1">'3. ФКГС'!#REF!</definedName>
    <definedName name="Z_BDED3506_9430_4352_8E58_74A02AA55749_.wvu.Cols" localSheetId="3" hidden="1">'4. КП'!#REF!</definedName>
    <definedName name="Z_BDED3506_9430_4352_8E58_74A02AA55749_.wvu.Cols" localSheetId="4" hidden="1">'5. РФКиС'!#REF!</definedName>
    <definedName name="Z_BDED3506_9430_4352_8E58_74A02AA55749_.wvu.Cols" localSheetId="5" hidden="1">'6. СЗН'!#REF!</definedName>
    <definedName name="Z_BDED3506_9430_4352_8E58_74A02AA55749_.wvu.Cols" localSheetId="6" hidden="1">'7. АПК'!#REF!</definedName>
    <definedName name="Z_BDED3506_9430_4352_8E58_74A02AA55749_.wvu.Cols" localSheetId="7" hidden="1">'8. РЖС'!#REF!</definedName>
    <definedName name="Z_BDED3506_9430_4352_8E58_74A02AA55749_.wvu.Cols" localSheetId="8" hidden="1">'9. РЖКК'!#REF!</definedName>
    <definedName name="Z_BEF67C10_7FC6_4F33_B3F9_204F29E3E218_.wvu.Cols" localSheetId="0" hidden="1">'1. РО'!#REF!</definedName>
    <definedName name="Z_BEF67C10_7FC6_4F33_B3F9_204F29E3E218_.wvu.Cols" localSheetId="9" hidden="1">'10. ПП'!#REF!</definedName>
    <definedName name="Z_BEF67C10_7FC6_4F33_B3F9_204F29E3E218_.wvu.Cols" localSheetId="10" hidden="1">'11. БЖД'!#REF!</definedName>
    <definedName name="Z_BEF67C10_7FC6_4F33_B3F9_204F29E3E218_.wvu.Cols" localSheetId="11" hidden="1">'12. ЭБ'!#REF!</definedName>
    <definedName name="Z_BEF67C10_7FC6_4F33_B3F9_204F29E3E218_.wvu.Cols" localSheetId="12" hidden="1">'13. Экон.разв.'!#REF!</definedName>
    <definedName name="Z_BEF67C10_7FC6_4F33_B3F9_204F29E3E218_.wvu.Cols" localSheetId="13" hidden="1">'14. РТС'!#REF!</definedName>
    <definedName name="Z_BEF67C10_7FC6_4F33_B3F9_204F29E3E218_.wvu.Cols" localSheetId="14" hidden="1">'15. УМФ'!#REF!</definedName>
    <definedName name="Z_BEF67C10_7FC6_4F33_B3F9_204F29E3E218_.wvu.Cols" localSheetId="15" hidden="1">'16. РГО'!#REF!</definedName>
    <definedName name="Z_BEF67C10_7FC6_4F33_B3F9_204F29E3E218_.wvu.Cols" localSheetId="16" hidden="1">'17. УМИ'!#REF!</definedName>
    <definedName name="Z_BEF67C10_7FC6_4F33_B3F9_204F29E3E218_.wvu.Cols" localSheetId="17" hidden="1">'18. Межнац.'!#REF!</definedName>
    <definedName name="Z_BEF67C10_7FC6_4F33_B3F9_204F29E3E218_.wvu.Cols" localSheetId="18" hidden="1">'19. РМС'!#REF!</definedName>
    <definedName name="Z_BEF67C10_7FC6_4F33_B3F9_204F29E3E218_.wvu.Cols" localSheetId="1" hidden="1">'2. СОГХ'!#REF!</definedName>
    <definedName name="Z_BEF67C10_7FC6_4F33_B3F9_204F29E3E218_.wvu.Cols" localSheetId="19" hidden="1">'20. МСП'!#REF!</definedName>
    <definedName name="Z_BEF67C10_7FC6_4F33_B3F9_204F29E3E218_.wvu.Cols" localSheetId="2" hidden="1">'3. ФКГС'!#REF!</definedName>
    <definedName name="Z_BEF67C10_7FC6_4F33_B3F9_204F29E3E218_.wvu.Cols" localSheetId="3" hidden="1">'4. КП'!#REF!</definedName>
    <definedName name="Z_BEF67C10_7FC6_4F33_B3F9_204F29E3E218_.wvu.Cols" localSheetId="4" hidden="1">'5. РФКиС'!#REF!</definedName>
    <definedName name="Z_BEF67C10_7FC6_4F33_B3F9_204F29E3E218_.wvu.Cols" localSheetId="5" hidden="1">'6. СЗН'!#REF!</definedName>
    <definedName name="Z_BEF67C10_7FC6_4F33_B3F9_204F29E3E218_.wvu.Cols" localSheetId="6" hidden="1">'7. АПК'!#REF!</definedName>
    <definedName name="Z_BEF67C10_7FC6_4F33_B3F9_204F29E3E218_.wvu.Cols" localSheetId="7" hidden="1">'8. РЖС'!#REF!</definedName>
    <definedName name="Z_BEF67C10_7FC6_4F33_B3F9_204F29E3E218_.wvu.Cols" localSheetId="8" hidden="1">'9. РЖКК'!#REF!</definedName>
    <definedName name="Z_C8D19BE7_BEDD_4964_9D09_341310B3D400_.wvu.Cols" localSheetId="0" hidden="1">'1. РО'!#REF!</definedName>
    <definedName name="Z_C8D19BE7_BEDD_4964_9D09_341310B3D400_.wvu.Cols" localSheetId="9" hidden="1">'10. ПП'!#REF!</definedName>
    <definedName name="Z_C8D19BE7_BEDD_4964_9D09_341310B3D400_.wvu.Cols" localSheetId="10" hidden="1">'11. БЖД'!#REF!</definedName>
    <definedName name="Z_C8D19BE7_BEDD_4964_9D09_341310B3D400_.wvu.Cols" localSheetId="11" hidden="1">'12. ЭБ'!#REF!</definedName>
    <definedName name="Z_C8D19BE7_BEDD_4964_9D09_341310B3D400_.wvu.Cols" localSheetId="12" hidden="1">'13. Экон.разв.'!#REF!</definedName>
    <definedName name="Z_C8D19BE7_BEDD_4964_9D09_341310B3D400_.wvu.Cols" localSheetId="13" hidden="1">'14. РТС'!#REF!</definedName>
    <definedName name="Z_C8D19BE7_BEDD_4964_9D09_341310B3D400_.wvu.Cols" localSheetId="14" hidden="1">'15. УМФ'!#REF!</definedName>
    <definedName name="Z_C8D19BE7_BEDD_4964_9D09_341310B3D400_.wvu.Cols" localSheetId="15" hidden="1">'16. РГО'!#REF!</definedName>
    <definedName name="Z_C8D19BE7_BEDD_4964_9D09_341310B3D400_.wvu.Cols" localSheetId="16" hidden="1">'17. УМИ'!#REF!</definedName>
    <definedName name="Z_C8D19BE7_BEDD_4964_9D09_341310B3D400_.wvu.Cols" localSheetId="17" hidden="1">'18. Межнац.'!#REF!</definedName>
    <definedName name="Z_C8D19BE7_BEDD_4964_9D09_341310B3D400_.wvu.Cols" localSheetId="18" hidden="1">'19. РМС'!#REF!</definedName>
    <definedName name="Z_C8D19BE7_BEDD_4964_9D09_341310B3D400_.wvu.Cols" localSheetId="1" hidden="1">'2. СОГХ'!#REF!</definedName>
    <definedName name="Z_C8D19BE7_BEDD_4964_9D09_341310B3D400_.wvu.Cols" localSheetId="19" hidden="1">'20. МСП'!#REF!</definedName>
    <definedName name="Z_C8D19BE7_BEDD_4964_9D09_341310B3D400_.wvu.Cols" localSheetId="2" hidden="1">'3. ФКГС'!#REF!</definedName>
    <definedName name="Z_C8D19BE7_BEDD_4964_9D09_341310B3D400_.wvu.Cols" localSheetId="3" hidden="1">'4. КП'!#REF!</definedName>
    <definedName name="Z_C8D19BE7_BEDD_4964_9D09_341310B3D400_.wvu.Cols" localSheetId="4" hidden="1">'5. РФКиС'!#REF!</definedName>
    <definedName name="Z_C8D19BE7_BEDD_4964_9D09_341310B3D400_.wvu.Cols" localSheetId="5" hidden="1">'6. СЗН'!#REF!</definedName>
    <definedName name="Z_C8D19BE7_BEDD_4964_9D09_341310B3D400_.wvu.Cols" localSheetId="6" hidden="1">'7. АПК'!#REF!</definedName>
    <definedName name="Z_C8D19BE7_BEDD_4964_9D09_341310B3D400_.wvu.Cols" localSheetId="7" hidden="1">'8. РЖС'!#REF!</definedName>
    <definedName name="Z_C8D19BE7_BEDD_4964_9D09_341310B3D400_.wvu.Cols" localSheetId="8" hidden="1">'9. РЖКК'!#REF!</definedName>
    <definedName name="Z_CC311ED5_8E9A_4A74_AF81_E2B2B6EAD85B_.wvu.Cols" localSheetId="0" hidden="1">'1. РО'!#REF!</definedName>
    <definedName name="Z_CC311ED5_8E9A_4A74_AF81_E2B2B6EAD85B_.wvu.Cols" localSheetId="9" hidden="1">'10. ПП'!#REF!</definedName>
    <definedName name="Z_CC311ED5_8E9A_4A74_AF81_E2B2B6EAD85B_.wvu.Cols" localSheetId="10" hidden="1">'11. БЖД'!#REF!</definedName>
    <definedName name="Z_CC311ED5_8E9A_4A74_AF81_E2B2B6EAD85B_.wvu.Cols" localSheetId="11" hidden="1">'12. ЭБ'!#REF!</definedName>
    <definedName name="Z_CC311ED5_8E9A_4A74_AF81_E2B2B6EAD85B_.wvu.Cols" localSheetId="12" hidden="1">'13. Экон.разв.'!#REF!</definedName>
    <definedName name="Z_CC311ED5_8E9A_4A74_AF81_E2B2B6EAD85B_.wvu.Cols" localSheetId="13" hidden="1">'14. РТС'!#REF!</definedName>
    <definedName name="Z_CC311ED5_8E9A_4A74_AF81_E2B2B6EAD85B_.wvu.Cols" localSheetId="14" hidden="1">'15. УМФ'!#REF!</definedName>
    <definedName name="Z_CC311ED5_8E9A_4A74_AF81_E2B2B6EAD85B_.wvu.Cols" localSheetId="15" hidden="1">'16. РГО'!#REF!</definedName>
    <definedName name="Z_CC311ED5_8E9A_4A74_AF81_E2B2B6EAD85B_.wvu.Cols" localSheetId="16" hidden="1">'17. УМИ'!#REF!</definedName>
    <definedName name="Z_CC311ED5_8E9A_4A74_AF81_E2B2B6EAD85B_.wvu.Cols" localSheetId="17" hidden="1">'18. Межнац.'!#REF!</definedName>
    <definedName name="Z_CC311ED5_8E9A_4A74_AF81_E2B2B6EAD85B_.wvu.Cols" localSheetId="18" hidden="1">'19. РМС'!#REF!</definedName>
    <definedName name="Z_CC311ED5_8E9A_4A74_AF81_E2B2B6EAD85B_.wvu.Cols" localSheetId="1" hidden="1">'2. СОГХ'!#REF!</definedName>
    <definedName name="Z_CC311ED5_8E9A_4A74_AF81_E2B2B6EAD85B_.wvu.Cols" localSheetId="19" hidden="1">'20. МСП'!#REF!</definedName>
    <definedName name="Z_CC311ED5_8E9A_4A74_AF81_E2B2B6EAD85B_.wvu.Cols" localSheetId="2" hidden="1">'3. ФКГС'!#REF!</definedName>
    <definedName name="Z_CC311ED5_8E9A_4A74_AF81_E2B2B6EAD85B_.wvu.Cols" localSheetId="3" hidden="1">'4. КП'!#REF!</definedName>
    <definedName name="Z_CC311ED5_8E9A_4A74_AF81_E2B2B6EAD85B_.wvu.Cols" localSheetId="4" hidden="1">'5. РФКиС'!#REF!</definedName>
    <definedName name="Z_CC311ED5_8E9A_4A74_AF81_E2B2B6EAD85B_.wvu.Cols" localSheetId="5" hidden="1">'6. СЗН'!#REF!</definedName>
    <definedName name="Z_CC311ED5_8E9A_4A74_AF81_E2B2B6EAD85B_.wvu.Cols" localSheetId="6" hidden="1">'7. АПК'!#REF!</definedName>
    <definedName name="Z_CC311ED5_8E9A_4A74_AF81_E2B2B6EAD85B_.wvu.Cols" localSheetId="7" hidden="1">'8. РЖС'!#REF!</definedName>
    <definedName name="Z_CC311ED5_8E9A_4A74_AF81_E2B2B6EAD85B_.wvu.Cols" localSheetId="8" hidden="1">'9. РЖКК'!#REF!</definedName>
    <definedName name="Z_CF24AFB6_3F7E_4F34_9F8C_EEB64BB13CA4_.wvu.Cols" localSheetId="0" hidden="1">'1. РО'!#REF!</definedName>
    <definedName name="Z_CF24AFB6_3F7E_4F34_9F8C_EEB64BB13CA4_.wvu.Cols" localSheetId="9" hidden="1">'10. ПП'!#REF!</definedName>
    <definedName name="Z_CF24AFB6_3F7E_4F34_9F8C_EEB64BB13CA4_.wvu.Cols" localSheetId="10" hidden="1">'11. БЖД'!#REF!</definedName>
    <definedName name="Z_CF24AFB6_3F7E_4F34_9F8C_EEB64BB13CA4_.wvu.Cols" localSheetId="11" hidden="1">'12. ЭБ'!#REF!</definedName>
    <definedName name="Z_CF24AFB6_3F7E_4F34_9F8C_EEB64BB13CA4_.wvu.Cols" localSheetId="12" hidden="1">'13. Экон.разв.'!#REF!</definedName>
    <definedName name="Z_CF24AFB6_3F7E_4F34_9F8C_EEB64BB13CA4_.wvu.Cols" localSheetId="13" hidden="1">'14. РТС'!#REF!</definedName>
    <definedName name="Z_CF24AFB6_3F7E_4F34_9F8C_EEB64BB13CA4_.wvu.Cols" localSheetId="14" hidden="1">'15. УМФ'!#REF!</definedName>
    <definedName name="Z_CF24AFB6_3F7E_4F34_9F8C_EEB64BB13CA4_.wvu.Cols" localSheetId="15" hidden="1">'16. РГО'!#REF!</definedName>
    <definedName name="Z_CF24AFB6_3F7E_4F34_9F8C_EEB64BB13CA4_.wvu.Cols" localSheetId="16" hidden="1">'17. УМИ'!#REF!</definedName>
    <definedName name="Z_CF24AFB6_3F7E_4F34_9F8C_EEB64BB13CA4_.wvu.Cols" localSheetId="17" hidden="1">'18. Межнац.'!#REF!</definedName>
    <definedName name="Z_CF24AFB6_3F7E_4F34_9F8C_EEB64BB13CA4_.wvu.Cols" localSheetId="18" hidden="1">'19. РМС'!#REF!</definedName>
    <definedName name="Z_CF24AFB6_3F7E_4F34_9F8C_EEB64BB13CA4_.wvu.Cols" localSheetId="1" hidden="1">'2. СОГХ'!#REF!</definedName>
    <definedName name="Z_CF24AFB6_3F7E_4F34_9F8C_EEB64BB13CA4_.wvu.Cols" localSheetId="19" hidden="1">'20. МСП'!#REF!</definedName>
    <definedName name="Z_CF24AFB6_3F7E_4F34_9F8C_EEB64BB13CA4_.wvu.Cols" localSheetId="2" hidden="1">'3. ФКГС'!#REF!</definedName>
    <definedName name="Z_CF24AFB6_3F7E_4F34_9F8C_EEB64BB13CA4_.wvu.Cols" localSheetId="3" hidden="1">'4. КП'!#REF!</definedName>
    <definedName name="Z_CF24AFB6_3F7E_4F34_9F8C_EEB64BB13CA4_.wvu.Cols" localSheetId="4" hidden="1">'5. РФКиС'!#REF!</definedName>
    <definedName name="Z_CF24AFB6_3F7E_4F34_9F8C_EEB64BB13CA4_.wvu.Cols" localSheetId="5" hidden="1">'6. СЗН'!#REF!</definedName>
    <definedName name="Z_CF24AFB6_3F7E_4F34_9F8C_EEB64BB13CA4_.wvu.Cols" localSheetId="6" hidden="1">'7. АПК'!#REF!</definedName>
    <definedName name="Z_CF24AFB6_3F7E_4F34_9F8C_EEB64BB13CA4_.wvu.Cols" localSheetId="7" hidden="1">'8. РЖС'!#REF!</definedName>
    <definedName name="Z_CF24AFB6_3F7E_4F34_9F8C_EEB64BB13CA4_.wvu.Cols" localSheetId="8" hidden="1">'9. РЖКК'!#REF!</definedName>
    <definedName name="Z_D191BA0E_0736_4B94_A273_2D78D70DA2D4_.wvu.Cols" localSheetId="0" hidden="1">'1. РО'!#REF!</definedName>
    <definedName name="Z_D191BA0E_0736_4B94_A273_2D78D70DA2D4_.wvu.Cols" localSheetId="9" hidden="1">'10. ПП'!#REF!</definedName>
    <definedName name="Z_D191BA0E_0736_4B94_A273_2D78D70DA2D4_.wvu.Cols" localSheetId="10" hidden="1">'11. БЖД'!#REF!</definedName>
    <definedName name="Z_D191BA0E_0736_4B94_A273_2D78D70DA2D4_.wvu.Cols" localSheetId="11" hidden="1">'12. ЭБ'!#REF!</definedName>
    <definedName name="Z_D191BA0E_0736_4B94_A273_2D78D70DA2D4_.wvu.Cols" localSheetId="12" hidden="1">'13. Экон.разв.'!#REF!</definedName>
    <definedName name="Z_D191BA0E_0736_4B94_A273_2D78D70DA2D4_.wvu.Cols" localSheetId="13" hidden="1">'14. РТС'!#REF!</definedName>
    <definedName name="Z_D191BA0E_0736_4B94_A273_2D78D70DA2D4_.wvu.Cols" localSheetId="14" hidden="1">'15. УМФ'!#REF!</definedName>
    <definedName name="Z_D191BA0E_0736_4B94_A273_2D78D70DA2D4_.wvu.Cols" localSheetId="15" hidden="1">'16. РГО'!#REF!</definedName>
    <definedName name="Z_D191BA0E_0736_4B94_A273_2D78D70DA2D4_.wvu.Cols" localSheetId="16" hidden="1">'17. УМИ'!#REF!</definedName>
    <definedName name="Z_D191BA0E_0736_4B94_A273_2D78D70DA2D4_.wvu.Cols" localSheetId="17" hidden="1">'18. Межнац.'!#REF!</definedName>
    <definedName name="Z_D191BA0E_0736_4B94_A273_2D78D70DA2D4_.wvu.Cols" localSheetId="18" hidden="1">'19. РМС'!#REF!</definedName>
    <definedName name="Z_D191BA0E_0736_4B94_A273_2D78D70DA2D4_.wvu.Cols" localSheetId="1" hidden="1">'2. СОГХ'!#REF!</definedName>
    <definedName name="Z_D191BA0E_0736_4B94_A273_2D78D70DA2D4_.wvu.Cols" localSheetId="19" hidden="1">'20. МСП'!#REF!</definedName>
    <definedName name="Z_D191BA0E_0736_4B94_A273_2D78D70DA2D4_.wvu.Cols" localSheetId="2" hidden="1">'3. ФКГС'!#REF!</definedName>
    <definedName name="Z_D191BA0E_0736_4B94_A273_2D78D70DA2D4_.wvu.Cols" localSheetId="3" hidden="1">'4. КП'!#REF!</definedName>
    <definedName name="Z_D191BA0E_0736_4B94_A273_2D78D70DA2D4_.wvu.Cols" localSheetId="4" hidden="1">'5. РФКиС'!#REF!</definedName>
    <definedName name="Z_D191BA0E_0736_4B94_A273_2D78D70DA2D4_.wvu.Cols" localSheetId="5" hidden="1">'6. СЗН'!#REF!</definedName>
    <definedName name="Z_D191BA0E_0736_4B94_A273_2D78D70DA2D4_.wvu.Cols" localSheetId="6" hidden="1">'7. АПК'!#REF!</definedName>
    <definedName name="Z_D191BA0E_0736_4B94_A273_2D78D70DA2D4_.wvu.Cols" localSheetId="7" hidden="1">'8. РЖС'!#REF!</definedName>
    <definedName name="Z_D191BA0E_0736_4B94_A273_2D78D70DA2D4_.wvu.Cols" localSheetId="8" hidden="1">'9. РЖКК'!#REF!</definedName>
    <definedName name="Z_D2D3EE1B_268E_484E_B81F_FE080D687EAC_.wvu.Cols" localSheetId="0" hidden="1">'1. РО'!#REF!</definedName>
    <definedName name="Z_D2D3EE1B_268E_484E_B81F_FE080D687EAC_.wvu.Cols" localSheetId="9" hidden="1">'10. ПП'!#REF!</definedName>
    <definedName name="Z_D2D3EE1B_268E_484E_B81F_FE080D687EAC_.wvu.Cols" localSheetId="10" hidden="1">'11. БЖД'!#REF!</definedName>
    <definedName name="Z_D2D3EE1B_268E_484E_B81F_FE080D687EAC_.wvu.Cols" localSheetId="11" hidden="1">'12. ЭБ'!#REF!</definedName>
    <definedName name="Z_D2D3EE1B_268E_484E_B81F_FE080D687EAC_.wvu.Cols" localSheetId="12" hidden="1">'13. Экон.разв.'!#REF!</definedName>
    <definedName name="Z_D2D3EE1B_268E_484E_B81F_FE080D687EAC_.wvu.Cols" localSheetId="13" hidden="1">'14. РТС'!#REF!</definedName>
    <definedName name="Z_D2D3EE1B_268E_484E_B81F_FE080D687EAC_.wvu.Cols" localSheetId="14" hidden="1">'15. УМФ'!#REF!</definedName>
    <definedName name="Z_D2D3EE1B_268E_484E_B81F_FE080D687EAC_.wvu.Cols" localSheetId="15" hidden="1">'16. РГО'!#REF!</definedName>
    <definedName name="Z_D2D3EE1B_268E_484E_B81F_FE080D687EAC_.wvu.Cols" localSheetId="16" hidden="1">'17. УМИ'!#REF!</definedName>
    <definedName name="Z_D2D3EE1B_268E_484E_B81F_FE080D687EAC_.wvu.Cols" localSheetId="17" hidden="1">'18. Межнац.'!#REF!</definedName>
    <definedName name="Z_D2D3EE1B_268E_484E_B81F_FE080D687EAC_.wvu.Cols" localSheetId="18" hidden="1">'19. РМС'!#REF!</definedName>
    <definedName name="Z_D2D3EE1B_268E_484E_B81F_FE080D687EAC_.wvu.Cols" localSheetId="1" hidden="1">'2. СОГХ'!#REF!</definedName>
    <definedName name="Z_D2D3EE1B_268E_484E_B81F_FE080D687EAC_.wvu.Cols" localSheetId="19" hidden="1">'20. МСП'!#REF!</definedName>
    <definedName name="Z_D2D3EE1B_268E_484E_B81F_FE080D687EAC_.wvu.Cols" localSheetId="2" hidden="1">'3. ФКГС'!#REF!</definedName>
    <definedName name="Z_D2D3EE1B_268E_484E_B81F_FE080D687EAC_.wvu.Cols" localSheetId="3" hidden="1">'4. КП'!#REF!</definedName>
    <definedName name="Z_D2D3EE1B_268E_484E_B81F_FE080D687EAC_.wvu.Cols" localSheetId="4" hidden="1">'5. РФКиС'!#REF!</definedName>
    <definedName name="Z_D2D3EE1B_268E_484E_B81F_FE080D687EAC_.wvu.Cols" localSheetId="5" hidden="1">'6. СЗН'!#REF!</definedName>
    <definedName name="Z_D2D3EE1B_268E_484E_B81F_FE080D687EAC_.wvu.Cols" localSheetId="6" hidden="1">'7. АПК'!#REF!</definedName>
    <definedName name="Z_D2D3EE1B_268E_484E_B81F_FE080D687EAC_.wvu.Cols" localSheetId="7" hidden="1">'8. РЖС'!#REF!</definedName>
    <definedName name="Z_D2D3EE1B_268E_484E_B81F_FE080D687EAC_.wvu.Cols" localSheetId="8" hidden="1">'9. РЖКК'!#REF!</definedName>
    <definedName name="Z_DBB9E7F6_7701_4D52_8273_C96C8672D403_.wvu.Cols" localSheetId="0" hidden="1">'1. РО'!#REF!</definedName>
    <definedName name="Z_DBB9E7F6_7701_4D52_8273_C96C8672D403_.wvu.Cols" localSheetId="9" hidden="1">'10. ПП'!#REF!</definedName>
    <definedName name="Z_DBB9E7F6_7701_4D52_8273_C96C8672D403_.wvu.Cols" localSheetId="10" hidden="1">'11. БЖД'!#REF!</definedName>
    <definedName name="Z_DBB9E7F6_7701_4D52_8273_C96C8672D403_.wvu.Cols" localSheetId="11" hidden="1">'12. ЭБ'!#REF!</definedName>
    <definedName name="Z_DBB9E7F6_7701_4D52_8273_C96C8672D403_.wvu.Cols" localSheetId="12" hidden="1">'13. Экон.разв.'!#REF!</definedName>
    <definedName name="Z_DBB9E7F6_7701_4D52_8273_C96C8672D403_.wvu.Cols" localSheetId="13" hidden="1">'14. РТС'!#REF!</definedName>
    <definedName name="Z_DBB9E7F6_7701_4D52_8273_C96C8672D403_.wvu.Cols" localSheetId="14" hidden="1">'15. УМФ'!#REF!</definedName>
    <definedName name="Z_DBB9E7F6_7701_4D52_8273_C96C8672D403_.wvu.Cols" localSheetId="15" hidden="1">'16. РГО'!#REF!</definedName>
    <definedName name="Z_DBB9E7F6_7701_4D52_8273_C96C8672D403_.wvu.Cols" localSheetId="16" hidden="1">'17. УМИ'!#REF!</definedName>
    <definedName name="Z_DBB9E7F6_7701_4D52_8273_C96C8672D403_.wvu.Cols" localSheetId="17" hidden="1">'18. Межнац.'!#REF!</definedName>
    <definedName name="Z_DBB9E7F6_7701_4D52_8273_C96C8672D403_.wvu.Cols" localSheetId="18" hidden="1">'19. РМС'!#REF!</definedName>
    <definedName name="Z_DBB9E7F6_7701_4D52_8273_C96C8672D403_.wvu.Cols" localSheetId="1" hidden="1">'2. СОГХ'!#REF!</definedName>
    <definedName name="Z_DBB9E7F6_7701_4D52_8273_C96C8672D403_.wvu.Cols" localSheetId="19" hidden="1">'20. МСП'!#REF!</definedName>
    <definedName name="Z_DBB9E7F6_7701_4D52_8273_C96C8672D403_.wvu.Cols" localSheetId="2" hidden="1">'3. ФКГС'!#REF!</definedName>
    <definedName name="Z_DBB9E7F6_7701_4D52_8273_C96C8672D403_.wvu.Cols" localSheetId="3" hidden="1">'4. КП'!#REF!</definedName>
    <definedName name="Z_DBB9E7F6_7701_4D52_8273_C96C8672D403_.wvu.Cols" localSheetId="4" hidden="1">'5. РФКиС'!#REF!</definedName>
    <definedName name="Z_DBB9E7F6_7701_4D52_8273_C96C8672D403_.wvu.Cols" localSheetId="5" hidden="1">'6. СЗН'!#REF!</definedName>
    <definedName name="Z_DBB9E7F6_7701_4D52_8273_C96C8672D403_.wvu.Cols" localSheetId="6" hidden="1">'7. АПК'!#REF!</definedName>
    <definedName name="Z_DBB9E7F6_7701_4D52_8273_C96C8672D403_.wvu.Cols" localSheetId="7" hidden="1">'8. РЖС'!#REF!</definedName>
    <definedName name="Z_DBB9E7F6_7701_4D52_8273_C96C8672D403_.wvu.Cols" localSheetId="8" hidden="1">'9. РЖКК'!#REF!</definedName>
    <definedName name="Z_DC2E917C_7EDA_4B90_B3FB_550D32D31915_.wvu.Cols" localSheetId="0" hidden="1">'1. РО'!#REF!</definedName>
    <definedName name="Z_DC2E917C_7EDA_4B90_B3FB_550D32D31915_.wvu.Cols" localSheetId="9" hidden="1">'10. ПП'!#REF!</definedName>
    <definedName name="Z_DC2E917C_7EDA_4B90_B3FB_550D32D31915_.wvu.Cols" localSheetId="10" hidden="1">'11. БЖД'!#REF!</definedName>
    <definedName name="Z_DC2E917C_7EDA_4B90_B3FB_550D32D31915_.wvu.Cols" localSheetId="11" hidden="1">'12. ЭБ'!#REF!</definedName>
    <definedName name="Z_DC2E917C_7EDA_4B90_B3FB_550D32D31915_.wvu.Cols" localSheetId="12" hidden="1">'13. Экон.разв.'!#REF!</definedName>
    <definedName name="Z_DC2E917C_7EDA_4B90_B3FB_550D32D31915_.wvu.Cols" localSheetId="13" hidden="1">'14. РТС'!#REF!</definedName>
    <definedName name="Z_DC2E917C_7EDA_4B90_B3FB_550D32D31915_.wvu.Cols" localSheetId="14" hidden="1">'15. УМФ'!#REF!</definedName>
    <definedName name="Z_DC2E917C_7EDA_4B90_B3FB_550D32D31915_.wvu.Cols" localSheetId="15" hidden="1">'16. РГО'!#REF!</definedName>
    <definedName name="Z_DC2E917C_7EDA_4B90_B3FB_550D32D31915_.wvu.Cols" localSheetId="16" hidden="1">'17. УМИ'!#REF!</definedName>
    <definedName name="Z_DC2E917C_7EDA_4B90_B3FB_550D32D31915_.wvu.Cols" localSheetId="17" hidden="1">'18. Межнац.'!#REF!</definedName>
    <definedName name="Z_DC2E917C_7EDA_4B90_B3FB_550D32D31915_.wvu.Cols" localSheetId="18" hidden="1">'19. РМС'!#REF!</definedName>
    <definedName name="Z_DC2E917C_7EDA_4B90_B3FB_550D32D31915_.wvu.Cols" localSheetId="1" hidden="1">'2. СОГХ'!#REF!</definedName>
    <definedName name="Z_DC2E917C_7EDA_4B90_B3FB_550D32D31915_.wvu.Cols" localSheetId="19" hidden="1">'20. МСП'!#REF!</definedName>
    <definedName name="Z_DC2E917C_7EDA_4B90_B3FB_550D32D31915_.wvu.Cols" localSheetId="2" hidden="1">'3. ФКГС'!#REF!</definedName>
    <definedName name="Z_DC2E917C_7EDA_4B90_B3FB_550D32D31915_.wvu.Cols" localSheetId="3" hidden="1">'4. КП'!#REF!</definedName>
    <definedName name="Z_DC2E917C_7EDA_4B90_B3FB_550D32D31915_.wvu.Cols" localSheetId="4" hidden="1">'5. РФКиС'!#REF!</definedName>
    <definedName name="Z_DC2E917C_7EDA_4B90_B3FB_550D32D31915_.wvu.Cols" localSheetId="5" hidden="1">'6. СЗН'!#REF!</definedName>
    <definedName name="Z_DC2E917C_7EDA_4B90_B3FB_550D32D31915_.wvu.Cols" localSheetId="6" hidden="1">'7. АПК'!#REF!</definedName>
    <definedName name="Z_DC2E917C_7EDA_4B90_B3FB_550D32D31915_.wvu.Cols" localSheetId="7" hidden="1">'8. РЖС'!#REF!</definedName>
    <definedName name="Z_DC2E917C_7EDA_4B90_B3FB_550D32D31915_.wvu.Cols" localSheetId="8" hidden="1">'9. РЖКК'!#REF!</definedName>
    <definedName name="Z_E130DC8D_7005_4996_8C21_05E554218832_.wvu.Cols" localSheetId="0" hidden="1">'1. РО'!#REF!</definedName>
    <definedName name="Z_E130DC8D_7005_4996_8C21_05E554218832_.wvu.Cols" localSheetId="9" hidden="1">'10. ПП'!#REF!</definedName>
    <definedName name="Z_E130DC8D_7005_4996_8C21_05E554218832_.wvu.Cols" localSheetId="10" hidden="1">'11. БЖД'!#REF!</definedName>
    <definedName name="Z_E130DC8D_7005_4996_8C21_05E554218832_.wvu.Cols" localSheetId="11" hidden="1">'12. ЭБ'!#REF!</definedName>
    <definedName name="Z_E130DC8D_7005_4996_8C21_05E554218832_.wvu.Cols" localSheetId="12" hidden="1">'13. Экон.разв.'!#REF!</definedName>
    <definedName name="Z_E130DC8D_7005_4996_8C21_05E554218832_.wvu.Cols" localSheetId="13" hidden="1">'14. РТС'!#REF!</definedName>
    <definedName name="Z_E130DC8D_7005_4996_8C21_05E554218832_.wvu.Cols" localSheetId="14" hidden="1">'15. УМФ'!#REF!</definedName>
    <definedName name="Z_E130DC8D_7005_4996_8C21_05E554218832_.wvu.Cols" localSheetId="15" hidden="1">'16. РГО'!#REF!</definedName>
    <definedName name="Z_E130DC8D_7005_4996_8C21_05E554218832_.wvu.Cols" localSheetId="16" hidden="1">'17. УМИ'!#REF!</definedName>
    <definedName name="Z_E130DC8D_7005_4996_8C21_05E554218832_.wvu.Cols" localSheetId="17" hidden="1">'18. Межнац.'!#REF!</definedName>
    <definedName name="Z_E130DC8D_7005_4996_8C21_05E554218832_.wvu.Cols" localSheetId="18" hidden="1">'19. РМС'!#REF!</definedName>
    <definedName name="Z_E130DC8D_7005_4996_8C21_05E554218832_.wvu.Cols" localSheetId="1" hidden="1">'2. СОГХ'!#REF!</definedName>
    <definedName name="Z_E130DC8D_7005_4996_8C21_05E554218832_.wvu.Cols" localSheetId="19" hidden="1">'20. МСП'!#REF!</definedName>
    <definedName name="Z_E130DC8D_7005_4996_8C21_05E554218832_.wvu.Cols" localSheetId="2" hidden="1">'3. ФКГС'!#REF!</definedName>
    <definedName name="Z_E130DC8D_7005_4996_8C21_05E554218832_.wvu.Cols" localSheetId="3" hidden="1">'4. КП'!#REF!</definedName>
    <definedName name="Z_E130DC8D_7005_4996_8C21_05E554218832_.wvu.Cols" localSheetId="4" hidden="1">'5. РФКиС'!#REF!</definedName>
    <definedName name="Z_E130DC8D_7005_4996_8C21_05E554218832_.wvu.Cols" localSheetId="5" hidden="1">'6. СЗН'!#REF!</definedName>
    <definedName name="Z_E130DC8D_7005_4996_8C21_05E554218832_.wvu.Cols" localSheetId="6" hidden="1">'7. АПК'!#REF!</definedName>
    <definedName name="Z_E130DC8D_7005_4996_8C21_05E554218832_.wvu.Cols" localSheetId="7" hidden="1">'8. РЖС'!#REF!</definedName>
    <definedName name="Z_E130DC8D_7005_4996_8C21_05E554218832_.wvu.Cols" localSheetId="8" hidden="1">'9. РЖКК'!#REF!</definedName>
    <definedName name="Z_E45EFE9B_4478_4CD3_BF82_80324FB1E4A5_.wvu.Cols" localSheetId="0" hidden="1">'1. РО'!#REF!</definedName>
    <definedName name="Z_E45EFE9B_4478_4CD3_BF82_80324FB1E4A5_.wvu.Cols" localSheetId="9" hidden="1">'10. ПП'!#REF!</definedName>
    <definedName name="Z_E45EFE9B_4478_4CD3_BF82_80324FB1E4A5_.wvu.Cols" localSheetId="10" hidden="1">'11. БЖД'!#REF!</definedName>
    <definedName name="Z_E45EFE9B_4478_4CD3_BF82_80324FB1E4A5_.wvu.Cols" localSheetId="11" hidden="1">'12. ЭБ'!#REF!</definedName>
    <definedName name="Z_E45EFE9B_4478_4CD3_BF82_80324FB1E4A5_.wvu.Cols" localSheetId="12" hidden="1">'13. Экон.разв.'!#REF!</definedName>
    <definedName name="Z_E45EFE9B_4478_4CD3_BF82_80324FB1E4A5_.wvu.Cols" localSheetId="13" hidden="1">'14. РТС'!#REF!</definedName>
    <definedName name="Z_E45EFE9B_4478_4CD3_BF82_80324FB1E4A5_.wvu.Cols" localSheetId="14" hidden="1">'15. УМФ'!#REF!</definedName>
    <definedName name="Z_E45EFE9B_4478_4CD3_BF82_80324FB1E4A5_.wvu.Cols" localSheetId="15" hidden="1">'16. РГО'!#REF!</definedName>
    <definedName name="Z_E45EFE9B_4478_4CD3_BF82_80324FB1E4A5_.wvu.Cols" localSheetId="16" hidden="1">'17. УМИ'!#REF!</definedName>
    <definedName name="Z_E45EFE9B_4478_4CD3_BF82_80324FB1E4A5_.wvu.Cols" localSheetId="17" hidden="1">'18. Межнац.'!#REF!</definedName>
    <definedName name="Z_E45EFE9B_4478_4CD3_BF82_80324FB1E4A5_.wvu.Cols" localSheetId="18" hidden="1">'19. РМС'!#REF!</definedName>
    <definedName name="Z_E45EFE9B_4478_4CD3_BF82_80324FB1E4A5_.wvu.Cols" localSheetId="1" hidden="1">'2. СОГХ'!#REF!</definedName>
    <definedName name="Z_E45EFE9B_4478_4CD3_BF82_80324FB1E4A5_.wvu.Cols" localSheetId="19" hidden="1">'20. МСП'!#REF!</definedName>
    <definedName name="Z_E45EFE9B_4478_4CD3_BF82_80324FB1E4A5_.wvu.Cols" localSheetId="2" hidden="1">'3. ФКГС'!#REF!</definedName>
    <definedName name="Z_E45EFE9B_4478_4CD3_BF82_80324FB1E4A5_.wvu.Cols" localSheetId="3" hidden="1">'4. КП'!#REF!</definedName>
    <definedName name="Z_E45EFE9B_4478_4CD3_BF82_80324FB1E4A5_.wvu.Cols" localSheetId="4" hidden="1">'5. РФКиС'!#REF!</definedName>
    <definedName name="Z_E45EFE9B_4478_4CD3_BF82_80324FB1E4A5_.wvu.Cols" localSheetId="5" hidden="1">'6. СЗН'!#REF!</definedName>
    <definedName name="Z_E45EFE9B_4478_4CD3_BF82_80324FB1E4A5_.wvu.Cols" localSheetId="6" hidden="1">'7. АПК'!#REF!</definedName>
    <definedName name="Z_E45EFE9B_4478_4CD3_BF82_80324FB1E4A5_.wvu.Cols" localSheetId="7" hidden="1">'8. РЖС'!#REF!</definedName>
    <definedName name="Z_E45EFE9B_4478_4CD3_BF82_80324FB1E4A5_.wvu.Cols" localSheetId="8" hidden="1">'9. РЖКК'!#REF!</definedName>
    <definedName name="Z_E5A2ECE4_B75B_45A2_AE22_0D04E85CEB66_.wvu.Cols" localSheetId="0" hidden="1">'1. РО'!#REF!</definedName>
    <definedName name="Z_E5A2ECE4_B75B_45A2_AE22_0D04E85CEB66_.wvu.Cols" localSheetId="9" hidden="1">'10. ПП'!#REF!</definedName>
    <definedName name="Z_E5A2ECE4_B75B_45A2_AE22_0D04E85CEB66_.wvu.Cols" localSheetId="10" hidden="1">'11. БЖД'!#REF!</definedName>
    <definedName name="Z_E5A2ECE4_B75B_45A2_AE22_0D04E85CEB66_.wvu.Cols" localSheetId="11" hidden="1">'12. ЭБ'!#REF!</definedName>
    <definedName name="Z_E5A2ECE4_B75B_45A2_AE22_0D04E85CEB66_.wvu.Cols" localSheetId="12" hidden="1">'13. Экон.разв.'!#REF!</definedName>
    <definedName name="Z_E5A2ECE4_B75B_45A2_AE22_0D04E85CEB66_.wvu.Cols" localSheetId="13" hidden="1">'14. РТС'!#REF!</definedName>
    <definedName name="Z_E5A2ECE4_B75B_45A2_AE22_0D04E85CEB66_.wvu.Cols" localSheetId="14" hidden="1">'15. УМФ'!#REF!</definedName>
    <definedName name="Z_E5A2ECE4_B75B_45A2_AE22_0D04E85CEB66_.wvu.Cols" localSheetId="15" hidden="1">'16. РГО'!#REF!</definedName>
    <definedName name="Z_E5A2ECE4_B75B_45A2_AE22_0D04E85CEB66_.wvu.Cols" localSheetId="16" hidden="1">'17. УМИ'!#REF!</definedName>
    <definedName name="Z_E5A2ECE4_B75B_45A2_AE22_0D04E85CEB66_.wvu.Cols" localSheetId="17" hidden="1">'18. Межнац.'!#REF!</definedName>
    <definedName name="Z_E5A2ECE4_B75B_45A2_AE22_0D04E85CEB66_.wvu.Cols" localSheetId="18" hidden="1">'19. РМС'!#REF!</definedName>
    <definedName name="Z_E5A2ECE4_B75B_45A2_AE22_0D04E85CEB66_.wvu.Cols" localSheetId="1" hidden="1">'2. СОГХ'!#REF!</definedName>
    <definedName name="Z_E5A2ECE4_B75B_45A2_AE22_0D04E85CEB66_.wvu.Cols" localSheetId="19" hidden="1">'20. МСП'!#REF!</definedName>
    <definedName name="Z_E5A2ECE4_B75B_45A2_AE22_0D04E85CEB66_.wvu.Cols" localSheetId="2" hidden="1">'3. ФКГС'!#REF!</definedName>
    <definedName name="Z_E5A2ECE4_B75B_45A2_AE22_0D04E85CEB66_.wvu.Cols" localSheetId="3" hidden="1">'4. КП'!#REF!</definedName>
    <definedName name="Z_E5A2ECE4_B75B_45A2_AE22_0D04E85CEB66_.wvu.Cols" localSheetId="4" hidden="1">'5. РФКиС'!#REF!</definedName>
    <definedName name="Z_E5A2ECE4_B75B_45A2_AE22_0D04E85CEB66_.wvu.Cols" localSheetId="5" hidden="1">'6. СЗН'!#REF!</definedName>
    <definedName name="Z_E5A2ECE4_B75B_45A2_AE22_0D04E85CEB66_.wvu.Cols" localSheetId="6" hidden="1">'7. АПК'!#REF!</definedName>
    <definedName name="Z_E5A2ECE4_B75B_45A2_AE22_0D04E85CEB66_.wvu.Cols" localSheetId="7" hidden="1">'8. РЖС'!#REF!</definedName>
    <definedName name="Z_E5A2ECE4_B75B_45A2_AE22_0D04E85CEB66_.wvu.Cols" localSheetId="8" hidden="1">'9. РЖКК'!#REF!</definedName>
    <definedName name="Z_E82CE51D_E642_4881_A0F3_F33C1C34AFA1_.wvu.Cols" localSheetId="0" hidden="1">'1. РО'!#REF!</definedName>
    <definedName name="Z_E82CE51D_E642_4881_A0F3_F33C1C34AFA1_.wvu.Cols" localSheetId="9" hidden="1">'10. ПП'!#REF!</definedName>
    <definedName name="Z_E82CE51D_E642_4881_A0F3_F33C1C34AFA1_.wvu.Cols" localSheetId="10" hidden="1">'11. БЖД'!#REF!</definedName>
    <definedName name="Z_E82CE51D_E642_4881_A0F3_F33C1C34AFA1_.wvu.Cols" localSheetId="11" hidden="1">'12. ЭБ'!#REF!</definedName>
    <definedName name="Z_E82CE51D_E642_4881_A0F3_F33C1C34AFA1_.wvu.Cols" localSheetId="12" hidden="1">'13. Экон.разв.'!#REF!</definedName>
    <definedName name="Z_E82CE51D_E642_4881_A0F3_F33C1C34AFA1_.wvu.Cols" localSheetId="13" hidden="1">'14. РТС'!#REF!</definedName>
    <definedName name="Z_E82CE51D_E642_4881_A0F3_F33C1C34AFA1_.wvu.Cols" localSheetId="14" hidden="1">'15. УМФ'!#REF!</definedName>
    <definedName name="Z_E82CE51D_E642_4881_A0F3_F33C1C34AFA1_.wvu.Cols" localSheetId="15" hidden="1">'16. РГО'!#REF!</definedName>
    <definedName name="Z_E82CE51D_E642_4881_A0F3_F33C1C34AFA1_.wvu.Cols" localSheetId="16" hidden="1">'17. УМИ'!#REF!</definedName>
    <definedName name="Z_E82CE51D_E642_4881_A0F3_F33C1C34AFA1_.wvu.Cols" localSheetId="17" hidden="1">'18. Межнац.'!#REF!</definedName>
    <definedName name="Z_E82CE51D_E642_4881_A0F3_F33C1C34AFA1_.wvu.Cols" localSheetId="18" hidden="1">'19. РМС'!#REF!</definedName>
    <definedName name="Z_E82CE51D_E642_4881_A0F3_F33C1C34AFA1_.wvu.Cols" localSheetId="1" hidden="1">'2. СОГХ'!#REF!</definedName>
    <definedName name="Z_E82CE51D_E642_4881_A0F3_F33C1C34AFA1_.wvu.Cols" localSheetId="19" hidden="1">'20. МСП'!#REF!</definedName>
    <definedName name="Z_E82CE51D_E642_4881_A0F3_F33C1C34AFA1_.wvu.Cols" localSheetId="2" hidden="1">'3. ФКГС'!#REF!</definedName>
    <definedName name="Z_E82CE51D_E642_4881_A0F3_F33C1C34AFA1_.wvu.Cols" localSheetId="3" hidden="1">'4. КП'!#REF!</definedName>
    <definedName name="Z_E82CE51D_E642_4881_A0F3_F33C1C34AFA1_.wvu.Cols" localSheetId="4" hidden="1">'5. РФКиС'!#REF!</definedName>
    <definedName name="Z_E82CE51D_E642_4881_A0F3_F33C1C34AFA1_.wvu.Cols" localSheetId="5" hidden="1">'6. СЗН'!#REF!</definedName>
    <definedName name="Z_E82CE51D_E642_4881_A0F3_F33C1C34AFA1_.wvu.Cols" localSheetId="6" hidden="1">'7. АПК'!#REF!</definedName>
    <definedName name="Z_E82CE51D_E642_4881_A0F3_F33C1C34AFA1_.wvu.Cols" localSheetId="7" hidden="1">'8. РЖС'!#REF!</definedName>
    <definedName name="Z_E82CE51D_E642_4881_A0F3_F33C1C34AFA1_.wvu.Cols" localSheetId="8" hidden="1">'9. РЖКК'!#REF!</definedName>
    <definedName name="Z_F48E67D2_2C8C_4D86_A2A9_F44F569AC752_.wvu.Cols" localSheetId="0" hidden="1">'1. РО'!#REF!</definedName>
    <definedName name="Z_F48E67D2_2C8C_4D86_A2A9_F44F569AC752_.wvu.Cols" localSheetId="9" hidden="1">'10. ПП'!#REF!</definedName>
    <definedName name="Z_F48E67D2_2C8C_4D86_A2A9_F44F569AC752_.wvu.Cols" localSheetId="10" hidden="1">'11. БЖД'!#REF!</definedName>
    <definedName name="Z_F48E67D2_2C8C_4D86_A2A9_F44F569AC752_.wvu.Cols" localSheetId="11" hidden="1">'12. ЭБ'!#REF!</definedName>
    <definedName name="Z_F48E67D2_2C8C_4D86_A2A9_F44F569AC752_.wvu.Cols" localSheetId="12" hidden="1">'13. Экон.разв.'!#REF!</definedName>
    <definedName name="Z_F48E67D2_2C8C_4D86_A2A9_F44F569AC752_.wvu.Cols" localSheetId="13" hidden="1">'14. РТС'!#REF!</definedName>
    <definedName name="Z_F48E67D2_2C8C_4D86_A2A9_F44F569AC752_.wvu.Cols" localSheetId="14" hidden="1">'15. УМФ'!#REF!</definedName>
    <definedName name="Z_F48E67D2_2C8C_4D86_A2A9_F44F569AC752_.wvu.Cols" localSheetId="15" hidden="1">'16. РГО'!#REF!</definedName>
    <definedName name="Z_F48E67D2_2C8C_4D86_A2A9_F44F569AC752_.wvu.Cols" localSheetId="16" hidden="1">'17. УМИ'!#REF!</definedName>
    <definedName name="Z_F48E67D2_2C8C_4D86_A2A9_F44F569AC752_.wvu.Cols" localSheetId="17" hidden="1">'18. Межнац.'!#REF!</definedName>
    <definedName name="Z_F48E67D2_2C8C_4D86_A2A9_F44F569AC752_.wvu.Cols" localSheetId="18" hidden="1">'19. РМС'!#REF!</definedName>
    <definedName name="Z_F48E67D2_2C8C_4D86_A2A9_F44F569AC752_.wvu.Cols" localSheetId="1" hidden="1">'2. СОГХ'!#REF!</definedName>
    <definedName name="Z_F48E67D2_2C8C_4D86_A2A9_F44F569AC752_.wvu.Cols" localSheetId="19" hidden="1">'20. МСП'!#REF!</definedName>
    <definedName name="Z_F48E67D2_2C8C_4D86_A2A9_F44F569AC752_.wvu.Cols" localSheetId="2" hidden="1">'3. ФКГС'!#REF!</definedName>
    <definedName name="Z_F48E67D2_2C8C_4D86_A2A9_F44F569AC752_.wvu.Cols" localSheetId="3" hidden="1">'4. КП'!#REF!</definedName>
    <definedName name="Z_F48E67D2_2C8C_4D86_A2A9_F44F569AC752_.wvu.Cols" localSheetId="4" hidden="1">'5. РФКиС'!#REF!</definedName>
    <definedName name="Z_F48E67D2_2C8C_4D86_A2A9_F44F569AC752_.wvu.Cols" localSheetId="5" hidden="1">'6. СЗН'!#REF!</definedName>
    <definedName name="Z_F48E67D2_2C8C_4D86_A2A9_F44F569AC752_.wvu.Cols" localSheetId="6" hidden="1">'7. АПК'!#REF!</definedName>
    <definedName name="Z_F48E67D2_2C8C_4D86_A2A9_F44F569AC752_.wvu.Cols" localSheetId="7" hidden="1">'8. РЖС'!#REF!</definedName>
    <definedName name="Z_F48E67D2_2C8C_4D86_A2A9_F44F569AC752_.wvu.Cols" localSheetId="8" hidden="1">'9. РЖКК'!#REF!</definedName>
  </definedNames>
  <calcPr calcId="162913"/>
  <customWorkbookViews>
    <customWorkbookView name="Степаненко Наталья Алексеевна - Личное представление" guid="{227C6927-E23D-4F16-860F-585C58CAF10F}" mergeInterval="0" personalView="1" windowWidth="1280" windowHeight="1392" activeSheetId="4"/>
    <customWorkbookView name="Колесник Елена Николаевна - Личное представление" guid="{EE840CB3-7D12-4925-A813-CF89ECC9BB78}" mergeInterval="0" personalView="1" maximized="1" xWindow="-4" yWindow="-4" windowWidth="1928" windowHeight="1048" activeSheetId="10"/>
    <customWorkbookView name="Цыганкова Ирина Анатольевна - Личное представление" guid="{0A7663DC-6906-4B7C-BC55-883327486EC5}" mergeInterval="0" personalView="1" xWindow="153" yWindow="177" windowWidth="1494" windowHeight="1059" activeSheetId="8"/>
    <customWorkbookView name="Мартынова Снежана Владимировна - Личное представление" guid="{6EF98D47-2525-4442-B649-BF5E841DE7D1}" mergeInterval="0" personalView="1" maximized="1" xWindow="-8" yWindow="-8" windowWidth="1936" windowHeight="1056" activeSheetId="6"/>
    <customWorkbookView name="Спиридонова Юлия Леонидовна - Личное представление" guid="{8CD8492D-7E5A-4A70-87BF-A18C6E2C3483}" mergeInterval="0" personalView="1" xWindow="1192" yWindow="169" windowWidth="1072" windowHeight="1215" activeSheetId="20"/>
    <customWorkbookView name="Шамерзоева Татьяна Федоровна - Личное представление" guid="{502A0D05-39C2-4703-AED7-CF9838D490EE}" mergeInterval="0" personalView="1" maximized="1" xWindow="-8" yWindow="-8" windowWidth="2576" windowHeight="1416" activeSheetId="7"/>
    <customWorkbookView name="Митина Екатерина Сергеевна - Личное представление" guid="{D84BFC2A-AFB1-4D3D-9095-AD002B120027}" mergeInterval="0" personalView="1" windowWidth="1280" windowHeight="1392" activeSheetId="14"/>
    <customWorkbookView name="Мартынова Анна Исмаиловна - Личное представление" guid="{D55090C3-431F-4074-A216-7C8DB528D0FD}" mergeInterval="0" personalView="1" maximized="1" xWindow="-8" yWindow="-8" windowWidth="1936" windowHeight="1056" activeSheetId="16"/>
    <customWorkbookView name="Ларионов Сергей Александрович - Личное представление" guid="{1E4B2E02-3F65-409A-8E5C-3C4E08E86C84}" mergeInterval="0" personalView="1" xWindow="534" yWindow="139" windowWidth="1132" windowHeight="823" activeSheetId="11"/>
    <customWorkbookView name="Епифанова Елена Валерьевна - Личное представление" guid="{431BE9C6-F501-4F09-857B-1DCF93BF0B83}" mergeInterval="0" personalView="1" maximized="1" xWindow="-8" yWindow="-8" windowWidth="1936" windowHeight="1056" activeSheetId="3"/>
    <customWorkbookView name="Игошкина Марина Юрьевна - Личное представление" guid="{2689BED1-5CA5-4353-829B-3498DD76FE2F}" mergeInterval="0" personalView="1" maximized="1" xWindow="-8" yWindow="-8" windowWidth="1936" windowHeight="1056" activeSheetId="19"/>
    <customWorkbookView name="Мягкова Оксана Викторовна - Личное представление" guid="{2B30C798-2E14-48A4-992C-0D500BAFB2A8}" mergeInterval="0" personalView="1" maximized="1" xWindow="-8" yWindow="-8" windowWidth="1936" windowHeight="1056" activeSheetId="5"/>
    <customWorkbookView name="Сорока Юлия Игоревна - Личное представление" guid="{4EA90460-3770-46CF-B57F-FAED98511E31}" mergeInterval="0" personalView="1" maximized="1" xWindow="-8" yWindow="-8" windowWidth="1936" windowHeight="1056" activeSheetId="16"/>
    <customWorkbookView name="Смекалин Дмитрий Александрович - Личное представление" guid="{CD68C410-AEFE-455B-8A5E-51D59CD9686C}" mergeInterval="0" personalView="1" maximized="1" xWindow="54" yWindow="-8" windowWidth="1874" windowHeight="1096" activeSheetId="11"/>
    <customWorkbookView name="Хамадуллина Анастасия Олеговна - Личное представление" guid="{46A44158-C911-4D0C-9C63-924A8CE4FDDB}" mergeInterval="0" personalView="1" maximized="1" xWindow="-8" yWindow="-8" windowWidth="1936" windowHeight="1056" activeSheetId="17"/>
    <customWorkbookView name="Ильина Альбина Фанилевна - Личное представление" guid="{C41B7270-05EC-456B-AA79-876B6A931F84}" mergeInterval="0" personalView="1" maximized="1" xWindow="-8" yWindow="-8" windowWidth="1936" windowHeight="1056" activeSheetId="15"/>
    <customWorkbookView name="Зарбалиева Оксана Валерьевна - Личное представление" guid="{6C0827C6-4CFF-498D-81F8-D51A8B89B160}" mergeInterval="0" personalView="1" maximized="1" xWindow="-8" yWindow="-8" windowWidth="1936" windowHeight="1056" activeSheetId="15"/>
    <customWorkbookView name="Евдокимова Елена Владимировна - Личное представление" guid="{B6CD7349-C328-4B4B-92C0-6AD97F529AD9}" mergeInterval="0" personalView="1" maximized="1" xWindow="-8" yWindow="-8" windowWidth="1936" windowHeight="1048" activeSheetId="17"/>
    <customWorkbookView name="Лукманова Эльвира Наильевна - Личное представление" guid="{F816C1A4-1562-4ABC-B514-19210D844704}" mergeInterval="0" personalView="1" maximized="1" xWindow="-8" yWindow="-8" windowWidth="1936" windowHeight="1056" activeSheetId="18" showComments="commIndAndComment"/>
    <customWorkbookView name="Веремеенко Юлия Дмитриевна - Личное представление" guid="{A085224F-CD53-45B7-846C-A9F71249AFA9}" mergeInterval="0" personalView="1" maximized="1" xWindow="-8" yWindow="-8" windowWidth="1696" windowHeight="1026" activeSheetId="11"/>
    <customWorkbookView name="Зайцева Татьяна Валерьевна - Личное представление" guid="{6BF45533-7AA3-4DC6-8C68-076D64CFA5C7}" mergeInterval="0" personalView="1" maximized="1" xWindow="-8" yWindow="-8" windowWidth="1936" windowHeight="1048" activeSheetId="1"/>
    <customWorkbookView name="Хазиева Татьяна Михайловна - Личное представление" guid="{BC97380D-7FD7-4E9A-AAB8-B55FF24E8CFF}" mergeInterval="0" personalView="1" xWindow="18" yWindow="137" windowWidth="1371" windowHeight="1175" activeSheetId="10"/>
    <customWorkbookView name="Ахрамович Евгения Анатольевна - Личное представление" guid="{D20CB995-D14F-41F2-96DE-F4D3090368C4}" mergeInterval="0" personalView="1" maximized="1" xWindow="-8" yWindow="-8" windowWidth="1936" windowHeight="1056" activeSheetId="16"/>
    <customWorkbookView name="Цёвка Елена Александровна - Личное представление" guid="{60DA6CD2-F8B6-4F1C-8C57-A0480E27204B}" mergeInterval="0" personalView="1" maximized="1" xWindow="-8" yWindow="-8" windowWidth="1936" windowHeight="1048" activeSheetId="10"/>
    <customWorkbookView name="Осинцева Татьяна Николаевна - Личное представление" guid="{2E27783B-8156-4F93-8803-CF54224B435A}" mergeInterval="0" personalView="1" maximized="1" xWindow="-8" yWindow="-8" windowWidth="1936" windowHeight="1056" activeSheetId="2"/>
    <customWorkbookView name="Бортэ Наталия Михайловна - Личное представление" guid="{EED9D0B8-C5C0-42FD-80D3-D57E1881844D}" mergeInterval="0" personalView="1" maximized="1" xWindow="-8" yWindow="-8" windowWidth="1696" windowHeight="1026" activeSheetId="16"/>
    <customWorkbookView name="Ивашкова Юлия Николаевна - Личное представление" guid="{7E12384F-46A6-4404-ADDC-23055EC6990D}" mergeInterval="0" personalView="1" maximized="1" xWindow="-8" yWindow="-8" windowWidth="1936" windowHeight="1056" activeSheetId="16"/>
    <customWorkbookView name="Тумачкова Екатерина Владимировна - Личное представление" guid="{113824B5-F08B-42C0-8DF2-15058C14C295}" mergeInterval="0" personalView="1" maximized="1" xWindow="-8" yWindow="-8" windowWidth="1936" windowHeight="1048" activeSheetId="12"/>
    <customWorkbookView name="Наталья В. Балабанская - Личное представление" guid="{F6E50E7A-073C-44A1-9AAD-884C3FBDCBE8}" mergeInterval="0" personalView="1" maximized="1" xWindow="-8" yWindow="-8" windowWidth="2576" windowHeight="1408" activeSheetId="15"/>
    <customWorkbookView name="Подворчан Оксана - Личное представление" guid="{E5A6364B-AB93-4CBA-AA31-212EC90F8C1E}" mergeInterval="0" personalView="1" maximized="1" xWindow="-4" yWindow="-4" windowWidth="1928" windowHeight="1038" activeSheetId="16"/>
    <customWorkbookView name="Васильева Мария Сергеевна - Личное представление" guid="{B4B1CD24-9685-4AE9-8AEE-AA4FA8256CA1}" mergeInterval="0" personalView="1" maximized="1" xWindow="-8" yWindow="-8" windowWidth="1936" windowHeight="1056" activeSheetId="9"/>
    <customWorkbookView name="Тихонова Лариса Анатольевна - Личное представление" guid="{7B6B6A8F-B733-41A0-96BB-D08AF046D118}" mergeInterval="0" personalView="1" maximized="1" xWindow="-8" yWindow="-8" windowWidth="1936" windowHeight="1056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4" l="1"/>
  <c r="U12" i="4"/>
  <c r="U11" i="4"/>
  <c r="U10" i="4"/>
  <c r="U9" i="4"/>
  <c r="U8" i="4"/>
  <c r="U7" i="4"/>
  <c r="U6" i="4"/>
  <c r="U7" i="8" l="1"/>
  <c r="U8" i="8"/>
  <c r="U9" i="8"/>
  <c r="U10" i="8"/>
  <c r="U11" i="8"/>
  <c r="U12" i="8"/>
  <c r="U13" i="8"/>
  <c r="U14" i="8"/>
  <c r="U6" i="8"/>
  <c r="U7" i="6" l="1"/>
  <c r="U8" i="6"/>
  <c r="U9" i="6"/>
  <c r="U10" i="6"/>
  <c r="U11" i="6"/>
  <c r="U6" i="6"/>
  <c r="U8" i="18" l="1"/>
  <c r="U10" i="18"/>
  <c r="U9" i="18"/>
  <c r="U7" i="18"/>
  <c r="U6" i="18"/>
  <c r="U6" i="15" l="1"/>
  <c r="U7" i="15"/>
  <c r="U7" i="20" l="1"/>
  <c r="U6" i="20"/>
  <c r="U5" i="20"/>
  <c r="U8" i="20"/>
  <c r="U8" i="7" l="1"/>
  <c r="T6" i="7"/>
  <c r="U6" i="7"/>
  <c r="U6" i="3"/>
  <c r="T8" i="2"/>
  <c r="U8" i="2" l="1"/>
  <c r="U10" i="2"/>
  <c r="U7" i="3" l="1"/>
  <c r="U7" i="7" l="1"/>
  <c r="U9" i="7"/>
  <c r="T7" i="7"/>
  <c r="T8" i="7"/>
  <c r="T9" i="7"/>
  <c r="S9" i="7"/>
  <c r="S8" i="7"/>
  <c r="S7" i="7"/>
  <c r="R9" i="7" l="1"/>
  <c r="R8" i="7"/>
  <c r="R7" i="7"/>
  <c r="Q8" i="7" l="1"/>
  <c r="Q7" i="7"/>
  <c r="Q9" i="7" l="1"/>
  <c r="P8" i="7" l="1"/>
  <c r="P7" i="7"/>
  <c r="O8" i="7" l="1"/>
  <c r="O7" i="7"/>
  <c r="N8" i="7" l="1"/>
  <c r="N7" i="7"/>
  <c r="I7" i="7" l="1"/>
  <c r="J7" i="7" s="1"/>
  <c r="K7" i="7" s="1"/>
  <c r="L7" i="7" s="1"/>
  <c r="M7" i="7" s="1"/>
</calcChain>
</file>

<file path=xl/sharedStrings.xml><?xml version="1.0" encoding="utf-8"?>
<sst xmlns="http://schemas.openxmlformats.org/spreadsheetml/2006/main" count="1158" uniqueCount="279">
  <si>
    <t>№ п/п</t>
  </si>
  <si>
    <t>Единица измерения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</si>
  <si>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</si>
  <si>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</si>
  <si>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</si>
  <si>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</si>
  <si>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</si>
  <si>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</si>
  <si>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</si>
  <si>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</si>
  <si>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</si>
  <si>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</si>
  <si>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</si>
  <si>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</si>
  <si>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-</t>
  </si>
  <si>
    <t>%</t>
  </si>
  <si>
    <t>Наименование показателя</t>
  </si>
  <si>
    <t>Уровень показателя</t>
  </si>
  <si>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4"/>
        <color rgb="FFFF0000"/>
        <rFont val="Times New Roman"/>
        <family val="1"/>
        <charset val="204"/>
      </rPr>
      <t>в городе Когалыме</t>
    </r>
    <r>
      <rPr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в 2024 году
</t>
    </r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</si>
  <si>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</si>
  <si>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</si>
  <si>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</si>
  <si>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Сведения о достижении показателей муниципальной программы "Экономическое развитие  города Когалыма"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</si>
  <si>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</si>
  <si>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</si>
  <si>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</si>
  <si>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Доля актуальных документов
стратегического планирования</t>
  </si>
  <si>
    <t>Средний индекс отклонений
фактических значений показателей
социально-экономического
развития города Когалыма,
закрепленных в Плане мероприятий
по реализации Стратегии
социально-экономического
развития города Когалыма</t>
  </si>
  <si>
    <t xml:space="preserve">Доля утвержденных
административных регламентов
предоставления муниципальных
услуг
</t>
  </si>
  <si>
    <t>«МП»</t>
  </si>
  <si>
    <t xml:space="preserve">не
более
12,0
</t>
  </si>
  <si>
    <t>Обеспечение текущего содержания
объектов благоустройства
территории города Когалыма,
включая озеленение территории и
содержание малых архитектурных
форм</t>
  </si>
  <si>
    <t>тыс. кв.м</t>
  </si>
  <si>
    <t>Обеспечение текущего содержания
территорий городского кладбища и
мест захоронений</t>
  </si>
  <si>
    <t>кВт*час</t>
  </si>
  <si>
    <t>Обеспечение электроэнергией объектов городского хозяйства</t>
  </si>
  <si>
    <t xml:space="preserve">Оказание услуг по погребению и
перевозке умерших
</t>
  </si>
  <si>
    <t>Количество благоустроенных
объектов территории города
Когалыма (устройство, ремонт
системы ливневой канализации,
пешеходных дорожек)</t>
  </si>
  <si>
    <t>Количество объектов</t>
  </si>
  <si>
    <t xml:space="preserve">Осуществление переданных
полномочий в сфере жилищно-
коммунального и городского
хозяйства в городе Когалыме
</t>
  </si>
  <si>
    <t>Сведения о достижении показателей муниципальной программы "Экологическая безопасность города Когалыма"</t>
  </si>
  <si>
    <t>км</t>
  </si>
  <si>
    <t>Протяженность очищенной прибрежной полосы водных объектов</t>
  </si>
  <si>
    <t>Количество населения, вовлеченного в мероприятия по очистке берегов водных объектов нарастающим итогом</t>
  </si>
  <si>
    <t>чел.</t>
  </si>
  <si>
    <t>Организация экологически мотивированных культурных мероприятий</t>
  </si>
  <si>
    <t>шт.</t>
  </si>
  <si>
    <t xml:space="preserve">Доля ликвидированных мест несанкционированного размещения отходов на территории города Когалыма от общего количества выявленных мест
</t>
  </si>
  <si>
    <t>Исполнение отдельного государственного полномочия по организации деятельности по накоплению (в том числе раздельному накоплению) и транспортированию твердых коммунальных отходов</t>
  </si>
  <si>
    <t xml:space="preserve">Качество городской среды </t>
  </si>
  <si>
    <t>«ГП ХМАО –
Югры»</t>
  </si>
  <si>
    <t>Сведения о достижении показателей муниципальной программы "Развитие жилищной сферы в городе Когалыме"</t>
  </si>
  <si>
    <t>тыс.кв.м.</t>
  </si>
  <si>
    <t>29,8,</t>
  </si>
  <si>
    <t>Объем жилищного строительства</t>
  </si>
  <si>
    <t xml:space="preserve">млн. кв.м. </t>
  </si>
  <si>
    <t>Общая площадь жилых помещений, приходящихся в среднем на 1 жителя</t>
  </si>
  <si>
    <t>ОМСУ</t>
  </si>
  <si>
    <t>кв.м.</t>
  </si>
  <si>
    <t>ед.</t>
  </si>
  <si>
    <t>Количество семей, улучшивших жилищные условия семей</t>
  </si>
  <si>
    <t>Общее количество квадратных метров расселенного непригодного жилищного фонда</t>
  </si>
  <si>
    <t>Количество снесенных домов из непригодного для проживания и аварийного жилищного фонда</t>
  </si>
  <si>
    <t>Предоставление семьям жилых помещений по договорам социального найма в связи с подходом очерёдности</t>
  </si>
  <si>
    <t>Количество участников, получивших меры финансовой поддержки для улучшения жилищных условий</t>
  </si>
  <si>
    <t>Доля населения, получившего жилые помещения и улучшившего жилищные условия в отчётном году, в общей численности населения, состоящего на учёте в качестве нуждающегося в жилых помещениях</t>
  </si>
  <si>
    <t>Количество семей, состоящих на учёте в качестве нуждающихся в жилых помещениях, предоставляемых по договорам социального найма из муниципального жилищного фонда города Когалыма</t>
  </si>
  <si>
    <t xml:space="preserve">количество
семей </t>
  </si>
  <si>
    <t>Сведения о достижении показателей муниципальной программы "Развитие жилищно-коммунального комплекса в городе Когалыме"</t>
  </si>
  <si>
    <t xml:space="preserve">Строительство, реконструкция объектов инженерной и коммунальной инфраструктуры
</t>
  </si>
  <si>
    <t>РП вне НП</t>
  </si>
  <si>
    <t>Разработка топливноэнергетического баланса города Когалыма за 2024 год и актуализация прогнозного баланса до 2035 года</t>
  </si>
  <si>
    <t>Доля обеспечения концедентом инвестиций концессионера</t>
  </si>
  <si>
    <t>Использование дополнительной помощи при возникновении неотложной необходимости в проведении капитального ремонта</t>
  </si>
  <si>
    <t>Обеспечение выполнения работ по перевозке пассажиров по городским маршрутам</t>
  </si>
  <si>
    <t>кол-во маршрутов</t>
  </si>
  <si>
    <t>Прирост протяженности автомобильных дорог общего пользования местного значения на территории муниципального образования, соответствующих нормативным требованиям к транспортноэксплуатационным показателям, в результате реконструкции автомобильных дорог</t>
  </si>
  <si>
    <t>РП вне НП, ГП
ХМАО - Югры</t>
  </si>
  <si>
    <t>Прирост протяженности автомобильных дорог общего пользования местного значения на территории муниципального образования, соответствующих нормативным требованиям к транспортноэксплуатационным показателям, в результате капитального ремонта и ремонта автомобильных дорог</t>
  </si>
  <si>
    <t>РП вне НП, ГП ХМАО - Югры</t>
  </si>
  <si>
    <t>Протяженность сети автомобильных дорог общего пользования местного значения</t>
  </si>
  <si>
    <t>Обеспечение стабильности работы светофорных объектов</t>
  </si>
  <si>
    <t>Обеспечение остановочных павильонов информационными табло (приобретение, монтаж, ремонт и техническое обслуживание)</t>
  </si>
  <si>
    <t>Обеспечение технического и эксплуатационного обслуживания программных технических измерительных комплексов</t>
  </si>
  <si>
    <t>Количество
комплексов</t>
  </si>
  <si>
    <t xml:space="preserve">Км/трасса </t>
  </si>
  <si>
    <t>Обеспечение автомобильных дорог города Когалыма сетями наружного освещения</t>
  </si>
  <si>
    <t>Обустройство объектов дорожной инфраструктуры</t>
  </si>
  <si>
    <t>Объем инвестиций в основной капитал (за исключением бюджетных средств) в расчете на одного жителя</t>
  </si>
  <si>
    <t>«ОМСУ»</t>
  </si>
  <si>
    <t xml:space="preserve">тыс.
рублей
</t>
  </si>
  <si>
    <t xml:space="preserve">единиц </t>
  </si>
  <si>
    <t xml:space="preserve"> Число субъектов малого и среднего предпринимательства в расчете на 10 тыс. населения</t>
  </si>
  <si>
    <t xml:space="preserve">Доля среднесписочной численности работников (без внешних совместителей) малых и средних предприятий в среднесписочной численности
работников (без внешних совместителей) всех предприятий и организаций </t>
  </si>
  <si>
    <t xml:space="preserve"> %</t>
  </si>
  <si>
    <t>Численность занятых в сфере малого и среднего предпринимательства, включая индивидуальных предпринимателей и самозанятых</t>
  </si>
  <si>
    <t>«ГП
ХМАО
–
Югры»</t>
  </si>
  <si>
    <t>человек</t>
  </si>
  <si>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2"/>
        <color rgb="FFFF0000"/>
        <rFont val="Times New Roman"/>
        <family val="1"/>
        <charset val="204"/>
      </rPr>
      <t>в городе Когалыме</t>
    </r>
    <r>
      <rPr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 xml:space="preserve">в 2024 году
</t>
    </r>
  </si>
  <si>
    <t>Сведения о достижении показателей муниципальной программы "Культурное пространство города Когалыма"</t>
  </si>
  <si>
    <t>Число посещений культурных мероприятий</t>
  </si>
  <si>
    <t>Доля граждан, получивших услуги в немуниципальных, в том числе некоммерческих организациях, в общем числе граждан, получивших услуги в сфере культуры</t>
  </si>
  <si>
    <t>процент</t>
  </si>
  <si>
    <t>Численность туристов, размещенных в коллективных средствах размещения</t>
  </si>
  <si>
    <t>Доля средств бюджета города Когалыма, выделяемых немуниципальным организациям, в том числе социально
ориентированным некоммерческим организациям, на предоставление услуг
(работ), в общем объеме средств бюджета города Когалыма, выделяемых на
предоставление услуг в сфере культуры</t>
  </si>
  <si>
    <t xml:space="preserve">Количество новых книг, поступивших в фонды библиотек муниципальных образований
</t>
  </si>
  <si>
    <t>«РП вне НП»</t>
  </si>
  <si>
    <t>единиц</t>
  </si>
  <si>
    <t xml:space="preserve">Количество модернизированных муниципальных библиотек </t>
  </si>
  <si>
    <t xml:space="preserve">«ГП ХМАО – Югры»
</t>
  </si>
  <si>
    <t>Количество договоров, контрактов, соглашений, меморандумов, протоколов о намерениях, планов мероприятий (дорожных карт), программ сотрудничества
с внешними партнерами</t>
  </si>
  <si>
    <t>Уровень удовлетворенности граждан работой муниципальных организаций культуры</t>
  </si>
  <si>
    <t>«НП»</t>
  </si>
  <si>
    <t>«ГП ХМАО – Югры»</t>
  </si>
  <si>
    <t>Сведения о достижении показателей муниципальной программы "Развитие физической культуры и спорта в городе Когалыме"</t>
  </si>
  <si>
    <t>Доля граждан систематически занимающихся физической культурой и спортом</t>
  </si>
  <si>
    <t>Уровень обеспеченности населения спортивными сооружениями, исходя из единовременной пропускной способности объектов  спорта</t>
  </si>
  <si>
    <t>Доля средств бюджета города Когалыма, выделяемых немуниципальным организациям, в том числе социально-ориентированным некоммерческим организациям, на предоставление услуг (работ) в общем объёме средств бюджета города Когалыма, выделяемых на предоставление услуг в сфере физической
культуры и спорта</t>
  </si>
  <si>
    <t>Численность детей занимающихся в возрасте от 5 до 18 лет охваченных дополнительным
образованием по программам спортивной
подготовки в спортивных организациях</t>
  </si>
  <si>
    <t>Количество граждан, принявших участие в
физкультурно-оздоровительных мероприятиях</t>
  </si>
  <si>
    <t>«ГП ХМАО – Югры» «ОМСУ»</t>
  </si>
  <si>
    <t>Сведения о достижении показателей муниципальной программы "Содействие занятости населения города Когалыма"</t>
  </si>
  <si>
    <t>Оказание содействия в организации проведения оплачиваемых общественных работ для не занятых трудовой деятельностью и безработных граждан</t>
  </si>
  <si>
    <t>Организация временного трудоустройства
несовершеннолетних граждан в возрасте от 14 до 18 лет в свободное от учёбы время</t>
  </si>
  <si>
    <t>балл</t>
  </si>
  <si>
    <t>Организация временного трудоустройства несовершеннолетних граждан в возрасте от 14 до 18 лет в течение учебного года</t>
  </si>
  <si>
    <t>Привлечение прочих специалистов для организации работ трудовых бригад несовершеннолетних граждан</t>
  </si>
  <si>
    <t>Содействие трудоустройству незанятых инвалидов трудоспособного возраста, в том числе инвалидов молодого возраста, на оборудованные (оснащённые) рабочие места</t>
  </si>
  <si>
    <t>Оценка эффективности исполнения  отдельных государственных полномочий в сфере трудовых отношений и государственного управления охраной труда в городе Когалыме</t>
  </si>
  <si>
    <t>Сведения о достижении показателей муниципальной программы "Развитие агропромышленного комплекса в городе Когалыме"</t>
  </si>
  <si>
    <t>Количество субъектов агропромышленного комплекса</t>
  </si>
  <si>
    <t>тонн</t>
  </si>
  <si>
    <t>Производство молока крестьянскими (фермерскими) хозяйствами, индивидуальными предпринимателями</t>
  </si>
  <si>
    <t>Производство мяса скота (в живом весе) крестьянскими (фермерскими) хозяйствами, индивидуальными предпринимателями, являющимися получателями мер финансовой поддержки</t>
  </si>
  <si>
    <t xml:space="preserve">Организация сбора и переработки дикоросов (грибов)
</t>
  </si>
  <si>
    <t>Сведения о достижении показателей муниципальной программы "Развитие образования в городе Когалыме"</t>
  </si>
  <si>
    <t xml:space="preserve">Доступность дошкольного образования для детей в возрасте от 1,5 до 3 лет
</t>
  </si>
  <si>
    <t>Внедрены рабочие программы воспитания обучающихся в общеобразовательных организациях</t>
  </si>
  <si>
    <t xml:space="preserve">«ОМСУ» 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</si>
  <si>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</si>
  <si>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</t>
  </si>
  <si>
    <t>Охват детей в возрасте 7 - 17 лет общим образованием в образовательных организациях</t>
  </si>
  <si>
    <t>Доля обучающихся для которых созданы условия, способствующие полноценному воспитанию и развитию каждого обучающегося, осваивающего образовательные программы общего образования, в том числе обеспечение обучающихся горячим питанием, к общему количеству обучающихся</t>
  </si>
  <si>
    <t>Эффективность системы выявления, поддержки и развития способностей и талантов у детей и молодежи</t>
  </si>
  <si>
    <t>Доля введенных в эксплуатацию объектов капитального строительства от запланированных к вводу в эксплуатацию в соответствующем году</t>
  </si>
  <si>
    <t>Сведения о достижении показателей муниципальной программы "Профилактика правонарушений и обеспечение отдельных прав граждан в городе Когалыме"</t>
  </si>
  <si>
    <t>Уровень преступности (число зарегистрированных преступлений на 100 тыс. человек населения)</t>
  </si>
  <si>
    <t>Общая распространённость наркомании на территории города Когалыма (на 100 тыс. человек населения)</t>
  </si>
  <si>
    <t>Обеспечение безопасности населения на водных объектах города Когалыма</t>
  </si>
  <si>
    <t xml:space="preserve"> Обеспечение информированности и уровня знаний в области гражданской обороны, защиты от чрезвычайных ситуаций и пожарной безопасности  населения города Когалыма</t>
  </si>
  <si>
    <t>Сведения о достижении показателей муниципальной программы "Управление муниципальными финансами в городе Когалыме"</t>
  </si>
  <si>
    <t xml:space="preserve">Исполнение плана по налоговым и неналоговым доходам, утвержденного решением о бюджете города Когалыма </t>
  </si>
  <si>
    <t>Не менее 99,6</t>
  </si>
  <si>
    <t xml:space="preserve">Доля бюджетных ассигнований, предусмотренных в бюджете города в рамках муниципальных программ, в общем объеме расходов бюджета </t>
  </si>
  <si>
    <t>Не менее 98,0</t>
  </si>
  <si>
    <t>Обеспечение проведения конкурса социально значимых проектов среди социально ориентированных некоммерческих организаций города Когалыма</t>
  </si>
  <si>
    <t>Обеспечение проведения конкурса на предоставление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</t>
  </si>
  <si>
    <t xml:space="preserve">Организация и проведение отбора по предоставлению субсидии территориальным общественным самоуправлениям города Когалыма </t>
  </si>
  <si>
    <t xml:space="preserve">Обеспечение публикации информационных выпусков:
- газеты «Когалымский вестник»;
- сюжетов ТРК «Инфосервис»
</t>
  </si>
  <si>
    <t>минут</t>
  </si>
  <si>
    <t xml:space="preserve">Сохранение доли почетных граждан города Когалыма, обеспеченных мерами социальной поддержки, имеющих право на их получение и обратившихся за их получением </t>
  </si>
  <si>
    <t xml:space="preserve">Доля молодых людей, участвующих в проектах, мероприятиях, направленных на разностороннее развитие, самореализацию и рост созидательной активности молодёжи </t>
  </si>
  <si>
    <t>Сведения о достижении показателей муниципальной программы "Развитие гражданского общества города Когалыма"</t>
  </si>
  <si>
    <t>Доля используемого недвижимого имущества города Когалыма в общем количестве недвижимого имущества города Когалыма</t>
  </si>
  <si>
    <t>Доля сданных в аренду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объектов недвижимого имущества, включенных в перечень муниципального имущества, в общем количестве объектов недвижимого имущества, включенных в указанный перечень</t>
  </si>
  <si>
    <t>не менее 60</t>
  </si>
  <si>
    <t>Доля граждан, положительно оценивающих состояние межнациональных отношений в городе Когалыме, от числа опрошенных</t>
  </si>
  <si>
    <t>Количество участников мероприятий, направленных на укрепление общероссийского гражданского единства</t>
  </si>
  <si>
    <t>Количество публикаций в муниципальных СМИ, направленных на формирование этнокультурной компетентности граждан и пропаганду ценностей добрососедства и взаимоуважения</t>
  </si>
  <si>
    <t>штук</t>
  </si>
  <si>
    <t xml:space="preserve">Численность участников мероприятий, направленных на этнокультурное развитие народов России, проживающих в городе Когалыме </t>
  </si>
  <si>
    <t>Доля муниципальных служащих, получивших дополнительное профессиональное образование, от общего числа муниципальных служащих, подлежащих направлению на обучение по программам дополнительного образования</t>
  </si>
  <si>
    <t>Доля муниципальных служащих, обеспеченных гарантиями, установленными законодательством о муниципальной службе</t>
  </si>
  <si>
    <t xml:space="preserve"> Количество зарегистрированных актов гражданского состояния отделом записи актов гражданского состояния Администрации города Когалыма</t>
  </si>
  <si>
    <t>Сведения о достижении показателей муниципальной программы "Развитие муниципальной службы в городе Когалыме"</t>
  </si>
  <si>
    <t>Сведения о достижении показателей муниципальной программы "Содержание объектов городского хозяйства в городе Когалыме"</t>
  </si>
  <si>
    <t>Сведения о достижении показателей муниципальной программы "Формирование комфортной городской среды в городе Когалыме"</t>
  </si>
  <si>
    <t>Сведения о достижении показателей муниципальной программы "Безопасность жизнедеятельности населения города Когалыма"</t>
  </si>
  <si>
    <t>Сведения о достижении показателей муниципальной программы "Развитие транспортной системы города Когалыма"</t>
  </si>
  <si>
    <t>Сведения о достижении показателей муниципальной программы "Укрепление межнационального и межконфессионального согласия, профилактика экстремизма и терроризма в городе Когалыме"</t>
  </si>
  <si>
    <t>Сведения о достижении показателей муниципальной программы "«Развитие малого и среднего предпринимательства и инвестиционной деятельности в городе Когалыме"</t>
  </si>
  <si>
    <t xml:space="preserve"> - </t>
  </si>
  <si>
    <t>х</t>
  </si>
  <si>
    <t>Показатель заполняется на основании статистических данных, которые поступают согласно графику предоставления стат.данных, по условиям контракта заключенного с органами статистики.</t>
  </si>
  <si>
    <t>Примечание (причины отрицательной динамики
показателей, а также меры с помощью которых удалось улучшить степень
достижения показателей)</t>
  </si>
  <si>
    <t xml:space="preserve">В соответствии Федеральным законом от 02.03.2007  № 25-ФЗ «О муниципальной службе в Российской Федерации» муниципальным служащим гарантировано:
- пенсионное обеспечение за выслугу лет;
- обязательное страхование на случай причинения вреда здоровью и имуществу муниципального служащего в связи с исполнением им должностных обязанностей.
В соответствии с Уставом города Когалыма для муниципальных служащих установлены дополнительные гарантии, а именно: 
- частичная компенсация стоимости оздоровительных и санаторно-курортных путевок с оплатой проезда к месту лечения и обратно в пределах территории Российской Федерации;
- единовременная выплата при выходе на пенсию;
- добровольное медицинское страхование за счет средств местного бюджета.          Муниципальные служащие обеспечены гарантиями, установленными законодательством о муниципальной службе в полном объеме.
</t>
  </si>
  <si>
    <t>Примечание (причины отрицательной динамики показателей, а также меры с помощью которых удалось улучшить степень достижения показателей)</t>
  </si>
  <si>
    <t>Документы стратегического планирования города Когалыма актуализируются на постоянной основе.</t>
  </si>
  <si>
    <t>-</t>
  </si>
  <si>
    <t>Доля молодых людей, вовлеченных в добровольческую и общественную деятельность</t>
  </si>
  <si>
    <t>«РП»</t>
  </si>
  <si>
    <t xml:space="preserve">Охват молодежи мероприятиями, проводимыми на базе инфраструктуры молодежной
политики
</t>
  </si>
  <si>
    <t>"МП"</t>
  </si>
  <si>
    <t>Доля молодых людей, вовлечённых в проекты, мероприятия по развитию духовно-нравственных и гражданско-патриотических качеств молодёжи</t>
  </si>
  <si>
    <t xml:space="preserve">Доля молодых семей, в том числе молодых семей имеющих детей, участвующих в мероприятиях по продвижению традиционных духовно-нравственных ценностей, в том числе в проекты и программы, направленные на патриотическое воспитание, в добровольческую и общественную деятельность
</t>
  </si>
  <si>
    <t>Значение показателя рассчитывается на конец года</t>
  </si>
  <si>
    <t>Примечание (причины отрицательной динамики показателей, а также меры, с помощью которых удалось улучшить степень достижения показателей)</t>
  </si>
  <si>
    <t>Примечание (причины отрицательной динамики
показателей, а также меры с  помощью которых удалось улучшить степень достижения показателей)</t>
  </si>
  <si>
    <t>Количество благоустроенных городских территорий города Когалыма</t>
  </si>
  <si>
    <t>По итогам актуализации списка очередности граждан, нуждающихся в жилых помещениях, предоставляемых по договорам социального найма из муниципального жилищного фонда, 1 апреля 2025 года утвержден список на период до 01.04.2026.</t>
  </si>
  <si>
    <t>Согласно контракта</t>
  </si>
  <si>
    <t>Доля учащихся, имеющих возможность бесплатного доступа к верифицированному цифровому образовательному контенту и сервисам для самостоятельной подготовки</t>
  </si>
  <si>
    <t>Доля детей, охваченных деятельностью на инфраструктуре, созданной при исполнении мероприятий нацпроекта "Образование" (новые места дополнительного образования, Регионального центра выявления, поддержки и развития способностей и талантов у детей и молодежи, технопарков "Кванториум" и центров "IT-куб", "Точка роста", от общей численности детей 5 - 18 (17 включительно) лет</t>
  </si>
  <si>
    <t>Доля детей от 5 до 18 лет (17 лет включительно), которые обеспечены сертификатами персонифицированного финансирования дополнительного образования (социальными сертификатами), от общей численности детей указанного возраста по демографии</t>
  </si>
  <si>
    <t>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</t>
  </si>
  <si>
    <t>Количество проведенных комплексных мероприятий, направленных на повышение качества подготовки педагогических кадров для систем дошкольного и общего образования</t>
  </si>
  <si>
    <t>Доля детей в возрасте 1 - 6 лет, состоящих на учете для определения в муниципальные дошкольные образовательные учреждения, в общей численности детей в возрасте 1 - 6 лет</t>
  </si>
  <si>
    <t>Доля общеобразовательных организаций, реализующих основные общеобразовательные программы в соответствии с обновленными федеральными государственными образовательными стандартами дошкольного и общего образования, федеральными основными общеобразовательными программами и федеральными рабочими программами</t>
  </si>
  <si>
    <t>"ГП ХМАО - Югры"</t>
  </si>
  <si>
    <t>Численность педагогических работников, прошедших аттестацию на квалификационную категорию "педагог-наставник"</t>
  </si>
  <si>
    <t>"НП"</t>
  </si>
  <si>
    <t>Доля обучающихся 6 - 11 классов, охваченных комплексом профориентационных мероприятий в рамках "Единой модели профориентации"</t>
  </si>
  <si>
    <t>Доля детей и молодежи в возрасте от 7 до 35 лет, у которых выявлены выдающиеся способности и таланты</t>
  </si>
  <si>
    <t>Доля детей в возрасте от 5 до 18 лет, охваченных услугами дополнительного образования</t>
  </si>
  <si>
    <t>Доля детей в возрасте от 5 до 18 лет, обучающихся по дополнительным общеобразовательным программам в организациях частной формы собственности (в том числе у индивидуальных предпринимателей), в общей численности детей, которые обучаются по программам дополнительного образования в организациях всех форм собственности</t>
  </si>
  <si>
    <t>Доля детей, подростков и молодежи, которым организован отдых и оздоровление включая организацию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детей" к общему количеству детей, планируемых к отдыху и оздоровлению</t>
  </si>
  <si>
    <t>Доля средств бюджета города Когалыма, выделяемых немуниципальным организациям, в том числе социально ориентированным некоммерческим организациям, на предоставление услуг (работ), в общем объеме средств бюджета города Когалыма, выделяемых на предоставление услуг в сфере образования</t>
  </si>
  <si>
    <t>Доля детей с ограниченными возможностями здоровья и детей-инвалидов от 5 до 18 лет (17 лет включительно), осваивающих дополнительные общеобразовательные программы, в том числе с использованием дистанционных технологий</t>
  </si>
  <si>
    <t>61,80</t>
  </si>
  <si>
    <t>10,50</t>
  </si>
  <si>
    <t>Количество участников мероприятий, направленных на социальную и культурную адаптацию иностранных граждан</t>
  </si>
  <si>
    <t>показатель выплолнен</t>
  </si>
  <si>
    <t>показатель выполнен</t>
  </si>
  <si>
    <t>показатель будет выполнен по итогам 2025 года</t>
  </si>
  <si>
    <t>исполнители:</t>
  </si>
  <si>
    <t xml:space="preserve">1. </t>
  </si>
  <si>
    <t>2.</t>
  </si>
  <si>
    <t>Сведения о достижении показателей муниципальной программы "Управление муниципальным имуществом города Когалыма" по состоянию на 01.07.2025</t>
  </si>
  <si>
    <t>Данный показатель рассчитывается по итогам года.</t>
  </si>
  <si>
    <t>7,30</t>
  </si>
  <si>
    <t>начальник ОРМС КУМИ Администрации г.Когалыма</t>
  </si>
  <si>
    <t>Федотова И.С. тел. 93-750</t>
  </si>
  <si>
    <t>и.о. начальника ОДО КУМИ Администрации г.Когалыма</t>
  </si>
  <si>
    <t>Мыльникова А.М. тел.93-770</t>
  </si>
  <si>
    <t>Распоряжение Администрации города Когалыма от 28.07.2025 №127-р "О предоставлении мер поддержки гражданам, удостоенным звания "Почетный гражданин города Когалыма", в августе 2025 года (13 чел.), осуществлена выплата в размере 115500,00 (в том числе НДФЛ) на рсчётные счета Почетных граждан.</t>
  </si>
  <si>
    <t>0</t>
  </si>
  <si>
    <t xml:space="preserve">Предоставление субсидий в связи с выполнением муниципальной работы «Организация досуга детей, подростков и молодёжи» (содержание – иная досуговая
деятельность)
</t>
  </si>
  <si>
    <t>Проведены 2 мероприятия "Сердце отдаю детям", "Педагог года" (воспитатель) 2 мероприятия запланированы в ноябре 2025 года</t>
  </si>
  <si>
    <t>прошел аттестацию на квалифиационную категорию "педагог-наставник" 1 педагог (июнь) Скрынник Е.С., 2  воспитателя - июль</t>
  </si>
  <si>
    <t>снижение доли обучающихся во вторую смену связано со снижением общего количества обучающихся на  83 человека</t>
  </si>
  <si>
    <t>показатель выполнен. В планах - проведение капитального ремонта в МАОУ СОШ №7</t>
  </si>
  <si>
    <t>Строительство  объектов "Парк Первопроходцев" и "Экотропа" завершены. 31.10.2025  состояласть общественная приемка объектов</t>
  </si>
  <si>
    <t>Выполнены строительство - монтажные работы на   объектах:  «Экотропа в городе Когалыме», «Сквер вблизи СК «Олимп», Оформление улиц города Когалыма к Юбилею, «Этностойбище коренных
народов ХМАО-Югры «Вонт – Корт» (лесное стойбище) в городе Когалыме, благоустройство автомобильного проезда от пр. Солнечный, д.15 до торгового центра, с обустройством тротуара и
строительством электрических сетей наружного освещения.  Объекты приняты.</t>
  </si>
  <si>
    <t>Показатель формируется на основании ведомчтвенных статистических данных ОМВД России по городу Когалыму. Наименьший показатель указывает на большую эффективность.</t>
  </si>
  <si>
    <t>Показатель формируется на основании данных Когалымской городской больницы  с января по июнь 2025 года н на диспансерном учете с диагнозом "наркомания" состоит 14 человек. Наименьший показатель указывает на большую эффективность.</t>
  </si>
  <si>
    <t>_</t>
  </si>
  <si>
    <t xml:space="preserve">Сведения к размещению временно ограничены. </t>
  </si>
  <si>
    <t>В связи с прекращением деятельности ИП Величко С.П. 19.06.2025</t>
  </si>
  <si>
    <t>Показатель достигнут в полном объеме</t>
  </si>
  <si>
    <r>
      <t>Для 32 муниципальных служащих ОМСУ г. Когалыма оказаны консультативные услуги по вопросам стратегического управления на тему «Формирование эффективной команды и эффективные коммуникации чиновников в условиях</t>
    </r>
    <r>
      <rPr>
        <sz val="11"/>
        <color theme="1"/>
        <rFont val="Times New Roman"/>
        <family val="1"/>
        <charset val="204"/>
      </rPr>
      <t xml:space="preserve"> новой нормальности». С января по октябрь 2025 года организовано обучение 84 </t>
    </r>
    <r>
      <rPr>
        <sz val="11"/>
        <rFont val="Times New Roman"/>
        <family val="1"/>
        <charset val="204"/>
      </rPr>
      <t>муниципальных служащих. Экономия денежных средств сложилась в связи со снижением цены муниципального контракта на оказание услуг по организации курсов повышения квалификации муниципальных служащих по итогам электронного аукциона.</t>
    </r>
  </si>
  <si>
    <t>Примечание: показатели скорректированы в связи с внесением изменений в программу - редакция от 29.07.2025 №1659</t>
  </si>
  <si>
    <t xml:space="preserve">По состоянию на 30.11.2025 согласно постановлению Администрации города Когалыма от 16.08.2013 №2438 «Об утверждении реестра муниципальных услуг города Когалыма» в реестре 52 услуги. На все услуги разработаны и утверждены административные регламенты. </t>
  </si>
  <si>
    <t>Предоставлены: субсидии 2 молодым  семьям на приобретение жилых помещений; социальные выплаты 33 многодетным семьям на приобретние жилья; субсидии 10 участникам СВО на приобретние (строительство) жилых помещений; социальные выплаты 2 семьям с детьми на погашение задолженности по ипотечным кредитам; единовременная денежная выплата на приобретние жилого помещения 1 члену семьи умершего участника Великой Отечественной войны.</t>
  </si>
  <si>
    <t xml:space="preserve">Увеличение значений обусловлено с началом реализации продукции КФХ Снопко И.Н. </t>
  </si>
  <si>
    <t>4</t>
  </si>
  <si>
    <t>100</t>
  </si>
  <si>
    <t>Показатель формируется на основании Единого реестра субъектов малого и среднего предпринимательства.
Занято на средних предприятиях - 769 чел.;
занято на микропредприятиях - 1 049 чел.;
занято на малых предприятиях - 1 354 чел..;
ИП - 1 436  ед..;
самозанятые - 5 232 ед..
Значение планового показателя на конец года достигнуто</t>
  </si>
  <si>
    <t>Данный показатель получен согласно результатов социологического исследования, направленного Департаментом молоедежной политики, гражданских инициатив и внешних связей Ханты-Мансийского автономного округа-Югры от 17.12.2025 №11-исх-7853 (Опрос проводится ежегодно в период с июля по сентябрь-октябрь месяц каждого года).</t>
  </si>
  <si>
    <t>31.01.2025 проведена разъяснительная работа с руководителями национально-культурных объединений и общественных организаций, участниками специальной военной операции, волонтерами и юнармейцами города Когалыма с целью разъяснения недопущения нарушений норм действующего законодательства Российской Федерации, совершения противоправных деяниях на национальной почве, публичных высказываний, протестных акций, экстремистских и террористических проявлений. (43 чел.)
15.02.2025 на базе Автономной некоммерческой организации «Ресурсный центр поддержки НКО города Когалыма» проведена рабочая встреча с представителями Автономной некоммерческой организации «Центр поддержки и адаптации таджиков» города Когалыма (17 чел.)
20.02.2025 в дк Сибирьв рамках мероприятия, посвещенного Дню защитника отечества приняли участие ветераны боевых действий, участники СВО, депутаты, представители национально-культурных и общественных организаций, специалисты администрации. (60 чел.)
01.03.2025 представители национально-культурных объединений, волонтеры и сотрудники администрации города приняли участие в традиционном празднике  "Масленица" (139 чел.)
11.03.2025 года был проведен Круглый стол «Общество. Религия. Власть». Представители от  национальных обществ, представители Администрации г. Когалыма и ОМВД России по г. Когалыму  (23 чел.)
18.03. и 19.03.2025 прошли мероприятия в рамках проекта «Живое слово» направленные на профилактику экстремизма в молодежной среде (315 чел.)
18-19.03.2025 года в МАУ «МКЦ «Феникс» были проведены беседы на тему профилактики ненависти и ксенофобии «Я, ты, он, она – вместе дружная семья!» с воспитанниками, в рамках которых  рассказали ребятам о многонациональности нашей страны, о важности мирного общения, дружбы и о том, что ненависть – это плохой попутчик и к чему она может привести. (158 чел.)
25.03.2025 Специалисты РЦ организовали и провели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(54 чел.)
05.04.2025 специалистами РЦ во взаимодействии с сотрудниками администрации проведена ежегодная акция «Тотальный Диктант» и TestTrud для представителей национально-культурных объединений, жителей города, обучающейся молодежи (334 чел.) и иностранными гражданами. (10 чел. )
В период с 23.04. по 26.04.2025 делегация от города Когалыма приняла участие в VI всероссийском форуме национального единства в г.Ханты-Мансийск (15 чел.)
30.04.2025 представители МОО "Курултай башкир", АНО "НКО Таджиков", МО Ассамблея народов России (АНО "ЕрмаК" совместно с сотрудниками управления внутренней политики Администрации города организовали встречу и посетили ребенка войны Пуговкину Т.Н. (9 чел.)
02.05.2025 представители АНО "Ермак" (Ассамблея народов) и РЦ провели для детей и молодежи мастер-класс ко Дню Победы в библиотеке филиале №2 (31 чел.)
03.05.2025 На базе РЦ прошла Школа актива НКО, творческие выступления приуроченная к Юбилею Победы, на которой присутствовали Совет ветеранов войны и труда г. Когалыма, руководители национально-культурных и общественных некоммерческих организаций города, творческие коллективы, сотрудники управления внутренней политики и глава города Когалыма Тимур Агадуллин ( 57 чел.)
09.05.2024 в рамках празднования "Дня Победы"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возложении цветов, праздничных мероприятиях, авто и мотопробеге ( 893 чел.)
13.05.2025 в Центрапльной городской библиотеке сотрудниками управления внутренней политики проведена встреча с участники СВО, предсавителями общественных объединений по материалам «Преступления киевского неонацистского режима в городе Угледар», основанной на документальных свидетельствах. (29 чел.)
15.05.2025 НА базе РЦ прошла Школа актива НКО для руководителей СНТ и гаражных кооперативов (11 чел.)
16.05.2025. проведен круглый стол по вопросам взаимодействия национально-культурных обществ, органов власти и системы здравоохранения ( 17 чел.).
29.05.2025 проведена рабочая встреча в администрации города с представителями органов власти и национально-культурными объединенияфми ( 13 чел.)
01.06.2025 в рамках проведения "Фестиваля Движение Первых"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праздничных мероприятиях ( 76 чел.)
12.06.2025 представители НКО, сотрудники администрации, специалисты РЦ, волонтеры приняли участие в мероприятиях в рамках празднования Дня России. (113 чел.)
16.06.2025 на базе РЦ прошла Школа актива НКО по грантовым заявкам конкурс на Грант Губернатора Югры. (9 чел.)
в рамках организации и проведения мероприятия Фолк Фест Когалым 05.07.2025 руководителям национально-культурных объединений города озвучены и доведены сведения о недопустимости заявлений, способных дестабилизировать социально-политическую обстановку на территории города, протестных акций, экстремистских и террористических проявлений, обсудили вопросы гармонизации межнациональных и межконфессиональных отношений. (21 чел.)
14.08.2025 проведена встреча во взаимодействии с ОМВД России по городу Когалыму с работодателями, привлекающими к труду иностранных граждан, и представителями национально-культурных организаций города Когалыма с доведением норм действующего законодательства Российской Федерации. (13 чел.)
в рамках организации и проведения праздничного события открытия парка «Дружбы народов», фестиваля «Диалог культур» 16.08.2025 руководителям национально-культурных объединений города озвучены и доведены сведения о недопустимости заявлений, способных дестабилизировать социально-политическую обстановку на территории города, протестных акций, экстремистских и террористических проявлений, обсудили вопросы гармонизации межнациональных и межконфессиональных отношений. (21 чел.)
22.08.2025 сотрудники администрации, представители нко, волонтеры  приняли участие в мероприятии в рамках празднования Дня Государственного флага Российской Федерации. (219 чел.)
26.08-27.08.25 представители НКО и КМНС приняли участие в рамках празднования Дня города Когалыма (31 чел.)
В рамках организации и проведения 03.09.2025 предстоящего мероприятия, посвященном Дню солидарности в борьбе с терроризмом  проведена рабочая встреча с руководителями и представителями национально-культурных объединений, диаспор. (15 чел.)
03.09.2025 Специалисты РЦ, МКЦ Феникс совместно с лидерами национально-культурных организаций,  представителями духовенства, сотрудниками Администрации города  и ОВМ ОМВД России по г.Когалыму, ветеранами боевых действий и волонтерами приняли участие в Дне солидарности  в борьбе с терроризмом. (чел. 200)
24.09.2025 на базе РЦ проведена встреча с привлечением коллег из УСЗНОиП по г. Когалыму ( 11 чел.)
14.10.2025 Специалисты РЦ провели в г. Лангепасе образовательный тренинг по профилактике экстремизма: "Развитие компетенций и практических навыков" (3 чел.)
23-26.10.2025 в г. Когалыме прошла образовательная программа «НКО 360» пиняли участие представители национаольно-культурных, общественных объединений города и некоммерческих организаций, специалисты администрации города (21 чел.)
29.10.2025 Специалисты РЦ приняли участие в разработке Мастер-плана Когалыма. В мероприятии участвовали представители некоммерческого сектора, религиозных организаций и администрации.(17 чел.)
04.11.2025 в МЦ «Метро» специалистами РЦ во взаимодействии с Управлением внутренней политики Администрации проведен Гражданский форум с представителями национально-культурных и общественных объединений, некоммерческого сектора в рамках подведения итогов 2025 года, вопросов действующего законодательства, важности единства и сплоченности (123 чел.)
19.11.2025 на базе РЦ состоялась «Школа актива НКО» с привлечением спикеров проектного офиса ПФКИ г. Ханты-Мансийска (8 чел.)
21-24.11.2025 специалисты администрации, РЦ, национально-культурные, общественные и религиозные организации  г. Когалыма приняли участие программы «Добрино» международный проект  «НКО без границ», получили сертификаты . (17 чел.)
28.11.2025 на базе РЦ состоялась «Школа актива НКО» с привлечением федерального эксперта Спасибина А.С. (11 чел.)
04.12.2025 представители национально-культурных организаций, волонтеры, сотрудники администрации приняли участие в мероприятии, посвященный 95-летию со Дня образования Ханты-Мансийского автономного округа – Югры ( 264 чел.)
12.12.2025 представители национально-культурных организаций, волонтеры, сотрудники администрации приняли участие в мероприятиях прзднования Дня Конституции ( 259 чел.)
17.12.2025 На базе РЦ, при участии коллег из ОМВД России по г.Когалыму, Управления внутренней политики Администрации города Когалыма и руководителей национально-культурных обществ провели сегодня рабочее совещание. (11  чел.)</t>
  </si>
  <si>
    <t>В январе в социальной сети "Вконтакте" размещено 6 публикаций; в газете "Когалымский Вестник" опубликованно 2 статей; телекомпанией "Инфосервис+" освещено 3  информации.
В феврале в социальной сети "Вконтакте" размещено 3 публикаций; в газете "Когалымский Вестник" опубликованно 2 статей; телекомпанией "Инфосервис+" освещено 1  информации.
В марте в социальной сети "Вконтакте" размещено 3 публикаций; в газете "Когалымский Вестник" опубликованно 1 статей; телекомпанией "Инфосервис+" освещено 1  информации.
В апреле в социальной сети "Вконтакте" размещено 5 публикаций; в газете "Когалымский Вестник" опубликованно 1 статей; телекомпанией "Инфосервис+" освещено 1  информации.
В мае в социальной сети "Вконтакте" размещено 15 публикаций; в газете "Когалымский Вестник" опубликованно 3 статей; телекомпанией "Инфосервис+" освещено 1  информации.
В июне в социальной сети "Вконтакте" размещено 3 публикаций; в газете "Когалымский Вестник" опубликованно 1 статей; телекомпанией "Инфосервис+" освещено  1 информации.
В июле в социальной сети "Вконтакте" размещено 3 публикаций; в газете "Когалымский Вестник" опубликованно 2 статей; телекомпанией "Инфосервис+" освещено  2 информации.
В августе в социальной сети "Вконтакте" размещено 9 публикаций; в газете "Когалымский Вестник" опубликованно 8 статей; телекомпанией "Инфосервис+" освещено  6 информации.
В сентябре в социальной сети "Вконтакте" размещено 12 публикаций; в газете "Когалымский Вестник" опубликованно 5 статей; телекомпанией "Инфосервис+" освещено  4 информации.
В октябре в социальной сети "Вконтакте" размещено 4 публикаций; в газете "Когалымский Вестник" опубликованно 2 статей; телекомпанией "Инфосервис+" освещено 1 информации.
В ноябре в социальной сети "Вконтакте" размещено 8 публикаций; в газете "Когалымский Вестник" опубликованно 9 статей; телекомпанией "Инфосервис+" освещено 8 информации.
В декабре в социальной сети "Вконтакте" размещено 11 публикаций; в газете "Когалымский Вестник" опубликованно 5 статей; телекомпанией "Инфосервис+" освещено 5 информации.</t>
  </si>
  <si>
    <t>Данный показатель введен впервые в соответствии с постановлением Администрации города Когалыма от 23.05.2025 №1154
27.06.2025 проведен "Урок вежливости" среди инсотранных граждан (23 чел.) 
В июне 2025  проведено 1 групповое и 2 индивидуальных занятия с иностранными гражданами (охват сотавил 39 чел.), 3 групповых и 8 индивидуальных занятий с детьми иностранных граждан (31 чел.)
09.07.2025 проведен "Урок вежливости" среди инсотранных граждан (15 чел.) 
В июле 2025  проведено  3 индивидуальных занятия с иностранными гражданами (охват сотавил 37 чел.) и 8 индивидуальных занятий с детьми иностранных граждан (33 чел.)
27.08.2025 проведен "Урок вежливости" среди инсотранных граждан (18 чел.) 
В августе 2025  проведено 3 индивидуальных занятия с иностранными гражданами (охват сотавил 39 чел.), 8 групповых и 11 индивидуальных занятий с детьми иностранных граждан (35 чел.)
24.09.2025 проведен "Урок вежливости" среди инсотранных граждан (19 чел.) 
В сентябре 2025  проведено 1 групповое и 2 индивидуальных занятия с иностранными гражданами (охват сотавил 39 чел.), 6 групповых и 17 индивидуальных занятий с детьми иностранных граждан (35 чел.)
13.10.2025 проведен "Урок вежливости" среди инсотранных граждан (18 чел.) 
В октябре 2025  проведено 1 групповое и 2 индивидуальных занятия с иностранными гражданами (охват сотавил 39 чел.), 20 групповых и 9 индивидуальных занятий с детьми иностранных граждан (35 чел.)
06.11.2025 проведен "Урок вежливости" среди инсотранных граждан (11 чел.) 
В ноябре 2025  проведено 1 групповое и 1 индивидуальных занятия с иностранными гражданами (охват сотавил 31 чел.), 18 групповых и 12 индивидуальных занятий с детьми иностранных граждан (32 чел.)
17.12.2025 проведен "Урок вежливости" среди инсотранных граждан (13 чел.) 
В декабре 2025  проведено 1 групповое и 1 индивидуальных занятия с иностранными гражданами (охват сотавил 29 чел.), 9 групповых и 22 индивидуальных занятий с детьми иностранных граждан (31 чел.)</t>
  </si>
  <si>
    <t xml:space="preserve">15.01.2025 проведен "Урок вежливости" среди инсотранных граждан (20 чел.)  
15.02.2025 Специалисты РЦ и сотрудники администрации приняли участие в творческом вечере «Хуторок казачьи мотивы», организованные АНО «ЕРМАК» и «Криница» (7 чел.)
20.02.2025 проведен "Урок вежливости" среди инсотранных граждан (21 чел.)  
01.03.2025 представители национально-культурных объединений, волонтеры и сотрудники администрации города приняли участие в традиционном празднике  "Масленица" (139 чел.)
11.03.2025 года был проведен Круглый стол «Общество. Религия. Власть». Представители от  национальных обществ, представители Администрации г. Когалыма и ОМВД России по г. Когалыму  (23 чел.)
21.03.2025 проведен "Урок вежливости" среди инсотранных граждан (21 чел.)  
25.03.2025 Специалисты РЦ организовали и провели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(54 чел.)
04.04.2025 проведен "Урок вежливости" среди инсотранных граждан (21 чел.)  
05.04.2025 специалистами РЦ во взаимодействии с сотрудниками администрации проведена ежегодная акция «Тотальный Диктант» и TestTrud для иностранных граждан. (10 чел. )
12.04.2025 в доме Дружбы представители МОО "Курултай башкир" во взаимодействии с сотрудниками администрации города и специалистами РЦ организовали встречу по этно-центру Мирас и рассказали о быте и культуре древних башкир (29 чел.)
19.04.2025 сотрудники администрации, представители национально-культурных объединений, специалисты РЦ оказали содействие и приняли участие в межрегиональном фестивале "Играй гармонь!Гармунтуй" ( 27 чел.)
В период с 23.04. по 26.04.2025 делегация от города Когалыма приняла участие в VI всероссийском форуме национального единства в г.Ханты-Мансийск (15 чел.)
30.04.2025 представители МОО "Курултай башкир", АНО "НКО Таджиков", МО Ассамблея народов России (АНО "ЕрмаК" совместно с сотрудниками управления внутренней политики Администрации города организовали встречу и посетили ребенка войны Пуговкину Т.Н. (9 чел.)
С января по апрель 2025  проведено 4 групповых и 7 индивидуальных занятий с иностранными гражданами (охват сотавил 160 чел.), 51 групповых и 48 индивидуальных занятий с детьми иностранных граждан (140 чел.)
03.05.2025 На базе РЦ прошла Школа актива НКО, творческие выступления приуроченная к Юбилею Победы, на которой присутствовали Совет ветеранов войны и труда г. Когалыма, руководители национально-культурных и общественных некоммерческих организаций города, творческие коллективы, сотрудники управления внутренней политики и глава города Когалыма Тимур Агадуллин ( 57 чел.)
09.05.2024 в рамках празднования "Дня Победы"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возложении цветов, праздничных мероприятиях, авто и мотопробеге ( 893 чел.)
16.05.2025 проведен "Урок вежливости" среди инсотранных граждан (23 чел.) 
16.05.2025. проведен круглый стол по вопросам взаимодействия национально-культурных обществ, органов власти и системы здравоохранения ( 17 чел.).
29.05.2025 проведена рабочая встреча в администрации города с представителями органов власти и национально-культурными объединенияфми ( 13 чел.)
В мае 2025  проведено 1 групповое и 1 индивидуальные занятие с иностранными гражданами (охват сотавил 40 чел.), 10 групповых и 14 индивидуальных занятий с детьми иностранных граждан (35 чел.)
12.06.2025 представители НКО, сотрудники администрации, специалисты РЦ, волонтеры приняли участие в мероприятиях в рамках празднования Дня России. (113 чел.)
05.07.2025 представители национально-культурных объединений, диаспор города, специалисты РЦ, сотрудники администрации приняли участие в празднике культуры и семейных ценностей «Фолк-Фест Когалым» (107 чел.)
14.08.2025  «Школу актива НКО» с привлечением спикеров А.А.Спасибина и директора проектного офиса ПФКИ г. Ханты-Мансийска М.В.Дмитриевой (15 чел.)
16.08.2025 открытие парка «Дружбы народов», фестиваля «Диалог культур», ярмарка национальной кухни  (129 чел.)
20.09.2025 На базе РЦ прошло мероприятие с привлечением московских спикеров «Открытые НКО» (23 чел.)
04.10.2025 в Доме дружбы в рамках мероприятия, посвященное Дню мудрости и уважения приняли участие представители НКО и башкир (26 чел.)
26.10.2025  в Доме дружбы проведена встреча в рамках обмена опытом по созданию этно-центра во взаимодейтствии с НКО Курултай башкир и привличением представителей из числа башкир, а также представителей из г. Сургута. (31 чел.) 
04.11.2025 в МЦ «Метро» специалистами РЦ во взаимодействии с Управлением внутренней политики Администрации проведен Гражданский форум с представителями национально-культурных и общественных объединений, некоммерческого сектора в рамках подведения итогов 2025 года, вопросов действующего законодательства, важности единства и сплоченности (123 чел.)
</t>
  </si>
  <si>
    <t>Издано -  51 печатных информационных выпусков газеты "Когалымский вестник"</t>
  </si>
  <si>
    <t xml:space="preserve">Объявление о конкурсе размещено на платформе "Электронный бюджет". Прием заявок осуществляется с  19.11. по 15.12.2025 на ГИИС ЭБ. Конкурс социально значимых проектов среди социально ориентированных некоммерческих организаций города Когалыма проводится в соответствии с Порядком предоставления гранта в форме субсидий на реализацию проекта победителям конкурса, утверждённым постановлением Администрации города Когалыма от 09.07.2021 №1388. К участию в отборе представлено 7 заявок. Определены победители отбора – 5организаций, в соответствии с распоряжением Администрации города Когалыма от 26.12.2025 № 240-р «О предоставлении грантов в форме субсидий из бюджета города Когалыма получателям гранта на реализацию проекта в рамках конкурса социально значимых проектов среди социально ориентированных некоммерческих организаций города Когалыма предоставлены гранты: 
1. Общественной организации «Когалымская городская Федерация инвалидного спорта» на реализацию социально значимого проекта «Пинг-понг, цель - инклюзия в спорте» в размере 200 000 (двести тысяч) рублей 00 копеек;
2.  Местной общественной организации Совет ветеранов войны и труда, инвалидов и пенсионеров города Когалыма на реализацию социально значимого проекта «Никто не забыт, ничто не забыто!» в размере 200 000 (двести тысяч) рублей 00 копеек.
3. Местной общественной организации «Курултай (собрание) башкир» города Когалыма на реализацию социально значимого проекта «Интерактивный мобильный этно-музей «Ак тирмэ» (Юрта)» в размере 200 000 (двести тысяч) рублей 00 копеек;
4. Автономной некоммерческой организации «Ресурсный центр поддержки НКО города Когалыма» на реализацию социально значимого проекта «Русский язык как культурный код и средство межнационального общения» в размере 200 000 (двести тысяч) рублей 00 копеек;
5. Автономной некоммерческой организации культурного наследия народов России «ЕРМАК» на реализацию социально значимого проекта «Выставка-игра По следам героя» в размере 200 000 (двести тысяч) рублей 00 копеек.
Субсидия предоставлена АНО «Ресурсный центр поддержки НКО города Когалыма».
Предоставляется в соответствии с Порядком предоставления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Когалыме, утвержденным постановлением Администрации города Когалыма от 29.11.2021 №2458.
</t>
  </si>
  <si>
    <t>Объявление о конкурсе размещено на платформе "Электронный бюджет". Прием заявок осуществляется с  19.11. по 14.12.2025 на ГИИС ЭБ.</t>
  </si>
  <si>
    <t xml:space="preserve">Объявление о конкурсе размещено на платформе "Электронный бюджет". Прием заявок осуществляется с  19.11. по 15.12.2025 на ГИИС ЭБ. Субсидия предоставлена Автономной некоммерческой организации развития местных сообществ «Когалым Приполярный» на реализацию социально значимого проекта «Городская повестка: развитие ТОС в Когалыме» в размере 300 000 рублей. Постановление Администрации города Когалыма от 27.06.2025 №1452 «Об утверждении порядка предоставления из бюджета города Когалыма субсидии территориальным общественным самоуправлениям города Когалыма на осуществление собственных инициатив по вопросам местного значения и некоммерческим организациям, осуществляющим деятельность по развитию местных сообществ и/или гражданского общества». 
</t>
  </si>
  <si>
    <r>
      <t>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населения. 
Число субъек</t>
    </r>
    <r>
      <rPr>
        <sz val="12"/>
        <color theme="1"/>
        <rFont val="Times New Roman"/>
        <family val="1"/>
        <charset val="204"/>
      </rPr>
      <t xml:space="preserve">тов МСП - </t>
    </r>
    <r>
      <rPr>
        <sz val="12"/>
        <rFont val="Times New Roman"/>
        <family val="1"/>
        <charset val="204"/>
      </rPr>
      <t xml:space="preserve">1 894 ед.;
</t>
    </r>
    <r>
      <rPr>
        <sz val="12"/>
        <color theme="1"/>
        <rFont val="Times New Roman"/>
        <family val="1"/>
        <charset val="204"/>
      </rPr>
      <t>Среднегодовая численность населения г. Когалыма на 01.01.2026 (расчетная) -               64 866 чел.</t>
    </r>
  </si>
  <si>
    <r>
      <t xml:space="preserve">Показатель формируется на основании Единого реестра субъектов малого и среднего предпринимательства и оценке показателя.
Численность работающих на малых (в т.ч. </t>
    </r>
    <r>
      <rPr>
        <sz val="12"/>
        <color theme="1"/>
        <rFont val="Times New Roman"/>
        <family val="1"/>
        <charset val="204"/>
      </rPr>
      <t>микро), средних  3 172  чел.;
Всего численность работников -28 773 че</t>
    </r>
    <r>
      <rPr>
        <sz val="12"/>
        <rFont val="Times New Roman"/>
        <family val="1"/>
        <charset val="204"/>
      </rPr>
      <t>л. 
Фактическое значение показателя обусловлено снижением количества микропредприятий, а также численности занятых на микро, малых и средних предприятиях (с 2 507 чел на 01.02.2025 до 2 403 чел. на 01.01.2026).  При этом наблюдается рост числа Ип и самозанятых граждан.</t>
    </r>
  </si>
  <si>
    <r>
      <t xml:space="preserve">МКУ "УОДОМС": С 14 чел. из числа безработных граждан, заключены срочные трудовые договоры для работы в должности машинистка. Средства в размере </t>
    </r>
    <r>
      <rPr>
        <sz val="12"/>
        <color rgb="FFFF0000"/>
        <rFont val="Times New Roman"/>
        <family val="1"/>
        <charset val="204"/>
      </rPr>
      <t>511,7</t>
    </r>
    <r>
      <rPr>
        <sz val="12"/>
        <rFont val="Times New Roman"/>
        <family val="1"/>
        <charset val="204"/>
      </rPr>
      <t xml:space="preserve"> тыс.рублей выплачены на заработную плату, налоги и возмещение работникам за мед. осмотр. Период участия в данном мероприятии 2 месяца. </t>
    </r>
  </si>
  <si>
    <r>
      <t xml:space="preserve">В МАУ "МКЦ "Феникс"поступило 8 заявок от учреждений города Когалыма о необходимом количестве работников для участия в данном мероприятии, заключено 8 договоров о совместной деятельности. С несовершеннолетними гражданами по должности помощник делопроизводителя заключено 140 срочных трудовых договоров. Средства в размере </t>
    </r>
    <r>
      <rPr>
        <sz val="12"/>
        <color rgb="FFFF0000"/>
        <rFont val="Times New Roman"/>
        <family val="1"/>
        <charset val="204"/>
      </rPr>
      <t>2773,38</t>
    </r>
    <r>
      <rPr>
        <sz val="12"/>
        <rFont val="Times New Roman"/>
        <family val="1"/>
        <charset val="204"/>
      </rPr>
      <t xml:space="preserve"> тыс.рублей выплачены на заработную плату и налоги. Период участия в данном мероприятии 1 месяц.</t>
    </r>
  </si>
  <si>
    <t>По состоянию на 01.01.2026 оказание дополнительной помощи не понадобилось в связи отсутствием неотложной необходимости в проведении капитального ремонта общего имущества в многоквартирном доме"</t>
  </si>
  <si>
    <t>МВт</t>
  </si>
  <si>
    <t>В МАДОУ "Колокольчик" трудоустроен 1 гражданин с инвалидностью для которого оснащено рабочее место на сумму 100,0 тыс. рублей.</t>
  </si>
  <si>
    <r>
      <t xml:space="preserve">МАУ МКЦ "Феникс". С 658  чел. из числа несовершеннолетних граждан заключены срочные трудовые договоры (рабочий по благоустройству населенных пунктов - 643 чел, помошник библиотекаря - 15 чел.). Утверждённый показатель перевыполнен на 0,5 % в связи с досрочным расторжением срочных трудовых договоров по инициативе 3 несовершеннолетних граждан. Средства в сумме </t>
    </r>
    <r>
      <rPr>
        <sz val="12"/>
        <color rgb="FFFF0000"/>
        <rFont val="Times New Roman"/>
        <family val="1"/>
        <charset val="204"/>
      </rPr>
      <t xml:space="preserve">515,25 </t>
    </r>
    <r>
      <rPr>
        <sz val="12"/>
        <rFont val="Times New Roman"/>
        <family val="1"/>
        <charset val="204"/>
      </rPr>
      <t>тыс.рублей израсходованы на оплату заработной платы и налогов, приобретение аптечек и канцелярских товаров. Период участия в данном мероприятии 1 месяц.</t>
    </r>
  </si>
  <si>
    <r>
      <t xml:space="preserve">МАУ МКЦ "Феникс". С 67 чел. из числа безработных граждан заключены срочные трудовые договоры в должности специалист по работе с молодёжью. Средства в сумме </t>
    </r>
    <r>
      <rPr>
        <sz val="12"/>
        <color rgb="FFFF0000"/>
        <rFont val="Times New Roman"/>
        <family val="1"/>
        <charset val="204"/>
      </rPr>
      <t>515,25</t>
    </r>
    <r>
      <rPr>
        <sz val="12"/>
        <rFont val="Times New Roman"/>
        <family val="1"/>
        <charset val="204"/>
      </rPr>
      <t xml:space="preserve"> тыс.рублей израсходованы на оплату заработной платы и налогов, приобретение спец.одежды.  Период участия в данном мероприятии 1 месяц.</t>
    </r>
  </si>
  <si>
    <t>Выполнены работы по сносу домов:
Мостовая, 15, 38, 29
Фестивальная, 10, 13
Показатель не достигнут в полном объеме в связи с ограниченным объемом доведенных БА</t>
  </si>
  <si>
    <t xml:space="preserve">1 семья переселена из аварийного жилищного фонда в  жилое помещение вторичного жилого фонда по договору социального найма; 3 семьям выплачено возмещение за изымаемые жилые помещения; 1 семье предоставлено жилое помещение взамен изымаемого жилого помещения; 137 семьям предоставлены жилые помещения фонда коммерческого использования; 25 жилых помещений специализированного жилищного фонда предоставлены гражданам (в том числе 10 детям-сиротам);  27 жилых помещений муниципального жилищного фонда выкупаются гражданами; 11 семьям предоставлены жилые помещения по договорам социального найма в порядке очередности; с 11 гражданами (семьями) заключены договоры социального найма жилого помещения капитального исполнения;  в эксплуатацию введены 132 индивидуальных жилых дома.                                                                                                                                                                                                                      Предоставлены: субсидии 2 молодым  семьям на приобретение жилых помещений; социальные выплаты 36 многодетным семьям на приобретние жилья; субсидии 12 участникам СВО на приобретние (строительство) жилых помещений; социальные выплаты 2 семьям с детьми на погашение задолженности по ипотечным кредитам; единовременная денежная выплата на приобретние жилого помещения 1 члену семьи умершего участника Великой Отечественной войны. </t>
  </si>
  <si>
    <t>11 семей очередников, состоящих на учете в качестве нуждающихся в жилых помещениях, предоставляемых по договорам оциального найма из муниципального жилищного фонда города Когалыма, обеспечены жилыми поиещениями по договорам социального найма в порядке очередности.</t>
  </si>
  <si>
    <t>По состоянию на 31.12.2025 всего введено 18,0 кв.м.:
- 2 851,84 - МКД,  
- 15 149,00 - ИЖС.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</si>
</sst>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"/>
    <numFmt numFmtId="167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6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Calibri"/>
      <family val="2"/>
      <scheme val="minor"/>
    </font>
    <font>
      <b/>
      <sz val="13"/>
      <name val="Times New Roman"/>
      <family val="1"/>
      <charset val="204"/>
    </font>
    <font>
      <sz val="16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9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12" fillId="0" borderId="0" xfId="0" applyFont="1"/>
    <xf numFmtId="0" fontId="4" fillId="2" borderId="2" xfId="1" applyFont="1" applyFill="1" applyBorder="1" applyAlignment="1">
      <alignment horizontal="center" vertical="center" wrapText="1"/>
    </xf>
    <xf numFmtId="0" fontId="7" fillId="0" borderId="1" xfId="0" applyFont="1" applyBorder="1"/>
    <xf numFmtId="0" fontId="14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5" fillId="0" borderId="0" xfId="0" applyFont="1"/>
    <xf numFmtId="0" fontId="4" fillId="0" borderId="0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3" fillId="0" borderId="0" xfId="1" applyFont="1" applyFill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9" fillId="0" borderId="1" xfId="0" applyFont="1" applyBorder="1"/>
    <xf numFmtId="0" fontId="6" fillId="0" borderId="0" xfId="0" applyFont="1"/>
    <xf numFmtId="0" fontId="6" fillId="0" borderId="0" xfId="1" applyFont="1" applyFill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3" fillId="0" borderId="0" xfId="1" applyFont="1" applyFill="1" applyAlignment="1">
      <alignment horizontal="center" vertical="center"/>
    </xf>
    <xf numFmtId="0" fontId="18" fillId="0" borderId="1" xfId="0" applyFont="1" applyBorder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166" fontId="6" fillId="0" borderId="1" xfId="1" applyNumberFormat="1" applyFont="1" applyFill="1" applyBorder="1" applyAlignment="1">
      <alignment horizontal="left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1" xfId="0" applyFont="1" applyFill="1" applyBorder="1"/>
    <xf numFmtId="0" fontId="7" fillId="0" borderId="0" xfId="0" applyFont="1" applyFill="1"/>
    <xf numFmtId="0" fontId="3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left" vertical="center" wrapText="1" indent="2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>
      <alignment horizontal="justify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2" xfId="1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" fontId="7" fillId="0" borderId="0" xfId="0" applyNumberFormat="1" applyFont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center" vertical="center" wrapText="1"/>
    </xf>
    <xf numFmtId="2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5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21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0" fillId="0" borderId="1" xfId="1" applyNumberFormat="1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justify" vertical="top" wrapText="1"/>
    </xf>
    <xf numFmtId="0" fontId="22" fillId="0" borderId="1" xfId="0" applyFont="1" applyBorder="1" applyAlignment="1">
      <alignment horizontal="justify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4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4" fillId="0" borderId="1" xfId="1" applyNumberFormat="1" applyFont="1" applyFill="1" applyBorder="1" applyAlignment="1">
      <alignment horizontal="center" vertical="center" wrapText="1"/>
    </xf>
    <xf numFmtId="1" fontId="24" fillId="0" borderId="1" xfId="1" applyNumberFormat="1" applyFont="1" applyFill="1" applyBorder="1" applyAlignment="1">
      <alignment horizontal="center" vertical="center" wrapText="1"/>
    </xf>
    <xf numFmtId="1" fontId="24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/>
    <xf numFmtId="0" fontId="19" fillId="4" borderId="1" xfId="0" applyFont="1" applyFill="1" applyBorder="1" applyAlignment="1">
      <alignment vertical="center" wrapText="1"/>
    </xf>
    <xf numFmtId="0" fontId="24" fillId="4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7" fillId="0" borderId="0" xfId="0" applyFont="1"/>
    <xf numFmtId="0" fontId="3" fillId="0" borderId="1" xfId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4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wrapText="1"/>
    </xf>
    <xf numFmtId="0" fontId="3" fillId="0" borderId="1" xfId="1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166" fontId="3" fillId="6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justify" vertical="top" wrapText="1"/>
    </xf>
    <xf numFmtId="0" fontId="6" fillId="0" borderId="1" xfId="0" applyFont="1" applyBorder="1" applyAlignment="1">
      <alignment vertical="top"/>
    </xf>
    <xf numFmtId="0" fontId="3" fillId="0" borderId="1" xfId="0" applyFont="1" applyFill="1" applyBorder="1" applyAlignment="1">
      <alignment horizontal="justify" vertical="top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164" fontId="3" fillId="7" borderId="1" xfId="0" applyNumberFormat="1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justify" vertical="top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top" wrapText="1"/>
    </xf>
    <xf numFmtId="0" fontId="4" fillId="0" borderId="6" xfId="1" applyFont="1" applyFill="1" applyBorder="1" applyAlignment="1">
      <alignment horizontal="center" vertical="top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13" fillId="0" borderId="7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5" xfId="1"/>
    <cellStyle name="Обычный 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62" Type="http://schemas.openxmlformats.org/officeDocument/2006/relationships/revisionLog" Target="revisionLog3.xml"/><Relationship Id="rId358" Type="http://schemas.openxmlformats.org/officeDocument/2006/relationships/revisionLog" Target="NULL"/><Relationship Id="rId361" Type="http://schemas.openxmlformats.org/officeDocument/2006/relationships/revisionLog" Target="revisionLog2.xml"/><Relationship Id="rId366" Type="http://schemas.openxmlformats.org/officeDocument/2006/relationships/revisionLog" Target="revisionLog8.xml"/><Relationship Id="rId357" Type="http://schemas.openxmlformats.org/officeDocument/2006/relationships/revisionLog" Target="NULL"/><Relationship Id="rId360" Type="http://schemas.openxmlformats.org/officeDocument/2006/relationships/revisionLog" Target="revisionLog1.xml"/><Relationship Id="rId365" Type="http://schemas.openxmlformats.org/officeDocument/2006/relationships/revisionLog" Target="revisionLog7.xml"/><Relationship Id="rId356" Type="http://schemas.openxmlformats.org/officeDocument/2006/relationships/revisionLog" Target="NULL"/><Relationship Id="rId364" Type="http://schemas.openxmlformats.org/officeDocument/2006/relationships/revisionLog" Target="revisionLog6.xml"/><Relationship Id="rId363" Type="http://schemas.openxmlformats.org/officeDocument/2006/relationships/revisionLog" Target="revisionLog4.xml"/><Relationship Id="rId359" Type="http://schemas.openxmlformats.org/officeDocument/2006/relationships/revisionLog" Target="revisionLog5.xml"/><Relationship Id="rId367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B72F4D1-8F67-4B07-B4D7-0E75F03E0E6B}" diskRevisions="1" revisionId="2213" version="2">
  <header guid="{06BD3FDE-80D8-4F70-99E1-456E5F4DA627}" dateTime="2026-03-24T12:49:46" maxSheetId="21" userName="Тихонова Лариса Анатольевна" r:id="rId356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18320B7C-C1B9-4C94-BE9B-A985329F92A3}" dateTime="2026-03-24T13:50:20" maxSheetId="21" userName="Тихонова Лариса Анатольевна" r:id="rId357" minRId="212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F4A9978A-405C-4DE8-B535-45B559C158DB}" dateTime="2026-03-27T16:41:27" maxSheetId="21" userName="Степаненко Наталья Алексеевна" r:id="rId358" minRId="2122" maxRId="2128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F7AEDF3C-C905-4FBD-A0DC-42A923468483}" dateTime="2026-03-30T14:35:34" maxSheetId="21" userName="Тихонова Лариса Анатольевна" r:id="rId359" minRId="2129" maxRId="2145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D09F1405-AB28-481A-A35C-BD568EFC3F69}" dateTime="2026-03-30T17:11:42" maxSheetId="21" userName="Степаненко Наталья Алексеевна" r:id="rId360" minRId="2146" maxRId="2153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2F05B51B-7157-4BCA-AF41-A89C8F88B67C}" dateTime="2026-03-31T08:53:41" maxSheetId="21" userName="Тихонова Лариса Анатольевна" r:id="rId361" minRId="2154" maxRId="2157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1BF30611-252B-4628-995E-2C9E6E61D78B}" dateTime="2026-03-31T10:58:52" maxSheetId="21" userName="Тихонова Лариса Анатольевна" r:id="rId362" minRId="2158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E477D492-B949-42BD-9F33-354D3B25EF6A}" dateTime="2026-04-15T13:58:54" maxSheetId="21" userName="Тихонова Лариса Анатольевна" r:id="rId363" minRId="2159" maxRId="218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54D93E04-082E-40AF-B77B-3A94AE80A04E}" dateTime="2026-04-15T14:02:56" maxSheetId="21" userName="Тихонова Лариса Анатольевна" r:id="rId364" minRId="2182" maxRId="2189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A8A2BA66-4355-41F2-9D90-13787507E789}" dateTime="2026-04-15T14:03:28" maxSheetId="21" userName="Тихонова Лариса Анатольевна" r:id="rId365" minRId="2190" maxRId="2197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EA933920-DB31-486B-AE71-7372FC713665}" dateTime="2026-04-15T14:08:50" maxSheetId="21" userName="Тихонова Лариса Анатольевна" r:id="rId366" minRId="2198" maxRId="2205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FB72F4D1-8F67-4B07-B4D7-0E75F03E0E6B}" dateTime="2026-04-15T14:09:28" maxSheetId="21" userName="Тихонова Лариса Анатольевна" r:id="rId367" minRId="2206" maxRId="2213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U6">
    <dxf>
      <fill>
        <patternFill patternType="solid">
          <bgColor rgb="FFFF0000"/>
        </patternFill>
      </fill>
    </dxf>
  </rfmt>
  <rcmt sheetId="4" cell="U6" guid="{00000000-0000-0000-0000-000000000000}" action="delete" author="Степаненко Наталья Алексеевна"/>
  <rcc rId="2146" sId="4">
    <oc r="U6">
      <v>100.2</v>
    </oc>
    <nc r="U6">
      <f>T6/G6*100</f>
    </nc>
  </rcc>
  <rfmt sheetId="4" sqref="U6">
    <dxf>
      <numFmt numFmtId="168" formatCode="0.00000"/>
    </dxf>
  </rfmt>
  <rfmt sheetId="4" sqref="U6">
    <dxf>
      <numFmt numFmtId="169" formatCode="0.0000"/>
    </dxf>
  </rfmt>
  <rfmt sheetId="4" sqref="U6">
    <dxf>
      <numFmt numFmtId="165" formatCode="0.000"/>
    </dxf>
  </rfmt>
  <rfmt sheetId="4" sqref="U6">
    <dxf>
      <numFmt numFmtId="2" formatCode="0.00"/>
    </dxf>
  </rfmt>
  <rfmt sheetId="4" sqref="U6">
    <dxf>
      <numFmt numFmtId="164" formatCode="0.0"/>
    </dxf>
  </rfmt>
  <rfmt sheetId="4" sqref="U6">
    <dxf>
      <fill>
        <patternFill>
          <bgColor rgb="FF92D050"/>
        </patternFill>
      </fill>
    </dxf>
  </rfmt>
  <rcmt sheetId="4" cell="G6" guid="{00000000-0000-0000-0000-000000000000}" action="delete" author="Степаненко Наталья Алексеевна"/>
  <rcc rId="2147" sId="4" odxf="1" dxf="1" numFmtId="4">
    <oc r="U7">
      <v>75</v>
    </oc>
    <nc r="U7">
      <f>T7/G7*100</f>
    </nc>
    <ndxf>
      <numFmt numFmtId="164" formatCode="0.0"/>
      <fill>
        <patternFill patternType="solid">
          <bgColor rgb="FF92D050"/>
        </patternFill>
      </fill>
    </ndxf>
  </rcc>
  <rcc rId="2148" sId="4" odxf="1" dxf="1" numFmtId="4">
    <oc r="U8">
      <v>146.30000000000001</v>
    </oc>
    <nc r="U8">
      <f>T8/G8*100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49" sId="4" odxf="1" dxf="1" numFmtId="4">
    <oc r="U9">
      <v>100</v>
    </oc>
    <nc r="U9">
      <f>T9/G9*100</f>
    </nc>
    <ndxf>
      <numFmt numFmtId="164" formatCode="0.0"/>
      <fill>
        <patternFill patternType="solid">
          <bgColor rgb="FF92D050"/>
        </patternFill>
      </fill>
    </ndxf>
  </rcc>
  <rcc rId="2150" sId="4" odxf="1" dxf="1" numFmtId="4">
    <oc r="U10">
      <v>100</v>
    </oc>
    <nc r="U10">
      <f>T10/G10*100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1" sId="4" odxf="1" dxf="1" numFmtId="4">
    <oc r="U11">
      <v>100</v>
    </oc>
    <nc r="U11">
      <f>T11/G11*100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2" sId="4" odxf="1" dxf="1" numFmtId="4">
    <oc r="U12">
      <v>100</v>
    </oc>
    <nc r="U12">
      <f>T12/G12*100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3" sId="4" odxf="1" dxf="1" numFmtId="4">
    <oc r="U13">
      <v>158.5</v>
    </oc>
    <nc r="U13">
      <f>T13/G13*100</f>
    </nc>
    <ndxf>
      <numFmt numFmtId="164" formatCode="0.0"/>
      <fill>
        <patternFill patternType="solid">
          <bgColor rgb="FF92D050"/>
        </patternFill>
      </fill>
    </ndxf>
  </rcc>
  <rfmt sheetId="4" sqref="U10:U12">
    <dxf>
      <numFmt numFmtId="1" formatCode="0"/>
    </dxf>
  </rfmt>
  <rfmt sheetId="4" sqref="U9">
    <dxf>
      <numFmt numFmtId="1" formatCode="0"/>
    </dxf>
  </rfmt>
  <rcv guid="{227C6927-E23D-4F16-860F-585C58CAF10F}" action="delete"/>
  <rcv guid="{227C6927-E23D-4F16-860F-585C58CAF10F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V8" start="0" length="0">
    <dxf>
      <font>
        <sz val="11"/>
        <color theme="1"/>
        <name val="Calibri"/>
        <scheme val="minor"/>
      </font>
      <alignment vertical="bottom" readingOrder="0"/>
      <border outline="0">
        <left/>
        <right/>
        <top/>
        <bottom/>
      </border>
    </dxf>
  </rfmt>
  <rcc rId="2154" sId="4">
    <nc r="V8" t="inlineStr">
      <is>
        <t>Рост числа размещенных граждан связан с развитием внутреннего туризма.</t>
      </is>
    </nc>
  </rcc>
  <rcc rId="2155" sId="4" xfDxf="1" dxf="1">
    <nc r="V8" t="inlineStr">
      <is>
        <t>Рост числа размещенных граждан связан с развитием внутреннего туризма.</t>
      </is>
    </nc>
    <ndxf>
      <font>
        <sz val="13"/>
        <name val="Times New Roman"/>
        <scheme val="none"/>
      </font>
      <alignment horizontal="justify" vertical="center" wrapText="1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4" sqref="V8" start="0" length="2147483647">
    <dxf>
      <font>
        <sz val="12"/>
      </font>
    </dxf>
  </rfmt>
  <rfmt sheetId="4" sqref="V8">
    <dxf>
      <alignment vertical="top" readingOrder="0"/>
    </dxf>
  </rfmt>
  <rcc rId="2156" sId="4">
    <oc r="W12" t="inlineStr">
      <is>
        <t>соглашение отсутствует</t>
      </is>
    </oc>
    <nc r="W12"/>
  </rcc>
  <rcc rId="2157" sId="4">
    <o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2024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- 1226 человек                                                                                                                                                В муниципальных учреждениях - 180 440 человек.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- 185 148 человек.  </t>
      </is>
    </oc>
    <n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- 185 438 человек.  </t>
      </is>
    </nc>
  </rcc>
  <rcv guid="{7B6B6A8F-B733-41A0-96BB-D08AF046D118}" action="delete"/>
  <rcv guid="{7B6B6A8F-B733-41A0-96BB-D08AF046D11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8" sId="4">
    <o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- 185 438 человек.  </t>
      </is>
    </oc>
    <n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- 1603 человек                                                                                                                                                В муниципальных учреждениях - 185 438 человек.  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9" sId="4">
    <oc r="V6" t="inlineStr">
      <is>
        <t xml:space="preserve">МАУ «КДК «АРТ-Праздник» - 1 929 мер. 447 925 человек
МБУ «ЦБС» -2 655 мер. 268 212 человек
МАЦ «МВЦ» - 2 210 мер. 42 634 человек
</t>
      </is>
    </oc>
    <nc r="V6"/>
  </rcc>
  <rcc rId="2160" sId="4">
    <o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- 1603 человек                                                                                                                                                В муниципальных учреждениях - 185 438 человек.  </t>
      </is>
    </oc>
    <nc r="V7"/>
  </rcc>
  <rcc rId="2161" sId="4">
    <oc r="V8" t="inlineStr">
      <is>
        <t>Рост числа размещенных граждан связан с развитием внутреннего туризма.</t>
      </is>
    </oc>
    <nc r="V8"/>
  </rcc>
  <rcc rId="2162" sId="4">
    <o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
</t>
      </is>
    </oc>
    <nc r="V9"/>
  </rcc>
  <rcc rId="2163" sId="4">
    <oc r="V11" t="inlineStr">
      <is>
        <t xml:space="preserve">МБУ «ЦБС» - 1 юрид.лицо
</t>
      </is>
    </oc>
    <nc r="V11"/>
  </rcc>
  <rcc rId="2164" sId="4">
    <oc r="V12" t="inlineStr">
      <is>
        <t>Во исполнении Указа Президента Российской Федерации от 31.03.2023 №229 «Об утверждении Концепции внешней политики Российской Федерации» Администрацией города Когалыма на 2025 год разработано распоряжение от 13.11.2024 №198-р "Об утверждении плана мероприятий исполнения Указа Президента Российской Федерации от 31.03.2023 №229 «Об утверждении Концепции внешней политики Российской Федерации»</t>
      </is>
    </oc>
    <nc r="V12"/>
  </rcc>
  <rcc rId="2165" sId="4">
    <oc r="V13" t="inlineStr">
      <is>
    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(95,7%), условиями комфортности (94,2%), уровнем культуры обслуживания (96,7%), уровнем доброжелательного отношения сотрудников (95,8%), уровнем информационного сопровождения мероприятий, проводимых учреждениями культуры (96,5%).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2025 году составляет 95,3%.</t>
      </is>
    </oc>
    <nc r="V13"/>
  </rcc>
  <rcc rId="2166" sId="4">
    <oc r="S6">
      <v>758711</v>
    </oc>
    <nc r="S6"/>
  </rcc>
  <rcc rId="2167" sId="4">
    <oc r="T6">
      <v>758771</v>
    </oc>
    <nc r="T6"/>
  </rcc>
  <rcc rId="2168" sId="4">
    <oc r="S7" t="inlineStr">
      <is>
        <t>х</t>
      </is>
    </oc>
    <nc r="S7"/>
  </rcc>
  <rcc rId="2169" sId="4">
    <oc r="T7">
      <v>0.9</v>
    </oc>
    <nc r="T7"/>
  </rcc>
  <rcc rId="2170" sId="4">
    <oc r="S8" t="inlineStr">
      <is>
        <t>х</t>
      </is>
    </oc>
    <nc r="S8"/>
  </rcc>
  <rcc rId="2171" sId="4">
    <oc r="T8">
      <v>26911</v>
    </oc>
    <nc r="T8"/>
  </rcc>
  <rcc rId="2172" sId="4">
    <oc r="S9" t="inlineStr">
      <is>
        <t>х</t>
      </is>
    </oc>
    <nc r="S9"/>
  </rcc>
  <rcc rId="2173" sId="4">
    <oc r="T9">
      <v>1.7</v>
    </oc>
    <nc r="T9"/>
  </rcc>
  <rcc rId="2174" sId="4">
    <oc r="S10" t="inlineStr">
      <is>
        <t>х</t>
      </is>
    </oc>
    <nc r="S10"/>
  </rcc>
  <rcc rId="2175" sId="4">
    <oc r="T10">
      <v>730</v>
    </oc>
    <nc r="T10"/>
  </rcc>
  <rcc rId="2176" sId="4">
    <oc r="S13" t="inlineStr">
      <is>
        <t>х</t>
      </is>
    </oc>
    <nc r="S13"/>
  </rcc>
  <rcc rId="2177" sId="4">
    <oc r="T13">
      <v>95.3</v>
    </oc>
    <nc r="T13"/>
  </rcc>
  <rcc rId="2178" sId="4">
    <oc r="S12" t="inlineStr">
      <is>
        <t>х</t>
      </is>
    </oc>
    <nc r="S12"/>
  </rcc>
  <rcc rId="2179" sId="4">
    <oc r="T12">
      <v>1</v>
    </oc>
    <nc r="T12"/>
  </rcc>
  <rcc rId="2180" sId="4" numFmtId="4">
    <oc r="S11">
      <v>1</v>
    </oc>
    <nc r="S11"/>
  </rcc>
  <rcc rId="2181" sId="4">
    <oc r="T11">
      <v>1</v>
    </oc>
    <nc r="T11"/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29" sId="4">
    <oc r="V6" t="inlineStr">
      <is>
        <t xml:space="preserve">ПРОПИСАТЬ, ПО УЧРЕЖДЕНИЯМ У КОГО СКОЛЬКО БЫЛО МЕРОПРИЯТИЙ </t>
      </is>
    </oc>
    <nc r="V6" t="inlineStr">
      <is>
        <t xml:space="preserve">МАУ «КДК «АРТ-Праздник» - 1 929 мер. 447 925 человек
МБУ «ЦБС» -2 655 мер. 268 212 человек
МАЦ «МВЦ» - 2 210 мер. 42 634 человек
</t>
      </is>
    </nc>
  </rcc>
  <rfmt sheetId="4" sqref="V6" start="0" length="2147483647">
    <dxf>
      <font>
        <name val="Times New Roman"/>
        <scheme val="none"/>
      </font>
    </dxf>
  </rfmt>
  <rfmt sheetId="4" sqref="V6" start="0" length="2147483647">
    <dxf>
      <font>
        <color auto="1"/>
      </font>
    </dxf>
  </rfmt>
  <rfmt sheetId="4" sqref="V6" start="0" length="2147483647">
    <dxf>
      <font>
        <b val="0"/>
      </font>
    </dxf>
  </rfmt>
  <rfmt sheetId="4" sqref="G6">
    <dxf>
      <fill>
        <patternFill patternType="none">
          <bgColor auto="1"/>
        </patternFill>
      </fill>
    </dxf>
  </rfmt>
  <rcc rId="2130" sId="4">
    <oc r="G6">
      <v>757000</v>
    </oc>
    <nc r="G6">
      <v>681000</v>
    </nc>
  </rcc>
  <rcc rId="2131" sId="4"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рублей;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3. "Создание спектаклей" - АНО "ТКЦ "Мираж" - 6 308,80 тыс. рублей.
4. Грант в размере 122,5 тыс. рублей - АНО "ЦД "Алые паруса Югра".
</t>
      </is>
    </nc>
  </rcc>
  <rcc rId="2132" sId="4"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Югра".
</t>
      </is>
    </nc>
  </rcc>
  <rcc rId="2133" sId="4">
    <oc r="V9" t="inlineStr">
      <is>
        <t xml:space="preserve">Субсидия передана в полном объеме.  
1. "Организация и проведение культурно-массовых мероприятий" - МП Фаритов Р.Ф. - 126,68 тыс. рублей;
АНО "ЦД "Алые паруса Югра" - 253,37 тыс. рублей;
АНО "Да.БРО" - 126,68 тыс. рублей;
МП Максименко К.Р. - 126,68 тыс. рублей. 
2. "Организация деятельности клубных формирований и формирований самодеятельного народного творчества" -
 АНО "ЦД "Алые паруса Югра" - 723,5 тыс. рублей 
3. "Создание спектаклей" - АНО "ТКЦ "Мираж" - 6 308,80 тыс. рублей.
4. Грант в размере 122,5 тыс. рублей - АНО "ЦД "Алые паруса Югра".
</t>
      </is>
    </oc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
</t>
      </is>
    </nc>
  </rcc>
  <rfmt sheetId="4" sqref="V9" start="0" length="2147483647">
    <dxf>
      <font>
        <color auto="1"/>
      </font>
    </dxf>
  </rfmt>
  <rcc rId="2134" sId="4">
    <oc r="W9" t="inlineStr">
      <is>
        <t>АКТУАЛИЗИРОВАТЬ ПО ИТОГАМ 2025 ГОДА</t>
      </is>
    </oc>
    <nc r="W9"/>
  </rcc>
  <rfmt sheetId="4" sqref="V11" start="0" length="0">
    <dxf>
      <alignment wrapText="1" readingOrder="0"/>
    </dxf>
  </rfmt>
  <rcc rId="2135" sId="4">
    <nc r="V11" t="inlineStr">
      <is>
        <t xml:space="preserve">
МБУ «ЦБС» 
</t>
      </is>
    </nc>
  </rcc>
  <rfmt sheetId="4" sqref="V11">
    <dxf>
      <alignment vertical="bottom" readingOrder="0"/>
    </dxf>
  </rfmt>
  <rfmt sheetId="4" sqref="V11">
    <dxf>
      <alignment vertical="top" readingOrder="0"/>
    </dxf>
  </rfmt>
  <rcc rId="2136" sId="4">
    <nc r="V11" t="inlineStr">
      <is>
        <t xml:space="preserve">МБУ «ЦБС» 
</t>
      </is>
    </nc>
  </rcc>
  <rfmt sheetId="4" sqref="V11" start="0" length="2147483647">
    <dxf>
      <font>
        <color auto="1"/>
      </font>
    </dxf>
  </rfmt>
  <rfmt sheetId="4" sqref="V11" start="0" length="2147483647">
    <dxf>
      <font>
        <b val="0"/>
      </font>
    </dxf>
  </rfmt>
  <rfmt sheetId="4" sqref="V12" start="0" length="0">
    <dxf>
      <alignment wrapText="1" readingOrder="0"/>
    </dxf>
  </rfmt>
  <rfmt sheetId="4" sqref="V12" start="0" length="2147483647">
    <dxf>
      <font>
        <name val="Times New Roman"/>
        <scheme val="none"/>
      </font>
    </dxf>
  </rfmt>
  <rfmt sheetId="4" sqref="V12" start="0" length="2147483647">
    <dxf>
      <font>
        <color auto="1"/>
      </font>
    </dxf>
  </rfmt>
  <rfmt sheetId="4" sqref="V12" start="0" length="2147483647">
    <dxf>
      <font>
        <b val="0"/>
      </font>
    </dxf>
  </rfmt>
  <rcc rId="2137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
</t>
      </is>
    </nc>
  </rcc>
  <rcc rId="2138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годПлан мероприятий в рамках поддержки российско-сербских 
побратимских связей 2025 год
</t>
      </is>
    </nc>
  </rcc>
  <rcc rId="2139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                                                                План мероприятий в рамках поддержки российско-сербских  побратимских связей 2025 год
</t>
      </is>
    </nc>
  </rcc>
  <rfmt sheetId="4" sqref="V11" start="0" length="2147483647">
    <dxf>
      <font>
        <name val="Times New Roman"/>
        <scheme val="none"/>
      </font>
    </dxf>
  </rfmt>
  <rfmt sheetId="4" sqref="C6:V13" start="0" length="2147483647">
    <dxf>
      <font>
        <sz val="12"/>
      </font>
    </dxf>
  </rfmt>
  <rfmt sheetId="4" sqref="C6:V13" start="0" length="2147483647">
    <dxf>
      <font>
        <name val="Times New Roman"/>
        <scheme val="none"/>
      </font>
    </dxf>
  </rfmt>
  <rcc rId="2140" sId="4">
    <oc r="V11" t="inlineStr">
      <is>
        <t>ПРОПИСАТЬ, КАКАЯ БИБЛИОТЕКА МОДЕРНИЗИРОВАНА</t>
      </is>
    </oc>
    <nc r="V11" t="inlineStr">
      <is>
        <t xml:space="preserve">МБУ «ЦБС» - 1 юрид.лицо
</t>
      </is>
    </nc>
  </rcc>
  <rcc rId="2141" sId="4">
    <nc r="V13" t="inlineStr">
      <is>
    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(95,3%), графиком работы учреждений (95,9%), условиями комфортности (94,4%), уровнем культуры обслуживания (94,8%), уровнем доброжелательного отношения сотрудников (95,4%), уровнем информационного сопровождения мероприятий, проводимых учреждениями культуры (98,0%).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2024 году составляет 95,3%.</t>
      </is>
    </nc>
  </rcc>
  <rcc rId="2142" sId="4">
    <oc r="V13" t="inlineStr">
      <is>
        <t>Отчет формируется по итогам анкетирования 1 раз в конце года. 
 В городе Когалыме в 2024 году осуществляют свою деятельность 3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центр". 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(95,9%), условиями комфортности (94,4%), уровнем культуры обслуживания (94,8%), уровнем доброжелательного отношения сотрудников (95,4%), уровнем информационного сопровождения мероприятий, проводимых учреждениями культуры (98,0%).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2024 году составляет 95,3%.</t>
      </is>
    </oc>
    <nc r="V13" t="inlineStr">
      <is>
    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(95,7%), условиями комфортности (94,2%), уровнем культуры обслуживания (96,7%), уровнем доброжелательного отношения сотрудников (95,8%), уровнем информационного сопровождения мероприятий, проводимых учреждениями культуры (96,5%).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2025 году составляет 95,3%.</t>
      </is>
    </nc>
  </rcc>
  <rfmt sheetId="4" sqref="V13" start="0" length="2147483647">
    <dxf>
      <font>
        <color auto="1"/>
      </font>
    </dxf>
  </rfmt>
  <rcc rId="2143" sId="4">
    <oc r="W13" t="inlineStr">
      <is>
        <t>АКТУАЛИЗИРОВАТЬ ПО ИТОГАМ 2025 ГОДА</t>
      </is>
    </oc>
    <nc r="W13"/>
  </rcc>
  <rcc rId="2144" sId="4">
    <oc r="V12" t="inlineStr">
      <is>
        <t xml:space="preserve">ПРОПИСАТЬ ЧТО ЗА ДОГОВОР, С КЕМ </t>
      </is>
    </oc>
    <nc r="V12" t="inlineStr">
      <is>
        <t>Во исполнении Указа Президента Российской Федерации от 31.03.2023 №229 «Об утверждении Концепции внешней политики Российской Федерации» Администрацией города Когалыма на 2025 год разработано распоряжение от 13.11.2024 №198-р "Об утверждении плана мероприятий исполнения Указа Президента Российской Федерации от 31.03.2023 №229 «Об утверждении Концепции внешней политики Российской Федерации»</t>
      </is>
    </nc>
  </rcc>
  <rfmt sheetId="4" sqref="W12:X12">
    <dxf>
      <alignment wrapText="1" readingOrder="0"/>
    </dxf>
  </rfmt>
  <rcc rId="2145" sId="4">
    <nc r="W12" t="inlineStr">
      <is>
        <t>соглашение отсутствует</t>
      </is>
    </nc>
  </rcc>
  <rfmt sheetId="4" sqref="W12">
    <dxf>
      <alignment vertical="top" readingOrder="0"/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82" sId="4">
    <oc r="R6">
      <v>723252</v>
    </oc>
    <nc r="R6"/>
  </rcc>
  <rcc rId="2183" sId="4">
    <oc r="R7" t="inlineStr">
      <is>
        <t>х</t>
      </is>
    </oc>
    <nc r="R7"/>
  </rcc>
  <rcc rId="2184" sId="4">
    <oc r="R8" t="inlineStr">
      <is>
        <t>х</t>
      </is>
    </oc>
    <nc r="R8"/>
  </rcc>
  <rcc rId="2185" sId="4">
    <oc r="R9" t="inlineStr">
      <is>
        <t>х</t>
      </is>
    </oc>
    <nc r="R9"/>
  </rcc>
  <rcc rId="2186" sId="4">
    <oc r="R10" t="inlineStr">
      <is>
        <t>х</t>
      </is>
    </oc>
    <nc r="R10"/>
  </rcc>
  <rcc rId="2187" sId="4" numFmtId="4">
    <oc r="R11">
      <v>1</v>
    </oc>
    <nc r="R11"/>
  </rcc>
  <rcc rId="2188" sId="4">
    <oc r="R12" t="inlineStr">
      <is>
        <t>х</t>
      </is>
    </oc>
    <nc r="R12"/>
  </rcc>
  <rcc rId="2189" sId="4">
    <oc r="R13" t="inlineStr">
      <is>
        <t>х</t>
      </is>
    </oc>
    <nc r="R13"/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0" sId="4">
    <oc r="Q6">
      <v>689578</v>
    </oc>
    <nc r="Q6"/>
  </rcc>
  <rcc rId="2191" sId="4">
    <oc r="Q7" t="inlineStr">
      <is>
        <t>х</t>
      </is>
    </oc>
    <nc r="Q7"/>
  </rcc>
  <rcc rId="2192" sId="4">
    <oc r="Q8" t="inlineStr">
      <is>
        <t>х</t>
      </is>
    </oc>
    <nc r="Q8"/>
  </rcc>
  <rcc rId="2193" sId="4">
    <oc r="Q9" t="inlineStr">
      <is>
        <t>х</t>
      </is>
    </oc>
    <nc r="Q9"/>
  </rcc>
  <rcc rId="2194" sId="4">
    <oc r="Q10" t="inlineStr">
      <is>
        <t>х</t>
      </is>
    </oc>
    <nc r="Q10"/>
  </rcc>
  <rcc rId="2195" sId="4" numFmtId="4">
    <oc r="Q11">
      <v>1</v>
    </oc>
    <nc r="Q11"/>
  </rcc>
  <rcc rId="2196" sId="4">
    <oc r="Q12" t="inlineStr">
      <is>
        <t>х</t>
      </is>
    </oc>
    <nc r="Q12"/>
  </rcc>
  <rcc rId="2197" sId="4">
    <oc r="Q13" t="inlineStr">
      <is>
        <t>х</t>
      </is>
    </oc>
    <nc r="Q13"/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8" sId="4">
    <oc r="P6">
      <v>646839</v>
    </oc>
    <nc r="P6"/>
  </rcc>
  <rcc rId="2199" sId="4">
    <oc r="P7" t="inlineStr">
      <is>
        <t>х</t>
      </is>
    </oc>
    <nc r="P7"/>
  </rcc>
  <rcc rId="2200" sId="4">
    <oc r="P8" t="inlineStr">
      <is>
        <t>х</t>
      </is>
    </oc>
    <nc r="P8"/>
  </rcc>
  <rcc rId="2201" sId="4">
    <oc r="P9" t="inlineStr">
      <is>
        <t>х</t>
      </is>
    </oc>
    <nc r="P9"/>
  </rcc>
  <rcc rId="2202" sId="4">
    <oc r="P10" t="inlineStr">
      <is>
        <t>х</t>
      </is>
    </oc>
    <nc r="P10"/>
  </rcc>
  <rcc rId="2203" sId="4" numFmtId="4">
    <oc r="P11">
      <v>1</v>
    </oc>
    <nc r="P11"/>
  </rcc>
  <rcc rId="2204" sId="4">
    <oc r="P12" t="inlineStr">
      <is>
        <t>х</t>
      </is>
    </oc>
    <nc r="P12"/>
  </rcc>
  <rcc rId="2205" sId="4">
    <oc r="P13" t="inlineStr">
      <is>
        <t>х</t>
      </is>
    </oc>
    <nc r="P13"/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6" sId="4" numFmtId="4">
    <oc r="O6">
      <v>483381</v>
    </oc>
    <nc r="O6"/>
  </rcc>
  <rcc rId="2207" sId="4">
    <oc r="O7" t="inlineStr">
      <is>
        <t>х</t>
      </is>
    </oc>
    <nc r="O7"/>
  </rcc>
  <rcc rId="2208" sId="4">
    <oc r="O8" t="inlineStr">
      <is>
        <t>х</t>
      </is>
    </oc>
    <nc r="O8"/>
  </rcc>
  <rcc rId="2209" sId="4">
    <oc r="O9" t="inlineStr">
      <is>
        <t>х</t>
      </is>
    </oc>
    <nc r="O9"/>
  </rcc>
  <rcc rId="2210" sId="4">
    <oc r="O10" t="inlineStr">
      <is>
        <t>х</t>
      </is>
    </oc>
    <nc r="O10"/>
  </rcc>
  <rcc rId="2211" sId="4" numFmtId="4">
    <oc r="O11">
      <v>1</v>
    </oc>
    <nc r="O11"/>
  </rcc>
  <rcc rId="2212" sId="4">
    <oc r="O12" t="inlineStr">
      <is>
        <t>х</t>
      </is>
    </oc>
    <nc r="O12"/>
  </rcc>
  <rcc rId="2213" sId="4">
    <oc r="O13" t="inlineStr">
      <is>
        <t>х</t>
      </is>
    </oc>
    <nc r="O13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5.bin"/><Relationship Id="rId13" Type="http://schemas.openxmlformats.org/officeDocument/2006/relationships/printerSettings" Target="../printerSettings/printerSettings310.bin"/><Relationship Id="rId18" Type="http://schemas.openxmlformats.org/officeDocument/2006/relationships/printerSettings" Target="../printerSettings/printerSettings315.bin"/><Relationship Id="rId26" Type="http://schemas.openxmlformats.org/officeDocument/2006/relationships/printerSettings" Target="../printerSettings/printerSettings323.bin"/><Relationship Id="rId3" Type="http://schemas.openxmlformats.org/officeDocument/2006/relationships/printerSettings" Target="../printerSettings/printerSettings300.bin"/><Relationship Id="rId21" Type="http://schemas.openxmlformats.org/officeDocument/2006/relationships/printerSettings" Target="../printerSettings/printerSettings318.bin"/><Relationship Id="rId7" Type="http://schemas.openxmlformats.org/officeDocument/2006/relationships/printerSettings" Target="../printerSettings/printerSettings304.bin"/><Relationship Id="rId12" Type="http://schemas.openxmlformats.org/officeDocument/2006/relationships/printerSettings" Target="../printerSettings/printerSettings309.bin"/><Relationship Id="rId17" Type="http://schemas.openxmlformats.org/officeDocument/2006/relationships/printerSettings" Target="../printerSettings/printerSettings314.bin"/><Relationship Id="rId25" Type="http://schemas.openxmlformats.org/officeDocument/2006/relationships/printerSettings" Target="../printerSettings/printerSettings322.bin"/><Relationship Id="rId33" Type="http://schemas.openxmlformats.org/officeDocument/2006/relationships/printerSettings" Target="../printerSettings/printerSettings330.bin"/><Relationship Id="rId2" Type="http://schemas.openxmlformats.org/officeDocument/2006/relationships/printerSettings" Target="../printerSettings/printerSettings299.bin"/><Relationship Id="rId16" Type="http://schemas.openxmlformats.org/officeDocument/2006/relationships/printerSettings" Target="../printerSettings/printerSettings313.bin"/><Relationship Id="rId20" Type="http://schemas.openxmlformats.org/officeDocument/2006/relationships/printerSettings" Target="../printerSettings/printerSettings317.bin"/><Relationship Id="rId29" Type="http://schemas.openxmlformats.org/officeDocument/2006/relationships/printerSettings" Target="../printerSettings/printerSettings326.bin"/><Relationship Id="rId1" Type="http://schemas.openxmlformats.org/officeDocument/2006/relationships/printerSettings" Target="../printerSettings/printerSettings298.bin"/><Relationship Id="rId6" Type="http://schemas.openxmlformats.org/officeDocument/2006/relationships/printerSettings" Target="../printerSettings/printerSettings303.bin"/><Relationship Id="rId11" Type="http://schemas.openxmlformats.org/officeDocument/2006/relationships/printerSettings" Target="../printerSettings/printerSettings308.bin"/><Relationship Id="rId24" Type="http://schemas.openxmlformats.org/officeDocument/2006/relationships/printerSettings" Target="../printerSettings/printerSettings321.bin"/><Relationship Id="rId32" Type="http://schemas.openxmlformats.org/officeDocument/2006/relationships/printerSettings" Target="../printerSettings/printerSettings329.bin"/><Relationship Id="rId5" Type="http://schemas.openxmlformats.org/officeDocument/2006/relationships/printerSettings" Target="../printerSettings/printerSettings302.bin"/><Relationship Id="rId15" Type="http://schemas.openxmlformats.org/officeDocument/2006/relationships/printerSettings" Target="../printerSettings/printerSettings312.bin"/><Relationship Id="rId23" Type="http://schemas.openxmlformats.org/officeDocument/2006/relationships/printerSettings" Target="../printerSettings/printerSettings320.bin"/><Relationship Id="rId28" Type="http://schemas.openxmlformats.org/officeDocument/2006/relationships/printerSettings" Target="../printerSettings/printerSettings325.bin"/><Relationship Id="rId10" Type="http://schemas.openxmlformats.org/officeDocument/2006/relationships/printerSettings" Target="../printerSettings/printerSettings307.bin"/><Relationship Id="rId19" Type="http://schemas.openxmlformats.org/officeDocument/2006/relationships/printerSettings" Target="../printerSettings/printerSettings316.bin"/><Relationship Id="rId31" Type="http://schemas.openxmlformats.org/officeDocument/2006/relationships/printerSettings" Target="../printerSettings/printerSettings328.bin"/><Relationship Id="rId4" Type="http://schemas.openxmlformats.org/officeDocument/2006/relationships/printerSettings" Target="../printerSettings/printerSettings301.bin"/><Relationship Id="rId9" Type="http://schemas.openxmlformats.org/officeDocument/2006/relationships/printerSettings" Target="../printerSettings/printerSettings306.bin"/><Relationship Id="rId14" Type="http://schemas.openxmlformats.org/officeDocument/2006/relationships/printerSettings" Target="../printerSettings/printerSettings311.bin"/><Relationship Id="rId22" Type="http://schemas.openxmlformats.org/officeDocument/2006/relationships/printerSettings" Target="../printerSettings/printerSettings319.bin"/><Relationship Id="rId27" Type="http://schemas.openxmlformats.org/officeDocument/2006/relationships/printerSettings" Target="../printerSettings/printerSettings324.bin"/><Relationship Id="rId30" Type="http://schemas.openxmlformats.org/officeDocument/2006/relationships/printerSettings" Target="../printerSettings/printerSettings327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8.bin"/><Relationship Id="rId13" Type="http://schemas.openxmlformats.org/officeDocument/2006/relationships/printerSettings" Target="../printerSettings/printerSettings343.bin"/><Relationship Id="rId18" Type="http://schemas.openxmlformats.org/officeDocument/2006/relationships/printerSettings" Target="../printerSettings/printerSettings348.bin"/><Relationship Id="rId26" Type="http://schemas.openxmlformats.org/officeDocument/2006/relationships/printerSettings" Target="../printerSettings/printerSettings356.bin"/><Relationship Id="rId3" Type="http://schemas.openxmlformats.org/officeDocument/2006/relationships/printerSettings" Target="../printerSettings/printerSettings333.bin"/><Relationship Id="rId21" Type="http://schemas.openxmlformats.org/officeDocument/2006/relationships/printerSettings" Target="../printerSettings/printerSettings351.bin"/><Relationship Id="rId7" Type="http://schemas.openxmlformats.org/officeDocument/2006/relationships/printerSettings" Target="../printerSettings/printerSettings337.bin"/><Relationship Id="rId12" Type="http://schemas.openxmlformats.org/officeDocument/2006/relationships/printerSettings" Target="../printerSettings/printerSettings342.bin"/><Relationship Id="rId17" Type="http://schemas.openxmlformats.org/officeDocument/2006/relationships/printerSettings" Target="../printerSettings/printerSettings347.bin"/><Relationship Id="rId25" Type="http://schemas.openxmlformats.org/officeDocument/2006/relationships/printerSettings" Target="../printerSettings/printerSettings355.bin"/><Relationship Id="rId33" Type="http://schemas.openxmlformats.org/officeDocument/2006/relationships/printerSettings" Target="../printerSettings/printerSettings363.bin"/><Relationship Id="rId2" Type="http://schemas.openxmlformats.org/officeDocument/2006/relationships/printerSettings" Target="../printerSettings/printerSettings332.bin"/><Relationship Id="rId16" Type="http://schemas.openxmlformats.org/officeDocument/2006/relationships/printerSettings" Target="../printerSettings/printerSettings346.bin"/><Relationship Id="rId20" Type="http://schemas.openxmlformats.org/officeDocument/2006/relationships/printerSettings" Target="../printerSettings/printerSettings350.bin"/><Relationship Id="rId29" Type="http://schemas.openxmlformats.org/officeDocument/2006/relationships/printerSettings" Target="../printerSettings/printerSettings359.bin"/><Relationship Id="rId1" Type="http://schemas.openxmlformats.org/officeDocument/2006/relationships/printerSettings" Target="../printerSettings/printerSettings331.bin"/><Relationship Id="rId6" Type="http://schemas.openxmlformats.org/officeDocument/2006/relationships/printerSettings" Target="../printerSettings/printerSettings336.bin"/><Relationship Id="rId11" Type="http://schemas.openxmlformats.org/officeDocument/2006/relationships/printerSettings" Target="../printerSettings/printerSettings341.bin"/><Relationship Id="rId24" Type="http://schemas.openxmlformats.org/officeDocument/2006/relationships/printerSettings" Target="../printerSettings/printerSettings354.bin"/><Relationship Id="rId32" Type="http://schemas.openxmlformats.org/officeDocument/2006/relationships/printerSettings" Target="../printerSettings/printerSettings362.bin"/><Relationship Id="rId5" Type="http://schemas.openxmlformats.org/officeDocument/2006/relationships/printerSettings" Target="../printerSettings/printerSettings335.bin"/><Relationship Id="rId15" Type="http://schemas.openxmlformats.org/officeDocument/2006/relationships/printerSettings" Target="../printerSettings/printerSettings345.bin"/><Relationship Id="rId23" Type="http://schemas.openxmlformats.org/officeDocument/2006/relationships/printerSettings" Target="../printerSettings/printerSettings353.bin"/><Relationship Id="rId28" Type="http://schemas.openxmlformats.org/officeDocument/2006/relationships/printerSettings" Target="../printerSettings/printerSettings358.bin"/><Relationship Id="rId10" Type="http://schemas.openxmlformats.org/officeDocument/2006/relationships/printerSettings" Target="../printerSettings/printerSettings340.bin"/><Relationship Id="rId19" Type="http://schemas.openxmlformats.org/officeDocument/2006/relationships/printerSettings" Target="../printerSettings/printerSettings349.bin"/><Relationship Id="rId31" Type="http://schemas.openxmlformats.org/officeDocument/2006/relationships/printerSettings" Target="../printerSettings/printerSettings361.bin"/><Relationship Id="rId4" Type="http://schemas.openxmlformats.org/officeDocument/2006/relationships/printerSettings" Target="../printerSettings/printerSettings334.bin"/><Relationship Id="rId9" Type="http://schemas.openxmlformats.org/officeDocument/2006/relationships/printerSettings" Target="../printerSettings/printerSettings339.bin"/><Relationship Id="rId14" Type="http://schemas.openxmlformats.org/officeDocument/2006/relationships/printerSettings" Target="../printerSettings/printerSettings344.bin"/><Relationship Id="rId22" Type="http://schemas.openxmlformats.org/officeDocument/2006/relationships/printerSettings" Target="../printerSettings/printerSettings352.bin"/><Relationship Id="rId27" Type="http://schemas.openxmlformats.org/officeDocument/2006/relationships/printerSettings" Target="../printerSettings/printerSettings357.bin"/><Relationship Id="rId30" Type="http://schemas.openxmlformats.org/officeDocument/2006/relationships/printerSettings" Target="../printerSettings/printerSettings360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1.bin"/><Relationship Id="rId13" Type="http://schemas.openxmlformats.org/officeDocument/2006/relationships/printerSettings" Target="../printerSettings/printerSettings376.bin"/><Relationship Id="rId18" Type="http://schemas.openxmlformats.org/officeDocument/2006/relationships/printerSettings" Target="../printerSettings/printerSettings381.bin"/><Relationship Id="rId26" Type="http://schemas.openxmlformats.org/officeDocument/2006/relationships/printerSettings" Target="../printerSettings/printerSettings389.bin"/><Relationship Id="rId3" Type="http://schemas.openxmlformats.org/officeDocument/2006/relationships/printerSettings" Target="../printerSettings/printerSettings366.bin"/><Relationship Id="rId21" Type="http://schemas.openxmlformats.org/officeDocument/2006/relationships/printerSettings" Target="../printerSettings/printerSettings384.bin"/><Relationship Id="rId7" Type="http://schemas.openxmlformats.org/officeDocument/2006/relationships/printerSettings" Target="../printerSettings/printerSettings370.bin"/><Relationship Id="rId12" Type="http://schemas.openxmlformats.org/officeDocument/2006/relationships/printerSettings" Target="../printerSettings/printerSettings375.bin"/><Relationship Id="rId17" Type="http://schemas.openxmlformats.org/officeDocument/2006/relationships/printerSettings" Target="../printerSettings/printerSettings380.bin"/><Relationship Id="rId25" Type="http://schemas.openxmlformats.org/officeDocument/2006/relationships/printerSettings" Target="../printerSettings/printerSettings388.bin"/><Relationship Id="rId33" Type="http://schemas.openxmlformats.org/officeDocument/2006/relationships/printerSettings" Target="../printerSettings/printerSettings396.bin"/><Relationship Id="rId2" Type="http://schemas.openxmlformats.org/officeDocument/2006/relationships/printerSettings" Target="../printerSettings/printerSettings365.bin"/><Relationship Id="rId16" Type="http://schemas.openxmlformats.org/officeDocument/2006/relationships/printerSettings" Target="../printerSettings/printerSettings379.bin"/><Relationship Id="rId20" Type="http://schemas.openxmlformats.org/officeDocument/2006/relationships/printerSettings" Target="../printerSettings/printerSettings383.bin"/><Relationship Id="rId29" Type="http://schemas.openxmlformats.org/officeDocument/2006/relationships/printerSettings" Target="../printerSettings/printerSettings392.bin"/><Relationship Id="rId1" Type="http://schemas.openxmlformats.org/officeDocument/2006/relationships/printerSettings" Target="../printerSettings/printerSettings364.bin"/><Relationship Id="rId6" Type="http://schemas.openxmlformats.org/officeDocument/2006/relationships/printerSettings" Target="../printerSettings/printerSettings369.bin"/><Relationship Id="rId11" Type="http://schemas.openxmlformats.org/officeDocument/2006/relationships/printerSettings" Target="../printerSettings/printerSettings374.bin"/><Relationship Id="rId24" Type="http://schemas.openxmlformats.org/officeDocument/2006/relationships/printerSettings" Target="../printerSettings/printerSettings387.bin"/><Relationship Id="rId32" Type="http://schemas.openxmlformats.org/officeDocument/2006/relationships/printerSettings" Target="../printerSettings/printerSettings395.bin"/><Relationship Id="rId5" Type="http://schemas.openxmlformats.org/officeDocument/2006/relationships/printerSettings" Target="../printerSettings/printerSettings368.bin"/><Relationship Id="rId15" Type="http://schemas.openxmlformats.org/officeDocument/2006/relationships/printerSettings" Target="../printerSettings/printerSettings378.bin"/><Relationship Id="rId23" Type="http://schemas.openxmlformats.org/officeDocument/2006/relationships/printerSettings" Target="../printerSettings/printerSettings386.bin"/><Relationship Id="rId28" Type="http://schemas.openxmlformats.org/officeDocument/2006/relationships/printerSettings" Target="../printerSettings/printerSettings391.bin"/><Relationship Id="rId10" Type="http://schemas.openxmlformats.org/officeDocument/2006/relationships/printerSettings" Target="../printerSettings/printerSettings373.bin"/><Relationship Id="rId19" Type="http://schemas.openxmlformats.org/officeDocument/2006/relationships/printerSettings" Target="../printerSettings/printerSettings382.bin"/><Relationship Id="rId31" Type="http://schemas.openxmlformats.org/officeDocument/2006/relationships/printerSettings" Target="../printerSettings/printerSettings394.bin"/><Relationship Id="rId4" Type="http://schemas.openxmlformats.org/officeDocument/2006/relationships/printerSettings" Target="../printerSettings/printerSettings367.bin"/><Relationship Id="rId9" Type="http://schemas.openxmlformats.org/officeDocument/2006/relationships/printerSettings" Target="../printerSettings/printerSettings372.bin"/><Relationship Id="rId14" Type="http://schemas.openxmlformats.org/officeDocument/2006/relationships/printerSettings" Target="../printerSettings/printerSettings377.bin"/><Relationship Id="rId22" Type="http://schemas.openxmlformats.org/officeDocument/2006/relationships/printerSettings" Target="../printerSettings/printerSettings385.bin"/><Relationship Id="rId27" Type="http://schemas.openxmlformats.org/officeDocument/2006/relationships/printerSettings" Target="../printerSettings/printerSettings390.bin"/><Relationship Id="rId30" Type="http://schemas.openxmlformats.org/officeDocument/2006/relationships/printerSettings" Target="../printerSettings/printerSettings393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4.bin"/><Relationship Id="rId13" Type="http://schemas.openxmlformats.org/officeDocument/2006/relationships/printerSettings" Target="../printerSettings/printerSettings409.bin"/><Relationship Id="rId18" Type="http://schemas.openxmlformats.org/officeDocument/2006/relationships/printerSettings" Target="../printerSettings/printerSettings414.bin"/><Relationship Id="rId26" Type="http://schemas.openxmlformats.org/officeDocument/2006/relationships/printerSettings" Target="../printerSettings/printerSettings422.bin"/><Relationship Id="rId3" Type="http://schemas.openxmlformats.org/officeDocument/2006/relationships/printerSettings" Target="../printerSettings/printerSettings399.bin"/><Relationship Id="rId21" Type="http://schemas.openxmlformats.org/officeDocument/2006/relationships/printerSettings" Target="../printerSettings/printerSettings417.bin"/><Relationship Id="rId7" Type="http://schemas.openxmlformats.org/officeDocument/2006/relationships/printerSettings" Target="../printerSettings/printerSettings403.bin"/><Relationship Id="rId12" Type="http://schemas.openxmlformats.org/officeDocument/2006/relationships/printerSettings" Target="../printerSettings/printerSettings408.bin"/><Relationship Id="rId17" Type="http://schemas.openxmlformats.org/officeDocument/2006/relationships/printerSettings" Target="../printerSettings/printerSettings413.bin"/><Relationship Id="rId25" Type="http://schemas.openxmlformats.org/officeDocument/2006/relationships/printerSettings" Target="../printerSettings/printerSettings421.bin"/><Relationship Id="rId33" Type="http://schemas.openxmlformats.org/officeDocument/2006/relationships/printerSettings" Target="../printerSettings/printerSettings429.bin"/><Relationship Id="rId2" Type="http://schemas.openxmlformats.org/officeDocument/2006/relationships/printerSettings" Target="../printerSettings/printerSettings398.bin"/><Relationship Id="rId16" Type="http://schemas.openxmlformats.org/officeDocument/2006/relationships/printerSettings" Target="../printerSettings/printerSettings412.bin"/><Relationship Id="rId20" Type="http://schemas.openxmlformats.org/officeDocument/2006/relationships/printerSettings" Target="../printerSettings/printerSettings416.bin"/><Relationship Id="rId29" Type="http://schemas.openxmlformats.org/officeDocument/2006/relationships/printerSettings" Target="../printerSettings/printerSettings425.bin"/><Relationship Id="rId1" Type="http://schemas.openxmlformats.org/officeDocument/2006/relationships/printerSettings" Target="../printerSettings/printerSettings397.bin"/><Relationship Id="rId6" Type="http://schemas.openxmlformats.org/officeDocument/2006/relationships/printerSettings" Target="../printerSettings/printerSettings402.bin"/><Relationship Id="rId11" Type="http://schemas.openxmlformats.org/officeDocument/2006/relationships/printerSettings" Target="../printerSettings/printerSettings407.bin"/><Relationship Id="rId24" Type="http://schemas.openxmlformats.org/officeDocument/2006/relationships/printerSettings" Target="../printerSettings/printerSettings420.bin"/><Relationship Id="rId32" Type="http://schemas.openxmlformats.org/officeDocument/2006/relationships/printerSettings" Target="../printerSettings/printerSettings428.bin"/><Relationship Id="rId5" Type="http://schemas.openxmlformats.org/officeDocument/2006/relationships/printerSettings" Target="../printerSettings/printerSettings401.bin"/><Relationship Id="rId15" Type="http://schemas.openxmlformats.org/officeDocument/2006/relationships/printerSettings" Target="../printerSettings/printerSettings411.bin"/><Relationship Id="rId23" Type="http://schemas.openxmlformats.org/officeDocument/2006/relationships/printerSettings" Target="../printerSettings/printerSettings419.bin"/><Relationship Id="rId28" Type="http://schemas.openxmlformats.org/officeDocument/2006/relationships/printerSettings" Target="../printerSettings/printerSettings424.bin"/><Relationship Id="rId10" Type="http://schemas.openxmlformats.org/officeDocument/2006/relationships/printerSettings" Target="../printerSettings/printerSettings406.bin"/><Relationship Id="rId19" Type="http://schemas.openxmlformats.org/officeDocument/2006/relationships/printerSettings" Target="../printerSettings/printerSettings415.bin"/><Relationship Id="rId31" Type="http://schemas.openxmlformats.org/officeDocument/2006/relationships/printerSettings" Target="../printerSettings/printerSettings427.bin"/><Relationship Id="rId4" Type="http://schemas.openxmlformats.org/officeDocument/2006/relationships/printerSettings" Target="../printerSettings/printerSettings400.bin"/><Relationship Id="rId9" Type="http://schemas.openxmlformats.org/officeDocument/2006/relationships/printerSettings" Target="../printerSettings/printerSettings405.bin"/><Relationship Id="rId14" Type="http://schemas.openxmlformats.org/officeDocument/2006/relationships/printerSettings" Target="../printerSettings/printerSettings410.bin"/><Relationship Id="rId22" Type="http://schemas.openxmlformats.org/officeDocument/2006/relationships/printerSettings" Target="../printerSettings/printerSettings418.bin"/><Relationship Id="rId27" Type="http://schemas.openxmlformats.org/officeDocument/2006/relationships/printerSettings" Target="../printerSettings/printerSettings423.bin"/><Relationship Id="rId30" Type="http://schemas.openxmlformats.org/officeDocument/2006/relationships/printerSettings" Target="../printerSettings/printerSettings426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7.bin"/><Relationship Id="rId13" Type="http://schemas.openxmlformats.org/officeDocument/2006/relationships/printerSettings" Target="../printerSettings/printerSettings442.bin"/><Relationship Id="rId18" Type="http://schemas.openxmlformats.org/officeDocument/2006/relationships/printerSettings" Target="../printerSettings/printerSettings447.bin"/><Relationship Id="rId26" Type="http://schemas.openxmlformats.org/officeDocument/2006/relationships/printerSettings" Target="../printerSettings/printerSettings455.bin"/><Relationship Id="rId3" Type="http://schemas.openxmlformats.org/officeDocument/2006/relationships/printerSettings" Target="../printerSettings/printerSettings432.bin"/><Relationship Id="rId21" Type="http://schemas.openxmlformats.org/officeDocument/2006/relationships/printerSettings" Target="../printerSettings/printerSettings450.bin"/><Relationship Id="rId7" Type="http://schemas.openxmlformats.org/officeDocument/2006/relationships/printerSettings" Target="../printerSettings/printerSettings436.bin"/><Relationship Id="rId12" Type="http://schemas.openxmlformats.org/officeDocument/2006/relationships/printerSettings" Target="../printerSettings/printerSettings441.bin"/><Relationship Id="rId17" Type="http://schemas.openxmlformats.org/officeDocument/2006/relationships/printerSettings" Target="../printerSettings/printerSettings446.bin"/><Relationship Id="rId25" Type="http://schemas.openxmlformats.org/officeDocument/2006/relationships/printerSettings" Target="../printerSettings/printerSettings454.bin"/><Relationship Id="rId33" Type="http://schemas.openxmlformats.org/officeDocument/2006/relationships/printerSettings" Target="../printerSettings/printerSettings462.bin"/><Relationship Id="rId2" Type="http://schemas.openxmlformats.org/officeDocument/2006/relationships/printerSettings" Target="../printerSettings/printerSettings431.bin"/><Relationship Id="rId16" Type="http://schemas.openxmlformats.org/officeDocument/2006/relationships/printerSettings" Target="../printerSettings/printerSettings445.bin"/><Relationship Id="rId20" Type="http://schemas.openxmlformats.org/officeDocument/2006/relationships/printerSettings" Target="../printerSettings/printerSettings449.bin"/><Relationship Id="rId29" Type="http://schemas.openxmlformats.org/officeDocument/2006/relationships/printerSettings" Target="../printerSettings/printerSettings458.bin"/><Relationship Id="rId1" Type="http://schemas.openxmlformats.org/officeDocument/2006/relationships/printerSettings" Target="../printerSettings/printerSettings430.bin"/><Relationship Id="rId6" Type="http://schemas.openxmlformats.org/officeDocument/2006/relationships/printerSettings" Target="../printerSettings/printerSettings435.bin"/><Relationship Id="rId11" Type="http://schemas.openxmlformats.org/officeDocument/2006/relationships/printerSettings" Target="../printerSettings/printerSettings440.bin"/><Relationship Id="rId24" Type="http://schemas.openxmlformats.org/officeDocument/2006/relationships/printerSettings" Target="../printerSettings/printerSettings453.bin"/><Relationship Id="rId32" Type="http://schemas.openxmlformats.org/officeDocument/2006/relationships/printerSettings" Target="../printerSettings/printerSettings461.bin"/><Relationship Id="rId5" Type="http://schemas.openxmlformats.org/officeDocument/2006/relationships/printerSettings" Target="../printerSettings/printerSettings434.bin"/><Relationship Id="rId15" Type="http://schemas.openxmlformats.org/officeDocument/2006/relationships/printerSettings" Target="../printerSettings/printerSettings444.bin"/><Relationship Id="rId23" Type="http://schemas.openxmlformats.org/officeDocument/2006/relationships/printerSettings" Target="../printerSettings/printerSettings452.bin"/><Relationship Id="rId28" Type="http://schemas.openxmlformats.org/officeDocument/2006/relationships/printerSettings" Target="../printerSettings/printerSettings457.bin"/><Relationship Id="rId10" Type="http://schemas.openxmlformats.org/officeDocument/2006/relationships/printerSettings" Target="../printerSettings/printerSettings439.bin"/><Relationship Id="rId19" Type="http://schemas.openxmlformats.org/officeDocument/2006/relationships/printerSettings" Target="../printerSettings/printerSettings448.bin"/><Relationship Id="rId31" Type="http://schemas.openxmlformats.org/officeDocument/2006/relationships/printerSettings" Target="../printerSettings/printerSettings460.bin"/><Relationship Id="rId4" Type="http://schemas.openxmlformats.org/officeDocument/2006/relationships/printerSettings" Target="../printerSettings/printerSettings433.bin"/><Relationship Id="rId9" Type="http://schemas.openxmlformats.org/officeDocument/2006/relationships/printerSettings" Target="../printerSettings/printerSettings438.bin"/><Relationship Id="rId14" Type="http://schemas.openxmlformats.org/officeDocument/2006/relationships/printerSettings" Target="../printerSettings/printerSettings443.bin"/><Relationship Id="rId22" Type="http://schemas.openxmlformats.org/officeDocument/2006/relationships/printerSettings" Target="../printerSettings/printerSettings451.bin"/><Relationship Id="rId27" Type="http://schemas.openxmlformats.org/officeDocument/2006/relationships/printerSettings" Target="../printerSettings/printerSettings456.bin"/><Relationship Id="rId30" Type="http://schemas.openxmlformats.org/officeDocument/2006/relationships/printerSettings" Target="../printerSettings/printerSettings459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0.bin"/><Relationship Id="rId13" Type="http://schemas.openxmlformats.org/officeDocument/2006/relationships/printerSettings" Target="../printerSettings/printerSettings475.bin"/><Relationship Id="rId18" Type="http://schemas.openxmlformats.org/officeDocument/2006/relationships/printerSettings" Target="../printerSettings/printerSettings480.bin"/><Relationship Id="rId26" Type="http://schemas.openxmlformats.org/officeDocument/2006/relationships/printerSettings" Target="../printerSettings/printerSettings488.bin"/><Relationship Id="rId3" Type="http://schemas.openxmlformats.org/officeDocument/2006/relationships/printerSettings" Target="../printerSettings/printerSettings465.bin"/><Relationship Id="rId21" Type="http://schemas.openxmlformats.org/officeDocument/2006/relationships/printerSettings" Target="../printerSettings/printerSettings483.bin"/><Relationship Id="rId7" Type="http://schemas.openxmlformats.org/officeDocument/2006/relationships/printerSettings" Target="../printerSettings/printerSettings469.bin"/><Relationship Id="rId12" Type="http://schemas.openxmlformats.org/officeDocument/2006/relationships/printerSettings" Target="../printerSettings/printerSettings474.bin"/><Relationship Id="rId17" Type="http://schemas.openxmlformats.org/officeDocument/2006/relationships/printerSettings" Target="../printerSettings/printerSettings479.bin"/><Relationship Id="rId25" Type="http://schemas.openxmlformats.org/officeDocument/2006/relationships/printerSettings" Target="../printerSettings/printerSettings487.bin"/><Relationship Id="rId33" Type="http://schemas.openxmlformats.org/officeDocument/2006/relationships/printerSettings" Target="../printerSettings/printerSettings495.bin"/><Relationship Id="rId2" Type="http://schemas.openxmlformats.org/officeDocument/2006/relationships/printerSettings" Target="../printerSettings/printerSettings464.bin"/><Relationship Id="rId16" Type="http://schemas.openxmlformats.org/officeDocument/2006/relationships/printerSettings" Target="../printerSettings/printerSettings478.bin"/><Relationship Id="rId20" Type="http://schemas.openxmlformats.org/officeDocument/2006/relationships/printerSettings" Target="../printerSettings/printerSettings482.bin"/><Relationship Id="rId29" Type="http://schemas.openxmlformats.org/officeDocument/2006/relationships/printerSettings" Target="../printerSettings/printerSettings491.bin"/><Relationship Id="rId1" Type="http://schemas.openxmlformats.org/officeDocument/2006/relationships/printerSettings" Target="../printerSettings/printerSettings463.bin"/><Relationship Id="rId6" Type="http://schemas.openxmlformats.org/officeDocument/2006/relationships/printerSettings" Target="../printerSettings/printerSettings468.bin"/><Relationship Id="rId11" Type="http://schemas.openxmlformats.org/officeDocument/2006/relationships/printerSettings" Target="../printerSettings/printerSettings473.bin"/><Relationship Id="rId24" Type="http://schemas.openxmlformats.org/officeDocument/2006/relationships/printerSettings" Target="../printerSettings/printerSettings486.bin"/><Relationship Id="rId32" Type="http://schemas.openxmlformats.org/officeDocument/2006/relationships/printerSettings" Target="../printerSettings/printerSettings494.bin"/><Relationship Id="rId5" Type="http://schemas.openxmlformats.org/officeDocument/2006/relationships/printerSettings" Target="../printerSettings/printerSettings467.bin"/><Relationship Id="rId15" Type="http://schemas.openxmlformats.org/officeDocument/2006/relationships/printerSettings" Target="../printerSettings/printerSettings477.bin"/><Relationship Id="rId23" Type="http://schemas.openxmlformats.org/officeDocument/2006/relationships/printerSettings" Target="../printerSettings/printerSettings485.bin"/><Relationship Id="rId28" Type="http://schemas.openxmlformats.org/officeDocument/2006/relationships/printerSettings" Target="../printerSettings/printerSettings490.bin"/><Relationship Id="rId10" Type="http://schemas.openxmlformats.org/officeDocument/2006/relationships/printerSettings" Target="../printerSettings/printerSettings472.bin"/><Relationship Id="rId19" Type="http://schemas.openxmlformats.org/officeDocument/2006/relationships/printerSettings" Target="../printerSettings/printerSettings481.bin"/><Relationship Id="rId31" Type="http://schemas.openxmlformats.org/officeDocument/2006/relationships/printerSettings" Target="../printerSettings/printerSettings493.bin"/><Relationship Id="rId4" Type="http://schemas.openxmlformats.org/officeDocument/2006/relationships/printerSettings" Target="../printerSettings/printerSettings466.bin"/><Relationship Id="rId9" Type="http://schemas.openxmlformats.org/officeDocument/2006/relationships/printerSettings" Target="../printerSettings/printerSettings471.bin"/><Relationship Id="rId14" Type="http://schemas.openxmlformats.org/officeDocument/2006/relationships/printerSettings" Target="../printerSettings/printerSettings476.bin"/><Relationship Id="rId22" Type="http://schemas.openxmlformats.org/officeDocument/2006/relationships/printerSettings" Target="../printerSettings/printerSettings484.bin"/><Relationship Id="rId27" Type="http://schemas.openxmlformats.org/officeDocument/2006/relationships/printerSettings" Target="../printerSettings/printerSettings489.bin"/><Relationship Id="rId30" Type="http://schemas.openxmlformats.org/officeDocument/2006/relationships/printerSettings" Target="../printerSettings/printerSettings492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3.bin"/><Relationship Id="rId13" Type="http://schemas.openxmlformats.org/officeDocument/2006/relationships/printerSettings" Target="../printerSettings/printerSettings508.bin"/><Relationship Id="rId18" Type="http://schemas.openxmlformats.org/officeDocument/2006/relationships/printerSettings" Target="../printerSettings/printerSettings513.bin"/><Relationship Id="rId26" Type="http://schemas.openxmlformats.org/officeDocument/2006/relationships/printerSettings" Target="../printerSettings/printerSettings521.bin"/><Relationship Id="rId3" Type="http://schemas.openxmlformats.org/officeDocument/2006/relationships/printerSettings" Target="../printerSettings/printerSettings498.bin"/><Relationship Id="rId21" Type="http://schemas.openxmlformats.org/officeDocument/2006/relationships/printerSettings" Target="../printerSettings/printerSettings516.bin"/><Relationship Id="rId7" Type="http://schemas.openxmlformats.org/officeDocument/2006/relationships/printerSettings" Target="../printerSettings/printerSettings502.bin"/><Relationship Id="rId12" Type="http://schemas.openxmlformats.org/officeDocument/2006/relationships/printerSettings" Target="../printerSettings/printerSettings507.bin"/><Relationship Id="rId17" Type="http://schemas.openxmlformats.org/officeDocument/2006/relationships/printerSettings" Target="../printerSettings/printerSettings512.bin"/><Relationship Id="rId25" Type="http://schemas.openxmlformats.org/officeDocument/2006/relationships/printerSettings" Target="../printerSettings/printerSettings520.bin"/><Relationship Id="rId33" Type="http://schemas.openxmlformats.org/officeDocument/2006/relationships/printerSettings" Target="../printerSettings/printerSettings528.bin"/><Relationship Id="rId2" Type="http://schemas.openxmlformats.org/officeDocument/2006/relationships/printerSettings" Target="../printerSettings/printerSettings497.bin"/><Relationship Id="rId16" Type="http://schemas.openxmlformats.org/officeDocument/2006/relationships/printerSettings" Target="../printerSettings/printerSettings511.bin"/><Relationship Id="rId20" Type="http://schemas.openxmlformats.org/officeDocument/2006/relationships/printerSettings" Target="../printerSettings/printerSettings515.bin"/><Relationship Id="rId29" Type="http://schemas.openxmlformats.org/officeDocument/2006/relationships/printerSettings" Target="../printerSettings/printerSettings524.bin"/><Relationship Id="rId1" Type="http://schemas.openxmlformats.org/officeDocument/2006/relationships/printerSettings" Target="../printerSettings/printerSettings496.bin"/><Relationship Id="rId6" Type="http://schemas.openxmlformats.org/officeDocument/2006/relationships/printerSettings" Target="../printerSettings/printerSettings501.bin"/><Relationship Id="rId11" Type="http://schemas.openxmlformats.org/officeDocument/2006/relationships/printerSettings" Target="../printerSettings/printerSettings506.bin"/><Relationship Id="rId24" Type="http://schemas.openxmlformats.org/officeDocument/2006/relationships/printerSettings" Target="../printerSettings/printerSettings519.bin"/><Relationship Id="rId32" Type="http://schemas.openxmlformats.org/officeDocument/2006/relationships/printerSettings" Target="../printerSettings/printerSettings527.bin"/><Relationship Id="rId5" Type="http://schemas.openxmlformats.org/officeDocument/2006/relationships/printerSettings" Target="../printerSettings/printerSettings500.bin"/><Relationship Id="rId15" Type="http://schemas.openxmlformats.org/officeDocument/2006/relationships/printerSettings" Target="../printerSettings/printerSettings510.bin"/><Relationship Id="rId23" Type="http://schemas.openxmlformats.org/officeDocument/2006/relationships/printerSettings" Target="../printerSettings/printerSettings518.bin"/><Relationship Id="rId28" Type="http://schemas.openxmlformats.org/officeDocument/2006/relationships/printerSettings" Target="../printerSettings/printerSettings523.bin"/><Relationship Id="rId10" Type="http://schemas.openxmlformats.org/officeDocument/2006/relationships/printerSettings" Target="../printerSettings/printerSettings505.bin"/><Relationship Id="rId19" Type="http://schemas.openxmlformats.org/officeDocument/2006/relationships/printerSettings" Target="../printerSettings/printerSettings514.bin"/><Relationship Id="rId31" Type="http://schemas.openxmlformats.org/officeDocument/2006/relationships/printerSettings" Target="../printerSettings/printerSettings526.bin"/><Relationship Id="rId4" Type="http://schemas.openxmlformats.org/officeDocument/2006/relationships/printerSettings" Target="../printerSettings/printerSettings499.bin"/><Relationship Id="rId9" Type="http://schemas.openxmlformats.org/officeDocument/2006/relationships/printerSettings" Target="../printerSettings/printerSettings504.bin"/><Relationship Id="rId14" Type="http://schemas.openxmlformats.org/officeDocument/2006/relationships/printerSettings" Target="../printerSettings/printerSettings509.bin"/><Relationship Id="rId22" Type="http://schemas.openxmlformats.org/officeDocument/2006/relationships/printerSettings" Target="../printerSettings/printerSettings517.bin"/><Relationship Id="rId27" Type="http://schemas.openxmlformats.org/officeDocument/2006/relationships/printerSettings" Target="../printerSettings/printerSettings522.bin"/><Relationship Id="rId30" Type="http://schemas.openxmlformats.org/officeDocument/2006/relationships/printerSettings" Target="../printerSettings/printerSettings525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6.bin"/><Relationship Id="rId13" Type="http://schemas.openxmlformats.org/officeDocument/2006/relationships/printerSettings" Target="../printerSettings/printerSettings541.bin"/><Relationship Id="rId18" Type="http://schemas.openxmlformats.org/officeDocument/2006/relationships/printerSettings" Target="../printerSettings/printerSettings546.bin"/><Relationship Id="rId26" Type="http://schemas.openxmlformats.org/officeDocument/2006/relationships/printerSettings" Target="../printerSettings/printerSettings554.bin"/><Relationship Id="rId3" Type="http://schemas.openxmlformats.org/officeDocument/2006/relationships/printerSettings" Target="../printerSettings/printerSettings531.bin"/><Relationship Id="rId21" Type="http://schemas.openxmlformats.org/officeDocument/2006/relationships/printerSettings" Target="../printerSettings/printerSettings549.bin"/><Relationship Id="rId7" Type="http://schemas.openxmlformats.org/officeDocument/2006/relationships/printerSettings" Target="../printerSettings/printerSettings535.bin"/><Relationship Id="rId12" Type="http://schemas.openxmlformats.org/officeDocument/2006/relationships/printerSettings" Target="../printerSettings/printerSettings540.bin"/><Relationship Id="rId17" Type="http://schemas.openxmlformats.org/officeDocument/2006/relationships/printerSettings" Target="../printerSettings/printerSettings545.bin"/><Relationship Id="rId25" Type="http://schemas.openxmlformats.org/officeDocument/2006/relationships/printerSettings" Target="../printerSettings/printerSettings553.bin"/><Relationship Id="rId33" Type="http://schemas.openxmlformats.org/officeDocument/2006/relationships/printerSettings" Target="../printerSettings/printerSettings561.bin"/><Relationship Id="rId2" Type="http://schemas.openxmlformats.org/officeDocument/2006/relationships/printerSettings" Target="../printerSettings/printerSettings530.bin"/><Relationship Id="rId16" Type="http://schemas.openxmlformats.org/officeDocument/2006/relationships/printerSettings" Target="../printerSettings/printerSettings544.bin"/><Relationship Id="rId20" Type="http://schemas.openxmlformats.org/officeDocument/2006/relationships/printerSettings" Target="../printerSettings/printerSettings548.bin"/><Relationship Id="rId29" Type="http://schemas.openxmlformats.org/officeDocument/2006/relationships/printerSettings" Target="../printerSettings/printerSettings557.bin"/><Relationship Id="rId1" Type="http://schemas.openxmlformats.org/officeDocument/2006/relationships/printerSettings" Target="../printerSettings/printerSettings529.bin"/><Relationship Id="rId6" Type="http://schemas.openxmlformats.org/officeDocument/2006/relationships/printerSettings" Target="../printerSettings/printerSettings534.bin"/><Relationship Id="rId11" Type="http://schemas.openxmlformats.org/officeDocument/2006/relationships/printerSettings" Target="../printerSettings/printerSettings539.bin"/><Relationship Id="rId24" Type="http://schemas.openxmlformats.org/officeDocument/2006/relationships/printerSettings" Target="../printerSettings/printerSettings552.bin"/><Relationship Id="rId32" Type="http://schemas.openxmlformats.org/officeDocument/2006/relationships/printerSettings" Target="../printerSettings/printerSettings560.bin"/><Relationship Id="rId5" Type="http://schemas.openxmlformats.org/officeDocument/2006/relationships/printerSettings" Target="../printerSettings/printerSettings533.bin"/><Relationship Id="rId15" Type="http://schemas.openxmlformats.org/officeDocument/2006/relationships/printerSettings" Target="../printerSettings/printerSettings543.bin"/><Relationship Id="rId23" Type="http://schemas.openxmlformats.org/officeDocument/2006/relationships/printerSettings" Target="../printerSettings/printerSettings551.bin"/><Relationship Id="rId28" Type="http://schemas.openxmlformats.org/officeDocument/2006/relationships/printerSettings" Target="../printerSettings/printerSettings556.bin"/><Relationship Id="rId10" Type="http://schemas.openxmlformats.org/officeDocument/2006/relationships/printerSettings" Target="../printerSettings/printerSettings538.bin"/><Relationship Id="rId19" Type="http://schemas.openxmlformats.org/officeDocument/2006/relationships/printerSettings" Target="../printerSettings/printerSettings547.bin"/><Relationship Id="rId31" Type="http://schemas.openxmlformats.org/officeDocument/2006/relationships/printerSettings" Target="../printerSettings/printerSettings559.bin"/><Relationship Id="rId4" Type="http://schemas.openxmlformats.org/officeDocument/2006/relationships/printerSettings" Target="../printerSettings/printerSettings532.bin"/><Relationship Id="rId9" Type="http://schemas.openxmlformats.org/officeDocument/2006/relationships/printerSettings" Target="../printerSettings/printerSettings537.bin"/><Relationship Id="rId14" Type="http://schemas.openxmlformats.org/officeDocument/2006/relationships/printerSettings" Target="../printerSettings/printerSettings542.bin"/><Relationship Id="rId22" Type="http://schemas.openxmlformats.org/officeDocument/2006/relationships/printerSettings" Target="../printerSettings/printerSettings550.bin"/><Relationship Id="rId27" Type="http://schemas.openxmlformats.org/officeDocument/2006/relationships/printerSettings" Target="../printerSettings/printerSettings555.bin"/><Relationship Id="rId30" Type="http://schemas.openxmlformats.org/officeDocument/2006/relationships/printerSettings" Target="../printerSettings/printerSettings558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9.bin"/><Relationship Id="rId13" Type="http://schemas.openxmlformats.org/officeDocument/2006/relationships/printerSettings" Target="../printerSettings/printerSettings574.bin"/><Relationship Id="rId18" Type="http://schemas.openxmlformats.org/officeDocument/2006/relationships/printerSettings" Target="../printerSettings/printerSettings579.bin"/><Relationship Id="rId26" Type="http://schemas.openxmlformats.org/officeDocument/2006/relationships/printerSettings" Target="../printerSettings/printerSettings587.bin"/><Relationship Id="rId3" Type="http://schemas.openxmlformats.org/officeDocument/2006/relationships/printerSettings" Target="../printerSettings/printerSettings564.bin"/><Relationship Id="rId21" Type="http://schemas.openxmlformats.org/officeDocument/2006/relationships/printerSettings" Target="../printerSettings/printerSettings582.bin"/><Relationship Id="rId7" Type="http://schemas.openxmlformats.org/officeDocument/2006/relationships/printerSettings" Target="../printerSettings/printerSettings568.bin"/><Relationship Id="rId12" Type="http://schemas.openxmlformats.org/officeDocument/2006/relationships/printerSettings" Target="../printerSettings/printerSettings573.bin"/><Relationship Id="rId17" Type="http://schemas.openxmlformats.org/officeDocument/2006/relationships/printerSettings" Target="../printerSettings/printerSettings578.bin"/><Relationship Id="rId25" Type="http://schemas.openxmlformats.org/officeDocument/2006/relationships/printerSettings" Target="../printerSettings/printerSettings586.bin"/><Relationship Id="rId33" Type="http://schemas.openxmlformats.org/officeDocument/2006/relationships/printerSettings" Target="../printerSettings/printerSettings594.bin"/><Relationship Id="rId2" Type="http://schemas.openxmlformats.org/officeDocument/2006/relationships/printerSettings" Target="../printerSettings/printerSettings563.bin"/><Relationship Id="rId16" Type="http://schemas.openxmlformats.org/officeDocument/2006/relationships/printerSettings" Target="../printerSettings/printerSettings577.bin"/><Relationship Id="rId20" Type="http://schemas.openxmlformats.org/officeDocument/2006/relationships/printerSettings" Target="../printerSettings/printerSettings581.bin"/><Relationship Id="rId29" Type="http://schemas.openxmlformats.org/officeDocument/2006/relationships/printerSettings" Target="../printerSettings/printerSettings590.bin"/><Relationship Id="rId1" Type="http://schemas.openxmlformats.org/officeDocument/2006/relationships/printerSettings" Target="../printerSettings/printerSettings562.bin"/><Relationship Id="rId6" Type="http://schemas.openxmlformats.org/officeDocument/2006/relationships/printerSettings" Target="../printerSettings/printerSettings567.bin"/><Relationship Id="rId11" Type="http://schemas.openxmlformats.org/officeDocument/2006/relationships/printerSettings" Target="../printerSettings/printerSettings572.bin"/><Relationship Id="rId24" Type="http://schemas.openxmlformats.org/officeDocument/2006/relationships/printerSettings" Target="../printerSettings/printerSettings585.bin"/><Relationship Id="rId32" Type="http://schemas.openxmlformats.org/officeDocument/2006/relationships/printerSettings" Target="../printerSettings/printerSettings593.bin"/><Relationship Id="rId5" Type="http://schemas.openxmlformats.org/officeDocument/2006/relationships/printerSettings" Target="../printerSettings/printerSettings566.bin"/><Relationship Id="rId15" Type="http://schemas.openxmlformats.org/officeDocument/2006/relationships/printerSettings" Target="../printerSettings/printerSettings576.bin"/><Relationship Id="rId23" Type="http://schemas.openxmlformats.org/officeDocument/2006/relationships/printerSettings" Target="../printerSettings/printerSettings584.bin"/><Relationship Id="rId28" Type="http://schemas.openxmlformats.org/officeDocument/2006/relationships/printerSettings" Target="../printerSettings/printerSettings589.bin"/><Relationship Id="rId10" Type="http://schemas.openxmlformats.org/officeDocument/2006/relationships/printerSettings" Target="../printerSettings/printerSettings571.bin"/><Relationship Id="rId19" Type="http://schemas.openxmlformats.org/officeDocument/2006/relationships/printerSettings" Target="../printerSettings/printerSettings580.bin"/><Relationship Id="rId31" Type="http://schemas.openxmlformats.org/officeDocument/2006/relationships/printerSettings" Target="../printerSettings/printerSettings592.bin"/><Relationship Id="rId4" Type="http://schemas.openxmlformats.org/officeDocument/2006/relationships/printerSettings" Target="../printerSettings/printerSettings565.bin"/><Relationship Id="rId9" Type="http://schemas.openxmlformats.org/officeDocument/2006/relationships/printerSettings" Target="../printerSettings/printerSettings570.bin"/><Relationship Id="rId14" Type="http://schemas.openxmlformats.org/officeDocument/2006/relationships/printerSettings" Target="../printerSettings/printerSettings575.bin"/><Relationship Id="rId22" Type="http://schemas.openxmlformats.org/officeDocument/2006/relationships/printerSettings" Target="../printerSettings/printerSettings583.bin"/><Relationship Id="rId27" Type="http://schemas.openxmlformats.org/officeDocument/2006/relationships/printerSettings" Target="../printerSettings/printerSettings588.bin"/><Relationship Id="rId30" Type="http://schemas.openxmlformats.org/officeDocument/2006/relationships/printerSettings" Target="../printerSettings/printerSettings591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2.bin"/><Relationship Id="rId13" Type="http://schemas.openxmlformats.org/officeDocument/2006/relationships/printerSettings" Target="../printerSettings/printerSettings607.bin"/><Relationship Id="rId18" Type="http://schemas.openxmlformats.org/officeDocument/2006/relationships/printerSettings" Target="../printerSettings/printerSettings612.bin"/><Relationship Id="rId26" Type="http://schemas.openxmlformats.org/officeDocument/2006/relationships/printerSettings" Target="../printerSettings/printerSettings620.bin"/><Relationship Id="rId3" Type="http://schemas.openxmlformats.org/officeDocument/2006/relationships/printerSettings" Target="../printerSettings/printerSettings597.bin"/><Relationship Id="rId21" Type="http://schemas.openxmlformats.org/officeDocument/2006/relationships/printerSettings" Target="../printerSettings/printerSettings615.bin"/><Relationship Id="rId7" Type="http://schemas.openxmlformats.org/officeDocument/2006/relationships/printerSettings" Target="../printerSettings/printerSettings601.bin"/><Relationship Id="rId12" Type="http://schemas.openxmlformats.org/officeDocument/2006/relationships/printerSettings" Target="../printerSettings/printerSettings606.bin"/><Relationship Id="rId17" Type="http://schemas.openxmlformats.org/officeDocument/2006/relationships/printerSettings" Target="../printerSettings/printerSettings611.bin"/><Relationship Id="rId25" Type="http://schemas.openxmlformats.org/officeDocument/2006/relationships/printerSettings" Target="../printerSettings/printerSettings619.bin"/><Relationship Id="rId33" Type="http://schemas.openxmlformats.org/officeDocument/2006/relationships/printerSettings" Target="../printerSettings/printerSettings627.bin"/><Relationship Id="rId2" Type="http://schemas.openxmlformats.org/officeDocument/2006/relationships/printerSettings" Target="../printerSettings/printerSettings596.bin"/><Relationship Id="rId16" Type="http://schemas.openxmlformats.org/officeDocument/2006/relationships/printerSettings" Target="../printerSettings/printerSettings610.bin"/><Relationship Id="rId20" Type="http://schemas.openxmlformats.org/officeDocument/2006/relationships/printerSettings" Target="../printerSettings/printerSettings614.bin"/><Relationship Id="rId29" Type="http://schemas.openxmlformats.org/officeDocument/2006/relationships/printerSettings" Target="../printerSettings/printerSettings623.bin"/><Relationship Id="rId1" Type="http://schemas.openxmlformats.org/officeDocument/2006/relationships/printerSettings" Target="../printerSettings/printerSettings595.bin"/><Relationship Id="rId6" Type="http://schemas.openxmlformats.org/officeDocument/2006/relationships/printerSettings" Target="../printerSettings/printerSettings600.bin"/><Relationship Id="rId11" Type="http://schemas.openxmlformats.org/officeDocument/2006/relationships/printerSettings" Target="../printerSettings/printerSettings605.bin"/><Relationship Id="rId24" Type="http://schemas.openxmlformats.org/officeDocument/2006/relationships/printerSettings" Target="../printerSettings/printerSettings618.bin"/><Relationship Id="rId32" Type="http://schemas.openxmlformats.org/officeDocument/2006/relationships/printerSettings" Target="../printerSettings/printerSettings626.bin"/><Relationship Id="rId5" Type="http://schemas.openxmlformats.org/officeDocument/2006/relationships/printerSettings" Target="../printerSettings/printerSettings599.bin"/><Relationship Id="rId15" Type="http://schemas.openxmlformats.org/officeDocument/2006/relationships/printerSettings" Target="../printerSettings/printerSettings609.bin"/><Relationship Id="rId23" Type="http://schemas.openxmlformats.org/officeDocument/2006/relationships/printerSettings" Target="../printerSettings/printerSettings617.bin"/><Relationship Id="rId28" Type="http://schemas.openxmlformats.org/officeDocument/2006/relationships/printerSettings" Target="../printerSettings/printerSettings622.bin"/><Relationship Id="rId10" Type="http://schemas.openxmlformats.org/officeDocument/2006/relationships/printerSettings" Target="../printerSettings/printerSettings604.bin"/><Relationship Id="rId19" Type="http://schemas.openxmlformats.org/officeDocument/2006/relationships/printerSettings" Target="../printerSettings/printerSettings613.bin"/><Relationship Id="rId31" Type="http://schemas.openxmlformats.org/officeDocument/2006/relationships/printerSettings" Target="../printerSettings/printerSettings625.bin"/><Relationship Id="rId4" Type="http://schemas.openxmlformats.org/officeDocument/2006/relationships/printerSettings" Target="../printerSettings/printerSettings598.bin"/><Relationship Id="rId9" Type="http://schemas.openxmlformats.org/officeDocument/2006/relationships/printerSettings" Target="../printerSettings/printerSettings603.bin"/><Relationship Id="rId14" Type="http://schemas.openxmlformats.org/officeDocument/2006/relationships/printerSettings" Target="../printerSettings/printerSettings608.bin"/><Relationship Id="rId22" Type="http://schemas.openxmlformats.org/officeDocument/2006/relationships/printerSettings" Target="../printerSettings/printerSettings616.bin"/><Relationship Id="rId27" Type="http://schemas.openxmlformats.org/officeDocument/2006/relationships/printerSettings" Target="../printerSettings/printerSettings621.bin"/><Relationship Id="rId30" Type="http://schemas.openxmlformats.org/officeDocument/2006/relationships/printerSettings" Target="../printerSettings/printerSettings62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13" Type="http://schemas.openxmlformats.org/officeDocument/2006/relationships/printerSettings" Target="../printerSettings/printerSettings46.bin"/><Relationship Id="rId18" Type="http://schemas.openxmlformats.org/officeDocument/2006/relationships/printerSettings" Target="../printerSettings/printerSettings51.bin"/><Relationship Id="rId26" Type="http://schemas.openxmlformats.org/officeDocument/2006/relationships/printerSettings" Target="../printerSettings/printerSettings59.bin"/><Relationship Id="rId3" Type="http://schemas.openxmlformats.org/officeDocument/2006/relationships/printerSettings" Target="../printerSettings/printerSettings36.bin"/><Relationship Id="rId21" Type="http://schemas.openxmlformats.org/officeDocument/2006/relationships/printerSettings" Target="../printerSettings/printerSettings54.bin"/><Relationship Id="rId7" Type="http://schemas.openxmlformats.org/officeDocument/2006/relationships/printerSettings" Target="../printerSettings/printerSettings40.bin"/><Relationship Id="rId12" Type="http://schemas.openxmlformats.org/officeDocument/2006/relationships/printerSettings" Target="../printerSettings/printerSettings45.bin"/><Relationship Id="rId17" Type="http://schemas.openxmlformats.org/officeDocument/2006/relationships/printerSettings" Target="../printerSettings/printerSettings50.bin"/><Relationship Id="rId25" Type="http://schemas.openxmlformats.org/officeDocument/2006/relationships/printerSettings" Target="../printerSettings/printerSettings58.bin"/><Relationship Id="rId3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35.bin"/><Relationship Id="rId16" Type="http://schemas.openxmlformats.org/officeDocument/2006/relationships/printerSettings" Target="../printerSettings/printerSettings49.bin"/><Relationship Id="rId20" Type="http://schemas.openxmlformats.org/officeDocument/2006/relationships/printerSettings" Target="../printerSettings/printerSettings53.bin"/><Relationship Id="rId29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11" Type="http://schemas.openxmlformats.org/officeDocument/2006/relationships/printerSettings" Target="../printerSettings/printerSettings44.bin"/><Relationship Id="rId24" Type="http://schemas.openxmlformats.org/officeDocument/2006/relationships/printerSettings" Target="../printerSettings/printerSettings57.bin"/><Relationship Id="rId32" Type="http://schemas.openxmlformats.org/officeDocument/2006/relationships/printerSettings" Target="../printerSettings/printerSettings65.bin"/><Relationship Id="rId5" Type="http://schemas.openxmlformats.org/officeDocument/2006/relationships/printerSettings" Target="../printerSettings/printerSettings38.bin"/><Relationship Id="rId15" Type="http://schemas.openxmlformats.org/officeDocument/2006/relationships/printerSettings" Target="../printerSettings/printerSettings48.bin"/><Relationship Id="rId23" Type="http://schemas.openxmlformats.org/officeDocument/2006/relationships/printerSettings" Target="../printerSettings/printerSettings56.bin"/><Relationship Id="rId28" Type="http://schemas.openxmlformats.org/officeDocument/2006/relationships/printerSettings" Target="../printerSettings/printerSettings61.bin"/><Relationship Id="rId10" Type="http://schemas.openxmlformats.org/officeDocument/2006/relationships/printerSettings" Target="../printerSettings/printerSettings43.bin"/><Relationship Id="rId19" Type="http://schemas.openxmlformats.org/officeDocument/2006/relationships/printerSettings" Target="../printerSettings/printerSettings52.bin"/><Relationship Id="rId31" Type="http://schemas.openxmlformats.org/officeDocument/2006/relationships/printerSettings" Target="../printerSettings/printerSettings64.bin"/><Relationship Id="rId4" Type="http://schemas.openxmlformats.org/officeDocument/2006/relationships/printerSettings" Target="../printerSettings/printerSettings37.bin"/><Relationship Id="rId9" Type="http://schemas.openxmlformats.org/officeDocument/2006/relationships/printerSettings" Target="../printerSettings/printerSettings42.bin"/><Relationship Id="rId14" Type="http://schemas.openxmlformats.org/officeDocument/2006/relationships/printerSettings" Target="../printerSettings/printerSettings47.bin"/><Relationship Id="rId22" Type="http://schemas.openxmlformats.org/officeDocument/2006/relationships/printerSettings" Target="../printerSettings/printerSettings55.bin"/><Relationship Id="rId27" Type="http://schemas.openxmlformats.org/officeDocument/2006/relationships/printerSettings" Target="../printerSettings/printerSettings60.bin"/><Relationship Id="rId30" Type="http://schemas.openxmlformats.org/officeDocument/2006/relationships/printerSettings" Target="../printerSettings/printerSettings63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35.bin"/><Relationship Id="rId13" Type="http://schemas.openxmlformats.org/officeDocument/2006/relationships/printerSettings" Target="../printerSettings/printerSettings640.bin"/><Relationship Id="rId18" Type="http://schemas.openxmlformats.org/officeDocument/2006/relationships/printerSettings" Target="../printerSettings/printerSettings645.bin"/><Relationship Id="rId26" Type="http://schemas.openxmlformats.org/officeDocument/2006/relationships/printerSettings" Target="../printerSettings/printerSettings653.bin"/><Relationship Id="rId3" Type="http://schemas.openxmlformats.org/officeDocument/2006/relationships/printerSettings" Target="../printerSettings/printerSettings630.bin"/><Relationship Id="rId21" Type="http://schemas.openxmlformats.org/officeDocument/2006/relationships/printerSettings" Target="../printerSettings/printerSettings648.bin"/><Relationship Id="rId7" Type="http://schemas.openxmlformats.org/officeDocument/2006/relationships/printerSettings" Target="../printerSettings/printerSettings634.bin"/><Relationship Id="rId12" Type="http://schemas.openxmlformats.org/officeDocument/2006/relationships/printerSettings" Target="../printerSettings/printerSettings639.bin"/><Relationship Id="rId17" Type="http://schemas.openxmlformats.org/officeDocument/2006/relationships/printerSettings" Target="../printerSettings/printerSettings644.bin"/><Relationship Id="rId25" Type="http://schemas.openxmlformats.org/officeDocument/2006/relationships/printerSettings" Target="../printerSettings/printerSettings652.bin"/><Relationship Id="rId33" Type="http://schemas.openxmlformats.org/officeDocument/2006/relationships/printerSettings" Target="../printerSettings/printerSettings660.bin"/><Relationship Id="rId2" Type="http://schemas.openxmlformats.org/officeDocument/2006/relationships/printerSettings" Target="../printerSettings/printerSettings629.bin"/><Relationship Id="rId16" Type="http://schemas.openxmlformats.org/officeDocument/2006/relationships/printerSettings" Target="../printerSettings/printerSettings643.bin"/><Relationship Id="rId20" Type="http://schemas.openxmlformats.org/officeDocument/2006/relationships/printerSettings" Target="../printerSettings/printerSettings647.bin"/><Relationship Id="rId29" Type="http://schemas.openxmlformats.org/officeDocument/2006/relationships/printerSettings" Target="../printerSettings/printerSettings656.bin"/><Relationship Id="rId1" Type="http://schemas.openxmlformats.org/officeDocument/2006/relationships/printerSettings" Target="../printerSettings/printerSettings628.bin"/><Relationship Id="rId6" Type="http://schemas.openxmlformats.org/officeDocument/2006/relationships/printerSettings" Target="../printerSettings/printerSettings633.bin"/><Relationship Id="rId11" Type="http://schemas.openxmlformats.org/officeDocument/2006/relationships/printerSettings" Target="../printerSettings/printerSettings638.bin"/><Relationship Id="rId24" Type="http://schemas.openxmlformats.org/officeDocument/2006/relationships/printerSettings" Target="../printerSettings/printerSettings651.bin"/><Relationship Id="rId32" Type="http://schemas.openxmlformats.org/officeDocument/2006/relationships/printerSettings" Target="../printerSettings/printerSettings659.bin"/><Relationship Id="rId5" Type="http://schemas.openxmlformats.org/officeDocument/2006/relationships/printerSettings" Target="../printerSettings/printerSettings632.bin"/><Relationship Id="rId15" Type="http://schemas.openxmlformats.org/officeDocument/2006/relationships/printerSettings" Target="../printerSettings/printerSettings642.bin"/><Relationship Id="rId23" Type="http://schemas.openxmlformats.org/officeDocument/2006/relationships/printerSettings" Target="../printerSettings/printerSettings650.bin"/><Relationship Id="rId28" Type="http://schemas.openxmlformats.org/officeDocument/2006/relationships/printerSettings" Target="../printerSettings/printerSettings655.bin"/><Relationship Id="rId10" Type="http://schemas.openxmlformats.org/officeDocument/2006/relationships/printerSettings" Target="../printerSettings/printerSettings637.bin"/><Relationship Id="rId19" Type="http://schemas.openxmlformats.org/officeDocument/2006/relationships/printerSettings" Target="../printerSettings/printerSettings646.bin"/><Relationship Id="rId31" Type="http://schemas.openxmlformats.org/officeDocument/2006/relationships/printerSettings" Target="../printerSettings/printerSettings658.bin"/><Relationship Id="rId4" Type="http://schemas.openxmlformats.org/officeDocument/2006/relationships/printerSettings" Target="../printerSettings/printerSettings631.bin"/><Relationship Id="rId9" Type="http://schemas.openxmlformats.org/officeDocument/2006/relationships/printerSettings" Target="../printerSettings/printerSettings636.bin"/><Relationship Id="rId14" Type="http://schemas.openxmlformats.org/officeDocument/2006/relationships/printerSettings" Target="../printerSettings/printerSettings641.bin"/><Relationship Id="rId22" Type="http://schemas.openxmlformats.org/officeDocument/2006/relationships/printerSettings" Target="../printerSettings/printerSettings649.bin"/><Relationship Id="rId27" Type="http://schemas.openxmlformats.org/officeDocument/2006/relationships/printerSettings" Target="../printerSettings/printerSettings654.bin"/><Relationship Id="rId30" Type="http://schemas.openxmlformats.org/officeDocument/2006/relationships/printerSettings" Target="../printerSettings/printerSettings65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4.bin"/><Relationship Id="rId13" Type="http://schemas.openxmlformats.org/officeDocument/2006/relationships/printerSettings" Target="../printerSettings/printerSettings79.bin"/><Relationship Id="rId18" Type="http://schemas.openxmlformats.org/officeDocument/2006/relationships/printerSettings" Target="../printerSettings/printerSettings84.bin"/><Relationship Id="rId26" Type="http://schemas.openxmlformats.org/officeDocument/2006/relationships/printerSettings" Target="../printerSettings/printerSettings92.bin"/><Relationship Id="rId3" Type="http://schemas.openxmlformats.org/officeDocument/2006/relationships/printerSettings" Target="../printerSettings/printerSettings69.bin"/><Relationship Id="rId21" Type="http://schemas.openxmlformats.org/officeDocument/2006/relationships/printerSettings" Target="../printerSettings/printerSettings87.bin"/><Relationship Id="rId7" Type="http://schemas.openxmlformats.org/officeDocument/2006/relationships/printerSettings" Target="../printerSettings/printerSettings73.bin"/><Relationship Id="rId12" Type="http://schemas.openxmlformats.org/officeDocument/2006/relationships/printerSettings" Target="../printerSettings/printerSettings78.bin"/><Relationship Id="rId17" Type="http://schemas.openxmlformats.org/officeDocument/2006/relationships/printerSettings" Target="../printerSettings/printerSettings83.bin"/><Relationship Id="rId25" Type="http://schemas.openxmlformats.org/officeDocument/2006/relationships/printerSettings" Target="../printerSettings/printerSettings91.bin"/><Relationship Id="rId3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68.bin"/><Relationship Id="rId16" Type="http://schemas.openxmlformats.org/officeDocument/2006/relationships/printerSettings" Target="../printerSettings/printerSettings82.bin"/><Relationship Id="rId20" Type="http://schemas.openxmlformats.org/officeDocument/2006/relationships/printerSettings" Target="../printerSettings/printerSettings86.bin"/><Relationship Id="rId29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67.bin"/><Relationship Id="rId6" Type="http://schemas.openxmlformats.org/officeDocument/2006/relationships/printerSettings" Target="../printerSettings/printerSettings72.bin"/><Relationship Id="rId11" Type="http://schemas.openxmlformats.org/officeDocument/2006/relationships/printerSettings" Target="../printerSettings/printerSettings77.bin"/><Relationship Id="rId24" Type="http://schemas.openxmlformats.org/officeDocument/2006/relationships/printerSettings" Target="../printerSettings/printerSettings90.bin"/><Relationship Id="rId32" Type="http://schemas.openxmlformats.org/officeDocument/2006/relationships/printerSettings" Target="../printerSettings/printerSettings98.bin"/><Relationship Id="rId5" Type="http://schemas.openxmlformats.org/officeDocument/2006/relationships/printerSettings" Target="../printerSettings/printerSettings71.bin"/><Relationship Id="rId15" Type="http://schemas.openxmlformats.org/officeDocument/2006/relationships/printerSettings" Target="../printerSettings/printerSettings81.bin"/><Relationship Id="rId23" Type="http://schemas.openxmlformats.org/officeDocument/2006/relationships/printerSettings" Target="../printerSettings/printerSettings89.bin"/><Relationship Id="rId28" Type="http://schemas.openxmlformats.org/officeDocument/2006/relationships/printerSettings" Target="../printerSettings/printerSettings94.bin"/><Relationship Id="rId10" Type="http://schemas.openxmlformats.org/officeDocument/2006/relationships/printerSettings" Target="../printerSettings/printerSettings76.bin"/><Relationship Id="rId19" Type="http://schemas.openxmlformats.org/officeDocument/2006/relationships/printerSettings" Target="../printerSettings/printerSettings85.bin"/><Relationship Id="rId31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70.bin"/><Relationship Id="rId9" Type="http://schemas.openxmlformats.org/officeDocument/2006/relationships/printerSettings" Target="../printerSettings/printerSettings75.bin"/><Relationship Id="rId14" Type="http://schemas.openxmlformats.org/officeDocument/2006/relationships/printerSettings" Target="../printerSettings/printerSettings80.bin"/><Relationship Id="rId22" Type="http://schemas.openxmlformats.org/officeDocument/2006/relationships/printerSettings" Target="../printerSettings/printerSettings88.bin"/><Relationship Id="rId27" Type="http://schemas.openxmlformats.org/officeDocument/2006/relationships/printerSettings" Target="../printerSettings/printerSettings93.bin"/><Relationship Id="rId30" Type="http://schemas.openxmlformats.org/officeDocument/2006/relationships/printerSettings" Target="../printerSettings/printerSettings9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7.bin"/><Relationship Id="rId13" Type="http://schemas.openxmlformats.org/officeDocument/2006/relationships/printerSettings" Target="../printerSettings/printerSettings112.bin"/><Relationship Id="rId18" Type="http://schemas.openxmlformats.org/officeDocument/2006/relationships/printerSettings" Target="../printerSettings/printerSettings117.bin"/><Relationship Id="rId26" Type="http://schemas.openxmlformats.org/officeDocument/2006/relationships/printerSettings" Target="../printerSettings/printerSettings125.bin"/><Relationship Id="rId3" Type="http://schemas.openxmlformats.org/officeDocument/2006/relationships/printerSettings" Target="../printerSettings/printerSettings102.bin"/><Relationship Id="rId21" Type="http://schemas.openxmlformats.org/officeDocument/2006/relationships/printerSettings" Target="../printerSettings/printerSettings120.bin"/><Relationship Id="rId7" Type="http://schemas.openxmlformats.org/officeDocument/2006/relationships/printerSettings" Target="../printerSettings/printerSettings106.bin"/><Relationship Id="rId12" Type="http://schemas.openxmlformats.org/officeDocument/2006/relationships/printerSettings" Target="../printerSettings/printerSettings111.bin"/><Relationship Id="rId17" Type="http://schemas.openxmlformats.org/officeDocument/2006/relationships/printerSettings" Target="../printerSettings/printerSettings116.bin"/><Relationship Id="rId25" Type="http://schemas.openxmlformats.org/officeDocument/2006/relationships/printerSettings" Target="../printerSettings/printerSettings124.bin"/><Relationship Id="rId33" Type="http://schemas.openxmlformats.org/officeDocument/2006/relationships/printerSettings" Target="../printerSettings/printerSettings132.bin"/><Relationship Id="rId2" Type="http://schemas.openxmlformats.org/officeDocument/2006/relationships/printerSettings" Target="../printerSettings/printerSettings101.bin"/><Relationship Id="rId16" Type="http://schemas.openxmlformats.org/officeDocument/2006/relationships/printerSettings" Target="../printerSettings/printerSettings115.bin"/><Relationship Id="rId20" Type="http://schemas.openxmlformats.org/officeDocument/2006/relationships/printerSettings" Target="../printerSettings/printerSettings119.bin"/><Relationship Id="rId29" Type="http://schemas.openxmlformats.org/officeDocument/2006/relationships/printerSettings" Target="../printerSettings/printerSettings128.bin"/><Relationship Id="rId1" Type="http://schemas.openxmlformats.org/officeDocument/2006/relationships/printerSettings" Target="../printerSettings/printerSettings100.bin"/><Relationship Id="rId6" Type="http://schemas.openxmlformats.org/officeDocument/2006/relationships/printerSettings" Target="../printerSettings/printerSettings105.bin"/><Relationship Id="rId11" Type="http://schemas.openxmlformats.org/officeDocument/2006/relationships/printerSettings" Target="../printerSettings/printerSettings110.bin"/><Relationship Id="rId24" Type="http://schemas.openxmlformats.org/officeDocument/2006/relationships/printerSettings" Target="../printerSettings/printerSettings123.bin"/><Relationship Id="rId32" Type="http://schemas.openxmlformats.org/officeDocument/2006/relationships/printerSettings" Target="../printerSettings/printerSettings131.bin"/><Relationship Id="rId5" Type="http://schemas.openxmlformats.org/officeDocument/2006/relationships/printerSettings" Target="../printerSettings/printerSettings104.bin"/><Relationship Id="rId15" Type="http://schemas.openxmlformats.org/officeDocument/2006/relationships/printerSettings" Target="../printerSettings/printerSettings114.bin"/><Relationship Id="rId23" Type="http://schemas.openxmlformats.org/officeDocument/2006/relationships/printerSettings" Target="../printerSettings/printerSettings122.bin"/><Relationship Id="rId28" Type="http://schemas.openxmlformats.org/officeDocument/2006/relationships/printerSettings" Target="../printerSettings/printerSettings127.bin"/><Relationship Id="rId10" Type="http://schemas.openxmlformats.org/officeDocument/2006/relationships/printerSettings" Target="../printerSettings/printerSettings109.bin"/><Relationship Id="rId19" Type="http://schemas.openxmlformats.org/officeDocument/2006/relationships/printerSettings" Target="../printerSettings/printerSettings118.bin"/><Relationship Id="rId31" Type="http://schemas.openxmlformats.org/officeDocument/2006/relationships/printerSettings" Target="../printerSettings/printerSettings130.bin"/><Relationship Id="rId4" Type="http://schemas.openxmlformats.org/officeDocument/2006/relationships/printerSettings" Target="../printerSettings/printerSettings103.bin"/><Relationship Id="rId9" Type="http://schemas.openxmlformats.org/officeDocument/2006/relationships/printerSettings" Target="../printerSettings/printerSettings108.bin"/><Relationship Id="rId14" Type="http://schemas.openxmlformats.org/officeDocument/2006/relationships/printerSettings" Target="../printerSettings/printerSettings113.bin"/><Relationship Id="rId22" Type="http://schemas.openxmlformats.org/officeDocument/2006/relationships/printerSettings" Target="../printerSettings/printerSettings121.bin"/><Relationship Id="rId27" Type="http://schemas.openxmlformats.org/officeDocument/2006/relationships/printerSettings" Target="../printerSettings/printerSettings126.bin"/><Relationship Id="rId30" Type="http://schemas.openxmlformats.org/officeDocument/2006/relationships/printerSettings" Target="../printerSettings/printerSettings12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0.bin"/><Relationship Id="rId13" Type="http://schemas.openxmlformats.org/officeDocument/2006/relationships/printerSettings" Target="../printerSettings/printerSettings145.bin"/><Relationship Id="rId18" Type="http://schemas.openxmlformats.org/officeDocument/2006/relationships/printerSettings" Target="../printerSettings/printerSettings150.bin"/><Relationship Id="rId26" Type="http://schemas.openxmlformats.org/officeDocument/2006/relationships/printerSettings" Target="../printerSettings/printerSettings158.bin"/><Relationship Id="rId3" Type="http://schemas.openxmlformats.org/officeDocument/2006/relationships/printerSettings" Target="../printerSettings/printerSettings135.bin"/><Relationship Id="rId21" Type="http://schemas.openxmlformats.org/officeDocument/2006/relationships/printerSettings" Target="../printerSettings/printerSettings153.bin"/><Relationship Id="rId7" Type="http://schemas.openxmlformats.org/officeDocument/2006/relationships/printerSettings" Target="../printerSettings/printerSettings139.bin"/><Relationship Id="rId12" Type="http://schemas.openxmlformats.org/officeDocument/2006/relationships/printerSettings" Target="../printerSettings/printerSettings144.bin"/><Relationship Id="rId17" Type="http://schemas.openxmlformats.org/officeDocument/2006/relationships/printerSettings" Target="../printerSettings/printerSettings149.bin"/><Relationship Id="rId25" Type="http://schemas.openxmlformats.org/officeDocument/2006/relationships/printerSettings" Target="../printerSettings/printerSettings157.bin"/><Relationship Id="rId33" Type="http://schemas.openxmlformats.org/officeDocument/2006/relationships/printerSettings" Target="../printerSettings/printerSettings165.bin"/><Relationship Id="rId2" Type="http://schemas.openxmlformats.org/officeDocument/2006/relationships/printerSettings" Target="../printerSettings/printerSettings134.bin"/><Relationship Id="rId16" Type="http://schemas.openxmlformats.org/officeDocument/2006/relationships/printerSettings" Target="../printerSettings/printerSettings148.bin"/><Relationship Id="rId20" Type="http://schemas.openxmlformats.org/officeDocument/2006/relationships/printerSettings" Target="../printerSettings/printerSettings152.bin"/><Relationship Id="rId29" Type="http://schemas.openxmlformats.org/officeDocument/2006/relationships/printerSettings" Target="../printerSettings/printerSettings161.bin"/><Relationship Id="rId1" Type="http://schemas.openxmlformats.org/officeDocument/2006/relationships/printerSettings" Target="../printerSettings/printerSettings133.bin"/><Relationship Id="rId6" Type="http://schemas.openxmlformats.org/officeDocument/2006/relationships/printerSettings" Target="../printerSettings/printerSettings138.bin"/><Relationship Id="rId11" Type="http://schemas.openxmlformats.org/officeDocument/2006/relationships/printerSettings" Target="../printerSettings/printerSettings143.bin"/><Relationship Id="rId24" Type="http://schemas.openxmlformats.org/officeDocument/2006/relationships/printerSettings" Target="../printerSettings/printerSettings156.bin"/><Relationship Id="rId32" Type="http://schemas.openxmlformats.org/officeDocument/2006/relationships/printerSettings" Target="../printerSettings/printerSettings164.bin"/><Relationship Id="rId5" Type="http://schemas.openxmlformats.org/officeDocument/2006/relationships/printerSettings" Target="../printerSettings/printerSettings137.bin"/><Relationship Id="rId15" Type="http://schemas.openxmlformats.org/officeDocument/2006/relationships/printerSettings" Target="../printerSettings/printerSettings147.bin"/><Relationship Id="rId23" Type="http://schemas.openxmlformats.org/officeDocument/2006/relationships/printerSettings" Target="../printerSettings/printerSettings155.bin"/><Relationship Id="rId28" Type="http://schemas.openxmlformats.org/officeDocument/2006/relationships/printerSettings" Target="../printerSettings/printerSettings160.bin"/><Relationship Id="rId10" Type="http://schemas.openxmlformats.org/officeDocument/2006/relationships/printerSettings" Target="../printerSettings/printerSettings142.bin"/><Relationship Id="rId19" Type="http://schemas.openxmlformats.org/officeDocument/2006/relationships/printerSettings" Target="../printerSettings/printerSettings151.bin"/><Relationship Id="rId31" Type="http://schemas.openxmlformats.org/officeDocument/2006/relationships/printerSettings" Target="../printerSettings/printerSettings163.bin"/><Relationship Id="rId4" Type="http://schemas.openxmlformats.org/officeDocument/2006/relationships/printerSettings" Target="../printerSettings/printerSettings136.bin"/><Relationship Id="rId9" Type="http://schemas.openxmlformats.org/officeDocument/2006/relationships/printerSettings" Target="../printerSettings/printerSettings141.bin"/><Relationship Id="rId14" Type="http://schemas.openxmlformats.org/officeDocument/2006/relationships/printerSettings" Target="../printerSettings/printerSettings146.bin"/><Relationship Id="rId22" Type="http://schemas.openxmlformats.org/officeDocument/2006/relationships/printerSettings" Target="../printerSettings/printerSettings154.bin"/><Relationship Id="rId27" Type="http://schemas.openxmlformats.org/officeDocument/2006/relationships/printerSettings" Target="../printerSettings/printerSettings159.bin"/><Relationship Id="rId30" Type="http://schemas.openxmlformats.org/officeDocument/2006/relationships/printerSettings" Target="../printerSettings/printerSettings16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3.bin"/><Relationship Id="rId13" Type="http://schemas.openxmlformats.org/officeDocument/2006/relationships/printerSettings" Target="../printerSettings/printerSettings178.bin"/><Relationship Id="rId18" Type="http://schemas.openxmlformats.org/officeDocument/2006/relationships/printerSettings" Target="../printerSettings/printerSettings183.bin"/><Relationship Id="rId26" Type="http://schemas.openxmlformats.org/officeDocument/2006/relationships/printerSettings" Target="../printerSettings/printerSettings191.bin"/><Relationship Id="rId3" Type="http://schemas.openxmlformats.org/officeDocument/2006/relationships/printerSettings" Target="../printerSettings/printerSettings168.bin"/><Relationship Id="rId21" Type="http://schemas.openxmlformats.org/officeDocument/2006/relationships/printerSettings" Target="../printerSettings/printerSettings186.bin"/><Relationship Id="rId7" Type="http://schemas.openxmlformats.org/officeDocument/2006/relationships/printerSettings" Target="../printerSettings/printerSettings172.bin"/><Relationship Id="rId12" Type="http://schemas.openxmlformats.org/officeDocument/2006/relationships/printerSettings" Target="../printerSettings/printerSettings177.bin"/><Relationship Id="rId17" Type="http://schemas.openxmlformats.org/officeDocument/2006/relationships/printerSettings" Target="../printerSettings/printerSettings182.bin"/><Relationship Id="rId25" Type="http://schemas.openxmlformats.org/officeDocument/2006/relationships/printerSettings" Target="../printerSettings/printerSettings190.bin"/><Relationship Id="rId33" Type="http://schemas.openxmlformats.org/officeDocument/2006/relationships/printerSettings" Target="../printerSettings/printerSettings198.bin"/><Relationship Id="rId2" Type="http://schemas.openxmlformats.org/officeDocument/2006/relationships/printerSettings" Target="../printerSettings/printerSettings167.bin"/><Relationship Id="rId16" Type="http://schemas.openxmlformats.org/officeDocument/2006/relationships/printerSettings" Target="../printerSettings/printerSettings181.bin"/><Relationship Id="rId20" Type="http://schemas.openxmlformats.org/officeDocument/2006/relationships/printerSettings" Target="../printerSettings/printerSettings185.bin"/><Relationship Id="rId29" Type="http://schemas.openxmlformats.org/officeDocument/2006/relationships/printerSettings" Target="../printerSettings/printerSettings194.bin"/><Relationship Id="rId1" Type="http://schemas.openxmlformats.org/officeDocument/2006/relationships/printerSettings" Target="../printerSettings/printerSettings166.bin"/><Relationship Id="rId6" Type="http://schemas.openxmlformats.org/officeDocument/2006/relationships/printerSettings" Target="../printerSettings/printerSettings171.bin"/><Relationship Id="rId11" Type="http://schemas.openxmlformats.org/officeDocument/2006/relationships/printerSettings" Target="../printerSettings/printerSettings176.bin"/><Relationship Id="rId24" Type="http://schemas.openxmlformats.org/officeDocument/2006/relationships/printerSettings" Target="../printerSettings/printerSettings189.bin"/><Relationship Id="rId32" Type="http://schemas.openxmlformats.org/officeDocument/2006/relationships/printerSettings" Target="../printerSettings/printerSettings197.bin"/><Relationship Id="rId5" Type="http://schemas.openxmlformats.org/officeDocument/2006/relationships/printerSettings" Target="../printerSettings/printerSettings170.bin"/><Relationship Id="rId15" Type="http://schemas.openxmlformats.org/officeDocument/2006/relationships/printerSettings" Target="../printerSettings/printerSettings180.bin"/><Relationship Id="rId23" Type="http://schemas.openxmlformats.org/officeDocument/2006/relationships/printerSettings" Target="../printerSettings/printerSettings188.bin"/><Relationship Id="rId28" Type="http://schemas.openxmlformats.org/officeDocument/2006/relationships/printerSettings" Target="../printerSettings/printerSettings193.bin"/><Relationship Id="rId10" Type="http://schemas.openxmlformats.org/officeDocument/2006/relationships/printerSettings" Target="../printerSettings/printerSettings175.bin"/><Relationship Id="rId19" Type="http://schemas.openxmlformats.org/officeDocument/2006/relationships/printerSettings" Target="../printerSettings/printerSettings184.bin"/><Relationship Id="rId31" Type="http://schemas.openxmlformats.org/officeDocument/2006/relationships/printerSettings" Target="../printerSettings/printerSettings196.bin"/><Relationship Id="rId4" Type="http://schemas.openxmlformats.org/officeDocument/2006/relationships/printerSettings" Target="../printerSettings/printerSettings169.bin"/><Relationship Id="rId9" Type="http://schemas.openxmlformats.org/officeDocument/2006/relationships/printerSettings" Target="../printerSettings/printerSettings174.bin"/><Relationship Id="rId14" Type="http://schemas.openxmlformats.org/officeDocument/2006/relationships/printerSettings" Target="../printerSettings/printerSettings179.bin"/><Relationship Id="rId22" Type="http://schemas.openxmlformats.org/officeDocument/2006/relationships/printerSettings" Target="../printerSettings/printerSettings187.bin"/><Relationship Id="rId27" Type="http://schemas.openxmlformats.org/officeDocument/2006/relationships/printerSettings" Target="../printerSettings/printerSettings192.bin"/><Relationship Id="rId30" Type="http://schemas.openxmlformats.org/officeDocument/2006/relationships/printerSettings" Target="../printerSettings/printerSettings19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6.bin"/><Relationship Id="rId13" Type="http://schemas.openxmlformats.org/officeDocument/2006/relationships/printerSettings" Target="../printerSettings/printerSettings211.bin"/><Relationship Id="rId18" Type="http://schemas.openxmlformats.org/officeDocument/2006/relationships/printerSettings" Target="../printerSettings/printerSettings216.bin"/><Relationship Id="rId26" Type="http://schemas.openxmlformats.org/officeDocument/2006/relationships/printerSettings" Target="../printerSettings/printerSettings224.bin"/><Relationship Id="rId3" Type="http://schemas.openxmlformats.org/officeDocument/2006/relationships/printerSettings" Target="../printerSettings/printerSettings201.bin"/><Relationship Id="rId21" Type="http://schemas.openxmlformats.org/officeDocument/2006/relationships/printerSettings" Target="../printerSettings/printerSettings219.bin"/><Relationship Id="rId7" Type="http://schemas.openxmlformats.org/officeDocument/2006/relationships/printerSettings" Target="../printerSettings/printerSettings205.bin"/><Relationship Id="rId12" Type="http://schemas.openxmlformats.org/officeDocument/2006/relationships/printerSettings" Target="../printerSettings/printerSettings210.bin"/><Relationship Id="rId17" Type="http://schemas.openxmlformats.org/officeDocument/2006/relationships/printerSettings" Target="../printerSettings/printerSettings215.bin"/><Relationship Id="rId25" Type="http://schemas.openxmlformats.org/officeDocument/2006/relationships/printerSettings" Target="../printerSettings/printerSettings223.bin"/><Relationship Id="rId33" Type="http://schemas.openxmlformats.org/officeDocument/2006/relationships/printerSettings" Target="../printerSettings/printerSettings231.bin"/><Relationship Id="rId2" Type="http://schemas.openxmlformats.org/officeDocument/2006/relationships/printerSettings" Target="../printerSettings/printerSettings200.bin"/><Relationship Id="rId16" Type="http://schemas.openxmlformats.org/officeDocument/2006/relationships/printerSettings" Target="../printerSettings/printerSettings214.bin"/><Relationship Id="rId20" Type="http://schemas.openxmlformats.org/officeDocument/2006/relationships/printerSettings" Target="../printerSettings/printerSettings218.bin"/><Relationship Id="rId29" Type="http://schemas.openxmlformats.org/officeDocument/2006/relationships/printerSettings" Target="../printerSettings/printerSettings227.bin"/><Relationship Id="rId1" Type="http://schemas.openxmlformats.org/officeDocument/2006/relationships/printerSettings" Target="../printerSettings/printerSettings199.bin"/><Relationship Id="rId6" Type="http://schemas.openxmlformats.org/officeDocument/2006/relationships/printerSettings" Target="../printerSettings/printerSettings204.bin"/><Relationship Id="rId11" Type="http://schemas.openxmlformats.org/officeDocument/2006/relationships/printerSettings" Target="../printerSettings/printerSettings209.bin"/><Relationship Id="rId24" Type="http://schemas.openxmlformats.org/officeDocument/2006/relationships/printerSettings" Target="../printerSettings/printerSettings222.bin"/><Relationship Id="rId32" Type="http://schemas.openxmlformats.org/officeDocument/2006/relationships/printerSettings" Target="../printerSettings/printerSettings230.bin"/><Relationship Id="rId5" Type="http://schemas.openxmlformats.org/officeDocument/2006/relationships/printerSettings" Target="../printerSettings/printerSettings203.bin"/><Relationship Id="rId15" Type="http://schemas.openxmlformats.org/officeDocument/2006/relationships/printerSettings" Target="../printerSettings/printerSettings213.bin"/><Relationship Id="rId23" Type="http://schemas.openxmlformats.org/officeDocument/2006/relationships/printerSettings" Target="../printerSettings/printerSettings221.bin"/><Relationship Id="rId28" Type="http://schemas.openxmlformats.org/officeDocument/2006/relationships/printerSettings" Target="../printerSettings/printerSettings226.bin"/><Relationship Id="rId10" Type="http://schemas.openxmlformats.org/officeDocument/2006/relationships/printerSettings" Target="../printerSettings/printerSettings208.bin"/><Relationship Id="rId19" Type="http://schemas.openxmlformats.org/officeDocument/2006/relationships/printerSettings" Target="../printerSettings/printerSettings217.bin"/><Relationship Id="rId31" Type="http://schemas.openxmlformats.org/officeDocument/2006/relationships/printerSettings" Target="../printerSettings/printerSettings229.bin"/><Relationship Id="rId4" Type="http://schemas.openxmlformats.org/officeDocument/2006/relationships/printerSettings" Target="../printerSettings/printerSettings202.bin"/><Relationship Id="rId9" Type="http://schemas.openxmlformats.org/officeDocument/2006/relationships/printerSettings" Target="../printerSettings/printerSettings207.bin"/><Relationship Id="rId14" Type="http://schemas.openxmlformats.org/officeDocument/2006/relationships/printerSettings" Target="../printerSettings/printerSettings212.bin"/><Relationship Id="rId22" Type="http://schemas.openxmlformats.org/officeDocument/2006/relationships/printerSettings" Target="../printerSettings/printerSettings220.bin"/><Relationship Id="rId27" Type="http://schemas.openxmlformats.org/officeDocument/2006/relationships/printerSettings" Target="../printerSettings/printerSettings225.bin"/><Relationship Id="rId30" Type="http://schemas.openxmlformats.org/officeDocument/2006/relationships/printerSettings" Target="../printerSettings/printerSettings228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9.bin"/><Relationship Id="rId13" Type="http://schemas.openxmlformats.org/officeDocument/2006/relationships/printerSettings" Target="../printerSettings/printerSettings244.bin"/><Relationship Id="rId18" Type="http://schemas.openxmlformats.org/officeDocument/2006/relationships/printerSettings" Target="../printerSettings/printerSettings249.bin"/><Relationship Id="rId26" Type="http://schemas.openxmlformats.org/officeDocument/2006/relationships/printerSettings" Target="../printerSettings/printerSettings257.bin"/><Relationship Id="rId3" Type="http://schemas.openxmlformats.org/officeDocument/2006/relationships/printerSettings" Target="../printerSettings/printerSettings234.bin"/><Relationship Id="rId21" Type="http://schemas.openxmlformats.org/officeDocument/2006/relationships/printerSettings" Target="../printerSettings/printerSettings252.bin"/><Relationship Id="rId7" Type="http://schemas.openxmlformats.org/officeDocument/2006/relationships/printerSettings" Target="../printerSettings/printerSettings238.bin"/><Relationship Id="rId12" Type="http://schemas.openxmlformats.org/officeDocument/2006/relationships/printerSettings" Target="../printerSettings/printerSettings243.bin"/><Relationship Id="rId17" Type="http://schemas.openxmlformats.org/officeDocument/2006/relationships/printerSettings" Target="../printerSettings/printerSettings248.bin"/><Relationship Id="rId25" Type="http://schemas.openxmlformats.org/officeDocument/2006/relationships/printerSettings" Target="../printerSettings/printerSettings256.bin"/><Relationship Id="rId33" Type="http://schemas.openxmlformats.org/officeDocument/2006/relationships/printerSettings" Target="../printerSettings/printerSettings264.bin"/><Relationship Id="rId2" Type="http://schemas.openxmlformats.org/officeDocument/2006/relationships/printerSettings" Target="../printerSettings/printerSettings233.bin"/><Relationship Id="rId16" Type="http://schemas.openxmlformats.org/officeDocument/2006/relationships/printerSettings" Target="../printerSettings/printerSettings247.bin"/><Relationship Id="rId20" Type="http://schemas.openxmlformats.org/officeDocument/2006/relationships/printerSettings" Target="../printerSettings/printerSettings251.bin"/><Relationship Id="rId29" Type="http://schemas.openxmlformats.org/officeDocument/2006/relationships/printerSettings" Target="../printerSettings/printerSettings260.bin"/><Relationship Id="rId1" Type="http://schemas.openxmlformats.org/officeDocument/2006/relationships/printerSettings" Target="../printerSettings/printerSettings232.bin"/><Relationship Id="rId6" Type="http://schemas.openxmlformats.org/officeDocument/2006/relationships/printerSettings" Target="../printerSettings/printerSettings237.bin"/><Relationship Id="rId11" Type="http://schemas.openxmlformats.org/officeDocument/2006/relationships/printerSettings" Target="../printerSettings/printerSettings242.bin"/><Relationship Id="rId24" Type="http://schemas.openxmlformats.org/officeDocument/2006/relationships/printerSettings" Target="../printerSettings/printerSettings255.bin"/><Relationship Id="rId32" Type="http://schemas.openxmlformats.org/officeDocument/2006/relationships/printerSettings" Target="../printerSettings/printerSettings263.bin"/><Relationship Id="rId5" Type="http://schemas.openxmlformats.org/officeDocument/2006/relationships/printerSettings" Target="../printerSettings/printerSettings236.bin"/><Relationship Id="rId15" Type="http://schemas.openxmlformats.org/officeDocument/2006/relationships/printerSettings" Target="../printerSettings/printerSettings246.bin"/><Relationship Id="rId23" Type="http://schemas.openxmlformats.org/officeDocument/2006/relationships/printerSettings" Target="../printerSettings/printerSettings254.bin"/><Relationship Id="rId28" Type="http://schemas.openxmlformats.org/officeDocument/2006/relationships/printerSettings" Target="../printerSettings/printerSettings259.bin"/><Relationship Id="rId10" Type="http://schemas.openxmlformats.org/officeDocument/2006/relationships/printerSettings" Target="../printerSettings/printerSettings241.bin"/><Relationship Id="rId19" Type="http://schemas.openxmlformats.org/officeDocument/2006/relationships/printerSettings" Target="../printerSettings/printerSettings250.bin"/><Relationship Id="rId31" Type="http://schemas.openxmlformats.org/officeDocument/2006/relationships/printerSettings" Target="../printerSettings/printerSettings262.bin"/><Relationship Id="rId4" Type="http://schemas.openxmlformats.org/officeDocument/2006/relationships/printerSettings" Target="../printerSettings/printerSettings235.bin"/><Relationship Id="rId9" Type="http://schemas.openxmlformats.org/officeDocument/2006/relationships/printerSettings" Target="../printerSettings/printerSettings240.bin"/><Relationship Id="rId14" Type="http://schemas.openxmlformats.org/officeDocument/2006/relationships/printerSettings" Target="../printerSettings/printerSettings245.bin"/><Relationship Id="rId22" Type="http://schemas.openxmlformats.org/officeDocument/2006/relationships/printerSettings" Target="../printerSettings/printerSettings253.bin"/><Relationship Id="rId27" Type="http://schemas.openxmlformats.org/officeDocument/2006/relationships/printerSettings" Target="../printerSettings/printerSettings258.bin"/><Relationship Id="rId30" Type="http://schemas.openxmlformats.org/officeDocument/2006/relationships/printerSettings" Target="../printerSettings/printerSettings261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2.bin"/><Relationship Id="rId13" Type="http://schemas.openxmlformats.org/officeDocument/2006/relationships/printerSettings" Target="../printerSettings/printerSettings277.bin"/><Relationship Id="rId18" Type="http://schemas.openxmlformats.org/officeDocument/2006/relationships/printerSettings" Target="../printerSettings/printerSettings282.bin"/><Relationship Id="rId26" Type="http://schemas.openxmlformats.org/officeDocument/2006/relationships/printerSettings" Target="../printerSettings/printerSettings290.bin"/><Relationship Id="rId3" Type="http://schemas.openxmlformats.org/officeDocument/2006/relationships/printerSettings" Target="../printerSettings/printerSettings267.bin"/><Relationship Id="rId21" Type="http://schemas.openxmlformats.org/officeDocument/2006/relationships/printerSettings" Target="../printerSettings/printerSettings285.bin"/><Relationship Id="rId7" Type="http://schemas.openxmlformats.org/officeDocument/2006/relationships/printerSettings" Target="../printerSettings/printerSettings271.bin"/><Relationship Id="rId12" Type="http://schemas.openxmlformats.org/officeDocument/2006/relationships/printerSettings" Target="../printerSettings/printerSettings276.bin"/><Relationship Id="rId17" Type="http://schemas.openxmlformats.org/officeDocument/2006/relationships/printerSettings" Target="../printerSettings/printerSettings281.bin"/><Relationship Id="rId25" Type="http://schemas.openxmlformats.org/officeDocument/2006/relationships/printerSettings" Target="../printerSettings/printerSettings289.bin"/><Relationship Id="rId33" Type="http://schemas.openxmlformats.org/officeDocument/2006/relationships/printerSettings" Target="../printerSettings/printerSettings297.bin"/><Relationship Id="rId2" Type="http://schemas.openxmlformats.org/officeDocument/2006/relationships/printerSettings" Target="../printerSettings/printerSettings266.bin"/><Relationship Id="rId16" Type="http://schemas.openxmlformats.org/officeDocument/2006/relationships/printerSettings" Target="../printerSettings/printerSettings280.bin"/><Relationship Id="rId20" Type="http://schemas.openxmlformats.org/officeDocument/2006/relationships/printerSettings" Target="../printerSettings/printerSettings284.bin"/><Relationship Id="rId29" Type="http://schemas.openxmlformats.org/officeDocument/2006/relationships/printerSettings" Target="../printerSettings/printerSettings293.bin"/><Relationship Id="rId1" Type="http://schemas.openxmlformats.org/officeDocument/2006/relationships/printerSettings" Target="../printerSettings/printerSettings265.bin"/><Relationship Id="rId6" Type="http://schemas.openxmlformats.org/officeDocument/2006/relationships/printerSettings" Target="../printerSettings/printerSettings270.bin"/><Relationship Id="rId11" Type="http://schemas.openxmlformats.org/officeDocument/2006/relationships/printerSettings" Target="../printerSettings/printerSettings275.bin"/><Relationship Id="rId24" Type="http://schemas.openxmlformats.org/officeDocument/2006/relationships/printerSettings" Target="../printerSettings/printerSettings288.bin"/><Relationship Id="rId32" Type="http://schemas.openxmlformats.org/officeDocument/2006/relationships/printerSettings" Target="../printerSettings/printerSettings296.bin"/><Relationship Id="rId5" Type="http://schemas.openxmlformats.org/officeDocument/2006/relationships/printerSettings" Target="../printerSettings/printerSettings269.bin"/><Relationship Id="rId15" Type="http://schemas.openxmlformats.org/officeDocument/2006/relationships/printerSettings" Target="../printerSettings/printerSettings279.bin"/><Relationship Id="rId23" Type="http://schemas.openxmlformats.org/officeDocument/2006/relationships/printerSettings" Target="../printerSettings/printerSettings287.bin"/><Relationship Id="rId28" Type="http://schemas.openxmlformats.org/officeDocument/2006/relationships/printerSettings" Target="../printerSettings/printerSettings292.bin"/><Relationship Id="rId10" Type="http://schemas.openxmlformats.org/officeDocument/2006/relationships/printerSettings" Target="../printerSettings/printerSettings274.bin"/><Relationship Id="rId19" Type="http://schemas.openxmlformats.org/officeDocument/2006/relationships/printerSettings" Target="../printerSettings/printerSettings283.bin"/><Relationship Id="rId31" Type="http://schemas.openxmlformats.org/officeDocument/2006/relationships/printerSettings" Target="../printerSettings/printerSettings295.bin"/><Relationship Id="rId4" Type="http://schemas.openxmlformats.org/officeDocument/2006/relationships/printerSettings" Target="../printerSettings/printerSettings268.bin"/><Relationship Id="rId9" Type="http://schemas.openxmlformats.org/officeDocument/2006/relationships/printerSettings" Target="../printerSettings/printerSettings273.bin"/><Relationship Id="rId14" Type="http://schemas.openxmlformats.org/officeDocument/2006/relationships/printerSettings" Target="../printerSettings/printerSettings278.bin"/><Relationship Id="rId22" Type="http://schemas.openxmlformats.org/officeDocument/2006/relationships/printerSettings" Target="../printerSettings/printerSettings286.bin"/><Relationship Id="rId27" Type="http://schemas.openxmlformats.org/officeDocument/2006/relationships/printerSettings" Target="../printerSettings/printerSettings291.bin"/><Relationship Id="rId30" Type="http://schemas.openxmlformats.org/officeDocument/2006/relationships/printerSettings" Target="../printerSettings/printerSettings29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8"/>
  <sheetViews>
    <sheetView topLeftCell="A2" zoomScale="80" zoomScaleNormal="80" zoomScaleSheetLayoutView="40" workbookViewId="0">
      <pane xSplit="3" ySplit="4" topLeftCell="D24" activePane="bottomRight" state="frozen"/>
      <selection activeCell="A2" sqref="A2"/>
      <selection pane="topRight" activeCell="D2" sqref="D2"/>
      <selection pane="bottomLeft" activeCell="A6" sqref="A6"/>
      <selection pane="bottomRight" activeCell="I17" sqref="I17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128" customWidth="1"/>
    <col min="4" max="4" width="14.140625" style="122" customWidth="1"/>
    <col min="5" max="5" width="12.5703125" style="122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37.140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135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43.5" customHeight="1" x14ac:dyDescent="0.25">
      <c r="A6" s="41"/>
      <c r="B6" s="39">
        <v>1</v>
      </c>
      <c r="C6" s="55" t="s">
        <v>136</v>
      </c>
      <c r="D6" s="106" t="s">
        <v>113</v>
      </c>
      <c r="E6" s="106" t="s">
        <v>102</v>
      </c>
      <c r="F6" s="31">
        <v>100</v>
      </c>
      <c r="G6" s="13">
        <v>100</v>
      </c>
      <c r="H6" s="106">
        <v>100</v>
      </c>
      <c r="I6" s="106">
        <v>100</v>
      </c>
      <c r="J6" s="106">
        <v>100</v>
      </c>
      <c r="K6" s="106">
        <v>100</v>
      </c>
      <c r="L6" s="106">
        <v>100</v>
      </c>
      <c r="M6" s="106">
        <v>100</v>
      </c>
      <c r="N6" s="170">
        <v>100</v>
      </c>
      <c r="O6" s="170">
        <v>100</v>
      </c>
      <c r="P6" s="170">
        <v>100</v>
      </c>
      <c r="Q6" s="170">
        <v>100</v>
      </c>
      <c r="R6" s="171">
        <v>100</v>
      </c>
      <c r="S6" s="171">
        <v>100</v>
      </c>
      <c r="T6" s="171">
        <v>100</v>
      </c>
      <c r="U6" s="171">
        <v>100</v>
      </c>
      <c r="V6" s="175" t="s">
        <v>222</v>
      </c>
    </row>
    <row r="7" spans="1:22" ht="72" customHeight="1" x14ac:dyDescent="0.25">
      <c r="A7" s="41"/>
      <c r="B7" s="39">
        <v>2</v>
      </c>
      <c r="C7" s="55" t="s">
        <v>201</v>
      </c>
      <c r="D7" s="106" t="s">
        <v>29</v>
      </c>
      <c r="E7" s="106" t="s">
        <v>102</v>
      </c>
      <c r="F7" s="106">
        <v>75.3</v>
      </c>
      <c r="G7" s="13">
        <v>100</v>
      </c>
      <c r="H7" s="106">
        <v>100</v>
      </c>
      <c r="I7" s="106">
        <v>100</v>
      </c>
      <c r="J7" s="25">
        <v>100</v>
      </c>
      <c r="K7" s="25">
        <v>100</v>
      </c>
      <c r="L7" s="25">
        <v>100</v>
      </c>
      <c r="M7" s="132">
        <v>100</v>
      </c>
      <c r="N7" s="170">
        <v>100</v>
      </c>
      <c r="O7" s="170">
        <v>100</v>
      </c>
      <c r="P7" s="170">
        <v>100</v>
      </c>
      <c r="Q7" s="170">
        <v>100</v>
      </c>
      <c r="R7" s="171">
        <v>100</v>
      </c>
      <c r="S7" s="171">
        <v>100</v>
      </c>
      <c r="T7" s="171">
        <v>100</v>
      </c>
      <c r="U7" s="171">
        <v>100</v>
      </c>
      <c r="V7" s="175" t="s">
        <v>222</v>
      </c>
    </row>
    <row r="8" spans="1:22" ht="128.25" customHeight="1" x14ac:dyDescent="0.25">
      <c r="A8" s="41"/>
      <c r="B8" s="39">
        <v>3</v>
      </c>
      <c r="C8" s="55" t="s">
        <v>142</v>
      </c>
      <c r="D8" s="106" t="s">
        <v>29</v>
      </c>
      <c r="E8" s="106" t="s">
        <v>102</v>
      </c>
      <c r="F8" s="31">
        <v>100</v>
      </c>
      <c r="G8" s="13">
        <v>100</v>
      </c>
      <c r="H8" s="106">
        <v>100</v>
      </c>
      <c r="I8" s="106">
        <v>100</v>
      </c>
      <c r="J8" s="106">
        <v>100</v>
      </c>
      <c r="K8" s="106">
        <v>100</v>
      </c>
      <c r="L8" s="106">
        <v>100</v>
      </c>
      <c r="M8" s="132">
        <v>100</v>
      </c>
      <c r="N8" s="170">
        <v>100</v>
      </c>
      <c r="O8" s="170">
        <v>100</v>
      </c>
      <c r="P8" s="170">
        <v>100</v>
      </c>
      <c r="Q8" s="170">
        <v>100</v>
      </c>
      <c r="R8" s="171">
        <v>100</v>
      </c>
      <c r="S8" s="171">
        <v>100</v>
      </c>
      <c r="T8" s="171">
        <v>100</v>
      </c>
      <c r="U8" s="171">
        <v>100</v>
      </c>
      <c r="V8" s="175" t="s">
        <v>222</v>
      </c>
    </row>
    <row r="9" spans="1:22" ht="165.75" customHeight="1" x14ac:dyDescent="0.25">
      <c r="A9" s="41"/>
      <c r="B9" s="39">
        <v>4</v>
      </c>
      <c r="C9" s="113" t="s">
        <v>202</v>
      </c>
      <c r="D9" s="106" t="s">
        <v>29</v>
      </c>
      <c r="E9" s="106" t="s">
        <v>102</v>
      </c>
      <c r="F9" s="106">
        <v>21.8</v>
      </c>
      <c r="G9" s="13">
        <v>24.2</v>
      </c>
      <c r="H9" s="106">
        <v>4.5</v>
      </c>
      <c r="I9" s="106">
        <v>7.5</v>
      </c>
      <c r="J9" s="22">
        <v>12.7</v>
      </c>
      <c r="K9" s="12">
        <v>12.7</v>
      </c>
      <c r="L9" s="12">
        <v>17</v>
      </c>
      <c r="M9" s="106">
        <v>27.4</v>
      </c>
      <c r="N9" s="106">
        <v>27.4</v>
      </c>
      <c r="O9" s="22">
        <v>27.9</v>
      </c>
      <c r="P9" s="106">
        <v>27.9</v>
      </c>
      <c r="Q9" s="106">
        <v>35.6</v>
      </c>
      <c r="R9" s="106"/>
      <c r="S9" s="106"/>
      <c r="T9" s="11"/>
      <c r="U9" s="40"/>
      <c r="V9" s="175" t="s">
        <v>222</v>
      </c>
    </row>
    <row r="10" spans="1:22" ht="118.5" customHeight="1" x14ac:dyDescent="0.25">
      <c r="A10" s="41"/>
      <c r="B10" s="39">
        <v>5</v>
      </c>
      <c r="C10" s="124" t="s">
        <v>203</v>
      </c>
      <c r="D10" s="106" t="s">
        <v>29</v>
      </c>
      <c r="E10" s="106" t="s">
        <v>102</v>
      </c>
      <c r="F10" s="31">
        <v>25</v>
      </c>
      <c r="G10" s="13">
        <v>25</v>
      </c>
      <c r="H10" s="106">
        <v>18.600000000000001</v>
      </c>
      <c r="I10" s="106">
        <v>20.8</v>
      </c>
      <c r="J10" s="22">
        <v>21.4</v>
      </c>
      <c r="K10" s="12">
        <v>21.7</v>
      </c>
      <c r="L10" s="12">
        <v>21.8</v>
      </c>
      <c r="M10" s="22">
        <v>22.2</v>
      </c>
      <c r="N10" s="22">
        <v>22.4</v>
      </c>
      <c r="O10" s="22">
        <v>23</v>
      </c>
      <c r="P10" s="106">
        <v>29.6</v>
      </c>
      <c r="Q10" s="22">
        <v>29.8</v>
      </c>
      <c r="R10" s="22"/>
      <c r="S10" s="106"/>
      <c r="T10" s="11"/>
      <c r="U10" s="40"/>
      <c r="V10" s="175" t="s">
        <v>222</v>
      </c>
    </row>
    <row r="11" spans="1:22" ht="90.75" customHeight="1" x14ac:dyDescent="0.25">
      <c r="A11" s="41"/>
      <c r="B11" s="39">
        <v>6</v>
      </c>
      <c r="C11" s="115" t="s">
        <v>204</v>
      </c>
      <c r="D11" s="110" t="s">
        <v>109</v>
      </c>
      <c r="E11" s="106" t="s">
        <v>102</v>
      </c>
      <c r="F11" s="31">
        <v>82</v>
      </c>
      <c r="G11" s="13">
        <v>53.9</v>
      </c>
      <c r="H11" s="106">
        <v>100</v>
      </c>
      <c r="I11" s="106">
        <v>100</v>
      </c>
      <c r="J11" s="106">
        <v>100</v>
      </c>
      <c r="K11" s="106">
        <v>100</v>
      </c>
      <c r="L11" s="106">
        <v>100</v>
      </c>
      <c r="M11" s="25">
        <v>100</v>
      </c>
      <c r="N11" s="25">
        <v>100</v>
      </c>
      <c r="O11" s="25">
        <v>100</v>
      </c>
      <c r="P11" s="25">
        <v>100</v>
      </c>
      <c r="Q11" s="25">
        <v>100</v>
      </c>
      <c r="R11" s="22"/>
      <c r="S11" s="106"/>
      <c r="T11" s="11"/>
      <c r="U11" s="40"/>
      <c r="V11" s="175" t="s">
        <v>222</v>
      </c>
    </row>
    <row r="12" spans="1:22" ht="79.5" customHeight="1" x14ac:dyDescent="0.25">
      <c r="A12" s="41"/>
      <c r="B12" s="39">
        <v>7</v>
      </c>
      <c r="C12" s="115" t="s">
        <v>205</v>
      </c>
      <c r="D12" s="110" t="s">
        <v>29</v>
      </c>
      <c r="E12" s="106" t="s">
        <v>91</v>
      </c>
      <c r="F12" s="31">
        <v>4</v>
      </c>
      <c r="G12" s="13">
        <v>4</v>
      </c>
      <c r="H12" s="106">
        <v>2</v>
      </c>
      <c r="I12" s="106">
        <v>2</v>
      </c>
      <c r="J12" s="25">
        <v>2</v>
      </c>
      <c r="K12" s="25">
        <v>2</v>
      </c>
      <c r="L12" s="25">
        <v>2</v>
      </c>
      <c r="M12" s="25">
        <v>2</v>
      </c>
      <c r="N12" s="25">
        <v>2</v>
      </c>
      <c r="O12" s="25">
        <v>2</v>
      </c>
      <c r="P12" s="25">
        <v>2</v>
      </c>
      <c r="Q12" s="172">
        <v>2</v>
      </c>
      <c r="R12" s="22"/>
      <c r="S12" s="106"/>
      <c r="T12" s="11"/>
      <c r="U12" s="40"/>
      <c r="V12" s="176" t="s">
        <v>237</v>
      </c>
    </row>
    <row r="13" spans="1:22" ht="76.5" customHeight="1" x14ac:dyDescent="0.25">
      <c r="A13" s="41"/>
      <c r="B13" s="39">
        <v>8</v>
      </c>
      <c r="C13" s="113" t="s">
        <v>206</v>
      </c>
      <c r="D13" s="106" t="s">
        <v>138</v>
      </c>
      <c r="E13" s="106" t="s">
        <v>102</v>
      </c>
      <c r="F13" s="31">
        <v>0</v>
      </c>
      <c r="G13" s="13">
        <v>0</v>
      </c>
      <c r="H13" s="106">
        <v>0</v>
      </c>
      <c r="I13" s="106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2"/>
      <c r="S13" s="106"/>
      <c r="T13" s="11"/>
      <c r="U13" s="40"/>
      <c r="V13" s="65" t="s">
        <v>221</v>
      </c>
    </row>
    <row r="14" spans="1:22" ht="96" customHeight="1" x14ac:dyDescent="0.25">
      <c r="A14" s="41"/>
      <c r="B14" s="39">
        <v>9</v>
      </c>
      <c r="C14" s="55" t="s">
        <v>139</v>
      </c>
      <c r="D14" s="106" t="s">
        <v>138</v>
      </c>
      <c r="E14" s="106" t="s">
        <v>102</v>
      </c>
      <c r="F14" s="31">
        <v>28.9</v>
      </c>
      <c r="G14" s="13">
        <v>28.8</v>
      </c>
      <c r="H14" s="106">
        <v>28.7</v>
      </c>
      <c r="I14" s="106">
        <v>28.7</v>
      </c>
      <c r="J14" s="22">
        <v>28.7</v>
      </c>
      <c r="K14" s="22">
        <v>28.7</v>
      </c>
      <c r="L14" s="22">
        <v>28.7</v>
      </c>
      <c r="M14" s="22">
        <v>28.7</v>
      </c>
      <c r="N14" s="12">
        <v>27.6</v>
      </c>
      <c r="O14" s="22">
        <v>27.6</v>
      </c>
      <c r="P14" s="22">
        <v>27.6</v>
      </c>
      <c r="Q14" s="22">
        <v>27.6</v>
      </c>
      <c r="R14" s="22">
        <v>27.6</v>
      </c>
      <c r="S14" s="22">
        <v>27.6</v>
      </c>
      <c r="T14" s="171">
        <v>27.6</v>
      </c>
      <c r="U14" s="40"/>
      <c r="V14" s="49" t="s">
        <v>239</v>
      </c>
    </row>
    <row r="15" spans="1:22" ht="85.5" customHeight="1" x14ac:dyDescent="0.25">
      <c r="A15" s="41"/>
      <c r="B15" s="39">
        <v>10</v>
      </c>
      <c r="C15" s="55" t="s">
        <v>140</v>
      </c>
      <c r="D15" s="106" t="s">
        <v>138</v>
      </c>
      <c r="E15" s="106" t="s">
        <v>102</v>
      </c>
      <c r="F15" s="106">
        <v>99.1</v>
      </c>
      <c r="G15" s="13">
        <v>99.1</v>
      </c>
      <c r="H15" s="106">
        <v>99.1</v>
      </c>
      <c r="I15" s="106">
        <v>99.1</v>
      </c>
      <c r="J15" s="22">
        <v>99.1</v>
      </c>
      <c r="K15" s="22">
        <v>99.1</v>
      </c>
      <c r="L15" s="22">
        <v>99.1</v>
      </c>
      <c r="M15" s="22">
        <v>99.1</v>
      </c>
      <c r="N15" s="22">
        <v>99.1</v>
      </c>
      <c r="O15" s="22">
        <v>99.1</v>
      </c>
      <c r="P15" s="22">
        <v>99.1</v>
      </c>
      <c r="Q15" s="22">
        <v>99.1</v>
      </c>
      <c r="R15" s="22">
        <v>99.1</v>
      </c>
      <c r="S15" s="22">
        <v>99.1</v>
      </c>
      <c r="T15" s="22">
        <v>99.1</v>
      </c>
      <c r="U15" s="40"/>
      <c r="V15" s="50" t="s">
        <v>240</v>
      </c>
    </row>
    <row r="16" spans="1:22" ht="45.75" customHeight="1" x14ac:dyDescent="0.25">
      <c r="A16" s="41"/>
      <c r="B16" s="39">
        <v>11</v>
      </c>
      <c r="C16" s="125" t="s">
        <v>141</v>
      </c>
      <c r="D16" s="106" t="s">
        <v>29</v>
      </c>
      <c r="E16" s="106" t="s">
        <v>102</v>
      </c>
      <c r="F16" s="106">
        <v>83.4</v>
      </c>
      <c r="G16" s="13">
        <v>79.599999999999994</v>
      </c>
      <c r="H16" s="106">
        <v>79.5</v>
      </c>
      <c r="I16" s="106">
        <v>79.5</v>
      </c>
      <c r="J16" s="22">
        <v>79.5</v>
      </c>
      <c r="K16" s="22">
        <v>79.5</v>
      </c>
      <c r="L16" s="22">
        <v>79.5</v>
      </c>
      <c r="M16" s="22">
        <v>79.5</v>
      </c>
      <c r="N16" s="22">
        <v>79.5</v>
      </c>
      <c r="O16" s="22">
        <v>79.5</v>
      </c>
      <c r="P16" s="134">
        <v>76.599999999999994</v>
      </c>
      <c r="Q16" s="134">
        <v>76.599999999999994</v>
      </c>
      <c r="R16" s="12"/>
      <c r="S16" s="12"/>
      <c r="T16" s="11"/>
      <c r="U16" s="40"/>
      <c r="V16" s="65"/>
    </row>
    <row r="17" spans="1:22" ht="117" customHeight="1" x14ac:dyDescent="0.25">
      <c r="A17" s="41"/>
      <c r="B17" s="39">
        <v>12</v>
      </c>
      <c r="C17" s="126" t="s">
        <v>207</v>
      </c>
      <c r="D17" s="106" t="s">
        <v>29</v>
      </c>
      <c r="E17" s="106" t="s">
        <v>102</v>
      </c>
      <c r="F17" s="105">
        <v>100</v>
      </c>
      <c r="G17" s="13">
        <v>100</v>
      </c>
      <c r="H17" s="106">
        <v>100</v>
      </c>
      <c r="I17" s="106">
        <v>100</v>
      </c>
      <c r="J17" s="25">
        <v>100</v>
      </c>
      <c r="K17" s="25">
        <v>100</v>
      </c>
      <c r="L17" s="25">
        <v>100</v>
      </c>
      <c r="M17" s="25">
        <v>100</v>
      </c>
      <c r="N17" s="25">
        <v>100</v>
      </c>
      <c r="O17" s="25">
        <v>100</v>
      </c>
      <c r="P17" s="25">
        <v>100</v>
      </c>
      <c r="Q17" s="25">
        <v>100</v>
      </c>
      <c r="R17" s="25">
        <v>100</v>
      </c>
      <c r="S17" s="25">
        <v>100</v>
      </c>
      <c r="T17" s="25">
        <v>100</v>
      </c>
      <c r="U17" s="25">
        <v>100</v>
      </c>
      <c r="V17" s="65" t="s">
        <v>222</v>
      </c>
    </row>
    <row r="18" spans="1:22" ht="55.5" customHeight="1" x14ac:dyDescent="0.25">
      <c r="A18" s="41"/>
      <c r="B18" s="39">
        <v>13</v>
      </c>
      <c r="C18" s="55" t="s">
        <v>137</v>
      </c>
      <c r="D18" s="107" t="s">
        <v>29</v>
      </c>
      <c r="E18" s="107" t="s">
        <v>102</v>
      </c>
      <c r="F18" s="107">
        <v>100</v>
      </c>
      <c r="G18" s="111">
        <v>100</v>
      </c>
      <c r="H18" s="107">
        <v>100</v>
      </c>
      <c r="I18" s="107">
        <v>100</v>
      </c>
      <c r="J18" s="112">
        <v>100</v>
      </c>
      <c r="K18" s="112">
        <v>100</v>
      </c>
      <c r="L18" s="112">
        <v>100</v>
      </c>
      <c r="M18" s="25">
        <v>100</v>
      </c>
      <c r="N18" s="25">
        <v>100</v>
      </c>
      <c r="O18" s="25">
        <v>100</v>
      </c>
      <c r="P18" s="25">
        <v>100</v>
      </c>
      <c r="Q18" s="25">
        <v>100</v>
      </c>
      <c r="R18" s="25">
        <v>100</v>
      </c>
      <c r="S18" s="25">
        <v>100</v>
      </c>
      <c r="T18" s="25">
        <v>100</v>
      </c>
      <c r="U18" s="25">
        <v>100</v>
      </c>
      <c r="V18" s="65" t="s">
        <v>222</v>
      </c>
    </row>
    <row r="19" spans="1:22" ht="62.25" customHeight="1" x14ac:dyDescent="0.25">
      <c r="A19" s="41"/>
      <c r="B19" s="39">
        <v>14</v>
      </c>
      <c r="C19" s="115" t="s">
        <v>144</v>
      </c>
      <c r="D19" s="89" t="s">
        <v>208</v>
      </c>
      <c r="E19" s="89" t="s">
        <v>102</v>
      </c>
      <c r="F19" s="105">
        <v>0</v>
      </c>
      <c r="G19" s="116">
        <v>100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6">
        <v>0</v>
      </c>
      <c r="N19" s="170">
        <v>0</v>
      </c>
      <c r="O19" s="170">
        <v>0</v>
      </c>
      <c r="P19" s="170">
        <v>0</v>
      </c>
      <c r="Q19" s="170">
        <v>0</v>
      </c>
      <c r="R19" s="171">
        <v>0</v>
      </c>
      <c r="S19" s="171">
        <v>0</v>
      </c>
      <c r="T19" s="171">
        <v>0</v>
      </c>
      <c r="U19" s="171">
        <v>0</v>
      </c>
      <c r="V19" s="65" t="s">
        <v>222</v>
      </c>
    </row>
    <row r="20" spans="1:22" ht="73.5" customHeight="1" x14ac:dyDescent="0.25">
      <c r="A20" s="41"/>
      <c r="B20" s="39">
        <v>15</v>
      </c>
      <c r="C20" s="115" t="s">
        <v>209</v>
      </c>
      <c r="D20" s="114" t="s">
        <v>210</v>
      </c>
      <c r="E20" s="114" t="s">
        <v>97</v>
      </c>
      <c r="F20" s="114">
        <v>0</v>
      </c>
      <c r="G20" s="117">
        <v>2</v>
      </c>
      <c r="H20" s="114">
        <v>0</v>
      </c>
      <c r="I20" s="114">
        <v>0</v>
      </c>
      <c r="J20" s="114">
        <v>0</v>
      </c>
      <c r="K20" s="114">
        <v>0</v>
      </c>
      <c r="L20" s="114">
        <v>0</v>
      </c>
      <c r="M20" s="25">
        <v>1</v>
      </c>
      <c r="N20" s="172">
        <v>3</v>
      </c>
      <c r="O20" s="172">
        <v>3</v>
      </c>
      <c r="P20" s="172">
        <v>3</v>
      </c>
      <c r="Q20" s="172">
        <v>3</v>
      </c>
      <c r="R20" s="22"/>
      <c r="S20" s="106"/>
      <c r="T20" s="11"/>
      <c r="U20" s="40"/>
      <c r="V20" s="50" t="s">
        <v>238</v>
      </c>
    </row>
    <row r="21" spans="1:22" ht="65.25" customHeight="1" x14ac:dyDescent="0.25">
      <c r="A21" s="41"/>
      <c r="B21" s="39">
        <v>16</v>
      </c>
      <c r="C21" s="113" t="s">
        <v>211</v>
      </c>
      <c r="D21" s="114" t="s">
        <v>210</v>
      </c>
      <c r="E21" s="105" t="s">
        <v>102</v>
      </c>
      <c r="F21" s="105">
        <v>0</v>
      </c>
      <c r="G21" s="116">
        <v>43</v>
      </c>
      <c r="H21" s="105">
        <v>2.44</v>
      </c>
      <c r="I21" s="105">
        <v>6.2</v>
      </c>
      <c r="J21" s="105">
        <v>7.31</v>
      </c>
      <c r="K21" s="105">
        <v>9.8000000000000007</v>
      </c>
      <c r="L21" s="12">
        <v>12.67</v>
      </c>
      <c r="M21" s="12">
        <v>13.61</v>
      </c>
      <c r="N21" s="12">
        <v>13.61</v>
      </c>
      <c r="O21" s="12">
        <v>13.61</v>
      </c>
      <c r="P21" s="12">
        <v>16.98</v>
      </c>
      <c r="Q21" s="12">
        <v>24.62</v>
      </c>
      <c r="R21" s="12"/>
      <c r="S21" s="12"/>
      <c r="T21" s="11"/>
      <c r="U21" s="40"/>
      <c r="V21" s="65" t="s">
        <v>222</v>
      </c>
    </row>
    <row r="22" spans="1:22" ht="63" customHeight="1" x14ac:dyDescent="0.25">
      <c r="A22" s="41"/>
      <c r="B22" s="39">
        <v>17</v>
      </c>
      <c r="C22" s="123" t="s">
        <v>143</v>
      </c>
      <c r="D22" s="107" t="s">
        <v>113</v>
      </c>
      <c r="E22" s="107" t="s">
        <v>102</v>
      </c>
      <c r="F22" s="107">
        <v>44.1</v>
      </c>
      <c r="G22" s="13">
        <v>44.1</v>
      </c>
      <c r="H22" s="106">
        <v>3.6</v>
      </c>
      <c r="I22" s="106">
        <v>11.8</v>
      </c>
      <c r="J22" s="22">
        <v>26.3</v>
      </c>
      <c r="K22" s="134">
        <v>30.8</v>
      </c>
      <c r="L22" s="134">
        <v>32.5</v>
      </c>
      <c r="M22" s="134">
        <v>35.6</v>
      </c>
      <c r="N22" s="134">
        <v>40.1</v>
      </c>
      <c r="O22" s="134">
        <v>40.1</v>
      </c>
      <c r="P22" s="134">
        <v>42.4</v>
      </c>
      <c r="Q22" s="134">
        <v>43.2</v>
      </c>
      <c r="R22" s="22"/>
      <c r="S22" s="22"/>
      <c r="T22" s="173"/>
      <c r="U22" s="174"/>
      <c r="V22" s="49" t="s">
        <v>223</v>
      </c>
    </row>
    <row r="23" spans="1:22" ht="58.5" customHeight="1" x14ac:dyDescent="0.25">
      <c r="A23" s="41"/>
      <c r="B23" s="39">
        <v>18</v>
      </c>
      <c r="C23" s="120" t="s">
        <v>212</v>
      </c>
      <c r="D23" s="121" t="s">
        <v>210</v>
      </c>
      <c r="E23" s="121" t="s">
        <v>102</v>
      </c>
      <c r="F23" s="121">
        <v>0.24</v>
      </c>
      <c r="G23" s="118">
        <v>0.28000000000000003</v>
      </c>
      <c r="H23" s="106">
        <v>0.32</v>
      </c>
      <c r="I23" s="106">
        <v>0.46</v>
      </c>
      <c r="J23" s="12">
        <v>0.47</v>
      </c>
      <c r="K23" s="12">
        <v>0.49</v>
      </c>
      <c r="L23" s="12">
        <v>0.49</v>
      </c>
      <c r="M23" s="12">
        <v>0.51</v>
      </c>
      <c r="N23" s="12">
        <v>0.54</v>
      </c>
      <c r="O23" s="12">
        <v>0.55000000000000004</v>
      </c>
      <c r="P23" s="12">
        <v>0.55000000000000004</v>
      </c>
      <c r="Q23" s="12">
        <v>0.56000000000000005</v>
      </c>
      <c r="R23" s="12"/>
      <c r="S23" s="12"/>
      <c r="T23" s="11"/>
      <c r="U23" s="40"/>
      <c r="V23" s="65" t="s">
        <v>222</v>
      </c>
    </row>
    <row r="24" spans="1:22" ht="52.5" customHeight="1" x14ac:dyDescent="0.25">
      <c r="A24" s="41"/>
      <c r="B24" s="39">
        <v>19</v>
      </c>
      <c r="C24" s="120" t="s">
        <v>213</v>
      </c>
      <c r="D24" s="121" t="s">
        <v>208</v>
      </c>
      <c r="E24" s="121" t="s">
        <v>102</v>
      </c>
      <c r="F24" s="121">
        <v>88</v>
      </c>
      <c r="G24" s="118">
        <v>87.8</v>
      </c>
      <c r="H24" s="106">
        <v>77.400000000000006</v>
      </c>
      <c r="I24" s="106">
        <v>79</v>
      </c>
      <c r="J24" s="22">
        <v>79.3</v>
      </c>
      <c r="K24" s="12">
        <v>79.459999999999994</v>
      </c>
      <c r="L24" s="12">
        <v>79.599999999999994</v>
      </c>
      <c r="M24" s="12">
        <v>79.63</v>
      </c>
      <c r="N24" s="12">
        <v>79.64</v>
      </c>
      <c r="O24" s="12">
        <v>79.650000000000006</v>
      </c>
      <c r="P24" s="12">
        <v>83.81</v>
      </c>
      <c r="Q24" s="12">
        <v>85.89</v>
      </c>
      <c r="R24" s="12"/>
      <c r="S24" s="12"/>
      <c r="T24" s="11"/>
      <c r="U24" s="40"/>
      <c r="V24" s="49" t="s">
        <v>223</v>
      </c>
    </row>
    <row r="25" spans="1:22" ht="143.25" customHeight="1" x14ac:dyDescent="0.25">
      <c r="A25" s="41"/>
      <c r="B25" s="39">
        <v>20</v>
      </c>
      <c r="C25" s="115" t="s">
        <v>214</v>
      </c>
      <c r="D25" s="121" t="s">
        <v>192</v>
      </c>
      <c r="E25" s="121" t="s">
        <v>102</v>
      </c>
      <c r="F25" s="121">
        <v>19.2</v>
      </c>
      <c r="G25" s="118">
        <v>19.2</v>
      </c>
      <c r="H25" s="106">
        <v>20.5</v>
      </c>
      <c r="I25" s="106">
        <v>20.8</v>
      </c>
      <c r="J25" s="22">
        <v>21.3</v>
      </c>
      <c r="K25" s="22">
        <v>21.8</v>
      </c>
      <c r="L25" s="22">
        <v>21.9</v>
      </c>
      <c r="M25" s="22">
        <v>24.5</v>
      </c>
      <c r="N25" s="22">
        <v>24.5</v>
      </c>
      <c r="O25" s="22">
        <v>24.5</v>
      </c>
      <c r="P25" s="22">
        <v>30.9</v>
      </c>
      <c r="Q25" s="22">
        <v>30.9</v>
      </c>
      <c r="R25" s="12"/>
      <c r="S25" s="12"/>
      <c r="T25" s="11"/>
      <c r="U25" s="40"/>
      <c r="V25" s="65" t="s">
        <v>222</v>
      </c>
    </row>
    <row r="26" spans="1:22" ht="93" customHeight="1" x14ac:dyDescent="0.25">
      <c r="A26" s="41"/>
      <c r="B26" s="39">
        <v>21</v>
      </c>
      <c r="C26" s="127" t="s">
        <v>217</v>
      </c>
      <c r="D26" s="119" t="s">
        <v>192</v>
      </c>
      <c r="E26" s="119" t="s">
        <v>102</v>
      </c>
      <c r="F26" s="119">
        <v>89.16</v>
      </c>
      <c r="G26" s="118">
        <v>70</v>
      </c>
      <c r="H26" s="106">
        <v>27.5</v>
      </c>
      <c r="I26" s="106">
        <v>36.799999999999997</v>
      </c>
      <c r="J26" s="22">
        <v>36.799999999999997</v>
      </c>
      <c r="K26" s="22">
        <v>41.8</v>
      </c>
      <c r="L26" s="22">
        <v>46.7</v>
      </c>
      <c r="M26" s="22">
        <v>46.7</v>
      </c>
      <c r="N26" s="22">
        <v>46.7</v>
      </c>
      <c r="O26" s="22">
        <v>46.7</v>
      </c>
      <c r="P26" s="22">
        <v>63.4</v>
      </c>
      <c r="Q26" s="22">
        <v>81.400000000000006</v>
      </c>
      <c r="R26" s="12"/>
      <c r="S26" s="12"/>
      <c r="T26" s="11"/>
      <c r="U26" s="40"/>
      <c r="V26" s="49" t="s">
        <v>223</v>
      </c>
    </row>
    <row r="27" spans="1:22" ht="196.5" customHeight="1" x14ac:dyDescent="0.25">
      <c r="A27" s="41"/>
      <c r="B27" s="39">
        <v>22</v>
      </c>
      <c r="C27" s="113" t="s">
        <v>215</v>
      </c>
      <c r="D27" s="121" t="s">
        <v>208</v>
      </c>
      <c r="E27" s="121" t="s">
        <v>102</v>
      </c>
      <c r="F27" s="108">
        <v>98</v>
      </c>
      <c r="G27" s="13">
        <v>100</v>
      </c>
      <c r="H27" s="106">
        <v>0.3</v>
      </c>
      <c r="I27" s="106">
        <v>0.3</v>
      </c>
      <c r="J27" s="22">
        <v>10.4</v>
      </c>
      <c r="K27" s="22">
        <v>10.4</v>
      </c>
      <c r="L27" s="22">
        <v>10.6</v>
      </c>
      <c r="M27" s="22">
        <v>52.7</v>
      </c>
      <c r="N27" s="134">
        <v>73.400000000000006</v>
      </c>
      <c r="O27" s="134">
        <v>92.4</v>
      </c>
      <c r="P27" s="134">
        <v>92.4</v>
      </c>
      <c r="Q27" s="134">
        <v>100</v>
      </c>
      <c r="R27" s="12"/>
      <c r="S27" s="12"/>
      <c r="T27" s="11"/>
      <c r="U27" s="40"/>
      <c r="V27" s="65" t="s">
        <v>222</v>
      </c>
    </row>
    <row r="28" spans="1:22" ht="138" customHeight="1" x14ac:dyDescent="0.25">
      <c r="A28" s="41"/>
      <c r="B28" s="39">
        <v>23</v>
      </c>
      <c r="C28" s="115" t="s">
        <v>216</v>
      </c>
      <c r="D28" s="119" t="s">
        <v>192</v>
      </c>
      <c r="E28" s="119" t="s">
        <v>102</v>
      </c>
      <c r="F28" s="110">
        <v>2.6</v>
      </c>
      <c r="G28" s="13">
        <v>3.3</v>
      </c>
      <c r="H28" s="106">
        <v>8</v>
      </c>
      <c r="I28" s="106">
        <v>6.1</v>
      </c>
      <c r="J28" s="22">
        <v>5.6</v>
      </c>
      <c r="K28" s="22">
        <v>5.3</v>
      </c>
      <c r="L28" s="22">
        <v>5.3</v>
      </c>
      <c r="M28" s="106">
        <v>4.5999999999999996</v>
      </c>
      <c r="N28" s="162">
        <v>4.5</v>
      </c>
      <c r="O28" s="134">
        <v>4.9000000000000004</v>
      </c>
      <c r="P28" s="162">
        <v>5.2</v>
      </c>
      <c r="Q28" s="162">
        <v>5.0999999999999996</v>
      </c>
      <c r="R28" s="106"/>
      <c r="S28" s="106"/>
      <c r="T28" s="11"/>
      <c r="U28" s="40"/>
      <c r="V28" s="65" t="s">
        <v>222</v>
      </c>
    </row>
  </sheetData>
  <customSheetViews>
    <customSheetView guid="{227C6927-E23D-4F16-860F-585C58CAF10F}" scale="80" state="hidden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5"/>
    </customSheetView>
    <customSheetView guid="{502A0D05-39C2-4703-AED7-CF9838D490EE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18" activePane="bottomRight" state="frozen"/>
      <selection pane="bottomRight" activeCell="L19" sqref="L1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fitToPage="1" topLeftCell="A2">
      <pane xSplit="3" ySplit="4" topLeftCell="D15" activePane="bottomRight" state="frozen"/>
      <selection pane="bottomRight" activeCell="V16" sqref="V16"/>
      <pageMargins left="0.25" right="0.25" top="0.75" bottom="0.75" header="0.3" footer="0.3"/>
      <pageSetup paperSize="9" scale="48" fitToHeight="4" orientation="landscape" r:id="rId21"/>
    </customSheetView>
    <customSheetView guid="{BC97380D-7FD7-4E9A-AAB8-B55FF24E8CFF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27" activePane="bottomRight" state="frozen"/>
      <selection pane="bottomRight" activeCell="I17" sqref="I17"/>
      <pageMargins left="0.7" right="0.7" top="0.75" bottom="0.75" header="0.3" footer="0.3"/>
      <pageSetup paperSize="9" orientation="portrait" r:id="rId24"/>
    </customSheetView>
    <customSheetView guid="{2E27783B-8156-4F93-8803-CF54224B435A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6"/>
    </customSheetView>
    <customSheetView guid="{7E12384F-46A6-4404-ADDC-23055EC6990D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19" sqref="H19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145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93" customHeight="1" x14ac:dyDescent="0.25">
      <c r="A6" s="41"/>
      <c r="B6" s="39">
        <v>1</v>
      </c>
      <c r="C6" s="11" t="s">
        <v>146</v>
      </c>
      <c r="D6" s="11" t="s">
        <v>113</v>
      </c>
      <c r="E6" s="31" t="s">
        <v>91</v>
      </c>
      <c r="F6" s="31">
        <v>1101</v>
      </c>
      <c r="G6" s="13">
        <v>1021</v>
      </c>
      <c r="H6" s="141">
        <v>91</v>
      </c>
      <c r="I6" s="141">
        <v>183</v>
      </c>
      <c r="J6" s="155">
        <v>304</v>
      </c>
      <c r="K6" s="155">
        <v>383</v>
      </c>
      <c r="L6" s="155">
        <v>465</v>
      </c>
      <c r="M6" s="155">
        <v>585</v>
      </c>
      <c r="N6" s="155">
        <v>654</v>
      </c>
      <c r="O6" s="155">
        <v>744</v>
      </c>
      <c r="P6" s="155">
        <v>835</v>
      </c>
      <c r="Q6" s="155">
        <v>979</v>
      </c>
      <c r="R6" s="155">
        <v>1105</v>
      </c>
      <c r="S6" s="88">
        <v>1362</v>
      </c>
      <c r="T6" s="6"/>
      <c r="U6" s="42"/>
      <c r="V6" s="156" t="s">
        <v>243</v>
      </c>
    </row>
    <row r="7" spans="1:22" ht="118.5" customHeight="1" x14ac:dyDescent="0.25">
      <c r="A7" s="41"/>
      <c r="B7" s="39">
        <v>2</v>
      </c>
      <c r="C7" s="11" t="s">
        <v>147</v>
      </c>
      <c r="D7" s="11" t="s">
        <v>113</v>
      </c>
      <c r="E7" s="31" t="s">
        <v>91</v>
      </c>
      <c r="F7" s="31">
        <v>23.5</v>
      </c>
      <c r="G7" s="13">
        <v>22</v>
      </c>
      <c r="H7" s="141">
        <v>23</v>
      </c>
      <c r="I7" s="141">
        <v>23</v>
      </c>
      <c r="J7" s="155">
        <v>23</v>
      </c>
      <c r="K7" s="155">
        <v>23</v>
      </c>
      <c r="L7" s="155">
        <v>23</v>
      </c>
      <c r="M7" s="155">
        <v>23</v>
      </c>
      <c r="N7" s="155">
        <v>23</v>
      </c>
      <c r="O7" s="155">
        <v>23</v>
      </c>
      <c r="P7" s="155">
        <v>23</v>
      </c>
      <c r="Q7" s="155">
        <v>21</v>
      </c>
      <c r="R7" s="155">
        <v>21</v>
      </c>
      <c r="S7" s="88">
        <v>21</v>
      </c>
      <c r="T7" s="6"/>
      <c r="U7" s="42"/>
      <c r="V7" s="157" t="s">
        <v>244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"/>
    </customSheetView>
    <customSheetView guid="{EE840CB3-7D12-4925-A813-CF89ECC9BB78}" scale="80" showPageBreaks="1" topLeftCell="A2">
      <pane xSplit="3" ySplit="4" topLeftCell="D6" activePane="bottomRight" state="frozen"/>
      <selection pane="bottomRight" activeCell="F14" sqref="F14"/>
      <pageMargins left="0.23622047244094491" right="0.23622047244094491" top="0.74803149606299213" bottom="0.74803149606299213" header="0.31496062992125984" footer="0.31496062992125984"/>
      <pageSetup paperSize="9" scale="50" orientation="landscape" r:id="rId2"/>
    </customSheetView>
    <customSheetView guid="{0A7663DC-6906-4B7C-BC55-883327486EC5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P8" sqref="P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B8" sqref="B8:U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9" activePane="bottomRight" state="frozen"/>
      <selection pane="bottomRight" activeCell="H19" sqref="H1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9" activePane="bottomRight" state="frozen"/>
      <selection pane="bottomRight" activeCell="H19" sqref="H1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I30" sqref="I30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177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64.5" customHeight="1" x14ac:dyDescent="0.25">
      <c r="A6" s="41"/>
      <c r="B6" s="39">
        <v>1</v>
      </c>
      <c r="C6" s="11" t="s">
        <v>148</v>
      </c>
      <c r="D6" s="31" t="s">
        <v>29</v>
      </c>
      <c r="E6" s="31" t="s">
        <v>91</v>
      </c>
      <c r="F6" s="31">
        <v>1</v>
      </c>
      <c r="G6" s="13">
        <v>1</v>
      </c>
      <c r="H6" s="144">
        <v>0</v>
      </c>
      <c r="I6" s="144">
        <v>0</v>
      </c>
      <c r="J6" s="144">
        <v>0</v>
      </c>
      <c r="K6" s="144">
        <v>0</v>
      </c>
      <c r="L6" s="144">
        <v>0</v>
      </c>
      <c r="M6" s="144">
        <v>1</v>
      </c>
      <c r="N6" s="155">
        <v>1</v>
      </c>
      <c r="O6" s="155">
        <v>1</v>
      </c>
      <c r="P6" s="155">
        <v>0</v>
      </c>
      <c r="Q6" s="155">
        <v>0</v>
      </c>
      <c r="R6" s="22">
        <v>0</v>
      </c>
      <c r="S6" s="2"/>
      <c r="T6" s="6"/>
      <c r="U6" s="42"/>
      <c r="V6" s="42"/>
    </row>
    <row r="7" spans="1:22" ht="88.5" customHeight="1" x14ac:dyDescent="0.25">
      <c r="A7" s="41"/>
      <c r="B7" s="39">
        <v>2</v>
      </c>
      <c r="C7" s="11" t="s">
        <v>149</v>
      </c>
      <c r="D7" s="31" t="s">
        <v>29</v>
      </c>
      <c r="E7" s="31" t="s">
        <v>102</v>
      </c>
      <c r="F7" s="31">
        <v>100</v>
      </c>
      <c r="G7" s="13">
        <v>100</v>
      </c>
      <c r="H7" s="144">
        <v>100</v>
      </c>
      <c r="I7" s="144">
        <v>100</v>
      </c>
      <c r="J7" s="144">
        <v>100</v>
      </c>
      <c r="K7" s="144">
        <v>100</v>
      </c>
      <c r="L7" s="144">
        <v>100</v>
      </c>
      <c r="M7" s="144">
        <v>100</v>
      </c>
      <c r="N7" s="155">
        <v>100</v>
      </c>
      <c r="O7" s="155">
        <v>100</v>
      </c>
      <c r="P7" s="155">
        <v>100</v>
      </c>
      <c r="Q7" s="155">
        <v>100</v>
      </c>
      <c r="R7" s="22">
        <v>100</v>
      </c>
      <c r="S7" s="2"/>
      <c r="T7" s="6"/>
      <c r="U7" s="42"/>
      <c r="V7" s="42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8"/>
    </customSheetView>
    <customSheetView guid="{1E4B2E02-3F65-409A-8E5C-3C4E08E86C84}" scale="80" showPageBreaks="1" topLeftCell="A2">
      <pane xSplit="3" ySplit="4" topLeftCell="J6" activePane="bottomRight" state="frozen"/>
      <selection pane="bottomRight" activeCell="S7" sqref="S7"/>
      <pageMargins left="0.11811023622047245" right="0.11811023622047245" top="0.74803149606299213" bottom="0.74803149606299213" header="0.31496062992125984" footer="0.31496062992125984"/>
      <pageSetup paperSize="9" scale="50" orientation="landscape" r:id="rId9"/>
    </customSheetView>
    <customSheetView guid="{431BE9C6-F501-4F09-857B-1DCF93BF0B83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L13" sqref="L13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G20" sqref="G20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0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E33" sqref="E33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1.8554687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ht="47.25" customHeight="1" x14ac:dyDescent="0.35">
      <c r="A2" s="7"/>
      <c r="B2" s="253" t="s">
        <v>40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15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14">
        <v>2025</v>
      </c>
      <c r="U4" s="14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45.75" customHeight="1" x14ac:dyDescent="0.25">
      <c r="A6" s="21"/>
      <c r="B6" s="10">
        <v>1</v>
      </c>
      <c r="C6" s="11" t="s">
        <v>42</v>
      </c>
      <c r="D6" s="16" t="s">
        <v>29</v>
      </c>
      <c r="E6" s="16" t="s">
        <v>41</v>
      </c>
      <c r="F6" s="16">
        <v>1.07</v>
      </c>
      <c r="G6" s="13">
        <v>30</v>
      </c>
      <c r="H6" s="16" t="s">
        <v>14</v>
      </c>
      <c r="I6" s="83" t="s">
        <v>14</v>
      </c>
      <c r="J6" s="88" t="s">
        <v>14</v>
      </c>
      <c r="K6" s="88" t="s">
        <v>14</v>
      </c>
      <c r="L6" s="88">
        <v>5</v>
      </c>
      <c r="M6" s="88">
        <v>13</v>
      </c>
      <c r="N6" s="88">
        <v>27.01</v>
      </c>
      <c r="O6" s="88">
        <v>29.28</v>
      </c>
      <c r="P6" s="88">
        <v>37.78</v>
      </c>
      <c r="Q6" s="16">
        <v>37.78</v>
      </c>
      <c r="R6" s="201">
        <v>37.78</v>
      </c>
      <c r="S6" s="201">
        <v>37.78</v>
      </c>
      <c r="T6" s="201">
        <v>37.78</v>
      </c>
      <c r="U6" s="88">
        <v>100</v>
      </c>
      <c r="V6" s="88" t="s">
        <v>248</v>
      </c>
    </row>
    <row r="7" spans="1:22" s="19" customFormat="1" ht="59.25" customHeight="1" x14ac:dyDescent="0.25">
      <c r="A7" s="21"/>
      <c r="B7" s="10">
        <v>2</v>
      </c>
      <c r="C7" s="11" t="s">
        <v>43</v>
      </c>
      <c r="D7" s="16" t="s">
        <v>29</v>
      </c>
      <c r="E7" s="16" t="s">
        <v>44</v>
      </c>
      <c r="F7" s="16">
        <v>360</v>
      </c>
      <c r="G7" s="13">
        <v>2200</v>
      </c>
      <c r="H7" s="83" t="s">
        <v>14</v>
      </c>
      <c r="I7" s="83" t="s">
        <v>14</v>
      </c>
      <c r="J7" s="88" t="s">
        <v>14</v>
      </c>
      <c r="K7" s="88">
        <v>492</v>
      </c>
      <c r="L7" s="88">
        <v>1819</v>
      </c>
      <c r="M7" s="88">
        <v>1870</v>
      </c>
      <c r="N7" s="88">
        <v>1960</v>
      </c>
      <c r="O7" s="88">
        <v>2001</v>
      </c>
      <c r="P7" s="16">
        <v>2200</v>
      </c>
      <c r="Q7" s="88">
        <v>2200</v>
      </c>
      <c r="R7" s="88">
        <v>2200</v>
      </c>
      <c r="S7" s="88">
        <v>2200</v>
      </c>
      <c r="T7" s="88">
        <v>2200</v>
      </c>
      <c r="U7" s="88">
        <v>100</v>
      </c>
      <c r="V7" s="88" t="s">
        <v>248</v>
      </c>
    </row>
    <row r="8" spans="1:22" s="19" customFormat="1" ht="39.75" customHeight="1" x14ac:dyDescent="0.25">
      <c r="A8" s="21"/>
      <c r="B8" s="10">
        <v>3</v>
      </c>
      <c r="C8" s="11" t="s">
        <v>45</v>
      </c>
      <c r="D8" s="16" t="s">
        <v>29</v>
      </c>
      <c r="E8" s="16" t="s">
        <v>46</v>
      </c>
      <c r="F8" s="16">
        <v>56</v>
      </c>
      <c r="G8" s="13">
        <v>56</v>
      </c>
      <c r="H8" s="83" t="s">
        <v>14</v>
      </c>
      <c r="I8" s="83" t="s">
        <v>14</v>
      </c>
      <c r="J8" s="88" t="s">
        <v>14</v>
      </c>
      <c r="K8" s="88">
        <v>10</v>
      </c>
      <c r="L8" s="88">
        <v>20</v>
      </c>
      <c r="M8" s="88">
        <v>25</v>
      </c>
      <c r="N8" s="88">
        <v>30</v>
      </c>
      <c r="O8" s="88">
        <v>42</v>
      </c>
      <c r="P8" s="88">
        <v>56</v>
      </c>
      <c r="Q8" s="88">
        <v>56</v>
      </c>
      <c r="R8" s="88">
        <v>56</v>
      </c>
      <c r="S8" s="88">
        <v>56</v>
      </c>
      <c r="T8" s="88">
        <v>56</v>
      </c>
      <c r="U8" s="88">
        <v>100</v>
      </c>
      <c r="V8" s="88" t="s">
        <v>248</v>
      </c>
    </row>
    <row r="9" spans="1:22" s="19" customFormat="1" ht="52.5" customHeight="1" x14ac:dyDescent="0.25">
      <c r="A9" s="21"/>
      <c r="B9" s="10">
        <v>4</v>
      </c>
      <c r="C9" s="11" t="s">
        <v>47</v>
      </c>
      <c r="D9" s="16" t="s">
        <v>29</v>
      </c>
      <c r="E9" s="16" t="s">
        <v>15</v>
      </c>
      <c r="F9" s="16">
        <v>100</v>
      </c>
      <c r="G9" s="13">
        <v>100</v>
      </c>
      <c r="H9" s="83" t="s">
        <v>14</v>
      </c>
      <c r="I9" s="83" t="s">
        <v>14</v>
      </c>
      <c r="J9" s="88" t="s">
        <v>14</v>
      </c>
      <c r="K9" s="88" t="s">
        <v>14</v>
      </c>
      <c r="L9" s="88" t="s">
        <v>14</v>
      </c>
      <c r="M9" s="88" t="s">
        <v>14</v>
      </c>
      <c r="N9" s="88" t="s">
        <v>14</v>
      </c>
      <c r="O9" s="88" t="s">
        <v>14</v>
      </c>
      <c r="P9" s="88">
        <v>85</v>
      </c>
      <c r="Q9" s="88">
        <v>100</v>
      </c>
      <c r="R9" s="88">
        <v>100</v>
      </c>
      <c r="S9" s="88">
        <v>100</v>
      </c>
      <c r="T9" s="88">
        <v>100</v>
      </c>
      <c r="U9" s="88">
        <v>100</v>
      </c>
      <c r="V9" s="88" t="s">
        <v>248</v>
      </c>
    </row>
    <row r="10" spans="1:22" s="19" customFormat="1" ht="99.75" customHeight="1" x14ac:dyDescent="0.25">
      <c r="A10" s="21"/>
      <c r="B10" s="10">
        <v>5</v>
      </c>
      <c r="C10" s="11" t="s">
        <v>48</v>
      </c>
      <c r="D10" s="16" t="s">
        <v>29</v>
      </c>
      <c r="E10" s="16" t="s">
        <v>15</v>
      </c>
      <c r="F10" s="16">
        <v>100</v>
      </c>
      <c r="G10" s="13">
        <v>100</v>
      </c>
      <c r="H10" s="16">
        <v>100</v>
      </c>
      <c r="I10" s="16">
        <v>100</v>
      </c>
      <c r="J10" s="88">
        <v>100</v>
      </c>
      <c r="K10" s="88">
        <v>100</v>
      </c>
      <c r="L10" s="88">
        <v>100</v>
      </c>
      <c r="M10" s="88">
        <v>100</v>
      </c>
      <c r="N10" s="88">
        <v>100</v>
      </c>
      <c r="O10" s="88">
        <v>100</v>
      </c>
      <c r="P10" s="88">
        <v>100</v>
      </c>
      <c r="Q10" s="88">
        <v>100</v>
      </c>
      <c r="R10" s="88">
        <v>100</v>
      </c>
      <c r="S10" s="88">
        <v>100</v>
      </c>
      <c r="T10" s="88">
        <v>100</v>
      </c>
      <c r="U10" s="88">
        <v>100</v>
      </c>
      <c r="V10" s="88" t="s">
        <v>248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V10" sqref="V10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V10" sqref="V10"/>
      <pageMargins left="0.11811023622047245" right="0.11811023622047245" top="0.15748031496062992" bottom="0.15748031496062992" header="0.31496062992125984" footer="0.31496062992125984"/>
      <pageSetup paperSize="9" scale="65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M10" sqref="M10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M10" sqref="M10"/>
      <pageMargins left="0.7" right="0.7" top="0.75" bottom="0.75" header="0.3" footer="0.3"/>
      <pageSetup paperSize="9" orientation="portrait" r:id="rId27"/>
    </customSheetView>
    <customSheetView guid="{113824B5-F08B-42C0-8DF2-15058C14C295}" scale="70" showPageBreaks="1" topLeftCell="A2">
      <pane xSplit="3" ySplit="4" topLeftCell="D6" activePane="bottomRight" state="frozen"/>
      <selection pane="bottomRight" activeCell="V6" sqref="V6:V10"/>
      <pageMargins left="0" right="0" top="0" bottom="0" header="0.31496062992125984" footer="0.31496062992125984"/>
      <pageSetup paperSize="9" scale="45" orientation="landscape" r:id="rId28"/>
    </customSheetView>
    <customSheetView guid="{F6E50E7A-073C-44A1-9AAD-884C3FBDCBE8}" scale="7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"/>
  <sheetViews>
    <sheetView topLeftCell="A2" zoomScale="70" zoomScaleNormal="70" zoomScaleSheetLayoutView="40" workbookViewId="0">
      <pane xSplit="3" ySplit="4" topLeftCell="G6" activePane="bottomRight" state="frozen"/>
      <selection activeCell="A2" sqref="A2"/>
      <selection pane="topRight" activeCell="D2" sqref="D2"/>
      <selection pane="bottomLeft" activeCell="A6" sqref="A6"/>
      <selection pane="bottomRight" activeCell="J28" sqref="A1:XFD1048576"/>
    </sheetView>
  </sheetViews>
  <sheetFormatPr defaultColWidth="9.140625" defaultRowHeight="15.75" x14ac:dyDescent="0.25"/>
  <cols>
    <col min="1" max="1" width="6.140625" style="35" customWidth="1"/>
    <col min="2" max="2" width="40.85546875" style="35" customWidth="1"/>
    <col min="3" max="3" width="14.140625" style="35" customWidth="1"/>
    <col min="4" max="4" width="12.5703125" style="35" customWidth="1"/>
    <col min="5" max="5" width="12.140625" style="35" customWidth="1"/>
    <col min="6" max="6" width="11.5703125" style="35" customWidth="1"/>
    <col min="7" max="7" width="10.85546875" style="35" customWidth="1"/>
    <col min="8" max="9" width="10.42578125" style="35" customWidth="1"/>
    <col min="10" max="10" width="10" style="35" customWidth="1"/>
    <col min="11" max="11" width="9.28515625" style="35" customWidth="1"/>
    <col min="12" max="12" width="10.85546875" style="35" customWidth="1"/>
    <col min="13" max="14" width="8.28515625" style="35" customWidth="1"/>
    <col min="15" max="15" width="12" style="35" customWidth="1"/>
    <col min="16" max="16" width="10.7109375" style="35" customWidth="1"/>
    <col min="17" max="17" width="10.28515625" style="35" customWidth="1"/>
    <col min="18" max="18" width="13.140625" style="35" customWidth="1"/>
    <col min="19" max="19" width="13.7109375" style="35" customWidth="1"/>
    <col min="20" max="20" width="11.85546875" style="35" customWidth="1"/>
    <col min="21" max="21" width="80.42578125" style="35" customWidth="1"/>
    <col min="22" max="16384" width="9.140625" style="35"/>
  </cols>
  <sheetData>
    <row r="1" spans="1:21" ht="47.25" customHeight="1" x14ac:dyDescent="0.25">
      <c r="A1" s="241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</row>
    <row r="2" spans="1:21" ht="47.25" customHeight="1" x14ac:dyDescent="0.25">
      <c r="A2" s="243" t="s">
        <v>22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36"/>
    </row>
    <row r="3" spans="1:21" ht="57" customHeight="1" x14ac:dyDescent="0.25">
      <c r="A3" s="245" t="s">
        <v>0</v>
      </c>
      <c r="B3" s="239" t="s">
        <v>16</v>
      </c>
      <c r="C3" s="239" t="s">
        <v>17</v>
      </c>
      <c r="D3" s="239" t="s">
        <v>1</v>
      </c>
      <c r="E3" s="239" t="s">
        <v>19</v>
      </c>
      <c r="F3" s="239" t="s">
        <v>20</v>
      </c>
      <c r="G3" s="247" t="s">
        <v>21</v>
      </c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1" t="s">
        <v>23</v>
      </c>
      <c r="T3" s="1" t="s">
        <v>24</v>
      </c>
      <c r="U3" s="239" t="s">
        <v>186</v>
      </c>
    </row>
    <row r="4" spans="1:21" ht="78.75" customHeight="1" x14ac:dyDescent="0.25">
      <c r="A4" s="245"/>
      <c r="B4" s="246"/>
      <c r="C4" s="240"/>
      <c r="D4" s="246"/>
      <c r="E4" s="246"/>
      <c r="F4" s="246"/>
      <c r="G4" s="8" t="s">
        <v>2</v>
      </c>
      <c r="H4" s="8" t="s">
        <v>3</v>
      </c>
      <c r="I4" s="8" t="s">
        <v>4</v>
      </c>
      <c r="J4" s="8" t="s">
        <v>5</v>
      </c>
      <c r="K4" s="8" t="s">
        <v>6</v>
      </c>
      <c r="L4" s="8" t="s">
        <v>7</v>
      </c>
      <c r="M4" s="8" t="s">
        <v>8</v>
      </c>
      <c r="N4" s="8" t="s">
        <v>9</v>
      </c>
      <c r="O4" s="8" t="s">
        <v>10</v>
      </c>
      <c r="P4" s="8" t="s">
        <v>11</v>
      </c>
      <c r="Q4" s="8" t="s">
        <v>12</v>
      </c>
      <c r="R4" s="8" t="s">
        <v>13</v>
      </c>
      <c r="S4" s="27">
        <v>2025</v>
      </c>
      <c r="T4" s="27" t="s">
        <v>15</v>
      </c>
      <c r="U4" s="240"/>
    </row>
    <row r="5" spans="1:21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  <c r="R5" s="1">
        <v>18</v>
      </c>
      <c r="S5" s="1">
        <v>19</v>
      </c>
      <c r="T5" s="1">
        <v>20</v>
      </c>
      <c r="U5" s="1">
        <v>21</v>
      </c>
    </row>
    <row r="6" spans="1:21" ht="53.25" customHeight="1" x14ac:dyDescent="0.25">
      <c r="A6" s="39">
        <v>1</v>
      </c>
      <c r="B6" s="11" t="s">
        <v>26</v>
      </c>
      <c r="C6" s="28" t="s">
        <v>29</v>
      </c>
      <c r="D6" s="28" t="s">
        <v>15</v>
      </c>
      <c r="E6" s="28">
        <v>100</v>
      </c>
      <c r="F6" s="13">
        <v>100</v>
      </c>
      <c r="G6" s="48">
        <v>100</v>
      </c>
      <c r="H6" s="64">
        <v>100</v>
      </c>
      <c r="I6" s="64">
        <v>100</v>
      </c>
      <c r="J6" s="95">
        <v>100</v>
      </c>
      <c r="K6" s="95">
        <v>100</v>
      </c>
      <c r="L6" s="139">
        <v>100</v>
      </c>
      <c r="M6" s="147">
        <v>100</v>
      </c>
      <c r="N6" s="25">
        <v>100</v>
      </c>
      <c r="O6" s="159">
        <v>100</v>
      </c>
      <c r="P6" s="186">
        <v>100</v>
      </c>
      <c r="Q6" s="190">
        <v>100</v>
      </c>
      <c r="R6" s="2"/>
      <c r="S6" s="6"/>
      <c r="T6" s="42"/>
      <c r="U6" s="49" t="s">
        <v>187</v>
      </c>
    </row>
    <row r="7" spans="1:21" ht="151.5" customHeight="1" x14ac:dyDescent="0.25">
      <c r="A7" s="39">
        <v>2</v>
      </c>
      <c r="B7" s="11" t="s">
        <v>27</v>
      </c>
      <c r="C7" s="28" t="s">
        <v>29</v>
      </c>
      <c r="D7" s="28" t="s">
        <v>15</v>
      </c>
      <c r="E7" s="28" t="s">
        <v>14</v>
      </c>
      <c r="F7" s="13" t="s">
        <v>30</v>
      </c>
      <c r="G7" s="48" t="s">
        <v>14</v>
      </c>
      <c r="H7" s="64" t="s">
        <v>14</v>
      </c>
      <c r="I7" s="22" t="s">
        <v>14</v>
      </c>
      <c r="J7" s="22" t="s">
        <v>14</v>
      </c>
      <c r="K7" s="22" t="s">
        <v>14</v>
      </c>
      <c r="L7" s="22" t="s">
        <v>14</v>
      </c>
      <c r="M7" s="22" t="s">
        <v>14</v>
      </c>
      <c r="N7" s="25" t="s">
        <v>14</v>
      </c>
      <c r="O7" s="159" t="s">
        <v>14</v>
      </c>
      <c r="P7" s="22" t="s">
        <v>14</v>
      </c>
      <c r="Q7" s="22" t="s">
        <v>14</v>
      </c>
      <c r="R7" s="2"/>
      <c r="S7" s="6"/>
      <c r="T7" s="42"/>
      <c r="U7" s="65" t="s">
        <v>228</v>
      </c>
    </row>
    <row r="8" spans="1:21" ht="130.5" customHeight="1" x14ac:dyDescent="0.25">
      <c r="A8" s="39">
        <v>3</v>
      </c>
      <c r="B8" s="11" t="s">
        <v>28</v>
      </c>
      <c r="C8" s="28" t="s">
        <v>29</v>
      </c>
      <c r="D8" s="28" t="s">
        <v>15</v>
      </c>
      <c r="E8" s="12">
        <v>98.3</v>
      </c>
      <c r="F8" s="13">
        <v>100</v>
      </c>
      <c r="G8" s="48">
        <v>98.2</v>
      </c>
      <c r="H8" s="64">
        <v>98.2</v>
      </c>
      <c r="I8" s="22">
        <v>98.2</v>
      </c>
      <c r="J8" s="25">
        <v>100</v>
      </c>
      <c r="K8" s="25">
        <v>100</v>
      </c>
      <c r="L8" s="25">
        <v>100</v>
      </c>
      <c r="M8" s="25">
        <v>100</v>
      </c>
      <c r="N8" s="25">
        <v>100</v>
      </c>
      <c r="O8" s="25">
        <v>100</v>
      </c>
      <c r="P8" s="25">
        <v>100</v>
      </c>
      <c r="Q8" s="25">
        <v>100</v>
      </c>
      <c r="R8" s="76"/>
      <c r="S8" s="193"/>
      <c r="T8" s="42"/>
      <c r="U8" s="49" t="s">
        <v>251</v>
      </c>
    </row>
  </sheetData>
  <customSheetViews>
    <customSheetView guid="{227C6927-E23D-4F16-860F-585C58CAF10F}" scale="70" state="hidden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R21" sqref="R21:R22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T6" sqref="T6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T6" sqref="T6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G6" activePane="bottomRight" state="frozen"/>
      <selection pane="bottomRight" activeCell="U30" sqref="U30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32"/>
    </customSheetView>
  </customSheetViews>
  <mergeCells count="10">
    <mergeCell ref="U3:U4"/>
    <mergeCell ref="C3:C4"/>
    <mergeCell ref="A1:S1"/>
    <mergeCell ref="A3:A4"/>
    <mergeCell ref="B3:B4"/>
    <mergeCell ref="D3:D4"/>
    <mergeCell ref="E3:E4"/>
    <mergeCell ref="F3:F4"/>
    <mergeCell ref="G3:R3"/>
    <mergeCell ref="A2:R2"/>
  </mergeCells>
  <pageMargins left="0.7" right="0.7" top="0.75" bottom="0.75" header="0.3" footer="0.3"/>
  <pageSetup paperSize="9" orientation="portrait" r:id="rId3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P26" sqref="P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178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53.25" customHeight="1" x14ac:dyDescent="0.25">
      <c r="A6" s="21"/>
      <c r="B6" s="10">
        <v>1</v>
      </c>
      <c r="C6" s="11" t="s">
        <v>74</v>
      </c>
      <c r="D6" s="28" t="s">
        <v>29</v>
      </c>
      <c r="E6" s="28" t="s">
        <v>75</v>
      </c>
      <c r="F6" s="28">
        <v>7</v>
      </c>
      <c r="G6" s="13">
        <v>7</v>
      </c>
      <c r="H6" s="28"/>
      <c r="I6" s="28"/>
      <c r="J6" s="28"/>
      <c r="K6" s="28"/>
      <c r="L6" s="28"/>
      <c r="M6" s="28"/>
      <c r="N6" s="28"/>
      <c r="O6" s="22"/>
      <c r="P6" s="28"/>
      <c r="Q6" s="28"/>
      <c r="R6" s="28"/>
      <c r="S6" s="28"/>
      <c r="T6" s="11"/>
      <c r="U6" s="34"/>
      <c r="V6" s="34"/>
    </row>
    <row r="7" spans="1:22" s="19" customFormat="1" ht="143.25" customHeight="1" x14ac:dyDescent="0.25">
      <c r="A7" s="21"/>
      <c r="B7" s="10">
        <v>2</v>
      </c>
      <c r="C7" s="11" t="s">
        <v>76</v>
      </c>
      <c r="D7" s="28" t="s">
        <v>77</v>
      </c>
      <c r="E7" s="28" t="s">
        <v>41</v>
      </c>
      <c r="F7" s="28" t="s">
        <v>14</v>
      </c>
      <c r="G7" s="13">
        <v>0.46</v>
      </c>
      <c r="H7" s="28"/>
      <c r="I7" s="28"/>
      <c r="J7" s="22"/>
      <c r="K7" s="22"/>
      <c r="L7" s="22"/>
      <c r="M7" s="22"/>
      <c r="N7" s="22"/>
      <c r="O7" s="22"/>
      <c r="P7" s="28"/>
      <c r="Q7" s="22"/>
      <c r="R7" s="22"/>
      <c r="S7" s="28"/>
      <c r="T7" s="11"/>
      <c r="U7" s="34"/>
      <c r="V7" s="34"/>
    </row>
    <row r="8" spans="1:22" s="19" customFormat="1" ht="171.75" customHeight="1" x14ac:dyDescent="0.25">
      <c r="A8" s="21"/>
      <c r="B8" s="10">
        <v>3</v>
      </c>
      <c r="C8" s="11" t="s">
        <v>78</v>
      </c>
      <c r="D8" s="28" t="s">
        <v>79</v>
      </c>
      <c r="E8" s="28" t="s">
        <v>41</v>
      </c>
      <c r="F8" s="26">
        <v>0.63100000000000001</v>
      </c>
      <c r="G8" s="13">
        <v>1.881</v>
      </c>
      <c r="H8" s="28"/>
      <c r="I8" s="28"/>
      <c r="J8" s="12"/>
      <c r="K8" s="12"/>
      <c r="L8" s="12"/>
      <c r="M8" s="12"/>
      <c r="N8" s="12"/>
      <c r="O8" s="12"/>
      <c r="P8" s="12"/>
      <c r="Q8" s="12"/>
      <c r="R8" s="12"/>
      <c r="S8" s="12"/>
      <c r="T8" s="11"/>
      <c r="U8" s="34"/>
      <c r="V8" s="34"/>
    </row>
    <row r="9" spans="1:22" s="19" customFormat="1" ht="53.25" customHeight="1" x14ac:dyDescent="0.25">
      <c r="A9" s="21"/>
      <c r="B9" s="10">
        <v>4</v>
      </c>
      <c r="C9" s="11" t="s">
        <v>80</v>
      </c>
      <c r="D9" s="28" t="s">
        <v>29</v>
      </c>
      <c r="E9" s="28" t="s">
        <v>41</v>
      </c>
      <c r="F9" s="28">
        <v>96.323999999999998</v>
      </c>
      <c r="G9" s="13">
        <v>96.323999999999998</v>
      </c>
      <c r="H9" s="28"/>
      <c r="I9" s="28"/>
      <c r="J9" s="28"/>
      <c r="K9" s="28"/>
      <c r="L9" s="28"/>
      <c r="M9" s="28"/>
      <c r="N9" s="28"/>
      <c r="O9" s="22"/>
      <c r="P9" s="28"/>
      <c r="Q9" s="28"/>
      <c r="R9" s="28"/>
      <c r="S9" s="28"/>
      <c r="T9" s="11"/>
      <c r="U9" s="34"/>
      <c r="V9" s="34"/>
    </row>
    <row r="10" spans="1:22" s="19" customFormat="1" ht="51" customHeight="1" x14ac:dyDescent="0.25">
      <c r="A10" s="21"/>
      <c r="B10" s="10">
        <v>5</v>
      </c>
      <c r="C10" s="11" t="s">
        <v>81</v>
      </c>
      <c r="D10" s="28" t="s">
        <v>29</v>
      </c>
      <c r="E10" s="28" t="s">
        <v>46</v>
      </c>
      <c r="F10" s="28">
        <v>42</v>
      </c>
      <c r="G10" s="13">
        <v>42</v>
      </c>
      <c r="H10" s="28"/>
      <c r="I10" s="28"/>
      <c r="J10" s="22"/>
      <c r="K10" s="22"/>
      <c r="L10" s="22"/>
      <c r="M10" s="22"/>
      <c r="N10" s="22"/>
      <c r="O10" s="22"/>
      <c r="P10" s="28"/>
      <c r="Q10" s="22"/>
      <c r="R10" s="22"/>
      <c r="S10" s="28"/>
      <c r="T10" s="11"/>
      <c r="U10" s="34"/>
      <c r="V10" s="34"/>
    </row>
    <row r="11" spans="1:22" s="19" customFormat="1" ht="72.75" customHeight="1" x14ac:dyDescent="0.25">
      <c r="A11" s="21"/>
      <c r="B11" s="10">
        <v>6</v>
      </c>
      <c r="C11" s="11" t="s">
        <v>82</v>
      </c>
      <c r="D11" s="28" t="s">
        <v>29</v>
      </c>
      <c r="E11" s="28" t="s">
        <v>46</v>
      </c>
      <c r="F11" s="25">
        <v>56</v>
      </c>
      <c r="G11" s="13">
        <v>56</v>
      </c>
      <c r="H11" s="28"/>
      <c r="I11" s="28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1"/>
      <c r="U11" s="34"/>
      <c r="V11" s="34"/>
    </row>
    <row r="12" spans="1:22" s="19" customFormat="1" ht="70.5" customHeight="1" x14ac:dyDescent="0.25">
      <c r="A12" s="21"/>
      <c r="B12" s="10">
        <v>7</v>
      </c>
      <c r="C12" s="11" t="s">
        <v>83</v>
      </c>
      <c r="D12" s="28" t="s">
        <v>29</v>
      </c>
      <c r="E12" s="28" t="s">
        <v>84</v>
      </c>
      <c r="F12" s="28">
        <v>18</v>
      </c>
      <c r="G12" s="13">
        <v>6</v>
      </c>
      <c r="H12" s="28"/>
      <c r="I12" s="28"/>
      <c r="J12" s="28"/>
      <c r="K12" s="28"/>
      <c r="L12" s="28"/>
      <c r="M12" s="28"/>
      <c r="N12" s="28"/>
      <c r="O12" s="22"/>
      <c r="P12" s="28"/>
      <c r="Q12" s="28"/>
      <c r="R12" s="28"/>
      <c r="S12" s="28"/>
      <c r="T12" s="11"/>
      <c r="U12" s="34"/>
      <c r="V12" s="34"/>
    </row>
    <row r="13" spans="1:22" s="19" customFormat="1" ht="55.5" customHeight="1" x14ac:dyDescent="0.25">
      <c r="A13" s="21"/>
      <c r="B13" s="10">
        <v>8</v>
      </c>
      <c r="C13" s="11" t="s">
        <v>86</v>
      </c>
      <c r="D13" s="28" t="s">
        <v>29</v>
      </c>
      <c r="E13" s="28" t="s">
        <v>85</v>
      </c>
      <c r="F13" s="28">
        <v>1.7829999999999999</v>
      </c>
      <c r="G13" s="13">
        <v>0.9</v>
      </c>
      <c r="H13" s="28"/>
      <c r="I13" s="28"/>
      <c r="J13" s="22"/>
      <c r="K13" s="22"/>
      <c r="L13" s="22"/>
      <c r="M13" s="22"/>
      <c r="N13" s="22"/>
      <c r="O13" s="22"/>
      <c r="P13" s="28"/>
      <c r="Q13" s="22"/>
      <c r="R13" s="22"/>
      <c r="S13" s="28"/>
      <c r="T13" s="11"/>
      <c r="U13" s="34"/>
      <c r="V13" s="34"/>
    </row>
    <row r="14" spans="1:22" s="19" customFormat="1" ht="49.5" customHeight="1" x14ac:dyDescent="0.25">
      <c r="A14" s="21"/>
      <c r="B14" s="10">
        <v>9</v>
      </c>
      <c r="C14" s="11" t="s">
        <v>87</v>
      </c>
      <c r="D14" s="28" t="s">
        <v>29</v>
      </c>
      <c r="E14" s="28" t="s">
        <v>46</v>
      </c>
      <c r="F14" s="12" t="s">
        <v>14</v>
      </c>
      <c r="G14" s="13">
        <v>7</v>
      </c>
      <c r="H14" s="28"/>
      <c r="I14" s="28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1"/>
      <c r="U14" s="34"/>
      <c r="V14" s="34"/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H18" sqref="H18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5"/>
  <sheetViews>
    <sheetView topLeftCell="A2" zoomScale="70" zoomScaleNormal="91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I51" sqref="I51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2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4" width="10.140625" style="4" customWidth="1"/>
    <col min="15" max="15" width="10.5703125" style="4" customWidth="1"/>
    <col min="16" max="16" width="11.140625" style="4" customWidth="1"/>
    <col min="17" max="17" width="10.7109375" style="4" customWidth="1"/>
    <col min="18" max="18" width="10.28515625" style="4" customWidth="1"/>
    <col min="19" max="19" width="12.140625" style="4" customWidth="1"/>
    <col min="20" max="20" width="12.28515625" style="4" customWidth="1"/>
    <col min="21" max="21" width="13.42578125" style="4" customWidth="1"/>
    <col min="22" max="22" width="40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150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184</v>
      </c>
    </row>
    <row r="4" spans="1:22" s="19" customFormat="1" ht="88.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65.25" customHeight="1" x14ac:dyDescent="0.25">
      <c r="A6" s="21"/>
      <c r="B6" s="10">
        <v>1</v>
      </c>
      <c r="C6" s="215" t="s">
        <v>151</v>
      </c>
      <c r="D6" s="31" t="s">
        <v>29</v>
      </c>
      <c r="E6" s="31" t="s">
        <v>102</v>
      </c>
      <c r="F6" s="31">
        <v>115.3</v>
      </c>
      <c r="G6" s="13" t="s">
        <v>152</v>
      </c>
      <c r="H6" s="22">
        <v>114</v>
      </c>
      <c r="I6" s="31">
        <v>127.9</v>
      </c>
      <c r="J6" s="80">
        <v>93.6</v>
      </c>
      <c r="K6" s="31">
        <v>126.14</v>
      </c>
      <c r="L6" s="31">
        <v>132.5</v>
      </c>
      <c r="M6" s="31">
        <v>120.2</v>
      </c>
      <c r="N6" s="31">
        <v>155.19999999999999</v>
      </c>
      <c r="O6" s="80">
        <v>152.6</v>
      </c>
      <c r="P6" s="80">
        <v>152.6</v>
      </c>
      <c r="Q6" s="80">
        <v>154.4</v>
      </c>
      <c r="R6" s="80">
        <v>146.5</v>
      </c>
      <c r="S6" s="80">
        <v>102.9</v>
      </c>
      <c r="T6" s="205">
        <v>102.9</v>
      </c>
      <c r="U6" s="211">
        <f>T6/99.6*100</f>
        <v>103.31325301204821</v>
      </c>
      <c r="V6" s="214"/>
    </row>
    <row r="7" spans="1:22" s="19" customFormat="1" ht="66.75" customHeight="1" x14ac:dyDescent="0.25">
      <c r="A7" s="21"/>
      <c r="B7" s="10">
        <v>2</v>
      </c>
      <c r="C7" s="215" t="s">
        <v>153</v>
      </c>
      <c r="D7" s="31" t="s">
        <v>29</v>
      </c>
      <c r="E7" s="31" t="s">
        <v>102</v>
      </c>
      <c r="F7" s="31" t="s">
        <v>14</v>
      </c>
      <c r="G7" s="13" t="s">
        <v>154</v>
      </c>
      <c r="H7" s="22">
        <v>99</v>
      </c>
      <c r="I7" s="31">
        <v>98.9</v>
      </c>
      <c r="J7" s="81">
        <v>98.9</v>
      </c>
      <c r="K7" s="22">
        <v>99</v>
      </c>
      <c r="L7" s="22">
        <v>99</v>
      </c>
      <c r="M7" s="22">
        <v>99</v>
      </c>
      <c r="N7" s="22">
        <v>99</v>
      </c>
      <c r="O7" s="80">
        <v>99</v>
      </c>
      <c r="P7" s="80">
        <v>99</v>
      </c>
      <c r="Q7" s="80">
        <v>98.7</v>
      </c>
      <c r="R7" s="89">
        <v>98.7</v>
      </c>
      <c r="S7" s="89">
        <v>98.3</v>
      </c>
      <c r="T7" s="205">
        <v>98.3</v>
      </c>
      <c r="U7" s="212">
        <f>T7/98*100</f>
        <v>100.30612244897958</v>
      </c>
      <c r="V7" s="213" t="s">
        <v>248</v>
      </c>
    </row>
    <row r="8" spans="1:22" s="19" customFormat="1" x14ac:dyDescent="0.25"/>
    <row r="9" spans="1:22" s="19" customFormat="1" x14ac:dyDescent="0.25"/>
    <row r="19" ht="18" customHeight="1" x14ac:dyDescent="0.25"/>
    <row r="24" ht="33" customHeight="1" x14ac:dyDescent="0.25"/>
    <row r="25" ht="27" customHeight="1" x14ac:dyDescent="0.25"/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O17" sqref="O1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Y7" sqref="Y7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O17" sqref="O17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2"/>
    </customSheetView>
    <customSheetView guid="{D20CB995-D14F-41F2-96DE-F4D3090368C4}" scale="91" topLeftCell="A2">
      <pane xSplit="3" ySplit="4" topLeftCell="D6" activePane="bottomRight" state="frozen"/>
      <selection pane="bottomRight" activeCell="J15" sqref="J15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6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N13" sqref="N13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3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1.42578125" style="4" customWidth="1"/>
    <col min="12" max="12" width="9.28515625" style="4" customWidth="1"/>
    <col min="13" max="13" width="8.5703125" style="4" customWidth="1"/>
    <col min="14" max="14" width="8.28515625" style="4" customWidth="1"/>
    <col min="15" max="15" width="9.57031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9.5703125" style="4" customWidth="1"/>
    <col min="21" max="21" width="13.7109375" style="4" customWidth="1"/>
    <col min="22" max="22" width="65.140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162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226.9" customHeight="1" x14ac:dyDescent="0.25">
      <c r="A6" s="5"/>
      <c r="B6" s="10">
        <v>1</v>
      </c>
      <c r="C6" s="11" t="s">
        <v>155</v>
      </c>
      <c r="D6" s="31" t="s">
        <v>29</v>
      </c>
      <c r="E6" s="31" t="s">
        <v>91</v>
      </c>
      <c r="F6" s="31">
        <v>1</v>
      </c>
      <c r="G6" s="13">
        <v>1</v>
      </c>
      <c r="H6" s="56">
        <v>0</v>
      </c>
      <c r="I6" s="56">
        <v>0</v>
      </c>
      <c r="J6" s="86">
        <v>0</v>
      </c>
      <c r="K6" s="97">
        <v>0</v>
      </c>
      <c r="L6" s="138">
        <v>0</v>
      </c>
      <c r="M6" s="138">
        <v>0</v>
      </c>
      <c r="N6" s="149">
        <v>0</v>
      </c>
      <c r="O6" s="152">
        <v>0</v>
      </c>
      <c r="P6" s="163">
        <v>0</v>
      </c>
      <c r="Q6" s="188">
        <v>0</v>
      </c>
      <c r="R6" s="194">
        <v>0</v>
      </c>
      <c r="S6" s="217">
        <v>1</v>
      </c>
      <c r="T6" s="217">
        <v>1</v>
      </c>
      <c r="U6" s="217">
        <v>100</v>
      </c>
      <c r="V6" s="89" t="s">
        <v>263</v>
      </c>
    </row>
    <row r="7" spans="1:22" ht="153.6" customHeight="1" x14ac:dyDescent="0.25">
      <c r="A7" s="5"/>
      <c r="B7" s="10">
        <v>2</v>
      </c>
      <c r="C7" s="11" t="s">
        <v>156</v>
      </c>
      <c r="D7" s="31" t="s">
        <v>29</v>
      </c>
      <c r="E7" s="31" t="s">
        <v>91</v>
      </c>
      <c r="F7" s="31">
        <v>1</v>
      </c>
      <c r="G7" s="13">
        <v>1</v>
      </c>
      <c r="H7" s="56">
        <v>0</v>
      </c>
      <c r="I7" s="56">
        <v>0</v>
      </c>
      <c r="J7" s="88">
        <v>0</v>
      </c>
      <c r="K7" s="88">
        <v>0</v>
      </c>
      <c r="L7" s="138">
        <v>0</v>
      </c>
      <c r="M7" s="138">
        <v>0</v>
      </c>
      <c r="N7" s="149">
        <v>0</v>
      </c>
      <c r="O7" s="152">
        <v>0</v>
      </c>
      <c r="P7" s="163">
        <v>0</v>
      </c>
      <c r="Q7" s="188">
        <v>0</v>
      </c>
      <c r="R7" s="194">
        <v>0</v>
      </c>
      <c r="S7" s="217">
        <v>1</v>
      </c>
      <c r="T7" s="217">
        <v>1</v>
      </c>
      <c r="U7" s="217">
        <v>100</v>
      </c>
      <c r="V7" s="89" t="s">
        <v>264</v>
      </c>
    </row>
    <row r="8" spans="1:22" ht="76.5" customHeight="1" x14ac:dyDescent="0.25">
      <c r="A8" s="5"/>
      <c r="B8" s="10">
        <v>3</v>
      </c>
      <c r="C8" s="11" t="s">
        <v>157</v>
      </c>
      <c r="D8" s="31" t="s">
        <v>29</v>
      </c>
      <c r="E8" s="31" t="s">
        <v>91</v>
      </c>
      <c r="F8" s="31" t="s">
        <v>14</v>
      </c>
      <c r="G8" s="13">
        <v>1</v>
      </c>
      <c r="H8" s="56">
        <v>0</v>
      </c>
      <c r="I8" s="56">
        <v>0</v>
      </c>
      <c r="J8" s="86">
        <v>0</v>
      </c>
      <c r="K8" s="97">
        <v>0</v>
      </c>
      <c r="L8" s="138">
        <v>0</v>
      </c>
      <c r="M8" s="138">
        <v>0</v>
      </c>
      <c r="N8" s="149">
        <v>0</v>
      </c>
      <c r="O8" s="152">
        <v>0</v>
      </c>
      <c r="P8" s="152">
        <v>0</v>
      </c>
      <c r="Q8" s="188">
        <v>0</v>
      </c>
      <c r="R8" s="194">
        <v>0</v>
      </c>
      <c r="S8" s="217">
        <v>1</v>
      </c>
      <c r="T8" s="217">
        <v>1</v>
      </c>
      <c r="U8" s="217">
        <v>100</v>
      </c>
      <c r="V8" s="89" t="s">
        <v>265</v>
      </c>
    </row>
    <row r="9" spans="1:22" ht="58.9" customHeight="1" x14ac:dyDescent="0.25">
      <c r="A9" s="5"/>
      <c r="B9" s="265">
        <v>4</v>
      </c>
      <c r="C9" s="267" t="s">
        <v>158</v>
      </c>
      <c r="D9" s="262" t="s">
        <v>29</v>
      </c>
      <c r="E9" s="31" t="s">
        <v>91</v>
      </c>
      <c r="F9" s="31">
        <v>103</v>
      </c>
      <c r="G9" s="13">
        <v>51</v>
      </c>
      <c r="H9" s="56">
        <v>4</v>
      </c>
      <c r="I9" s="56">
        <v>8</v>
      </c>
      <c r="J9" s="88">
        <v>12</v>
      </c>
      <c r="K9" s="88">
        <v>17</v>
      </c>
      <c r="L9" s="88">
        <v>21</v>
      </c>
      <c r="M9" s="88">
        <v>25</v>
      </c>
      <c r="N9" s="88">
        <v>29</v>
      </c>
      <c r="O9" s="88">
        <v>34</v>
      </c>
      <c r="P9" s="88">
        <v>38</v>
      </c>
      <c r="Q9" s="188">
        <v>42</v>
      </c>
      <c r="R9" s="194">
        <v>47</v>
      </c>
      <c r="S9" s="217">
        <v>51</v>
      </c>
      <c r="T9" s="217">
        <v>51</v>
      </c>
      <c r="U9" s="217">
        <v>100</v>
      </c>
      <c r="V9" s="89" t="s">
        <v>262</v>
      </c>
    </row>
    <row r="10" spans="1:22" ht="39.75" customHeight="1" x14ac:dyDescent="0.25">
      <c r="A10" s="5"/>
      <c r="B10" s="266"/>
      <c r="C10" s="268"/>
      <c r="D10" s="264"/>
      <c r="E10" s="31" t="s">
        <v>159</v>
      </c>
      <c r="F10" s="31">
        <v>123.57</v>
      </c>
      <c r="G10" s="13">
        <v>200</v>
      </c>
      <c r="H10" s="67">
        <v>16.7</v>
      </c>
      <c r="I10" s="69">
        <v>33.4</v>
      </c>
      <c r="J10" s="88">
        <v>50</v>
      </c>
      <c r="K10" s="22">
        <v>66.400000000000006</v>
      </c>
      <c r="L10" s="88">
        <v>83</v>
      </c>
      <c r="M10" s="88">
        <v>99</v>
      </c>
      <c r="N10" s="88">
        <v>117</v>
      </c>
      <c r="O10" s="88">
        <v>135</v>
      </c>
      <c r="P10" s="88">
        <v>152</v>
      </c>
      <c r="Q10" s="188">
        <v>167</v>
      </c>
      <c r="R10" s="194">
        <v>184</v>
      </c>
      <c r="S10" s="217">
        <v>200</v>
      </c>
      <c r="T10" s="217">
        <v>200</v>
      </c>
      <c r="U10" s="217">
        <v>100</v>
      </c>
      <c r="V10" s="89" t="s">
        <v>200</v>
      </c>
    </row>
    <row r="11" spans="1:22" ht="99.6" customHeight="1" x14ac:dyDescent="0.25">
      <c r="A11" s="5"/>
      <c r="B11" s="10">
        <v>5</v>
      </c>
      <c r="C11" s="11" t="s">
        <v>160</v>
      </c>
      <c r="D11" s="31" t="s">
        <v>29</v>
      </c>
      <c r="E11" s="31" t="s">
        <v>102</v>
      </c>
      <c r="F11" s="31">
        <v>100</v>
      </c>
      <c r="G11" s="13">
        <v>100</v>
      </c>
      <c r="H11" s="69">
        <v>0</v>
      </c>
      <c r="I11" s="69">
        <v>0</v>
      </c>
      <c r="J11" s="86">
        <v>0</v>
      </c>
      <c r="K11" s="98">
        <v>0</v>
      </c>
      <c r="L11" s="103">
        <v>0</v>
      </c>
      <c r="M11" s="138">
        <v>0</v>
      </c>
      <c r="N11" s="149">
        <v>0</v>
      </c>
      <c r="O11" s="152">
        <v>100</v>
      </c>
      <c r="P11" s="88">
        <v>100</v>
      </c>
      <c r="Q11" s="188">
        <v>100</v>
      </c>
      <c r="R11" s="194">
        <v>100</v>
      </c>
      <c r="S11" s="217">
        <v>100</v>
      </c>
      <c r="T11" s="217">
        <v>100</v>
      </c>
      <c r="U11" s="217">
        <v>100</v>
      </c>
      <c r="V11" s="89" t="s">
        <v>234</v>
      </c>
    </row>
    <row r="12" spans="1:22" s="73" customFormat="1" ht="75" customHeight="1" x14ac:dyDescent="0.25">
      <c r="A12" s="5"/>
      <c r="B12" s="10">
        <v>6</v>
      </c>
      <c r="C12" s="11" t="s">
        <v>193</v>
      </c>
      <c r="D12" s="70" t="s">
        <v>190</v>
      </c>
      <c r="E12" s="70" t="s">
        <v>102</v>
      </c>
      <c r="F12" s="70">
        <v>17.2</v>
      </c>
      <c r="G12" s="13">
        <v>70.06</v>
      </c>
      <c r="H12" s="97">
        <v>2.4</v>
      </c>
      <c r="I12" s="97">
        <v>8.6999999999999993</v>
      </c>
      <c r="J12" s="22">
        <v>15.4</v>
      </c>
      <c r="K12" s="22">
        <v>23.5</v>
      </c>
      <c r="L12" s="22">
        <v>51.7</v>
      </c>
      <c r="M12" s="82" t="s">
        <v>218</v>
      </c>
      <c r="N12" s="82" t="s">
        <v>218</v>
      </c>
      <c r="O12" s="22">
        <v>62.8</v>
      </c>
      <c r="P12" s="162">
        <v>64.5</v>
      </c>
      <c r="Q12" s="78">
        <v>66.400000000000006</v>
      </c>
      <c r="R12" s="78">
        <v>68.8</v>
      </c>
      <c r="S12" s="78">
        <v>70.069999999999993</v>
      </c>
      <c r="T12" s="78">
        <v>70.069999999999993</v>
      </c>
      <c r="U12" s="217">
        <v>100</v>
      </c>
      <c r="V12" s="78"/>
    </row>
    <row r="13" spans="1:22" s="73" customFormat="1" ht="72.75" customHeight="1" x14ac:dyDescent="0.25">
      <c r="A13" s="5"/>
      <c r="B13" s="10">
        <v>7</v>
      </c>
      <c r="C13" s="11" t="s">
        <v>161</v>
      </c>
      <c r="D13" s="70" t="s">
        <v>190</v>
      </c>
      <c r="E13" s="70" t="s">
        <v>102</v>
      </c>
      <c r="F13" s="70">
        <v>10.4</v>
      </c>
      <c r="G13" s="13">
        <v>33.29</v>
      </c>
      <c r="H13" s="70">
        <v>0.38</v>
      </c>
      <c r="I13" s="70">
        <v>6.96</v>
      </c>
      <c r="J13" s="78">
        <v>9.4499999999999993</v>
      </c>
      <c r="K13" s="98">
        <v>11.92</v>
      </c>
      <c r="L13" s="101">
        <v>20.440000000000001</v>
      </c>
      <c r="M13" s="131">
        <v>29.31</v>
      </c>
      <c r="N13" s="141">
        <v>30.99</v>
      </c>
      <c r="O13" s="78">
        <v>31.4</v>
      </c>
      <c r="P13" s="160">
        <v>33.74</v>
      </c>
      <c r="Q13" s="78">
        <v>33.96</v>
      </c>
      <c r="R13" s="189">
        <v>36.53</v>
      </c>
      <c r="S13" s="198">
        <v>37.130000000000003</v>
      </c>
      <c r="T13" s="217">
        <v>37.130000000000003</v>
      </c>
      <c r="U13" s="217">
        <v>115</v>
      </c>
      <c r="V13" s="72"/>
    </row>
    <row r="14" spans="1:22" s="73" customFormat="1" ht="68.25" customHeight="1" x14ac:dyDescent="0.25">
      <c r="A14" s="5"/>
      <c r="B14" s="10">
        <v>8</v>
      </c>
      <c r="C14" s="11" t="s">
        <v>189</v>
      </c>
      <c r="D14" s="70" t="s">
        <v>190</v>
      </c>
      <c r="E14" s="70" t="s">
        <v>102</v>
      </c>
      <c r="F14" s="70" t="s">
        <v>188</v>
      </c>
      <c r="G14" s="13">
        <v>37.71</v>
      </c>
      <c r="H14" s="70">
        <v>2.25</v>
      </c>
      <c r="I14" s="70">
        <v>11.24</v>
      </c>
      <c r="J14" s="78">
        <v>13.81</v>
      </c>
      <c r="K14" s="78">
        <v>19.71</v>
      </c>
      <c r="L14" s="78">
        <v>26.65</v>
      </c>
      <c r="M14" s="78">
        <v>26.92</v>
      </c>
      <c r="N14" s="78">
        <v>27.11</v>
      </c>
      <c r="O14" s="152">
        <v>27.28</v>
      </c>
      <c r="P14" s="163">
        <v>29.58</v>
      </c>
      <c r="Q14" s="78">
        <v>32.119999999999997</v>
      </c>
      <c r="R14" s="196">
        <v>36.22</v>
      </c>
      <c r="S14" s="200">
        <v>40.770000000000003</v>
      </c>
      <c r="T14" s="217">
        <v>40.770000000000003</v>
      </c>
      <c r="U14" s="217">
        <v>108</v>
      </c>
      <c r="V14" s="72"/>
    </row>
    <row r="15" spans="1:22" s="73" customFormat="1" ht="139.9" customHeight="1" x14ac:dyDescent="0.25">
      <c r="A15" s="5"/>
      <c r="B15" s="10">
        <v>9</v>
      </c>
      <c r="C15" s="11" t="s">
        <v>194</v>
      </c>
      <c r="D15" s="70" t="s">
        <v>190</v>
      </c>
      <c r="E15" s="70" t="s">
        <v>102</v>
      </c>
      <c r="F15" s="70" t="s">
        <v>188</v>
      </c>
      <c r="G15" s="13">
        <v>15.07</v>
      </c>
      <c r="H15" s="70">
        <v>1.56</v>
      </c>
      <c r="I15" s="70">
        <v>2.46</v>
      </c>
      <c r="J15" s="78">
        <v>4.01</v>
      </c>
      <c r="K15" s="78">
        <v>5</v>
      </c>
      <c r="L15" s="78">
        <v>7.2</v>
      </c>
      <c r="M15" s="82" t="s">
        <v>219</v>
      </c>
      <c r="N15" s="82" t="s">
        <v>219</v>
      </c>
      <c r="O15" s="22">
        <v>12.4</v>
      </c>
      <c r="P15" s="162">
        <v>12.7</v>
      </c>
      <c r="Q15" s="78">
        <v>13.5</v>
      </c>
      <c r="R15" s="134">
        <v>14.7</v>
      </c>
      <c r="S15" s="199">
        <v>15.1</v>
      </c>
      <c r="T15" s="217">
        <v>15.1</v>
      </c>
      <c r="U15" s="217">
        <v>100</v>
      </c>
      <c r="V15" s="72"/>
    </row>
    <row r="16" spans="1:22" s="73" customFormat="1" ht="82.15" customHeight="1" x14ac:dyDescent="0.25">
      <c r="A16" s="5"/>
      <c r="B16" s="10">
        <v>10</v>
      </c>
      <c r="C16" s="11" t="s">
        <v>191</v>
      </c>
      <c r="D16" s="70" t="s">
        <v>190</v>
      </c>
      <c r="E16" s="70" t="s">
        <v>102</v>
      </c>
      <c r="F16" s="70" t="s">
        <v>188</v>
      </c>
      <c r="G16" s="13">
        <v>7.19</v>
      </c>
      <c r="H16" s="70">
        <v>1.57</v>
      </c>
      <c r="I16" s="70">
        <v>2.5099999999999998</v>
      </c>
      <c r="J16" s="78">
        <v>3.52</v>
      </c>
      <c r="K16" s="82">
        <v>5.64</v>
      </c>
      <c r="L16" s="82">
        <v>6.23</v>
      </c>
      <c r="M16" s="82" t="s">
        <v>229</v>
      </c>
      <c r="N16" s="82">
        <v>8.25</v>
      </c>
      <c r="O16" s="78">
        <v>8.66</v>
      </c>
      <c r="P16" s="160">
        <v>11.23</v>
      </c>
      <c r="Q16" s="78">
        <v>12.01</v>
      </c>
      <c r="R16" s="82">
        <v>13.92</v>
      </c>
      <c r="S16" s="198">
        <v>14.11</v>
      </c>
      <c r="T16" s="217">
        <v>14.11</v>
      </c>
      <c r="U16" s="217">
        <v>197</v>
      </c>
      <c r="V16" s="72"/>
    </row>
    <row r="17" spans="1:22" s="73" customFormat="1" ht="106.9" customHeight="1" x14ac:dyDescent="0.25">
      <c r="A17" s="5"/>
      <c r="B17" s="10">
        <v>11</v>
      </c>
      <c r="C17" s="11" t="s">
        <v>236</v>
      </c>
      <c r="D17" s="70" t="s">
        <v>192</v>
      </c>
      <c r="E17" s="70" t="s">
        <v>107</v>
      </c>
      <c r="F17" s="70">
        <v>1</v>
      </c>
      <c r="G17" s="13">
        <v>1</v>
      </c>
      <c r="H17" s="70">
        <v>0</v>
      </c>
      <c r="I17" s="70">
        <v>0</v>
      </c>
      <c r="J17" s="88">
        <v>0</v>
      </c>
      <c r="K17" s="82">
        <v>0</v>
      </c>
      <c r="L17" s="82">
        <v>0</v>
      </c>
      <c r="M17" s="82">
        <v>0</v>
      </c>
      <c r="N17" s="146">
        <v>0</v>
      </c>
      <c r="O17" s="82">
        <v>0</v>
      </c>
      <c r="P17" s="82" t="s">
        <v>235</v>
      </c>
      <c r="Q17" s="82">
        <v>1</v>
      </c>
      <c r="R17" s="82">
        <v>1</v>
      </c>
      <c r="S17" s="198">
        <v>1</v>
      </c>
      <c r="T17" s="217">
        <v>1</v>
      </c>
      <c r="U17" s="217">
        <v>100</v>
      </c>
      <c r="V17" s="72"/>
    </row>
    <row r="26" spans="1:22" x14ac:dyDescent="0.25">
      <c r="G26" s="71"/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"/>
    </customSheetView>
    <customSheetView guid="{EE840CB3-7D12-4925-A813-CF89ECC9BB78}" scale="75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2"/>
    </customSheetView>
    <customSheetView guid="{0A7663DC-6906-4B7C-BC55-883327486EC5}" scale="75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E6" sqref="E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S15" sqref="S15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9" activePane="bottomRight" state="frozen"/>
      <selection pane="bottomRight" activeCell="N11" sqref="N11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12" activePane="bottomRight" state="frozen"/>
      <selection pane="bottomRight" activeCell="Q15" sqref="Q15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2"/>
    </customSheetView>
    <customSheetView guid="{D20CB995-D14F-41F2-96DE-F4D3090368C4}" scale="84" topLeftCell="A2">
      <pane xSplit="3" ySplit="4" topLeftCell="D12" activePane="bottomRight" state="frozen"/>
      <selection pane="bottomRight" activeCell="T15" sqref="T15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E12" activePane="bottomRight" state="frozen"/>
      <selection pane="bottomRight" activeCell="C18" sqref="C18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AA13" sqref="AA13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E12" activePane="bottomRight" state="frozen"/>
      <selection pane="bottomRight" activeCell="P17" sqref="O17:P17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F9" activePane="bottomRight" state="frozen"/>
      <selection pane="bottomRight" activeCell="A9" sqref="A9:A10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32"/>
    </customSheetView>
  </customSheetViews>
  <mergeCells count="14">
    <mergeCell ref="A3:A4"/>
    <mergeCell ref="B3:B4"/>
    <mergeCell ref="C3:C4"/>
    <mergeCell ref="D3:D4"/>
    <mergeCell ref="E3:E4"/>
    <mergeCell ref="V3:V4"/>
    <mergeCell ref="B9:B10"/>
    <mergeCell ref="C9:C10"/>
    <mergeCell ref="D9:D10"/>
    <mergeCell ref="B1:T1"/>
    <mergeCell ref="B2:S2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B7" sqref="B7:G7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227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90" customHeight="1" x14ac:dyDescent="0.25">
      <c r="A6" s="5"/>
      <c r="B6" s="10">
        <v>1</v>
      </c>
      <c r="C6" s="11" t="s">
        <v>163</v>
      </c>
      <c r="D6" s="31" t="s">
        <v>29</v>
      </c>
      <c r="E6" s="31" t="s">
        <v>102</v>
      </c>
      <c r="F6" s="31" t="s">
        <v>14</v>
      </c>
      <c r="G6" s="13">
        <v>93.2</v>
      </c>
      <c r="H6" s="62">
        <v>93.2</v>
      </c>
      <c r="I6" s="62">
        <v>93.2</v>
      </c>
      <c r="J6" s="62">
        <v>93.2</v>
      </c>
      <c r="K6" s="62">
        <v>93.2</v>
      </c>
      <c r="L6" s="62">
        <v>93.2</v>
      </c>
      <c r="M6" s="62">
        <v>93.2</v>
      </c>
      <c r="N6" s="62">
        <v>93.2</v>
      </c>
      <c r="O6" s="62"/>
      <c r="P6" s="62"/>
      <c r="Q6" s="62"/>
      <c r="R6" s="62"/>
      <c r="S6" s="62"/>
      <c r="T6" s="61"/>
      <c r="U6" s="44"/>
      <c r="V6" s="44"/>
    </row>
    <row r="7" spans="1:22" ht="176.25" customHeight="1" x14ac:dyDescent="0.25">
      <c r="A7" s="5"/>
      <c r="B7" s="10">
        <v>2</v>
      </c>
      <c r="C7" s="11" t="s">
        <v>164</v>
      </c>
      <c r="D7" s="31" t="s">
        <v>29</v>
      </c>
      <c r="E7" s="31" t="s">
        <v>102</v>
      </c>
      <c r="F7" s="31">
        <v>74</v>
      </c>
      <c r="G7" s="13" t="s">
        <v>165</v>
      </c>
      <c r="H7" s="62">
        <v>77.599999999999994</v>
      </c>
      <c r="I7" s="62">
        <v>75</v>
      </c>
      <c r="J7" s="62">
        <v>75</v>
      </c>
      <c r="K7" s="62">
        <v>75</v>
      </c>
      <c r="L7" s="62">
        <v>75</v>
      </c>
      <c r="M7" s="62">
        <v>75</v>
      </c>
      <c r="N7" s="62">
        <v>75</v>
      </c>
      <c r="O7" s="62"/>
      <c r="P7" s="62"/>
      <c r="Q7" s="62"/>
      <c r="R7" s="62"/>
      <c r="S7" s="62"/>
      <c r="T7" s="61"/>
      <c r="U7" s="44"/>
      <c r="V7" s="44"/>
    </row>
    <row r="10" spans="1:22" ht="15.75" x14ac:dyDescent="0.25">
      <c r="B10" s="37"/>
      <c r="C10" s="37" t="s">
        <v>224</v>
      </c>
    </row>
    <row r="11" spans="1:22" ht="15.75" x14ac:dyDescent="0.25">
      <c r="B11" s="37" t="s">
        <v>225</v>
      </c>
      <c r="C11" s="37" t="s">
        <v>230</v>
      </c>
    </row>
    <row r="12" spans="1:22" ht="15.75" x14ac:dyDescent="0.25">
      <c r="B12" s="37"/>
      <c r="C12" s="37" t="s">
        <v>231</v>
      </c>
    </row>
    <row r="13" spans="1:22" ht="15.75" x14ac:dyDescent="0.25">
      <c r="B13" s="37" t="s">
        <v>226</v>
      </c>
      <c r="C13" s="37" t="s">
        <v>232</v>
      </c>
    </row>
    <row r="14" spans="1:22" ht="15.75" x14ac:dyDescent="0.25">
      <c r="B14" s="37"/>
      <c r="C14" s="37" t="s">
        <v>233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C15" sqref="C15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U7" sqref="U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0"/>
  <sheetViews>
    <sheetView topLeftCell="A2" zoomScale="70" zoomScaleNormal="6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R26" sqref="R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99.5703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90" customHeight="1" x14ac:dyDescent="0.25">
      <c r="A6" s="21"/>
      <c r="B6" s="10">
        <v>1</v>
      </c>
      <c r="C6" s="11" t="s">
        <v>166</v>
      </c>
      <c r="D6" s="102" t="s">
        <v>29</v>
      </c>
      <c r="E6" s="102" t="s">
        <v>102</v>
      </c>
      <c r="F6" s="102">
        <v>93</v>
      </c>
      <c r="G6" s="13">
        <v>93.1</v>
      </c>
      <c r="H6" s="68" t="s">
        <v>188</v>
      </c>
      <c r="I6" s="68" t="s">
        <v>188</v>
      </c>
      <c r="J6" s="68" t="s">
        <v>188</v>
      </c>
      <c r="K6" s="102" t="s">
        <v>188</v>
      </c>
      <c r="L6" s="102" t="s">
        <v>188</v>
      </c>
      <c r="M6" s="133" t="s">
        <v>188</v>
      </c>
      <c r="N6" s="164" t="s">
        <v>188</v>
      </c>
      <c r="O6" s="164" t="s">
        <v>188</v>
      </c>
      <c r="P6" s="164" t="s">
        <v>188</v>
      </c>
      <c r="Q6" s="178" t="s">
        <v>188</v>
      </c>
      <c r="R6" s="216" t="s">
        <v>188</v>
      </c>
      <c r="S6" s="102">
        <v>80</v>
      </c>
      <c r="T6" s="218">
        <v>80</v>
      </c>
      <c r="U6" s="220">
        <f>T6/G6*100</f>
        <v>85.929108485499469</v>
      </c>
      <c r="V6" s="90" t="s">
        <v>257</v>
      </c>
    </row>
    <row r="7" spans="1:22" s="19" customFormat="1" ht="121.5" customHeight="1" x14ac:dyDescent="0.25">
      <c r="A7" s="21"/>
      <c r="B7" s="10">
        <v>2</v>
      </c>
      <c r="C7" s="11" t="s">
        <v>167</v>
      </c>
      <c r="D7" s="84" t="s">
        <v>29</v>
      </c>
      <c r="E7" s="84" t="s">
        <v>97</v>
      </c>
      <c r="F7" s="84">
        <v>3648</v>
      </c>
      <c r="G7" s="13">
        <v>3688</v>
      </c>
      <c r="H7" s="84">
        <v>43</v>
      </c>
      <c r="I7" s="84">
        <v>120</v>
      </c>
      <c r="J7" s="25">
        <v>809</v>
      </c>
      <c r="K7" s="25">
        <v>1177</v>
      </c>
      <c r="L7" s="25">
        <v>2228</v>
      </c>
      <c r="M7" s="25">
        <v>2426</v>
      </c>
      <c r="N7" s="25">
        <v>2447</v>
      </c>
      <c r="O7" s="25">
        <v>2731</v>
      </c>
      <c r="P7" s="84">
        <v>2957</v>
      </c>
      <c r="Q7" s="25">
        <v>2998</v>
      </c>
      <c r="R7" s="25">
        <v>3157</v>
      </c>
      <c r="S7" s="216">
        <v>3691</v>
      </c>
      <c r="T7" s="218">
        <v>3691</v>
      </c>
      <c r="U7" s="212">
        <f>T7/G7*100</f>
        <v>100.08134490238612</v>
      </c>
      <c r="V7" s="91" t="s">
        <v>258</v>
      </c>
    </row>
    <row r="8" spans="1:22" s="19" customFormat="1" ht="90" customHeight="1" x14ac:dyDescent="0.25">
      <c r="A8" s="21"/>
      <c r="B8" s="10">
        <v>3</v>
      </c>
      <c r="C8" s="11" t="s">
        <v>168</v>
      </c>
      <c r="D8" s="84" t="s">
        <v>29</v>
      </c>
      <c r="E8" s="84" t="s">
        <v>169</v>
      </c>
      <c r="F8" s="84">
        <v>134</v>
      </c>
      <c r="G8" s="13">
        <v>154</v>
      </c>
      <c r="H8" s="84">
        <v>11</v>
      </c>
      <c r="I8" s="84">
        <v>17</v>
      </c>
      <c r="J8" s="84">
        <v>22</v>
      </c>
      <c r="K8" s="84">
        <v>29</v>
      </c>
      <c r="L8" s="84">
        <v>48</v>
      </c>
      <c r="M8" s="84">
        <v>53</v>
      </c>
      <c r="N8" s="25">
        <v>60</v>
      </c>
      <c r="O8" s="25">
        <v>83</v>
      </c>
      <c r="P8" s="84">
        <v>104</v>
      </c>
      <c r="Q8" s="84">
        <v>111</v>
      </c>
      <c r="R8" s="216">
        <v>136</v>
      </c>
      <c r="S8" s="216">
        <v>157</v>
      </c>
      <c r="T8" s="218">
        <v>157</v>
      </c>
      <c r="U8" s="220">
        <f>T8/G8*100</f>
        <v>101.94805194805194</v>
      </c>
      <c r="V8" s="91" t="s">
        <v>259</v>
      </c>
    </row>
    <row r="9" spans="1:22" s="19" customFormat="1" ht="109.5" customHeight="1" x14ac:dyDescent="0.25">
      <c r="A9" s="21"/>
      <c r="B9" s="10">
        <v>4</v>
      </c>
      <c r="C9" s="11" t="s">
        <v>170</v>
      </c>
      <c r="D9" s="84" t="s">
        <v>29</v>
      </c>
      <c r="E9" s="84" t="s">
        <v>97</v>
      </c>
      <c r="F9" s="84">
        <v>2460</v>
      </c>
      <c r="G9" s="13">
        <v>2500</v>
      </c>
      <c r="H9" s="84">
        <v>20</v>
      </c>
      <c r="I9" s="84">
        <v>48</v>
      </c>
      <c r="J9" s="85">
        <v>285</v>
      </c>
      <c r="K9" s="25">
        <v>696</v>
      </c>
      <c r="L9" s="25">
        <v>1774</v>
      </c>
      <c r="M9" s="25">
        <v>1887</v>
      </c>
      <c r="N9" s="25">
        <v>1994</v>
      </c>
      <c r="O9" s="25">
        <v>2138</v>
      </c>
      <c r="P9" s="84">
        <v>2161</v>
      </c>
      <c r="Q9" s="25">
        <v>2218</v>
      </c>
      <c r="R9" s="25">
        <v>2341</v>
      </c>
      <c r="S9" s="218">
        <v>2605</v>
      </c>
      <c r="T9" s="218">
        <v>2605</v>
      </c>
      <c r="U9" s="203">
        <f>T9/G9*100</f>
        <v>104.2</v>
      </c>
      <c r="V9" s="91" t="s">
        <v>261</v>
      </c>
    </row>
    <row r="10" spans="1:22" ht="360" x14ac:dyDescent="0.25">
      <c r="A10" s="21"/>
      <c r="B10" s="10">
        <v>5</v>
      </c>
      <c r="C10" s="11" t="s">
        <v>220</v>
      </c>
      <c r="D10" s="133" t="s">
        <v>29</v>
      </c>
      <c r="E10" s="133" t="s">
        <v>97</v>
      </c>
      <c r="F10" s="133" t="s">
        <v>188</v>
      </c>
      <c r="G10" s="13">
        <v>600</v>
      </c>
      <c r="H10" s="133" t="s">
        <v>188</v>
      </c>
      <c r="I10" s="133" t="s">
        <v>188</v>
      </c>
      <c r="J10" s="133" t="s">
        <v>188</v>
      </c>
      <c r="K10" s="133" t="s">
        <v>188</v>
      </c>
      <c r="L10" s="133" t="s">
        <v>188</v>
      </c>
      <c r="M10" s="133">
        <v>93</v>
      </c>
      <c r="N10" s="25">
        <v>178</v>
      </c>
      <c r="O10" s="25">
        <v>270</v>
      </c>
      <c r="P10" s="133">
        <v>363</v>
      </c>
      <c r="Q10" s="25">
        <v>455</v>
      </c>
      <c r="R10" s="25">
        <v>529</v>
      </c>
      <c r="S10" s="216">
        <v>602</v>
      </c>
      <c r="T10" s="218">
        <v>602</v>
      </c>
      <c r="U10" s="220">
        <f>T10/G10*100</f>
        <v>100.33333333333334</v>
      </c>
      <c r="V10" s="91" t="s">
        <v>260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7" activePane="bottomRight" state="frozen"/>
      <selection pane="bottomRight" activeCell="I7" sqref="I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9" activePane="bottomRight" state="frozen"/>
      <selection pane="bottomRight" activeCell="V10" sqref="V10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O36" sqref="O35:O3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69.710937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174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197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123" customHeight="1" x14ac:dyDescent="0.25">
      <c r="A6" s="5"/>
      <c r="B6" s="10">
        <v>1</v>
      </c>
      <c r="C6" s="11" t="s">
        <v>171</v>
      </c>
      <c r="D6" s="31" t="s">
        <v>29</v>
      </c>
      <c r="E6" s="31" t="s">
        <v>102</v>
      </c>
      <c r="F6" s="31">
        <v>100</v>
      </c>
      <c r="G6" s="13">
        <v>100</v>
      </c>
      <c r="H6" s="178">
        <v>0</v>
      </c>
      <c r="I6" s="178">
        <v>0</v>
      </c>
      <c r="J6" s="178">
        <v>1</v>
      </c>
      <c r="K6" s="179">
        <v>1</v>
      </c>
      <c r="L6" s="179">
        <v>1</v>
      </c>
      <c r="M6" s="185">
        <v>100</v>
      </c>
      <c r="N6" s="179">
        <v>100</v>
      </c>
      <c r="O6" s="181">
        <v>100</v>
      </c>
      <c r="P6" s="181">
        <v>100</v>
      </c>
      <c r="Q6" s="181">
        <v>100</v>
      </c>
      <c r="R6" s="2"/>
      <c r="S6" s="2"/>
      <c r="T6" s="6"/>
      <c r="U6" s="44"/>
      <c r="V6" s="60" t="s">
        <v>249</v>
      </c>
    </row>
    <row r="7" spans="1:22" ht="241.5" customHeight="1" x14ac:dyDescent="0.25">
      <c r="A7" s="5"/>
      <c r="B7" s="10">
        <v>2</v>
      </c>
      <c r="C7" s="11" t="s">
        <v>172</v>
      </c>
      <c r="D7" s="31" t="s">
        <v>29</v>
      </c>
      <c r="E7" s="31" t="s">
        <v>102</v>
      </c>
      <c r="F7" s="31" t="s">
        <v>14</v>
      </c>
      <c r="G7" s="13">
        <v>100</v>
      </c>
      <c r="H7" s="58">
        <v>100</v>
      </c>
      <c r="I7" s="58">
        <v>100</v>
      </c>
      <c r="J7" s="25">
        <v>100</v>
      </c>
      <c r="K7" s="153">
        <v>100</v>
      </c>
      <c r="L7" s="153">
        <v>100</v>
      </c>
      <c r="M7" s="153">
        <v>100</v>
      </c>
      <c r="N7" s="153">
        <v>100</v>
      </c>
      <c r="O7" s="153">
        <v>100</v>
      </c>
      <c r="P7" s="178">
        <v>100</v>
      </c>
      <c r="Q7" s="25">
        <v>100</v>
      </c>
      <c r="R7" s="3"/>
      <c r="S7" s="2"/>
      <c r="T7" s="6"/>
      <c r="U7" s="44"/>
      <c r="V7" s="60" t="s">
        <v>185</v>
      </c>
    </row>
    <row r="8" spans="1:22" ht="90" customHeight="1" x14ac:dyDescent="0.25">
      <c r="A8" s="5"/>
      <c r="B8" s="10">
        <v>3</v>
      </c>
      <c r="C8" s="11" t="s">
        <v>173</v>
      </c>
      <c r="D8" s="31" t="s">
        <v>29</v>
      </c>
      <c r="E8" s="31" t="s">
        <v>91</v>
      </c>
      <c r="F8" s="31">
        <v>1763</v>
      </c>
      <c r="G8" s="13">
        <v>1770</v>
      </c>
      <c r="H8" s="178" t="s">
        <v>245</v>
      </c>
      <c r="I8" s="178" t="s">
        <v>245</v>
      </c>
      <c r="J8" s="178" t="s">
        <v>245</v>
      </c>
      <c r="K8" s="179" t="s">
        <v>245</v>
      </c>
      <c r="L8" s="179" t="s">
        <v>245</v>
      </c>
      <c r="M8" s="179" t="s">
        <v>245</v>
      </c>
      <c r="N8" s="179" t="s">
        <v>245</v>
      </c>
      <c r="O8" s="180" t="s">
        <v>245</v>
      </c>
      <c r="P8" s="179" t="s">
        <v>245</v>
      </c>
      <c r="Q8" s="181" t="s">
        <v>245</v>
      </c>
      <c r="R8" s="181"/>
      <c r="S8" s="181"/>
      <c r="T8" s="182"/>
      <c r="U8" s="183"/>
      <c r="V8" s="184" t="s">
        <v>246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2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F8" sqref="F8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38.5703125" style="35" customWidth="1"/>
    <col min="4" max="4" width="10.8554687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9" width="10.42578125" style="35" customWidth="1"/>
    <col min="10" max="10" width="11.85546875" style="35" customWidth="1"/>
    <col min="11" max="11" width="12.42578125" style="35" customWidth="1"/>
    <col min="12" max="12" width="12.140625" style="35" customWidth="1"/>
    <col min="13" max="13" width="10.85546875" style="35" customWidth="1"/>
    <col min="14" max="14" width="11.28515625" style="35" customWidth="1"/>
    <col min="15" max="15" width="11.42578125" style="35" customWidth="1"/>
    <col min="16" max="16" width="12" style="35" customWidth="1"/>
    <col min="17" max="17" width="13.5703125" style="35" customWidth="1"/>
    <col min="18" max="18" width="14" style="35" customWidth="1"/>
    <col min="19" max="19" width="14.7109375" style="35" customWidth="1"/>
    <col min="20" max="20" width="18.4257812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ht="47.25" customHeight="1" x14ac:dyDescent="0.25">
      <c r="B2" s="243" t="s">
        <v>175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36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111" customHeight="1" x14ac:dyDescent="0.25">
      <c r="A6" s="38"/>
      <c r="B6" s="39">
        <v>1</v>
      </c>
      <c r="C6" s="11" t="s">
        <v>31</v>
      </c>
      <c r="D6" s="28" t="s">
        <v>29</v>
      </c>
      <c r="E6" s="28" t="s">
        <v>32</v>
      </c>
      <c r="F6" s="28">
        <v>664.42700000000002</v>
      </c>
      <c r="G6" s="13">
        <v>660.18299999999999</v>
      </c>
      <c r="H6" s="28">
        <v>117.875</v>
      </c>
      <c r="I6" s="100">
        <v>117.875</v>
      </c>
      <c r="J6" s="100">
        <v>117.875</v>
      </c>
      <c r="K6" s="100">
        <v>117.875</v>
      </c>
      <c r="L6" s="28">
        <v>660.18299999999999</v>
      </c>
      <c r="M6" s="28">
        <v>660.18299999999999</v>
      </c>
      <c r="N6" s="177">
        <v>660.18299999999999</v>
      </c>
      <c r="O6" s="177">
        <v>660.18299999999999</v>
      </c>
      <c r="P6" s="177">
        <v>660.18299999999999</v>
      </c>
      <c r="Q6" s="177">
        <v>117.875</v>
      </c>
      <c r="R6" s="195">
        <v>117.875</v>
      </c>
      <c r="S6" s="204">
        <v>117.875</v>
      </c>
      <c r="T6" s="26">
        <v>660.18299999999999</v>
      </c>
      <c r="U6" s="105">
        <v>100</v>
      </c>
      <c r="V6" s="40"/>
    </row>
    <row r="7" spans="1:22" s="37" customFormat="1" ht="76.5" customHeight="1" x14ac:dyDescent="0.25">
      <c r="A7" s="38"/>
      <c r="B7" s="39">
        <v>2</v>
      </c>
      <c r="C7" s="11" t="s">
        <v>33</v>
      </c>
      <c r="D7" s="28" t="s">
        <v>29</v>
      </c>
      <c r="E7" s="28" t="s">
        <v>32</v>
      </c>
      <c r="F7" s="28">
        <v>95.188999999999993</v>
      </c>
      <c r="G7" s="13">
        <v>112.212</v>
      </c>
      <c r="H7" s="28">
        <v>112.212</v>
      </c>
      <c r="I7" s="77">
        <v>112.212</v>
      </c>
      <c r="J7" s="77">
        <v>112.212</v>
      </c>
      <c r="K7" s="100">
        <v>112.212</v>
      </c>
      <c r="L7" s="100">
        <v>112.212</v>
      </c>
      <c r="M7" s="22">
        <v>112.21</v>
      </c>
      <c r="N7" s="22">
        <v>112.2</v>
      </c>
      <c r="O7" s="22">
        <v>112.2</v>
      </c>
      <c r="P7" s="28">
        <v>112.2</v>
      </c>
      <c r="Q7" s="177">
        <v>112.2</v>
      </c>
      <c r="R7" s="195">
        <v>112.2</v>
      </c>
      <c r="S7" s="22">
        <v>112.2</v>
      </c>
      <c r="T7" s="204">
        <v>112.2</v>
      </c>
      <c r="U7" s="105">
        <v>100</v>
      </c>
      <c r="V7" s="40"/>
    </row>
    <row r="8" spans="1:22" s="37" customFormat="1" ht="50.25" customHeight="1" x14ac:dyDescent="0.25">
      <c r="A8" s="38"/>
      <c r="B8" s="39">
        <v>3</v>
      </c>
      <c r="C8" s="11" t="s">
        <v>35</v>
      </c>
      <c r="D8" s="28" t="s">
        <v>29</v>
      </c>
      <c r="E8" s="28" t="s">
        <v>34</v>
      </c>
      <c r="F8" s="28">
        <v>2428088</v>
      </c>
      <c r="G8" s="13">
        <v>3289000</v>
      </c>
      <c r="H8" s="25">
        <v>319240</v>
      </c>
      <c r="I8" s="25">
        <v>287173</v>
      </c>
      <c r="J8" s="25">
        <v>216972</v>
      </c>
      <c r="K8" s="25">
        <v>167671</v>
      </c>
      <c r="L8" s="25">
        <v>113261</v>
      </c>
      <c r="M8" s="25">
        <v>43473</v>
      </c>
      <c r="N8" s="25">
        <v>58699</v>
      </c>
      <c r="O8" s="25">
        <v>268942</v>
      </c>
      <c r="P8" s="25">
        <v>239140</v>
      </c>
      <c r="Q8" s="25">
        <v>255774</v>
      </c>
      <c r="R8" s="25">
        <v>348897</v>
      </c>
      <c r="S8" s="208">
        <v>371848</v>
      </c>
      <c r="T8" s="209">
        <f>SUM(H8:S8)</f>
        <v>2691090</v>
      </c>
      <c r="U8" s="206">
        <f>T8/G8*100</f>
        <v>81.820918212222566</v>
      </c>
      <c r="V8" s="40"/>
    </row>
    <row r="9" spans="1:22" s="37" customFormat="1" ht="52.5" customHeight="1" x14ac:dyDescent="0.25">
      <c r="A9" s="38"/>
      <c r="B9" s="39">
        <v>4</v>
      </c>
      <c r="C9" s="11" t="s">
        <v>36</v>
      </c>
      <c r="D9" s="28" t="s">
        <v>29</v>
      </c>
      <c r="E9" s="28" t="s">
        <v>15</v>
      </c>
      <c r="F9" s="28">
        <v>100</v>
      </c>
      <c r="G9" s="13">
        <v>100</v>
      </c>
      <c r="H9" s="28">
        <v>100</v>
      </c>
      <c r="I9" s="28">
        <v>100</v>
      </c>
      <c r="J9" s="82">
        <v>100</v>
      </c>
      <c r="K9" s="82">
        <v>100</v>
      </c>
      <c r="L9" s="82">
        <v>100</v>
      </c>
      <c r="M9" s="12">
        <v>100</v>
      </c>
      <c r="N9" s="12">
        <v>100</v>
      </c>
      <c r="O9" s="12">
        <v>100</v>
      </c>
      <c r="P9" s="12">
        <v>100</v>
      </c>
      <c r="Q9" s="12">
        <v>100</v>
      </c>
      <c r="R9" s="12">
        <v>100</v>
      </c>
      <c r="S9" s="82">
        <v>100</v>
      </c>
      <c r="T9" s="82">
        <v>100</v>
      </c>
      <c r="U9" s="105">
        <v>100</v>
      </c>
      <c r="V9" s="40"/>
    </row>
    <row r="10" spans="1:22" ht="85.5" customHeight="1" x14ac:dyDescent="0.25">
      <c r="A10" s="41"/>
      <c r="B10" s="39">
        <v>5</v>
      </c>
      <c r="C10" s="11" t="s">
        <v>37</v>
      </c>
      <c r="D10" s="28" t="s">
        <v>29</v>
      </c>
      <c r="E10" s="28" t="s">
        <v>38</v>
      </c>
      <c r="F10" s="28" t="s">
        <v>14</v>
      </c>
      <c r="G10" s="13">
        <v>17</v>
      </c>
      <c r="H10" s="45" t="s">
        <v>14</v>
      </c>
      <c r="I10" s="77" t="s">
        <v>14</v>
      </c>
      <c r="J10" s="77" t="s">
        <v>14</v>
      </c>
      <c r="K10" s="100" t="s">
        <v>14</v>
      </c>
      <c r="L10" s="100" t="s">
        <v>14</v>
      </c>
      <c r="M10" s="140" t="s">
        <v>14</v>
      </c>
      <c r="N10" s="177" t="s">
        <v>14</v>
      </c>
      <c r="O10" s="177" t="s">
        <v>14</v>
      </c>
      <c r="P10" s="177" t="s">
        <v>14</v>
      </c>
      <c r="Q10" s="177">
        <v>17</v>
      </c>
      <c r="R10" s="195" t="s">
        <v>14</v>
      </c>
      <c r="S10" s="82" t="s">
        <v>14</v>
      </c>
      <c r="T10" s="82">
        <v>17</v>
      </c>
      <c r="U10" s="207">
        <f>T10/G10*100</f>
        <v>100</v>
      </c>
      <c r="V10" s="42"/>
    </row>
    <row r="11" spans="1:22" s="37" customFormat="1" ht="89.25" customHeight="1" x14ac:dyDescent="0.25">
      <c r="A11" s="38"/>
      <c r="B11" s="39">
        <v>6</v>
      </c>
      <c r="C11" s="11" t="s">
        <v>39</v>
      </c>
      <c r="D11" s="28" t="s">
        <v>29</v>
      </c>
      <c r="E11" s="28" t="s">
        <v>15</v>
      </c>
      <c r="F11" s="28">
        <v>100</v>
      </c>
      <c r="G11" s="13">
        <v>100</v>
      </c>
      <c r="H11" s="28">
        <v>100</v>
      </c>
      <c r="I11" s="28">
        <v>100</v>
      </c>
      <c r="J11" s="82">
        <v>100</v>
      </c>
      <c r="K11" s="82">
        <v>100</v>
      </c>
      <c r="L11" s="82">
        <v>100</v>
      </c>
      <c r="M11" s="12">
        <v>100</v>
      </c>
      <c r="N11" s="12">
        <v>100</v>
      </c>
      <c r="O11" s="12">
        <v>100</v>
      </c>
      <c r="P11" s="12">
        <v>100</v>
      </c>
      <c r="Q11" s="12">
        <v>100</v>
      </c>
      <c r="R11" s="12">
        <v>100</v>
      </c>
      <c r="S11" s="82" t="s">
        <v>254</v>
      </c>
      <c r="T11" s="82" t="s">
        <v>254</v>
      </c>
      <c r="U11" s="105">
        <v>100</v>
      </c>
      <c r="V11" s="40"/>
    </row>
    <row r="12" spans="1:22" x14ac:dyDescent="0.25">
      <c r="S12" s="82">
        <v>100</v>
      </c>
      <c r="T12" s="82" t="s">
        <v>255</v>
      </c>
      <c r="U12" s="105">
        <v>100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I6" sqref="I6"/>
      <pageMargins left="0.31496062992125984" right="0.31496062992125984" top="0.35433070866141736" bottom="0.35433070866141736" header="0.31496062992125984" footer="0.31496062992125984"/>
      <pageSetup paperSize="9" scale="65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N14" sqref="N14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N14" sqref="N14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R8" sqref="R8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R8" sqref="R8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AC10" sqref="AC10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M42" sqref="M42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47.28515625" style="35" customWidth="1"/>
    <col min="23" max="16384" width="9.140625" style="35"/>
  </cols>
  <sheetData>
    <row r="1" spans="1:22" s="37" customFormat="1" ht="47.25" customHeight="1" x14ac:dyDescent="0.25">
      <c r="B1" s="243" t="s">
        <v>180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43"/>
    </row>
    <row r="2" spans="1:22" s="37" customFormat="1" ht="57" customHeight="1" x14ac:dyDescent="0.25">
      <c r="A2" s="244"/>
      <c r="B2" s="245" t="s">
        <v>0</v>
      </c>
      <c r="C2" s="239" t="s">
        <v>16</v>
      </c>
      <c r="D2" s="239" t="s">
        <v>17</v>
      </c>
      <c r="E2" s="239" t="s">
        <v>1</v>
      </c>
      <c r="F2" s="239" t="s">
        <v>19</v>
      </c>
      <c r="G2" s="239" t="s">
        <v>20</v>
      </c>
      <c r="H2" s="247" t="s">
        <v>21</v>
      </c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1" t="s">
        <v>23</v>
      </c>
      <c r="U2" s="1" t="s">
        <v>24</v>
      </c>
      <c r="V2" s="239" t="s">
        <v>25</v>
      </c>
    </row>
    <row r="3" spans="1:22" s="37" customFormat="1" ht="119.25" customHeight="1" x14ac:dyDescent="0.25">
      <c r="A3" s="244"/>
      <c r="B3" s="245"/>
      <c r="C3" s="246"/>
      <c r="D3" s="240"/>
      <c r="E3" s="246"/>
      <c r="F3" s="246"/>
      <c r="G3" s="246"/>
      <c r="H3" s="8" t="s">
        <v>2</v>
      </c>
      <c r="I3" s="8" t="s">
        <v>3</v>
      </c>
      <c r="J3" s="8" t="s">
        <v>4</v>
      </c>
      <c r="K3" s="8" t="s">
        <v>5</v>
      </c>
      <c r="L3" s="8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8" t="s">
        <v>11</v>
      </c>
      <c r="R3" s="8" t="s">
        <v>12</v>
      </c>
      <c r="S3" s="8" t="s">
        <v>13</v>
      </c>
      <c r="T3" s="27">
        <v>2025</v>
      </c>
      <c r="U3" s="27" t="s">
        <v>15</v>
      </c>
      <c r="V3" s="240"/>
    </row>
    <row r="4" spans="1:22" s="37" customFormat="1" x14ac:dyDescent="0.25">
      <c r="A4" s="20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</row>
    <row r="5" spans="1:22" s="37" customFormat="1" ht="64.5" customHeight="1" x14ac:dyDescent="0.25">
      <c r="A5" s="38"/>
      <c r="B5" s="39">
        <v>1</v>
      </c>
      <c r="C5" s="11" t="s">
        <v>88</v>
      </c>
      <c r="D5" s="28" t="s">
        <v>89</v>
      </c>
      <c r="E5" s="28" t="s">
        <v>90</v>
      </c>
      <c r="F5" s="22">
        <v>522</v>
      </c>
      <c r="G5" s="29">
        <v>380</v>
      </c>
      <c r="H5" s="28" t="s">
        <v>14</v>
      </c>
      <c r="I5" s="92" t="s">
        <v>14</v>
      </c>
      <c r="J5" s="28">
        <v>168.4</v>
      </c>
      <c r="K5" s="28" t="s">
        <v>14</v>
      </c>
      <c r="L5" s="28" t="s">
        <v>14</v>
      </c>
      <c r="M5" s="141">
        <v>268.5</v>
      </c>
      <c r="N5" s="141" t="s">
        <v>14</v>
      </c>
      <c r="O5" s="141" t="s">
        <v>14</v>
      </c>
      <c r="P5" s="141" t="s">
        <v>14</v>
      </c>
      <c r="Q5" s="28" t="s">
        <v>14</v>
      </c>
      <c r="R5" s="28" t="s">
        <v>14</v>
      </c>
      <c r="S5" s="28"/>
      <c r="T5" s="11"/>
      <c r="U5" s="166">
        <f t="shared" ref="U5:U7" si="0">T5/G5*100</f>
        <v>0</v>
      </c>
      <c r="V5" s="50" t="s">
        <v>183</v>
      </c>
    </row>
    <row r="6" spans="1:22" s="37" customFormat="1" ht="130.5" customHeight="1" x14ac:dyDescent="0.25">
      <c r="A6" s="38"/>
      <c r="B6" s="39">
        <v>2</v>
      </c>
      <c r="C6" s="11" t="s">
        <v>92</v>
      </c>
      <c r="D6" s="28" t="s">
        <v>89</v>
      </c>
      <c r="E6" s="28" t="s">
        <v>91</v>
      </c>
      <c r="F6" s="28">
        <v>286.60000000000002</v>
      </c>
      <c r="G6" s="13">
        <v>286.5</v>
      </c>
      <c r="H6" s="28">
        <v>289.39999999999998</v>
      </c>
      <c r="I6" s="92">
        <v>288.8</v>
      </c>
      <c r="J6" s="22">
        <v>289.3</v>
      </c>
      <c r="K6" s="22">
        <v>292.10000000000002</v>
      </c>
      <c r="L6" s="22">
        <v>293.5</v>
      </c>
      <c r="M6" s="142">
        <v>274.7</v>
      </c>
      <c r="N6" s="22">
        <v>275.8</v>
      </c>
      <c r="O6" s="22">
        <v>281.10000000000002</v>
      </c>
      <c r="P6" s="59">
        <v>283.8</v>
      </c>
      <c r="Q6" s="22">
        <v>286.89999999999998</v>
      </c>
      <c r="R6" s="22">
        <v>289.89999999999998</v>
      </c>
      <c r="S6" s="22">
        <v>292</v>
      </c>
      <c r="T6" s="22">
        <v>292</v>
      </c>
      <c r="U6" s="166">
        <f t="shared" si="0"/>
        <v>101.91972076788831</v>
      </c>
      <c r="V6" s="50" t="s">
        <v>266</v>
      </c>
    </row>
    <row r="7" spans="1:22" s="37" customFormat="1" ht="216.75" customHeight="1" x14ac:dyDescent="0.25">
      <c r="A7" s="38"/>
      <c r="B7" s="39">
        <v>3</v>
      </c>
      <c r="C7" s="11" t="s">
        <v>93</v>
      </c>
      <c r="D7" s="28" t="s">
        <v>89</v>
      </c>
      <c r="E7" s="28" t="s">
        <v>94</v>
      </c>
      <c r="F7" s="26">
        <v>11.36</v>
      </c>
      <c r="G7" s="13">
        <v>12.53</v>
      </c>
      <c r="H7" s="28">
        <v>11.87</v>
      </c>
      <c r="I7" s="92">
        <v>11.88</v>
      </c>
      <c r="J7" s="12">
        <v>11.53</v>
      </c>
      <c r="K7" s="12">
        <v>11.53</v>
      </c>
      <c r="L7" s="12">
        <v>11.53</v>
      </c>
      <c r="M7" s="143">
        <v>10.73</v>
      </c>
      <c r="N7" s="12">
        <v>10.78</v>
      </c>
      <c r="O7" s="12">
        <v>10.8</v>
      </c>
      <c r="P7" s="12">
        <v>10.9</v>
      </c>
      <c r="Q7" s="12">
        <v>10.94</v>
      </c>
      <c r="R7" s="12">
        <v>10.97</v>
      </c>
      <c r="S7" s="12">
        <v>11.02</v>
      </c>
      <c r="T7" s="11">
        <v>11.02</v>
      </c>
      <c r="U7" s="166">
        <f t="shared" si="0"/>
        <v>87.948922585794094</v>
      </c>
      <c r="V7" s="54" t="s">
        <v>267</v>
      </c>
    </row>
    <row r="8" spans="1:22" s="37" customFormat="1" ht="173.25" customHeight="1" x14ac:dyDescent="0.25">
      <c r="A8" s="38"/>
      <c r="B8" s="39">
        <v>4</v>
      </c>
      <c r="C8" s="11" t="s">
        <v>95</v>
      </c>
      <c r="D8" s="28" t="s">
        <v>96</v>
      </c>
      <c r="E8" s="28" t="s">
        <v>97</v>
      </c>
      <c r="F8" s="28">
        <v>7722</v>
      </c>
      <c r="G8" s="52">
        <v>8573</v>
      </c>
      <c r="H8" s="51">
        <v>8842</v>
      </c>
      <c r="I8" s="51">
        <v>8868</v>
      </c>
      <c r="J8" s="51">
        <v>9026</v>
      </c>
      <c r="K8" s="59">
        <v>9111</v>
      </c>
      <c r="L8" s="59">
        <v>9207</v>
      </c>
      <c r="M8" s="141">
        <v>8992</v>
      </c>
      <c r="N8" s="59">
        <v>9073</v>
      </c>
      <c r="O8" s="22">
        <v>9184</v>
      </c>
      <c r="P8" s="22">
        <v>9458</v>
      </c>
      <c r="Q8" s="22">
        <v>9604</v>
      </c>
      <c r="R8" s="59">
        <v>9708</v>
      </c>
      <c r="S8" s="59">
        <v>9840</v>
      </c>
      <c r="T8" s="210">
        <v>9840</v>
      </c>
      <c r="U8" s="166">
        <f>T8/G8*100</f>
        <v>114.7789571911816</v>
      </c>
      <c r="V8" s="50" t="s">
        <v>256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"/>
    </customSheetView>
    <customSheetView guid="{EE840CB3-7D12-4925-A813-CF89ECC9BB78}" scale="78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"/>
    </customSheetView>
    <customSheetView guid="{0A7663DC-6906-4B7C-BC55-883327486EC5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H1">
      <selection activeCell="V7" sqref="V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F1">
      <selection activeCell="Q23" sqref="Q2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22"/>
    </customSheetView>
    <customSheetView guid="{D20CB995-D14F-41F2-96DE-F4D3090368C4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5"/>
    </customSheetView>
    <customSheetView guid="{EED9D0B8-C5C0-42FD-80D3-D57E1881844D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7"/>
    </customSheetView>
    <customSheetView guid="{113824B5-F08B-42C0-8DF2-15058C14C295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C31" sqref="C31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24" activePane="bottomRight" state="frozen"/>
      <selection pane="bottomRight" activeCell="Q26" sqref="Q26"/>
      <pageMargins left="0.7" right="0.7" top="0.75" bottom="0.75" header="0.3" footer="0.3"/>
      <pageSetup paperSize="9" orientation="portrait" r:id="rId30"/>
    </customSheetView>
    <customSheetView guid="{B4B1CD24-9685-4AE9-8AEE-AA4FA8256CA1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32"/>
    </customSheetView>
  </customSheetViews>
  <mergeCells count="10">
    <mergeCell ref="V2:V3"/>
    <mergeCell ref="B1:S1"/>
    <mergeCell ref="A2:A3"/>
    <mergeCell ref="B2:B3"/>
    <mergeCell ref="C2:C3"/>
    <mergeCell ref="D2:D3"/>
    <mergeCell ref="E2:E3"/>
    <mergeCell ref="F2:F3"/>
    <mergeCell ref="G2:G3"/>
    <mergeCell ref="H2:S2"/>
  </mergeCells>
  <pageMargins left="0.7" right="0.7" top="0.75" bottom="0.75" header="0.3" footer="0.3"/>
  <pageSetup paperSize="9" orientation="portrait" r:id="rId3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Y23" sqref="Y23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32.710937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ht="47.25" customHeight="1" x14ac:dyDescent="0.25">
      <c r="B2" s="243" t="s">
        <v>176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36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111" customHeight="1" x14ac:dyDescent="0.25">
      <c r="A6" s="38"/>
      <c r="B6" s="39">
        <v>1</v>
      </c>
      <c r="C6" s="11" t="s">
        <v>49</v>
      </c>
      <c r="D6" s="28" t="s">
        <v>50</v>
      </c>
      <c r="E6" s="28" t="s">
        <v>15</v>
      </c>
      <c r="F6" s="28">
        <v>13</v>
      </c>
      <c r="G6" s="13">
        <v>22</v>
      </c>
      <c r="H6" s="28" t="s">
        <v>14</v>
      </c>
      <c r="I6" s="77" t="s">
        <v>14</v>
      </c>
      <c r="J6" s="77" t="s">
        <v>14</v>
      </c>
      <c r="K6" s="28" t="s">
        <v>181</v>
      </c>
      <c r="L6" s="104" t="s">
        <v>181</v>
      </c>
      <c r="M6" s="145" t="s">
        <v>181</v>
      </c>
      <c r="N6" s="165" t="s">
        <v>181</v>
      </c>
      <c r="O6" s="165" t="s">
        <v>181</v>
      </c>
      <c r="P6" s="165">
        <v>17.5</v>
      </c>
      <c r="Q6" s="25">
        <v>22</v>
      </c>
      <c r="R6" s="25">
        <v>22</v>
      </c>
      <c r="S6" s="25">
        <v>22</v>
      </c>
      <c r="T6" s="25">
        <v>22</v>
      </c>
      <c r="U6" s="166">
        <f>T6/G6*100</f>
        <v>100</v>
      </c>
      <c r="V6" s="167" t="s">
        <v>241</v>
      </c>
    </row>
    <row r="7" spans="1:22" s="37" customFormat="1" ht="243" customHeight="1" x14ac:dyDescent="0.25">
      <c r="A7" s="38"/>
      <c r="B7" s="39">
        <v>2</v>
      </c>
      <c r="C7" s="11" t="s">
        <v>198</v>
      </c>
      <c r="D7" s="28" t="s">
        <v>29</v>
      </c>
      <c r="E7" s="28" t="s">
        <v>46</v>
      </c>
      <c r="F7" s="28">
        <v>2</v>
      </c>
      <c r="G7" s="13">
        <v>6</v>
      </c>
      <c r="H7" s="28" t="s">
        <v>181</v>
      </c>
      <c r="I7" s="77" t="s">
        <v>181</v>
      </c>
      <c r="J7" s="77" t="s">
        <v>181</v>
      </c>
      <c r="K7" s="22" t="s">
        <v>14</v>
      </c>
      <c r="L7" s="22" t="s">
        <v>14</v>
      </c>
      <c r="M7" s="22" t="s">
        <v>14</v>
      </c>
      <c r="N7" s="22" t="s">
        <v>14</v>
      </c>
      <c r="O7" s="22" t="s">
        <v>14</v>
      </c>
      <c r="P7" s="165">
        <v>5</v>
      </c>
      <c r="Q7" s="25">
        <v>6</v>
      </c>
      <c r="R7" s="25">
        <v>6</v>
      </c>
      <c r="S7" s="25">
        <v>6</v>
      </c>
      <c r="T7" s="25">
        <v>6</v>
      </c>
      <c r="U7" s="166">
        <f>T7/G7*100</f>
        <v>100</v>
      </c>
      <c r="V7" s="168" t="s">
        <v>242</v>
      </c>
    </row>
    <row r="8" spans="1:22" x14ac:dyDescent="0.25">
      <c r="V8" s="105"/>
    </row>
    <row r="9" spans="1:22" ht="20.25" x14ac:dyDescent="0.3">
      <c r="C9" s="191" t="s">
        <v>250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Y11" sqref="Y10:Y11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G12" sqref="G12:H12"/>
      <pageMargins left="0.31496062992125984" right="0.31496062992125984" top="0.35433070866141736" bottom="0.35433070866141736" header="0.31496062992125984" footer="0.31496062992125984"/>
      <pageSetup paperSize="9" scale="70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U6" sqref="U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13"/>
  <sheetViews>
    <sheetView tabSelected="1"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O13" sqref="O6:O13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19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4" width="8.28515625" style="4" customWidth="1"/>
    <col min="15" max="15" width="10.5703125" style="19" customWidth="1"/>
    <col min="16" max="16" width="12" style="4" customWidth="1"/>
    <col min="17" max="17" width="10.7109375" style="19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3" style="227" customWidth="1"/>
    <col min="23" max="16384" width="9.140625" style="4"/>
  </cols>
  <sheetData>
    <row r="1" spans="1:24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4" s="19" customFormat="1" ht="47.25" customHeight="1" x14ac:dyDescent="0.35">
      <c r="A2" s="23"/>
      <c r="B2" s="253" t="s">
        <v>99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V2" s="228"/>
    </row>
    <row r="3" spans="1:24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49" t="s">
        <v>25</v>
      </c>
    </row>
    <row r="4" spans="1:24" s="19" customFormat="1" ht="168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50"/>
    </row>
    <row r="5" spans="1:24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229">
        <v>21</v>
      </c>
    </row>
    <row r="6" spans="1:24" ht="87.75" customHeight="1" x14ac:dyDescent="0.25">
      <c r="A6" s="5"/>
      <c r="B6" s="10">
        <v>1</v>
      </c>
      <c r="C6" s="11" t="s">
        <v>100</v>
      </c>
      <c r="D6" s="225" t="s">
        <v>113</v>
      </c>
      <c r="E6" s="225" t="s">
        <v>97</v>
      </c>
      <c r="F6" s="225">
        <v>533334</v>
      </c>
      <c r="G6" s="225">
        <v>681000</v>
      </c>
      <c r="H6" s="225">
        <v>38110</v>
      </c>
      <c r="I6" s="225">
        <v>75386</v>
      </c>
      <c r="J6" s="225">
        <v>151581</v>
      </c>
      <c r="K6" s="225">
        <v>206004</v>
      </c>
      <c r="L6" s="225">
        <v>328273</v>
      </c>
      <c r="M6" s="225">
        <v>392125</v>
      </c>
      <c r="N6" s="225">
        <v>429964</v>
      </c>
      <c r="O6" s="25"/>
      <c r="P6" s="225"/>
      <c r="Q6" s="225"/>
      <c r="R6" s="225"/>
      <c r="S6" s="225"/>
      <c r="T6" s="225"/>
      <c r="U6" s="236">
        <f t="shared" ref="U6:U13" si="0">T6/G6*100</f>
        <v>0</v>
      </c>
      <c r="V6" s="54"/>
    </row>
    <row r="7" spans="1:24" ht="144.75" customHeight="1" thickBot="1" x14ac:dyDescent="0.3">
      <c r="A7" s="5"/>
      <c r="B7" s="10">
        <v>2</v>
      </c>
      <c r="C7" s="11" t="s">
        <v>101</v>
      </c>
      <c r="D7" s="225" t="s">
        <v>29</v>
      </c>
      <c r="E7" s="225" t="s">
        <v>102</v>
      </c>
      <c r="F7" s="225">
        <v>1.1000000000000001</v>
      </c>
      <c r="G7" s="13">
        <v>1.2</v>
      </c>
      <c r="H7" s="225" t="s">
        <v>182</v>
      </c>
      <c r="I7" s="225" t="s">
        <v>182</v>
      </c>
      <c r="J7" s="22" t="s">
        <v>182</v>
      </c>
      <c r="K7" s="22" t="s">
        <v>182</v>
      </c>
      <c r="L7" s="22" t="s">
        <v>182</v>
      </c>
      <c r="M7" s="22" t="s">
        <v>182</v>
      </c>
      <c r="N7" s="22" t="s">
        <v>182</v>
      </c>
      <c r="O7" s="22"/>
      <c r="P7" s="225"/>
      <c r="Q7" s="22"/>
      <c r="R7" s="22"/>
      <c r="S7" s="225"/>
      <c r="T7" s="225"/>
      <c r="U7" s="236">
        <f t="shared" si="0"/>
        <v>0</v>
      </c>
      <c r="V7" s="230"/>
    </row>
    <row r="8" spans="1:24" ht="53.25" customHeight="1" thickBot="1" x14ac:dyDescent="0.3">
      <c r="A8" s="5"/>
      <c r="B8" s="10">
        <v>3</v>
      </c>
      <c r="C8" s="11" t="s">
        <v>103</v>
      </c>
      <c r="D8" s="225" t="s">
        <v>29</v>
      </c>
      <c r="E8" s="225" t="s">
        <v>97</v>
      </c>
      <c r="F8" s="225">
        <v>27594</v>
      </c>
      <c r="G8" s="13">
        <v>18390</v>
      </c>
      <c r="H8" s="225" t="s">
        <v>182</v>
      </c>
      <c r="I8" s="225" t="s">
        <v>182</v>
      </c>
      <c r="J8" s="22" t="s">
        <v>182</v>
      </c>
      <c r="K8" s="22" t="s">
        <v>182</v>
      </c>
      <c r="L8" s="22" t="s">
        <v>182</v>
      </c>
      <c r="M8" s="22" t="s">
        <v>182</v>
      </c>
      <c r="N8" s="22" t="s">
        <v>182</v>
      </c>
      <c r="O8" s="22"/>
      <c r="P8" s="225"/>
      <c r="Q8" s="22"/>
      <c r="R8" s="22"/>
      <c r="S8" s="225"/>
      <c r="T8" s="225"/>
      <c r="U8" s="236">
        <f t="shared" si="0"/>
        <v>0</v>
      </c>
      <c r="V8" s="238"/>
    </row>
    <row r="9" spans="1:24" ht="342" customHeight="1" x14ac:dyDescent="0.25">
      <c r="A9" s="5"/>
      <c r="B9" s="10">
        <v>4</v>
      </c>
      <c r="C9" s="11" t="s">
        <v>104</v>
      </c>
      <c r="D9" s="225" t="s">
        <v>29</v>
      </c>
      <c r="E9" s="225" t="s">
        <v>102</v>
      </c>
      <c r="F9" s="225">
        <v>2.04</v>
      </c>
      <c r="G9" s="13">
        <v>1.7</v>
      </c>
      <c r="H9" s="225" t="s">
        <v>182</v>
      </c>
      <c r="I9" s="225" t="s">
        <v>182</v>
      </c>
      <c r="J9" s="22" t="s">
        <v>182</v>
      </c>
      <c r="K9" s="22" t="s">
        <v>182</v>
      </c>
      <c r="L9" s="22" t="s">
        <v>182</v>
      </c>
      <c r="M9" s="22" t="s">
        <v>182</v>
      </c>
      <c r="N9" s="22" t="s">
        <v>182</v>
      </c>
      <c r="O9" s="22"/>
      <c r="P9" s="225"/>
      <c r="Q9" s="22"/>
      <c r="R9" s="22"/>
      <c r="S9" s="225"/>
      <c r="T9" s="225"/>
      <c r="U9" s="237">
        <f t="shared" si="0"/>
        <v>0</v>
      </c>
      <c r="V9" s="231"/>
      <c r="W9" s="226"/>
    </row>
    <row r="10" spans="1:24" ht="63" x14ac:dyDescent="0.25">
      <c r="A10" s="5"/>
      <c r="B10" s="10">
        <v>5</v>
      </c>
      <c r="C10" s="11" t="s">
        <v>105</v>
      </c>
      <c r="D10" s="225" t="s">
        <v>106</v>
      </c>
      <c r="E10" s="225" t="s">
        <v>107</v>
      </c>
      <c r="F10" s="225">
        <v>412</v>
      </c>
      <c r="G10" s="13">
        <v>730</v>
      </c>
      <c r="H10" s="225" t="s">
        <v>182</v>
      </c>
      <c r="I10" s="225" t="s">
        <v>182</v>
      </c>
      <c r="J10" s="22" t="s">
        <v>182</v>
      </c>
      <c r="K10" s="22" t="s">
        <v>182</v>
      </c>
      <c r="L10" s="22" t="s">
        <v>182</v>
      </c>
      <c r="M10" s="22">
        <v>730</v>
      </c>
      <c r="N10" s="22" t="s">
        <v>182</v>
      </c>
      <c r="O10" s="22"/>
      <c r="P10" s="225"/>
      <c r="Q10" s="22"/>
      <c r="R10" s="22"/>
      <c r="S10" s="225"/>
      <c r="T10" s="225"/>
      <c r="U10" s="237">
        <f t="shared" si="0"/>
        <v>0</v>
      </c>
      <c r="V10" s="232"/>
    </row>
    <row r="11" spans="1:24" ht="66.75" customHeight="1" x14ac:dyDescent="0.25">
      <c r="A11" s="5"/>
      <c r="B11" s="10">
        <v>6</v>
      </c>
      <c r="C11" s="11" t="s">
        <v>108</v>
      </c>
      <c r="D11" s="225" t="s">
        <v>106</v>
      </c>
      <c r="E11" s="225" t="s">
        <v>107</v>
      </c>
      <c r="F11" s="225">
        <v>1</v>
      </c>
      <c r="G11" s="13">
        <v>1</v>
      </c>
      <c r="H11" s="225">
        <v>1</v>
      </c>
      <c r="I11" s="225">
        <v>1</v>
      </c>
      <c r="J11" s="25">
        <v>1</v>
      </c>
      <c r="K11" s="25">
        <v>1</v>
      </c>
      <c r="L11" s="25">
        <v>1</v>
      </c>
      <c r="M11" s="25">
        <v>1</v>
      </c>
      <c r="N11" s="25">
        <v>1</v>
      </c>
      <c r="O11" s="25"/>
      <c r="P11" s="25"/>
      <c r="Q11" s="25"/>
      <c r="R11" s="25"/>
      <c r="S11" s="25"/>
      <c r="T11" s="225"/>
      <c r="U11" s="237">
        <f t="shared" si="0"/>
        <v>0</v>
      </c>
      <c r="V11" s="54"/>
    </row>
    <row r="12" spans="1:24" ht="162" customHeight="1" x14ac:dyDescent="0.25">
      <c r="A12" s="5"/>
      <c r="B12" s="10">
        <v>7</v>
      </c>
      <c r="C12" s="11" t="s">
        <v>110</v>
      </c>
      <c r="D12" s="225" t="s">
        <v>109</v>
      </c>
      <c r="E12" s="225" t="s">
        <v>107</v>
      </c>
      <c r="F12" s="225" t="s">
        <v>14</v>
      </c>
      <c r="G12" s="13">
        <v>1</v>
      </c>
      <c r="H12" s="225">
        <v>0</v>
      </c>
      <c r="I12" s="225">
        <v>0</v>
      </c>
      <c r="J12" s="25">
        <v>1</v>
      </c>
      <c r="K12" s="25" t="s">
        <v>182</v>
      </c>
      <c r="L12" s="25" t="s">
        <v>182</v>
      </c>
      <c r="M12" s="25" t="s">
        <v>182</v>
      </c>
      <c r="N12" s="25" t="s">
        <v>182</v>
      </c>
      <c r="O12" s="25"/>
      <c r="P12" s="25"/>
      <c r="Q12" s="25"/>
      <c r="R12" s="25"/>
      <c r="S12" s="25"/>
      <c r="T12" s="225"/>
      <c r="U12" s="237">
        <f t="shared" si="0"/>
        <v>0</v>
      </c>
      <c r="V12" s="54"/>
      <c r="W12" s="235"/>
      <c r="X12" s="234"/>
    </row>
    <row r="13" spans="1:24" ht="47.25" x14ac:dyDescent="0.25">
      <c r="A13" s="5"/>
      <c r="B13" s="10">
        <v>8</v>
      </c>
      <c r="C13" s="11" t="s">
        <v>111</v>
      </c>
      <c r="D13" s="225" t="s">
        <v>112</v>
      </c>
      <c r="E13" s="225" t="s">
        <v>102</v>
      </c>
      <c r="F13" s="225" t="s">
        <v>14</v>
      </c>
      <c r="G13" s="13">
        <v>60.1</v>
      </c>
      <c r="H13" s="225" t="s">
        <v>182</v>
      </c>
      <c r="I13" s="225" t="s">
        <v>182</v>
      </c>
      <c r="J13" s="22" t="s">
        <v>182</v>
      </c>
      <c r="K13" s="22" t="s">
        <v>182</v>
      </c>
      <c r="L13" s="22" t="s">
        <v>182</v>
      </c>
      <c r="M13" s="22" t="s">
        <v>182</v>
      </c>
      <c r="N13" s="22" t="s">
        <v>182</v>
      </c>
      <c r="O13" s="22"/>
      <c r="P13" s="225"/>
      <c r="Q13" s="22"/>
      <c r="R13" s="22"/>
      <c r="S13" s="225"/>
      <c r="T13" s="225"/>
      <c r="U13" s="236">
        <f t="shared" si="0"/>
        <v>0</v>
      </c>
      <c r="V13" s="233"/>
      <c r="W13" s="226"/>
    </row>
  </sheetData>
  <customSheetViews>
    <customSheetView guid="{227C6927-E23D-4F16-860F-585C58CAF10F}" scale="80" topLeftCell="A2">
      <pane xSplit="7" ySplit="4" topLeftCell="Q12" activePane="bottomRight" state="frozen"/>
      <selection pane="bottomRight" activeCell="U9" sqref="U9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12" activePane="bottomRight" state="frozen"/>
      <selection pane="bottomRight" activeCell="C9" sqref="C9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AH10" sqref="AH10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1"/>
    </customSheetView>
    <customSheetView guid="{7B6B6A8F-B733-41A0-96BB-D08AF046D118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0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K8" sqref="K8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5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5" s="19" customFormat="1" ht="47.25" customHeight="1" x14ac:dyDescent="0.35">
      <c r="A2" s="23"/>
      <c r="B2" s="253" t="s">
        <v>114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5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5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5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5" ht="58.5" customHeight="1" x14ac:dyDescent="0.25">
      <c r="A6" s="5"/>
      <c r="B6" s="10">
        <v>1</v>
      </c>
      <c r="C6" s="11" t="s">
        <v>115</v>
      </c>
      <c r="D6" s="31" t="s">
        <v>120</v>
      </c>
      <c r="E6" s="31" t="s">
        <v>102</v>
      </c>
      <c r="F6" s="31">
        <v>57.4</v>
      </c>
      <c r="G6" s="13">
        <v>62</v>
      </c>
      <c r="H6" s="29">
        <v>62</v>
      </c>
      <c r="I6" s="29">
        <v>62</v>
      </c>
      <c r="J6" s="29">
        <v>62</v>
      </c>
      <c r="K6" s="29">
        <v>62</v>
      </c>
      <c r="L6" s="29">
        <v>62</v>
      </c>
      <c r="M6" s="29">
        <v>62</v>
      </c>
      <c r="N6" s="29">
        <v>62</v>
      </c>
      <c r="O6" s="29">
        <v>62</v>
      </c>
      <c r="P6" s="29">
        <v>62</v>
      </c>
      <c r="Q6" s="29">
        <v>62</v>
      </c>
      <c r="R6" s="2"/>
      <c r="S6" s="2"/>
      <c r="T6" s="6"/>
      <c r="U6" s="9"/>
      <c r="V6" s="9"/>
    </row>
    <row r="7" spans="1:25" ht="69" customHeight="1" x14ac:dyDescent="0.25">
      <c r="A7" s="5"/>
      <c r="B7" s="10">
        <v>2</v>
      </c>
      <c r="C7" s="11" t="s">
        <v>116</v>
      </c>
      <c r="D7" s="31" t="s">
        <v>120</v>
      </c>
      <c r="E7" s="31" t="s">
        <v>102</v>
      </c>
      <c r="F7" s="31">
        <v>55.1</v>
      </c>
      <c r="G7" s="13">
        <v>55.5</v>
      </c>
      <c r="H7" s="13">
        <v>55.5</v>
      </c>
      <c r="I7" s="13">
        <v>55.5</v>
      </c>
      <c r="J7" s="13">
        <v>55.5</v>
      </c>
      <c r="K7" s="13">
        <v>55.5</v>
      </c>
      <c r="L7" s="13">
        <v>55.5</v>
      </c>
      <c r="M7" s="13">
        <v>55.5</v>
      </c>
      <c r="N7" s="13">
        <v>55.5</v>
      </c>
      <c r="O7" s="13">
        <v>55.5</v>
      </c>
      <c r="P7" s="13">
        <v>55.5</v>
      </c>
      <c r="Q7" s="13">
        <v>55.5</v>
      </c>
      <c r="R7" s="3"/>
      <c r="S7" s="2"/>
      <c r="T7" s="6"/>
      <c r="U7" s="9"/>
      <c r="V7" s="9"/>
    </row>
    <row r="8" spans="1:25" ht="152.25" customHeight="1" x14ac:dyDescent="0.25">
      <c r="A8" s="5"/>
      <c r="B8" s="10">
        <v>3</v>
      </c>
      <c r="C8" s="11" t="s">
        <v>117</v>
      </c>
      <c r="D8" s="31" t="s">
        <v>29</v>
      </c>
      <c r="E8" s="31" t="s">
        <v>102</v>
      </c>
      <c r="F8" s="31">
        <v>0.3</v>
      </c>
      <c r="G8" s="13">
        <v>1.1000000000000001</v>
      </c>
      <c r="H8" s="46">
        <v>1.1000000000000001</v>
      </c>
      <c r="I8" s="57">
        <v>1.1000000000000001</v>
      </c>
      <c r="J8" s="79">
        <v>1.1000000000000001</v>
      </c>
      <c r="K8" s="94">
        <v>1.1000000000000001</v>
      </c>
      <c r="L8" s="109">
        <v>1.1000000000000001</v>
      </c>
      <c r="M8" s="135">
        <v>1.1000000000000001</v>
      </c>
      <c r="N8" s="158">
        <v>1.1000000000000001</v>
      </c>
      <c r="O8" s="158">
        <v>1.1000000000000001</v>
      </c>
      <c r="P8" s="187">
        <v>1.1000000000000001</v>
      </c>
      <c r="Q8" s="187">
        <v>1.1000000000000001</v>
      </c>
      <c r="R8" s="3"/>
      <c r="S8" s="2"/>
      <c r="T8" s="6"/>
      <c r="U8" s="9"/>
      <c r="V8" s="9"/>
    </row>
    <row r="9" spans="1:25" ht="86.25" customHeight="1" x14ac:dyDescent="0.25">
      <c r="A9" s="5"/>
      <c r="B9" s="10">
        <v>4</v>
      </c>
      <c r="C9" s="11" t="s">
        <v>118</v>
      </c>
      <c r="D9" s="31" t="s">
        <v>29</v>
      </c>
      <c r="E9" s="31" t="s">
        <v>97</v>
      </c>
      <c r="F9" s="31">
        <v>1620</v>
      </c>
      <c r="G9" s="13">
        <v>1620</v>
      </c>
      <c r="H9" s="46">
        <v>1620</v>
      </c>
      <c r="I9" s="57">
        <v>1620</v>
      </c>
      <c r="J9" s="79">
        <v>1620</v>
      </c>
      <c r="K9" s="94">
        <v>1620</v>
      </c>
      <c r="L9" s="109">
        <v>1620</v>
      </c>
      <c r="M9" s="135">
        <v>1620</v>
      </c>
      <c r="N9" s="158">
        <v>1620</v>
      </c>
      <c r="O9" s="158">
        <v>1620</v>
      </c>
      <c r="P9" s="187">
        <v>1620</v>
      </c>
      <c r="Q9" s="187">
        <v>1620</v>
      </c>
      <c r="R9" s="3"/>
      <c r="S9" s="2"/>
      <c r="T9" s="6"/>
      <c r="U9" s="9"/>
      <c r="V9" s="9"/>
      <c r="Y9" s="129"/>
    </row>
    <row r="10" spans="1:25" ht="52.5" customHeight="1" x14ac:dyDescent="0.25">
      <c r="A10" s="5"/>
      <c r="B10" s="10">
        <v>5</v>
      </c>
      <c r="C10" s="11" t="s">
        <v>119</v>
      </c>
      <c r="D10" s="31" t="s">
        <v>29</v>
      </c>
      <c r="E10" s="31" t="s">
        <v>97</v>
      </c>
      <c r="F10" s="31">
        <v>1772</v>
      </c>
      <c r="G10" s="13">
        <v>1840</v>
      </c>
      <c r="H10" s="47">
        <v>62</v>
      </c>
      <c r="I10" s="57">
        <v>131</v>
      </c>
      <c r="J10" s="82">
        <v>216</v>
      </c>
      <c r="K10" s="25">
        <v>522</v>
      </c>
      <c r="L10" s="82">
        <v>650</v>
      </c>
      <c r="M10" s="25">
        <v>961</v>
      </c>
      <c r="N10" s="25">
        <v>1168</v>
      </c>
      <c r="O10" s="25">
        <v>1458</v>
      </c>
      <c r="P10" s="187">
        <v>1660</v>
      </c>
      <c r="Q10" s="82">
        <v>1750</v>
      </c>
      <c r="R10" s="3"/>
      <c r="S10" s="2"/>
      <c r="T10" s="6"/>
      <c r="U10" s="9"/>
      <c r="V10" s="9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K10" sqref="K10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R14" sqref="R14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I8" sqref="I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K10" sqref="K10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P8" sqref="P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I16" sqref="I16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1"/>
  <sheetViews>
    <sheetView topLeftCell="A2" zoomScale="80" zoomScaleNormal="10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F26" sqref="F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7.42578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121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4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5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105" customHeight="1" x14ac:dyDescent="0.25">
      <c r="A6" s="5"/>
      <c r="B6" s="10">
        <v>1</v>
      </c>
      <c r="C6" s="55" t="s">
        <v>122</v>
      </c>
      <c r="D6" s="31" t="s">
        <v>29</v>
      </c>
      <c r="E6" s="31" t="s">
        <v>97</v>
      </c>
      <c r="F6" s="31">
        <v>13</v>
      </c>
      <c r="G6" s="13">
        <v>14</v>
      </c>
      <c r="H6" s="53">
        <v>2</v>
      </c>
      <c r="I6" s="63">
        <v>3</v>
      </c>
      <c r="J6" s="93">
        <v>5</v>
      </c>
      <c r="K6" s="99">
        <v>6</v>
      </c>
      <c r="L6" s="137">
        <v>8</v>
      </c>
      <c r="M6" s="141">
        <v>8</v>
      </c>
      <c r="N6" s="141">
        <v>8</v>
      </c>
      <c r="O6" s="141">
        <v>8</v>
      </c>
      <c r="P6" s="141">
        <v>11</v>
      </c>
      <c r="Q6" s="141">
        <v>12</v>
      </c>
      <c r="R6" s="141">
        <v>14</v>
      </c>
      <c r="S6" s="141">
        <v>14</v>
      </c>
      <c r="T6" s="141">
        <v>14</v>
      </c>
      <c r="U6" s="222">
        <f>T6/G6</f>
        <v>1</v>
      </c>
      <c r="V6" s="54" t="s">
        <v>268</v>
      </c>
    </row>
    <row r="7" spans="1:22" ht="192.75" customHeight="1" x14ac:dyDescent="0.25">
      <c r="A7" s="5"/>
      <c r="B7" s="10">
        <v>2</v>
      </c>
      <c r="C7" s="11" t="s">
        <v>123</v>
      </c>
      <c r="D7" s="31" t="s">
        <v>29</v>
      </c>
      <c r="E7" s="31" t="s">
        <v>97</v>
      </c>
      <c r="F7" s="31">
        <v>616</v>
      </c>
      <c r="G7" s="13">
        <v>655</v>
      </c>
      <c r="H7" s="2"/>
      <c r="I7" s="2"/>
      <c r="J7" s="3"/>
      <c r="K7" s="3"/>
      <c r="L7" s="3"/>
      <c r="M7" s="141">
        <v>245</v>
      </c>
      <c r="N7" s="141">
        <v>452</v>
      </c>
      <c r="O7" s="141">
        <v>658</v>
      </c>
      <c r="P7" s="141">
        <v>658</v>
      </c>
      <c r="Q7" s="141">
        <v>658</v>
      </c>
      <c r="R7" s="141">
        <v>658</v>
      </c>
      <c r="S7" s="141">
        <v>658</v>
      </c>
      <c r="T7" s="141">
        <v>658</v>
      </c>
      <c r="U7" s="222">
        <f>T7/G7</f>
        <v>1.0045801526717557</v>
      </c>
      <c r="V7" s="54" t="s">
        <v>273</v>
      </c>
    </row>
    <row r="8" spans="1:22" ht="166.5" customHeight="1" x14ac:dyDescent="0.25">
      <c r="A8" s="5"/>
      <c r="B8" s="10">
        <v>3</v>
      </c>
      <c r="C8" s="11" t="s">
        <v>125</v>
      </c>
      <c r="D8" s="31" t="s">
        <v>29</v>
      </c>
      <c r="E8" s="31" t="s">
        <v>97</v>
      </c>
      <c r="F8" s="31">
        <v>138</v>
      </c>
      <c r="G8" s="13">
        <v>140</v>
      </c>
      <c r="H8" s="2"/>
      <c r="I8" s="63">
        <v>20</v>
      </c>
      <c r="J8" s="93">
        <v>40</v>
      </c>
      <c r="K8" s="99">
        <v>60</v>
      </c>
      <c r="L8" s="137">
        <v>80</v>
      </c>
      <c r="M8" s="219">
        <v>80</v>
      </c>
      <c r="N8" s="219">
        <v>80</v>
      </c>
      <c r="O8" s="219">
        <v>80</v>
      </c>
      <c r="P8" s="219">
        <v>100</v>
      </c>
      <c r="Q8" s="219">
        <v>120</v>
      </c>
      <c r="R8" s="219">
        <v>140</v>
      </c>
      <c r="S8" s="141">
        <v>140</v>
      </c>
      <c r="T8" s="141">
        <v>140</v>
      </c>
      <c r="U8" s="222">
        <f t="shared" ref="U8:U11" si="0">T8/G8</f>
        <v>1</v>
      </c>
      <c r="V8" s="66" t="s">
        <v>269</v>
      </c>
    </row>
    <row r="9" spans="1:22" ht="117.75" customHeight="1" x14ac:dyDescent="0.25">
      <c r="A9" s="5"/>
      <c r="B9" s="10">
        <v>4</v>
      </c>
      <c r="C9" s="11" t="s">
        <v>126</v>
      </c>
      <c r="D9" s="31" t="s">
        <v>29</v>
      </c>
      <c r="E9" s="31" t="s">
        <v>97</v>
      </c>
      <c r="F9" s="31" t="s">
        <v>14</v>
      </c>
      <c r="G9" s="13">
        <v>67</v>
      </c>
      <c r="H9" s="2"/>
      <c r="I9" s="2"/>
      <c r="J9" s="3"/>
      <c r="K9" s="3"/>
      <c r="L9" s="3"/>
      <c r="M9" s="219">
        <v>25</v>
      </c>
      <c r="N9" s="219">
        <v>46</v>
      </c>
      <c r="O9" s="219">
        <v>67</v>
      </c>
      <c r="P9" s="219">
        <v>67</v>
      </c>
      <c r="Q9" s="219">
        <v>67</v>
      </c>
      <c r="R9" s="219">
        <v>67</v>
      </c>
      <c r="S9" s="219">
        <v>67</v>
      </c>
      <c r="T9" s="219">
        <v>67</v>
      </c>
      <c r="U9" s="222">
        <f t="shared" si="0"/>
        <v>1</v>
      </c>
      <c r="V9" s="54" t="s">
        <v>274</v>
      </c>
    </row>
    <row r="10" spans="1:22" ht="92.25" customHeight="1" x14ac:dyDescent="0.25">
      <c r="A10" s="5"/>
      <c r="B10" s="10">
        <v>5</v>
      </c>
      <c r="C10" s="11" t="s">
        <v>127</v>
      </c>
      <c r="D10" s="31" t="s">
        <v>29</v>
      </c>
      <c r="E10" s="31" t="s">
        <v>97</v>
      </c>
      <c r="F10" s="31" t="s">
        <v>14</v>
      </c>
      <c r="G10" s="13">
        <v>1</v>
      </c>
      <c r="H10" s="2"/>
      <c r="I10" s="2"/>
      <c r="J10" s="3"/>
      <c r="K10" s="3"/>
      <c r="L10" s="219">
        <v>1</v>
      </c>
      <c r="M10" s="219">
        <v>1</v>
      </c>
      <c r="N10" s="219">
        <v>1</v>
      </c>
      <c r="O10" s="219">
        <v>1</v>
      </c>
      <c r="P10" s="219">
        <v>1</v>
      </c>
      <c r="Q10" s="219">
        <v>1</v>
      </c>
      <c r="R10" s="219">
        <v>1</v>
      </c>
      <c r="S10" s="221">
        <v>1</v>
      </c>
      <c r="T10" s="221">
        <v>1</v>
      </c>
      <c r="U10" s="222">
        <f t="shared" si="0"/>
        <v>1</v>
      </c>
      <c r="V10" s="54" t="s">
        <v>272</v>
      </c>
    </row>
    <row r="11" spans="1:22" ht="217.5" customHeight="1" x14ac:dyDescent="0.25">
      <c r="A11" s="5"/>
      <c r="B11" s="10">
        <v>6</v>
      </c>
      <c r="C11" s="11" t="s">
        <v>128</v>
      </c>
      <c r="D11" s="31" t="s">
        <v>29</v>
      </c>
      <c r="E11" s="31" t="s">
        <v>124</v>
      </c>
      <c r="F11" s="31">
        <v>14.5</v>
      </c>
      <c r="G11" s="13">
        <v>14</v>
      </c>
      <c r="H11" s="2"/>
      <c r="I11" s="2"/>
      <c r="J11" s="3"/>
      <c r="K11" s="3"/>
      <c r="L11" s="3"/>
      <c r="M11" s="3"/>
      <c r="N11" s="3"/>
      <c r="O11" s="3"/>
      <c r="P11" s="2"/>
      <c r="Q11" s="3"/>
      <c r="R11" s="3"/>
      <c r="S11" s="141">
        <v>14.5</v>
      </c>
      <c r="T11" s="141">
        <v>14.5</v>
      </c>
      <c r="U11" s="222">
        <f t="shared" si="0"/>
        <v>1.0357142857142858</v>
      </c>
      <c r="V11" s="54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"/>
    </customSheetView>
    <customSheetView guid="{6EF98D47-2525-4442-B649-BF5E841DE7D1}" topLeftCell="A2">
      <pane xSplit="3" ySplit="4" topLeftCell="H15" activePane="bottomRight" state="frozen"/>
      <selection pane="bottomRight" activeCell="V12" sqref="V12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F26" sqref="F26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6" activePane="bottomRight" state="frozen"/>
      <selection pane="bottomRight" activeCell="V30" sqref="V30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6" activePane="bottomRight" state="frozen"/>
      <selection pane="bottomRight" activeCell="V30" sqref="V30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F26" sqref="F26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9" activePane="bottomRight" state="frozen"/>
      <selection pane="bottomRight" activeCell="F26" sqref="F26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9"/>
    </customSheetView>
    <customSheetView guid="{E5A6364B-AB93-4CBA-AA31-212EC90F8C1E}" scale="85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8" sqref="H8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129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73.5" customHeight="1" x14ac:dyDescent="0.25">
      <c r="A6" s="21"/>
      <c r="B6" s="10">
        <v>1</v>
      </c>
      <c r="C6" s="11" t="s">
        <v>130</v>
      </c>
      <c r="D6" s="31" t="s">
        <v>29</v>
      </c>
      <c r="E6" s="31" t="s">
        <v>107</v>
      </c>
      <c r="F6" s="31">
        <v>13</v>
      </c>
      <c r="G6" s="13">
        <v>14</v>
      </c>
      <c r="H6" s="31">
        <v>12</v>
      </c>
      <c r="I6" s="31">
        <v>12</v>
      </c>
      <c r="J6" s="31">
        <v>13</v>
      </c>
      <c r="K6" s="31">
        <v>14</v>
      </c>
      <c r="L6" s="31">
        <v>14</v>
      </c>
      <c r="M6" s="31">
        <v>14</v>
      </c>
      <c r="N6" s="31">
        <v>13</v>
      </c>
      <c r="O6" s="22">
        <v>13</v>
      </c>
      <c r="P6" s="31">
        <v>13</v>
      </c>
      <c r="Q6" s="31">
        <v>13</v>
      </c>
      <c r="R6" s="31">
        <v>13</v>
      </c>
      <c r="S6" s="25">
        <v>13</v>
      </c>
      <c r="T6" s="25">
        <f>S6</f>
        <v>13</v>
      </c>
      <c r="U6" s="202">
        <f>T6/G6*100</f>
        <v>92.857142857142861</v>
      </c>
      <c r="V6" s="11" t="s">
        <v>247</v>
      </c>
    </row>
    <row r="7" spans="1:22" s="19" customFormat="1" ht="69" customHeight="1" x14ac:dyDescent="0.25">
      <c r="A7" s="21"/>
      <c r="B7" s="10">
        <v>2</v>
      </c>
      <c r="C7" s="11" t="s">
        <v>132</v>
      </c>
      <c r="D7" s="31" t="s">
        <v>29</v>
      </c>
      <c r="E7" s="31" t="s">
        <v>131</v>
      </c>
      <c r="F7" s="31">
        <v>58.9</v>
      </c>
      <c r="G7" s="13">
        <v>50</v>
      </c>
      <c r="H7" s="31">
        <v>1.5</v>
      </c>
      <c r="I7" s="31">
        <f>H7+1.5</f>
        <v>3</v>
      </c>
      <c r="J7" s="22">
        <f>I7+1.5</f>
        <v>4.5</v>
      </c>
      <c r="K7" s="22">
        <f>J7+2.5</f>
        <v>7</v>
      </c>
      <c r="L7" s="22">
        <f>K7+3.5</f>
        <v>10.5</v>
      </c>
      <c r="M7" s="22">
        <f>L7+2</f>
        <v>12.5</v>
      </c>
      <c r="N7" s="22">
        <f>M7+3</f>
        <v>15.5</v>
      </c>
      <c r="O7" s="22">
        <f>N7+3</f>
        <v>18.5</v>
      </c>
      <c r="P7" s="22">
        <f>O7+3</f>
        <v>21.5</v>
      </c>
      <c r="Q7" s="26">
        <f>P7+9.5+0.018</f>
        <v>31.018000000000001</v>
      </c>
      <c r="R7" s="22">
        <f>Q7+9.5</f>
        <v>40.518000000000001</v>
      </c>
      <c r="S7" s="22">
        <f>R7+9.5+0.02</f>
        <v>50.038000000000004</v>
      </c>
      <c r="T7" s="22">
        <f t="shared" ref="T7:T9" si="0">S7</f>
        <v>50.038000000000004</v>
      </c>
      <c r="U7" s="202">
        <f t="shared" ref="U7:U9" si="1">T7/G7*100</f>
        <v>100.07600000000001</v>
      </c>
      <c r="V7" s="11" t="s">
        <v>248</v>
      </c>
    </row>
    <row r="8" spans="1:22" ht="102.75" customHeight="1" x14ac:dyDescent="0.25">
      <c r="A8" s="5"/>
      <c r="B8" s="10">
        <v>3</v>
      </c>
      <c r="C8" s="11" t="s">
        <v>133</v>
      </c>
      <c r="D8" s="31" t="s">
        <v>29</v>
      </c>
      <c r="E8" s="31" t="s">
        <v>131</v>
      </c>
      <c r="F8" s="31">
        <v>9.4</v>
      </c>
      <c r="G8" s="13">
        <v>7.1</v>
      </c>
      <c r="H8" s="148">
        <v>0</v>
      </c>
      <c r="I8" s="148">
        <v>0</v>
      </c>
      <c r="J8" s="25">
        <v>0</v>
      </c>
      <c r="K8" s="22">
        <v>0</v>
      </c>
      <c r="L8" s="22">
        <v>0</v>
      </c>
      <c r="M8" s="22">
        <v>0</v>
      </c>
      <c r="N8" s="26">
        <f>M8+0.385</f>
        <v>0.38500000000000001</v>
      </c>
      <c r="O8" s="151">
        <f>N8+0.42</f>
        <v>0.80499999999999994</v>
      </c>
      <c r="P8" s="151">
        <f>O8+0.452</f>
        <v>1.2569999999999999</v>
      </c>
      <c r="Q8" s="22">
        <f>P8+2.104+0.809</f>
        <v>4.17</v>
      </c>
      <c r="R8" s="22">
        <f>Q8+1.591+0.496</f>
        <v>6.2569999999999997</v>
      </c>
      <c r="S8" s="22">
        <f>R8+2.152</f>
        <v>8.4089999999999989</v>
      </c>
      <c r="T8" s="22">
        <f t="shared" si="0"/>
        <v>8.4089999999999989</v>
      </c>
      <c r="U8" s="202">
        <f>T8/G8*100</f>
        <v>118.43661971830986</v>
      </c>
      <c r="V8" s="11" t="s">
        <v>253</v>
      </c>
    </row>
    <row r="9" spans="1:22" ht="65.25" customHeight="1" x14ac:dyDescent="0.25">
      <c r="A9" s="5"/>
      <c r="B9" s="10">
        <v>4</v>
      </c>
      <c r="C9" s="11" t="s">
        <v>134</v>
      </c>
      <c r="D9" s="31" t="s">
        <v>29</v>
      </c>
      <c r="E9" s="31" t="s">
        <v>131</v>
      </c>
      <c r="F9" s="31">
        <v>5</v>
      </c>
      <c r="G9" s="13">
        <v>5</v>
      </c>
      <c r="H9" s="148">
        <v>0</v>
      </c>
      <c r="I9" s="148">
        <v>0</v>
      </c>
      <c r="J9" s="25">
        <v>0</v>
      </c>
      <c r="K9" s="22">
        <v>0</v>
      </c>
      <c r="L9" s="22">
        <v>0</v>
      </c>
      <c r="M9" s="22">
        <v>0</v>
      </c>
      <c r="N9" s="22">
        <v>0</v>
      </c>
      <c r="O9" s="142">
        <v>0</v>
      </c>
      <c r="P9" s="141">
        <v>2.5</v>
      </c>
      <c r="Q9" s="22">
        <f>P9+2.5</f>
        <v>5</v>
      </c>
      <c r="R9" s="22">
        <f>Q9</f>
        <v>5</v>
      </c>
      <c r="S9" s="22">
        <f>R9</f>
        <v>5</v>
      </c>
      <c r="T9" s="22">
        <f t="shared" si="0"/>
        <v>5</v>
      </c>
      <c r="U9" s="202">
        <f t="shared" si="1"/>
        <v>100</v>
      </c>
      <c r="V9" s="11" t="s">
        <v>248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AD7" sqref="AD7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AD7" sqref="AD7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V9" sqref="V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11" sqref="B1:V14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9" width="10.42578125" style="4" customWidth="1"/>
    <col min="10" max="10" width="15.1406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9" style="4" customWidth="1"/>
    <col min="22" max="22" width="79.42578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51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196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17">
        <v>2025</v>
      </c>
      <c r="U4" s="17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66.75" customHeight="1" x14ac:dyDescent="0.25">
      <c r="A6" s="21"/>
      <c r="B6" s="10">
        <v>1</v>
      </c>
      <c r="C6" s="11" t="s">
        <v>54</v>
      </c>
      <c r="D6" s="18" t="s">
        <v>50</v>
      </c>
      <c r="E6" s="18" t="s">
        <v>52</v>
      </c>
      <c r="F6" s="18" t="s">
        <v>53</v>
      </c>
      <c r="G6" s="13">
        <v>33</v>
      </c>
      <c r="H6" s="18" t="s">
        <v>188</v>
      </c>
      <c r="I6" s="18" t="s">
        <v>188</v>
      </c>
      <c r="J6" s="18">
        <v>4.9480000000000004</v>
      </c>
      <c r="K6" s="18">
        <v>5.7409999999999997</v>
      </c>
      <c r="L6" s="18">
        <v>6.6070000000000002</v>
      </c>
      <c r="M6" s="18">
        <v>9.4589999999999996</v>
      </c>
      <c r="N6" s="18">
        <v>11.042999999999999</v>
      </c>
      <c r="O6" s="169">
        <v>11.707000000000001</v>
      </c>
      <c r="P6" s="169">
        <v>11.707000000000001</v>
      </c>
      <c r="Q6" s="169">
        <v>14.763999999999999</v>
      </c>
      <c r="R6" s="169">
        <v>16.5</v>
      </c>
      <c r="S6" s="223">
        <v>18</v>
      </c>
      <c r="T6" s="223">
        <v>18</v>
      </c>
      <c r="U6" s="12">
        <f>T6/G6*100</f>
        <v>54.54545454545454</v>
      </c>
      <c r="V6" s="75" t="s">
        <v>278</v>
      </c>
    </row>
    <row r="7" spans="1:22" s="19" customFormat="1" ht="57.75" customHeight="1" x14ac:dyDescent="0.25">
      <c r="A7" s="21"/>
      <c r="B7" s="10">
        <v>2</v>
      </c>
      <c r="C7" s="11" t="s">
        <v>61</v>
      </c>
      <c r="D7" s="18" t="s">
        <v>29</v>
      </c>
      <c r="E7" s="18" t="s">
        <v>55</v>
      </c>
      <c r="F7" s="18">
        <v>8.0000000000000002E-3</v>
      </c>
      <c r="G7" s="13">
        <v>2.9999999999999997E-4</v>
      </c>
      <c r="H7" s="18">
        <v>5.0000000000000002E-5</v>
      </c>
      <c r="I7" s="18">
        <v>5.0000000000000002E-5</v>
      </c>
      <c r="J7" s="87">
        <v>1.15E-4</v>
      </c>
      <c r="K7" s="87">
        <v>1E-4</v>
      </c>
      <c r="L7" s="130">
        <v>1E-4</v>
      </c>
      <c r="M7" s="87">
        <v>1E-4</v>
      </c>
      <c r="N7" s="87">
        <v>1E-4</v>
      </c>
      <c r="O7" s="87">
        <v>2.0000000000000001E-4</v>
      </c>
      <c r="P7" s="169">
        <v>2.0000000000000001E-4</v>
      </c>
      <c r="Q7" s="87">
        <v>2.0000000000000001E-4</v>
      </c>
      <c r="R7" s="197">
        <v>2.0000000000000001E-4</v>
      </c>
      <c r="S7" s="87">
        <v>2.0000000000000001E-4</v>
      </c>
      <c r="T7" s="87">
        <v>2.0000000000000001E-4</v>
      </c>
      <c r="U7" s="12">
        <f t="shared" ref="U7:U14" si="0">T7/G7*100</f>
        <v>66.666666666666671</v>
      </c>
      <c r="V7" s="75"/>
    </row>
    <row r="8" spans="1:22" ht="53.25" customHeight="1" x14ac:dyDescent="0.25">
      <c r="A8" s="5"/>
      <c r="B8" s="10">
        <v>3</v>
      </c>
      <c r="C8" s="11" t="s">
        <v>56</v>
      </c>
      <c r="D8" s="18" t="s">
        <v>57</v>
      </c>
      <c r="E8" s="18" t="s">
        <v>58</v>
      </c>
      <c r="F8" s="18">
        <v>17.5</v>
      </c>
      <c r="G8" s="13">
        <v>18.100000000000001</v>
      </c>
      <c r="H8" s="74" t="s">
        <v>188</v>
      </c>
      <c r="I8" s="74" t="s">
        <v>188</v>
      </c>
      <c r="J8" s="88" t="s">
        <v>188</v>
      </c>
      <c r="K8" s="88" t="s">
        <v>188</v>
      </c>
      <c r="L8" s="88" t="s">
        <v>188</v>
      </c>
      <c r="M8" s="88" t="s">
        <v>188</v>
      </c>
      <c r="N8" s="88" t="s">
        <v>188</v>
      </c>
      <c r="O8" s="88" t="s">
        <v>188</v>
      </c>
      <c r="P8" s="86" t="s">
        <v>188</v>
      </c>
      <c r="Q8" s="88" t="s">
        <v>188</v>
      </c>
      <c r="R8" s="88" t="s">
        <v>188</v>
      </c>
      <c r="S8" s="86"/>
      <c r="T8" s="86"/>
      <c r="U8" s="12">
        <f t="shared" si="0"/>
        <v>0</v>
      </c>
      <c r="V8" s="75" t="s">
        <v>195</v>
      </c>
    </row>
    <row r="9" spans="1:22" s="19" customFormat="1" ht="152.25" customHeight="1" x14ac:dyDescent="0.25">
      <c r="A9" s="21"/>
      <c r="B9" s="10">
        <v>4</v>
      </c>
      <c r="C9" s="11" t="s">
        <v>60</v>
      </c>
      <c r="D9" s="18" t="s">
        <v>29</v>
      </c>
      <c r="E9" s="18" t="s">
        <v>59</v>
      </c>
      <c r="F9" s="18">
        <v>545</v>
      </c>
      <c r="G9" s="13">
        <v>355</v>
      </c>
      <c r="H9" s="18">
        <v>16</v>
      </c>
      <c r="I9" s="18">
        <v>74</v>
      </c>
      <c r="J9" s="96">
        <v>89</v>
      </c>
      <c r="K9" s="96">
        <v>114</v>
      </c>
      <c r="L9" s="96">
        <v>148</v>
      </c>
      <c r="M9" s="96">
        <v>167</v>
      </c>
      <c r="N9" s="96">
        <v>234</v>
      </c>
      <c r="O9" s="96">
        <v>253</v>
      </c>
      <c r="P9" s="96">
        <v>286</v>
      </c>
      <c r="Q9" s="96">
        <v>323</v>
      </c>
      <c r="R9" s="96">
        <v>355</v>
      </c>
      <c r="S9" s="96">
        <v>401</v>
      </c>
      <c r="T9" s="96">
        <v>401</v>
      </c>
      <c r="U9" s="12">
        <f t="shared" si="0"/>
        <v>112.95774647887325</v>
      </c>
      <c r="V9" s="75" t="s">
        <v>276</v>
      </c>
    </row>
    <row r="10" spans="1:22" s="19" customFormat="1" ht="81.75" customHeight="1" x14ac:dyDescent="0.25">
      <c r="A10" s="21"/>
      <c r="B10" s="10">
        <v>5</v>
      </c>
      <c r="C10" s="11" t="s">
        <v>62</v>
      </c>
      <c r="D10" s="18" t="s">
        <v>29</v>
      </c>
      <c r="E10" s="18" t="s">
        <v>46</v>
      </c>
      <c r="F10" s="18">
        <v>18</v>
      </c>
      <c r="G10" s="13">
        <v>8</v>
      </c>
      <c r="H10" s="18" t="s">
        <v>188</v>
      </c>
      <c r="I10" s="18" t="s">
        <v>188</v>
      </c>
      <c r="J10" s="87" t="s">
        <v>188</v>
      </c>
      <c r="K10" s="96">
        <v>3</v>
      </c>
      <c r="L10" s="130">
        <v>3</v>
      </c>
      <c r="M10" s="88">
        <v>3</v>
      </c>
      <c r="N10" s="88">
        <v>3</v>
      </c>
      <c r="O10" s="88">
        <v>3</v>
      </c>
      <c r="P10" s="88">
        <v>3</v>
      </c>
      <c r="Q10" s="88">
        <v>3</v>
      </c>
      <c r="R10" s="88">
        <v>5</v>
      </c>
      <c r="S10" s="88">
        <v>5</v>
      </c>
      <c r="T10" s="88">
        <v>5</v>
      </c>
      <c r="U10" s="12">
        <f t="shared" si="0"/>
        <v>62.5</v>
      </c>
      <c r="V10" s="75" t="s">
        <v>275</v>
      </c>
    </row>
    <row r="11" spans="1:22" s="19" customFormat="1" ht="66.75" customHeight="1" x14ac:dyDescent="0.25">
      <c r="A11" s="21"/>
      <c r="B11" s="10">
        <v>6</v>
      </c>
      <c r="C11" s="11" t="s">
        <v>63</v>
      </c>
      <c r="D11" s="18" t="s">
        <v>29</v>
      </c>
      <c r="E11" s="18" t="s">
        <v>46</v>
      </c>
      <c r="F11" s="18">
        <v>0</v>
      </c>
      <c r="G11" s="13">
        <v>9</v>
      </c>
      <c r="H11" s="18">
        <v>0</v>
      </c>
      <c r="I11" s="18">
        <v>2</v>
      </c>
      <c r="J11" s="87">
        <v>2</v>
      </c>
      <c r="K11" s="87">
        <v>3</v>
      </c>
      <c r="L11" s="87">
        <v>4</v>
      </c>
      <c r="M11" s="87">
        <v>4</v>
      </c>
      <c r="N11" s="87">
        <v>5</v>
      </c>
      <c r="O11" s="87">
        <v>8</v>
      </c>
      <c r="P11" s="87">
        <v>8</v>
      </c>
      <c r="Q11" s="87">
        <v>8</v>
      </c>
      <c r="R11" s="87">
        <v>9</v>
      </c>
      <c r="S11" s="87">
        <v>11</v>
      </c>
      <c r="T11" s="87">
        <v>11</v>
      </c>
      <c r="U11" s="12">
        <f t="shared" si="0"/>
        <v>122.22222222222223</v>
      </c>
      <c r="V11" s="75" t="s">
        <v>277</v>
      </c>
    </row>
    <row r="12" spans="1:22" s="19" customFormat="1" ht="59.25" customHeight="1" x14ac:dyDescent="0.25">
      <c r="A12" s="21"/>
      <c r="B12" s="10">
        <v>7</v>
      </c>
      <c r="C12" s="11" t="s">
        <v>64</v>
      </c>
      <c r="D12" s="18" t="s">
        <v>29</v>
      </c>
      <c r="E12" s="18" t="s">
        <v>44</v>
      </c>
      <c r="F12" s="18">
        <v>9</v>
      </c>
      <c r="G12" s="13">
        <v>48</v>
      </c>
      <c r="H12" s="18">
        <v>0</v>
      </c>
      <c r="I12" s="18">
        <v>1</v>
      </c>
      <c r="J12" s="87">
        <v>1</v>
      </c>
      <c r="K12" s="87">
        <v>1</v>
      </c>
      <c r="L12" s="87">
        <v>1</v>
      </c>
      <c r="M12" s="87">
        <v>2</v>
      </c>
      <c r="N12" s="87">
        <v>26</v>
      </c>
      <c r="O12" s="87">
        <v>35</v>
      </c>
      <c r="P12" s="87">
        <v>42</v>
      </c>
      <c r="Q12" s="87">
        <v>45</v>
      </c>
      <c r="R12" s="87">
        <v>48</v>
      </c>
      <c r="S12" s="87">
        <v>53</v>
      </c>
      <c r="T12" s="87">
        <v>53</v>
      </c>
      <c r="U12" s="12">
        <f t="shared" si="0"/>
        <v>110.41666666666667</v>
      </c>
      <c r="V12" s="75" t="s">
        <v>252</v>
      </c>
    </row>
    <row r="13" spans="1:22" s="19" customFormat="1" ht="103.5" customHeight="1" x14ac:dyDescent="0.25">
      <c r="A13" s="21"/>
      <c r="B13" s="10">
        <v>8</v>
      </c>
      <c r="C13" s="11" t="s">
        <v>65</v>
      </c>
      <c r="D13" s="18" t="s">
        <v>57</v>
      </c>
      <c r="E13" s="18" t="s">
        <v>15</v>
      </c>
      <c r="F13" s="18">
        <v>53.12</v>
      </c>
      <c r="G13" s="13">
        <v>36.08</v>
      </c>
      <c r="H13" s="18">
        <v>1.62</v>
      </c>
      <c r="I13" s="18">
        <v>7.51</v>
      </c>
      <c r="J13" s="87">
        <v>9.0299999999999994</v>
      </c>
      <c r="K13" s="87">
        <v>11.59</v>
      </c>
      <c r="L13" s="87">
        <v>15.04</v>
      </c>
      <c r="M13" s="87">
        <v>16.97</v>
      </c>
      <c r="N13" s="87">
        <v>23.78</v>
      </c>
      <c r="O13" s="87">
        <v>25.71</v>
      </c>
      <c r="P13" s="87">
        <v>29.07</v>
      </c>
      <c r="Q13" s="87">
        <v>32.83</v>
      </c>
      <c r="R13" s="87">
        <v>36.08</v>
      </c>
      <c r="S13" s="87">
        <v>40.75</v>
      </c>
      <c r="T13" s="87">
        <v>40.75</v>
      </c>
      <c r="U13" s="12">
        <f t="shared" si="0"/>
        <v>112.94345898004434</v>
      </c>
      <c r="V13" s="75"/>
    </row>
    <row r="14" spans="1:22" s="19" customFormat="1" ht="102" customHeight="1" x14ac:dyDescent="0.25">
      <c r="A14" s="21"/>
      <c r="B14" s="10">
        <v>9</v>
      </c>
      <c r="C14" s="11" t="s">
        <v>66</v>
      </c>
      <c r="D14" s="18" t="s">
        <v>29</v>
      </c>
      <c r="E14" s="18" t="s">
        <v>67</v>
      </c>
      <c r="F14" s="18">
        <v>1026</v>
      </c>
      <c r="G14" s="13">
        <v>984</v>
      </c>
      <c r="H14" s="18">
        <v>986</v>
      </c>
      <c r="I14" s="18">
        <v>986</v>
      </c>
      <c r="J14" s="87">
        <v>986</v>
      </c>
      <c r="K14" s="87">
        <v>984</v>
      </c>
      <c r="L14" s="87">
        <v>984</v>
      </c>
      <c r="M14" s="87">
        <v>984</v>
      </c>
      <c r="N14" s="87">
        <v>984</v>
      </c>
      <c r="O14" s="87">
        <v>984</v>
      </c>
      <c r="P14" s="87">
        <v>984</v>
      </c>
      <c r="Q14" s="87">
        <v>984</v>
      </c>
      <c r="R14" s="87">
        <v>984</v>
      </c>
      <c r="S14" s="87">
        <v>984</v>
      </c>
      <c r="T14" s="87">
        <v>984</v>
      </c>
      <c r="U14" s="12">
        <f t="shared" si="0"/>
        <v>100</v>
      </c>
      <c r="V14" s="75" t="s">
        <v>199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E6" activePane="bottomRight" state="frozen"/>
      <selection pane="bottomRight" activeCell="N13" sqref="N13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12" activePane="bottomRight" state="frozen"/>
      <selection pane="bottomRight" activeCell="N7" sqref="N7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E6" activePane="bottomRight" state="frozen"/>
      <selection pane="bottomRight" activeCell="N13" sqref="N13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1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D6" sqref="D6:D8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68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57.75" customHeight="1" x14ac:dyDescent="0.25">
      <c r="A6" s="259"/>
      <c r="B6" s="256">
        <v>1</v>
      </c>
      <c r="C6" s="262" t="s">
        <v>69</v>
      </c>
      <c r="D6" s="262" t="s">
        <v>70</v>
      </c>
      <c r="E6" s="28" t="s">
        <v>46</v>
      </c>
      <c r="F6" s="28" t="s">
        <v>14</v>
      </c>
      <c r="G6" s="13">
        <v>1</v>
      </c>
      <c r="H6" s="136" t="s">
        <v>14</v>
      </c>
      <c r="I6" s="136" t="s">
        <v>14</v>
      </c>
      <c r="J6" s="136" t="s">
        <v>14</v>
      </c>
      <c r="K6" s="136" t="s">
        <v>14</v>
      </c>
      <c r="L6" s="136" t="s">
        <v>14</v>
      </c>
      <c r="M6" s="136" t="s">
        <v>14</v>
      </c>
      <c r="N6" s="150" t="s">
        <v>14</v>
      </c>
      <c r="O6" s="154" t="s">
        <v>14</v>
      </c>
      <c r="P6" s="161" t="s">
        <v>14</v>
      </c>
      <c r="Q6" s="171" t="s">
        <v>14</v>
      </c>
      <c r="R6" s="192" t="s">
        <v>14</v>
      </c>
      <c r="S6" s="28">
        <v>1</v>
      </c>
      <c r="T6" s="221">
        <v>1</v>
      </c>
      <c r="U6" s="105">
        <v>100</v>
      </c>
      <c r="V6" s="40"/>
    </row>
    <row r="7" spans="1:22" s="37" customFormat="1" ht="57.75" customHeight="1" x14ac:dyDescent="0.25">
      <c r="A7" s="260"/>
      <c r="B7" s="257"/>
      <c r="C7" s="263"/>
      <c r="D7" s="263"/>
      <c r="E7" s="221" t="s">
        <v>271</v>
      </c>
      <c r="F7" s="221"/>
      <c r="G7" s="13">
        <v>28</v>
      </c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>
        <v>28</v>
      </c>
      <c r="T7" s="221">
        <v>28</v>
      </c>
      <c r="U7" s="105">
        <v>100</v>
      </c>
      <c r="V7" s="40"/>
    </row>
    <row r="8" spans="1:22" s="37" customFormat="1" ht="39.75" customHeight="1" x14ac:dyDescent="0.25">
      <c r="A8" s="261"/>
      <c r="B8" s="258"/>
      <c r="C8" s="264"/>
      <c r="D8" s="264"/>
      <c r="E8" s="28" t="s">
        <v>41</v>
      </c>
      <c r="F8" s="28">
        <v>3751.1</v>
      </c>
      <c r="G8" s="13">
        <v>1.7</v>
      </c>
      <c r="H8" s="136" t="s">
        <v>14</v>
      </c>
      <c r="I8" s="136" t="s">
        <v>14</v>
      </c>
      <c r="J8" s="136" t="s">
        <v>14</v>
      </c>
      <c r="K8" s="136" t="s">
        <v>14</v>
      </c>
      <c r="L8" s="136" t="s">
        <v>14</v>
      </c>
      <c r="M8" s="136" t="s">
        <v>14</v>
      </c>
      <c r="N8" s="150" t="s">
        <v>14</v>
      </c>
      <c r="O8" s="154" t="s">
        <v>14</v>
      </c>
      <c r="P8" s="161" t="s">
        <v>14</v>
      </c>
      <c r="Q8" s="171" t="s">
        <v>14</v>
      </c>
      <c r="R8" s="192" t="s">
        <v>14</v>
      </c>
      <c r="S8" s="28">
        <v>1.7</v>
      </c>
      <c r="T8" s="221">
        <v>1.7</v>
      </c>
      <c r="U8" s="105">
        <v>100</v>
      </c>
      <c r="V8" s="40"/>
    </row>
    <row r="9" spans="1:22" s="37" customFormat="1" ht="64.5" customHeight="1" x14ac:dyDescent="0.25">
      <c r="A9" s="38"/>
      <c r="B9" s="39">
        <v>2</v>
      </c>
      <c r="C9" s="11" t="s">
        <v>71</v>
      </c>
      <c r="D9" s="28" t="s">
        <v>29</v>
      </c>
      <c r="E9" s="28" t="s">
        <v>46</v>
      </c>
      <c r="F9" s="28">
        <v>1</v>
      </c>
      <c r="G9" s="13">
        <v>1</v>
      </c>
      <c r="H9" s="136" t="s">
        <v>14</v>
      </c>
      <c r="I9" s="136" t="s">
        <v>14</v>
      </c>
      <c r="J9" s="88" t="s">
        <v>14</v>
      </c>
      <c r="K9" s="88" t="s">
        <v>14</v>
      </c>
      <c r="L9" s="88" t="s">
        <v>14</v>
      </c>
      <c r="M9" s="88" t="s">
        <v>14</v>
      </c>
      <c r="N9" s="88" t="s">
        <v>14</v>
      </c>
      <c r="O9" s="88" t="s">
        <v>14</v>
      </c>
      <c r="P9" s="161" t="s">
        <v>14</v>
      </c>
      <c r="Q9" s="88">
        <v>1</v>
      </c>
      <c r="R9" s="192" t="s">
        <v>14</v>
      </c>
      <c r="S9" s="221" t="s">
        <v>14</v>
      </c>
      <c r="T9" s="221">
        <v>1</v>
      </c>
      <c r="U9" s="105">
        <v>100</v>
      </c>
      <c r="V9" s="40"/>
    </row>
    <row r="10" spans="1:22" s="37" customFormat="1" ht="53.25" customHeight="1" x14ac:dyDescent="0.25">
      <c r="A10" s="38"/>
      <c r="B10" s="39">
        <v>3</v>
      </c>
      <c r="C10" s="11" t="s">
        <v>72</v>
      </c>
      <c r="D10" s="28" t="s">
        <v>29</v>
      </c>
      <c r="E10" s="28" t="s">
        <v>15</v>
      </c>
      <c r="F10" s="28">
        <v>80</v>
      </c>
      <c r="G10" s="13">
        <v>80</v>
      </c>
      <c r="H10" s="136" t="s">
        <v>14</v>
      </c>
      <c r="I10" s="136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161" t="s">
        <v>14</v>
      </c>
      <c r="Q10" s="88" t="s">
        <v>14</v>
      </c>
      <c r="R10" s="192" t="s">
        <v>14</v>
      </c>
      <c r="S10" s="221">
        <v>80</v>
      </c>
      <c r="T10" s="221">
        <v>80</v>
      </c>
      <c r="U10" s="105">
        <v>100</v>
      </c>
      <c r="V10" s="40"/>
    </row>
    <row r="11" spans="1:22" s="37" customFormat="1" ht="70.5" customHeight="1" x14ac:dyDescent="0.25">
      <c r="A11" s="38"/>
      <c r="B11" s="39">
        <v>4</v>
      </c>
      <c r="C11" s="11" t="s">
        <v>73</v>
      </c>
      <c r="D11" s="28" t="s">
        <v>29</v>
      </c>
      <c r="E11" s="28" t="s">
        <v>15</v>
      </c>
      <c r="F11" s="28">
        <v>100</v>
      </c>
      <c r="G11" s="13">
        <v>100</v>
      </c>
      <c r="H11" s="136" t="s">
        <v>14</v>
      </c>
      <c r="I11" s="136" t="s">
        <v>14</v>
      </c>
      <c r="J11" s="88" t="s">
        <v>14</v>
      </c>
      <c r="K11" s="88" t="s">
        <v>14</v>
      </c>
      <c r="L11" s="88" t="s">
        <v>14</v>
      </c>
      <c r="M11" s="88" t="s">
        <v>14</v>
      </c>
      <c r="N11" s="88" t="s">
        <v>14</v>
      </c>
      <c r="O11" s="88" t="s">
        <v>14</v>
      </c>
      <c r="P11" s="161" t="s">
        <v>14</v>
      </c>
      <c r="Q11" s="88" t="s">
        <v>14</v>
      </c>
      <c r="R11" s="192" t="s">
        <v>14</v>
      </c>
      <c r="S11" s="221" t="s">
        <v>14</v>
      </c>
      <c r="T11" s="221" t="s">
        <v>14</v>
      </c>
      <c r="U11" s="224" t="s">
        <v>14</v>
      </c>
      <c r="V11" s="89" t="s">
        <v>270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D6" sqref="D6:D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X8" sqref="X8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D6" sqref="D6:D8"/>
      <pageMargins left="0.7" right="0.7" top="0.75" bottom="0.75" header="0.3" footer="0.3"/>
      <pageSetup paperSize="9" orientation="portrait" r:id="rId32"/>
    </customSheetView>
  </customSheetViews>
  <mergeCells count="15">
    <mergeCell ref="V3:V4"/>
    <mergeCell ref="B6:B8"/>
    <mergeCell ref="A6:A8"/>
    <mergeCell ref="C6:C8"/>
    <mergeCell ref="D6:D8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1. РО</vt:lpstr>
      <vt:lpstr>2. СОГХ</vt:lpstr>
      <vt:lpstr>3. ФКГС</vt:lpstr>
      <vt:lpstr>4. КП</vt:lpstr>
      <vt:lpstr>5. РФКиС</vt:lpstr>
      <vt:lpstr>6. СЗН</vt:lpstr>
      <vt:lpstr>7. АПК</vt:lpstr>
      <vt:lpstr>8. РЖС</vt:lpstr>
      <vt:lpstr>9. РЖКК</vt:lpstr>
      <vt:lpstr>10. ПП</vt:lpstr>
      <vt:lpstr>11. БЖД</vt:lpstr>
      <vt:lpstr>12. ЭБ</vt:lpstr>
      <vt:lpstr>13. Экон.разв.</vt:lpstr>
      <vt:lpstr>14. РТС</vt:lpstr>
      <vt:lpstr>15. УМФ</vt:lpstr>
      <vt:lpstr>16. РГО</vt:lpstr>
      <vt:lpstr>17. УМИ</vt:lpstr>
      <vt:lpstr>18. Межнац.</vt:lpstr>
      <vt:lpstr>19. РМС</vt:lpstr>
      <vt:lpstr>20. МСП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Тихонова Лариса Анатольевна</cp:lastModifiedBy>
  <cp:lastPrinted>2026-02-26T05:57:46Z</cp:lastPrinted>
  <dcterms:created xsi:type="dcterms:W3CDTF">2025-01-13T12:09:43Z</dcterms:created>
  <dcterms:modified xsi:type="dcterms:W3CDTF">2026-04-15T09:09:28Z</dcterms:modified>
</cp:coreProperties>
</file>