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на 01.01.202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E136" i="1" l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B136" i="1" s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B135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B134" i="1" s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B133" i="1" s="1"/>
  <c r="B132" i="1" s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E119" i="1"/>
  <c r="C119" i="1"/>
  <c r="B119" i="1"/>
  <c r="E118" i="1"/>
  <c r="C118" i="1"/>
  <c r="B118" i="1"/>
  <c r="E117" i="1"/>
  <c r="C117" i="1"/>
  <c r="B117" i="1"/>
  <c r="E116" i="1"/>
  <c r="C116" i="1"/>
  <c r="B116" i="1"/>
  <c r="F116" i="1" s="1"/>
  <c r="E115" i="1"/>
  <c r="D115" i="1"/>
  <c r="C115" i="1"/>
  <c r="B115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E112" i="1"/>
  <c r="C112" i="1"/>
  <c r="D112" i="1" s="1"/>
  <c r="B112" i="1"/>
  <c r="F112" i="1" s="1"/>
  <c r="E111" i="1"/>
  <c r="D111" i="1"/>
  <c r="C111" i="1"/>
  <c r="B111" i="1"/>
  <c r="F111" i="1" s="1"/>
  <c r="E110" i="1"/>
  <c r="C110" i="1"/>
  <c r="B110" i="1"/>
  <c r="F110" i="1" s="1"/>
  <c r="E109" i="1"/>
  <c r="C109" i="1"/>
  <c r="B109" i="1"/>
  <c r="F109" i="1" s="1"/>
  <c r="E108" i="1"/>
  <c r="C108" i="1"/>
  <c r="B108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E107" i="1"/>
  <c r="G107" i="1" s="1"/>
  <c r="C107" i="1"/>
  <c r="E105" i="1"/>
  <c r="D105" i="1" s="1"/>
  <c r="C105" i="1"/>
  <c r="B105" i="1"/>
  <c r="E104" i="1"/>
  <c r="C104" i="1"/>
  <c r="B104" i="1"/>
  <c r="E103" i="1"/>
  <c r="C103" i="1"/>
  <c r="B103" i="1"/>
  <c r="E102" i="1"/>
  <c r="C102" i="1"/>
  <c r="B102" i="1"/>
  <c r="E101" i="1"/>
  <c r="C101" i="1"/>
  <c r="B101" i="1"/>
  <c r="B100" i="1" s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E100" i="1"/>
  <c r="G100" i="1" s="1"/>
  <c r="C100" i="1"/>
  <c r="E98" i="1"/>
  <c r="C98" i="1"/>
  <c r="B98" i="1"/>
  <c r="E97" i="1"/>
  <c r="C97" i="1"/>
  <c r="B97" i="1"/>
  <c r="E96" i="1"/>
  <c r="C96" i="1"/>
  <c r="B96" i="1"/>
  <c r="E95" i="1"/>
  <c r="C95" i="1"/>
  <c r="B95" i="1"/>
  <c r="E94" i="1"/>
  <c r="C94" i="1"/>
  <c r="B94" i="1"/>
  <c r="B93" i="1" s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E93" i="1"/>
  <c r="G93" i="1" s="1"/>
  <c r="C93" i="1"/>
  <c r="E91" i="1"/>
  <c r="C91" i="1"/>
  <c r="B91" i="1"/>
  <c r="E90" i="1"/>
  <c r="C90" i="1"/>
  <c r="B90" i="1"/>
  <c r="E89" i="1"/>
  <c r="C89" i="1"/>
  <c r="B89" i="1"/>
  <c r="E88" i="1"/>
  <c r="C88" i="1"/>
  <c r="B88" i="1"/>
  <c r="E87" i="1"/>
  <c r="C87" i="1"/>
  <c r="C86" i="1" s="1"/>
  <c r="B87" i="1"/>
  <c r="B86" i="1" s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E86" i="1"/>
  <c r="E84" i="1"/>
  <c r="C84" i="1"/>
  <c r="B84" i="1"/>
  <c r="E83" i="1"/>
  <c r="C83" i="1"/>
  <c r="B83" i="1"/>
  <c r="E82" i="1"/>
  <c r="C82" i="1"/>
  <c r="B82" i="1"/>
  <c r="E81" i="1"/>
  <c r="C81" i="1"/>
  <c r="B81" i="1"/>
  <c r="E80" i="1"/>
  <c r="C80" i="1"/>
  <c r="C79" i="1" s="1"/>
  <c r="B80" i="1"/>
  <c r="B79" i="1" s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E79" i="1"/>
  <c r="E77" i="1"/>
  <c r="E136" i="1" s="1"/>
  <c r="C77" i="1"/>
  <c r="C136" i="1" s="1"/>
  <c r="B77" i="1"/>
  <c r="E76" i="1"/>
  <c r="C76" i="1"/>
  <c r="B76" i="1"/>
  <c r="E75" i="1"/>
  <c r="E135" i="1" s="1"/>
  <c r="F135" i="1" s="1"/>
  <c r="C75" i="1"/>
  <c r="C135" i="1" s="1"/>
  <c r="B75" i="1"/>
  <c r="B68" i="1" s="1"/>
  <c r="B123" i="1" s="1"/>
  <c r="E74" i="1"/>
  <c r="E134" i="1" s="1"/>
  <c r="C74" i="1"/>
  <c r="C134" i="1" s="1"/>
  <c r="B74" i="1"/>
  <c r="E73" i="1"/>
  <c r="E133" i="1" s="1"/>
  <c r="C73" i="1"/>
  <c r="C133" i="1" s="1"/>
  <c r="C132" i="1" s="1"/>
  <c r="B73" i="1"/>
  <c r="B72" i="1" s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E72" i="1"/>
  <c r="AE70" i="1"/>
  <c r="AE125" i="1" s="1"/>
  <c r="AD70" i="1"/>
  <c r="AD125" i="1" s="1"/>
  <c r="AC70" i="1"/>
  <c r="AC125" i="1" s="1"/>
  <c r="AB70" i="1"/>
  <c r="AB125" i="1" s="1"/>
  <c r="AA70" i="1"/>
  <c r="AA125" i="1" s="1"/>
  <c r="Z70" i="1"/>
  <c r="Z125" i="1" s="1"/>
  <c r="Y70" i="1"/>
  <c r="Y125" i="1" s="1"/>
  <c r="X70" i="1"/>
  <c r="X125" i="1" s="1"/>
  <c r="W70" i="1"/>
  <c r="W125" i="1" s="1"/>
  <c r="V70" i="1"/>
  <c r="V125" i="1" s="1"/>
  <c r="U70" i="1"/>
  <c r="U125" i="1" s="1"/>
  <c r="T70" i="1"/>
  <c r="T125" i="1" s="1"/>
  <c r="S70" i="1"/>
  <c r="S125" i="1" s="1"/>
  <c r="R70" i="1"/>
  <c r="R125" i="1" s="1"/>
  <c r="Q70" i="1"/>
  <c r="Q125" i="1" s="1"/>
  <c r="P70" i="1"/>
  <c r="P125" i="1" s="1"/>
  <c r="O70" i="1"/>
  <c r="O125" i="1" s="1"/>
  <c r="N70" i="1"/>
  <c r="N125" i="1" s="1"/>
  <c r="M70" i="1"/>
  <c r="M125" i="1" s="1"/>
  <c r="L70" i="1"/>
  <c r="L125" i="1" s="1"/>
  <c r="K70" i="1"/>
  <c r="K125" i="1" s="1"/>
  <c r="J70" i="1"/>
  <c r="J125" i="1" s="1"/>
  <c r="I70" i="1"/>
  <c r="I125" i="1" s="1"/>
  <c r="H70" i="1"/>
  <c r="H125" i="1" s="1"/>
  <c r="E70" i="1"/>
  <c r="C70" i="1"/>
  <c r="C125" i="1" s="1"/>
  <c r="B70" i="1"/>
  <c r="B125" i="1" s="1"/>
  <c r="AE69" i="1"/>
  <c r="AE124" i="1" s="1"/>
  <c r="AD69" i="1"/>
  <c r="AD124" i="1" s="1"/>
  <c r="AC69" i="1"/>
  <c r="AC124" i="1" s="1"/>
  <c r="AB69" i="1"/>
  <c r="AB124" i="1" s="1"/>
  <c r="AA69" i="1"/>
  <c r="AA124" i="1" s="1"/>
  <c r="Z69" i="1"/>
  <c r="Z124" i="1" s="1"/>
  <c r="Y69" i="1"/>
  <c r="Y124" i="1" s="1"/>
  <c r="X69" i="1"/>
  <c r="X124" i="1" s="1"/>
  <c r="W69" i="1"/>
  <c r="W124" i="1" s="1"/>
  <c r="V69" i="1"/>
  <c r="V124" i="1" s="1"/>
  <c r="U69" i="1"/>
  <c r="U124" i="1" s="1"/>
  <c r="T69" i="1"/>
  <c r="T124" i="1" s="1"/>
  <c r="S69" i="1"/>
  <c r="S124" i="1" s="1"/>
  <c r="R69" i="1"/>
  <c r="R124" i="1" s="1"/>
  <c r="Q69" i="1"/>
  <c r="Q124" i="1" s="1"/>
  <c r="P69" i="1"/>
  <c r="P124" i="1" s="1"/>
  <c r="O69" i="1"/>
  <c r="O124" i="1" s="1"/>
  <c r="N69" i="1"/>
  <c r="N124" i="1" s="1"/>
  <c r="M69" i="1"/>
  <c r="M124" i="1" s="1"/>
  <c r="L69" i="1"/>
  <c r="L124" i="1" s="1"/>
  <c r="K69" i="1"/>
  <c r="K124" i="1" s="1"/>
  <c r="J69" i="1"/>
  <c r="J124" i="1" s="1"/>
  <c r="I69" i="1"/>
  <c r="I124" i="1" s="1"/>
  <c r="H69" i="1"/>
  <c r="H124" i="1" s="1"/>
  <c r="E69" i="1"/>
  <c r="E124" i="1" s="1"/>
  <c r="C69" i="1"/>
  <c r="C124" i="1" s="1"/>
  <c r="B69" i="1"/>
  <c r="B124" i="1" s="1"/>
  <c r="AE68" i="1"/>
  <c r="AE123" i="1" s="1"/>
  <c r="AD68" i="1"/>
  <c r="AD123" i="1" s="1"/>
  <c r="AC68" i="1"/>
  <c r="AC123" i="1" s="1"/>
  <c r="AB68" i="1"/>
  <c r="AB123" i="1" s="1"/>
  <c r="AA68" i="1"/>
  <c r="AA123" i="1" s="1"/>
  <c r="Z68" i="1"/>
  <c r="Z123" i="1" s="1"/>
  <c r="Y68" i="1"/>
  <c r="Y123" i="1" s="1"/>
  <c r="X68" i="1"/>
  <c r="X123" i="1" s="1"/>
  <c r="W68" i="1"/>
  <c r="W123" i="1" s="1"/>
  <c r="V68" i="1"/>
  <c r="V123" i="1" s="1"/>
  <c r="U68" i="1"/>
  <c r="U123" i="1" s="1"/>
  <c r="T68" i="1"/>
  <c r="T123" i="1" s="1"/>
  <c r="S68" i="1"/>
  <c r="S123" i="1" s="1"/>
  <c r="R68" i="1"/>
  <c r="R123" i="1" s="1"/>
  <c r="Q68" i="1"/>
  <c r="Q123" i="1" s="1"/>
  <c r="P68" i="1"/>
  <c r="P123" i="1" s="1"/>
  <c r="O68" i="1"/>
  <c r="O123" i="1" s="1"/>
  <c r="N68" i="1"/>
  <c r="N123" i="1" s="1"/>
  <c r="M68" i="1"/>
  <c r="M123" i="1" s="1"/>
  <c r="L68" i="1"/>
  <c r="L123" i="1" s="1"/>
  <c r="K68" i="1"/>
  <c r="K123" i="1" s="1"/>
  <c r="J68" i="1"/>
  <c r="J123" i="1" s="1"/>
  <c r="I68" i="1"/>
  <c r="I123" i="1" s="1"/>
  <c r="H68" i="1"/>
  <c r="H123" i="1" s="1"/>
  <c r="C68" i="1"/>
  <c r="C123" i="1" s="1"/>
  <c r="AE67" i="1"/>
  <c r="AE122" i="1" s="1"/>
  <c r="AD67" i="1"/>
  <c r="AD122" i="1" s="1"/>
  <c r="AC67" i="1"/>
  <c r="AC122" i="1" s="1"/>
  <c r="AB67" i="1"/>
  <c r="AB122" i="1" s="1"/>
  <c r="AA67" i="1"/>
  <c r="AA122" i="1" s="1"/>
  <c r="Z67" i="1"/>
  <c r="Z122" i="1" s="1"/>
  <c r="Y67" i="1"/>
  <c r="Y122" i="1" s="1"/>
  <c r="X67" i="1"/>
  <c r="X122" i="1" s="1"/>
  <c r="X120" i="1" s="1"/>
  <c r="W67" i="1"/>
  <c r="W122" i="1" s="1"/>
  <c r="V67" i="1"/>
  <c r="V122" i="1" s="1"/>
  <c r="U67" i="1"/>
  <c r="U122" i="1" s="1"/>
  <c r="T67" i="1"/>
  <c r="T122" i="1" s="1"/>
  <c r="S67" i="1"/>
  <c r="S122" i="1" s="1"/>
  <c r="R67" i="1"/>
  <c r="R122" i="1" s="1"/>
  <c r="Q67" i="1"/>
  <c r="Q122" i="1" s="1"/>
  <c r="P67" i="1"/>
  <c r="P122" i="1" s="1"/>
  <c r="P120" i="1" s="1"/>
  <c r="O67" i="1"/>
  <c r="O122" i="1" s="1"/>
  <c r="N67" i="1"/>
  <c r="N122" i="1" s="1"/>
  <c r="M67" i="1"/>
  <c r="M122" i="1" s="1"/>
  <c r="L67" i="1"/>
  <c r="L122" i="1" s="1"/>
  <c r="K67" i="1"/>
  <c r="K122" i="1" s="1"/>
  <c r="J67" i="1"/>
  <c r="J122" i="1" s="1"/>
  <c r="I67" i="1"/>
  <c r="I122" i="1" s="1"/>
  <c r="H67" i="1"/>
  <c r="H122" i="1" s="1"/>
  <c r="H120" i="1" s="1"/>
  <c r="E67" i="1"/>
  <c r="E122" i="1" s="1"/>
  <c r="C67" i="1"/>
  <c r="C122" i="1" s="1"/>
  <c r="B67" i="1"/>
  <c r="B122" i="1" s="1"/>
  <c r="AE66" i="1"/>
  <c r="AE121" i="1" s="1"/>
  <c r="AD66" i="1"/>
  <c r="AD121" i="1" s="1"/>
  <c r="AC66" i="1"/>
  <c r="AC121" i="1" s="1"/>
  <c r="AB66" i="1"/>
  <c r="AB121" i="1" s="1"/>
  <c r="AA66" i="1"/>
  <c r="AA121" i="1" s="1"/>
  <c r="Z66" i="1"/>
  <c r="Z121" i="1" s="1"/>
  <c r="Y66" i="1"/>
  <c r="Y121" i="1" s="1"/>
  <c r="X66" i="1"/>
  <c r="X121" i="1" s="1"/>
  <c r="W66" i="1"/>
  <c r="W121" i="1" s="1"/>
  <c r="V66" i="1"/>
  <c r="V121" i="1" s="1"/>
  <c r="U66" i="1"/>
  <c r="U121" i="1" s="1"/>
  <c r="T66" i="1"/>
  <c r="T121" i="1" s="1"/>
  <c r="S66" i="1"/>
  <c r="S121" i="1" s="1"/>
  <c r="R66" i="1"/>
  <c r="R121" i="1" s="1"/>
  <c r="Q66" i="1"/>
  <c r="Q121" i="1" s="1"/>
  <c r="P66" i="1"/>
  <c r="P121" i="1" s="1"/>
  <c r="O66" i="1"/>
  <c r="O121" i="1" s="1"/>
  <c r="N66" i="1"/>
  <c r="N121" i="1" s="1"/>
  <c r="M66" i="1"/>
  <c r="M121" i="1" s="1"/>
  <c r="L66" i="1"/>
  <c r="L121" i="1" s="1"/>
  <c r="K66" i="1"/>
  <c r="K121" i="1" s="1"/>
  <c r="J66" i="1"/>
  <c r="J121" i="1" s="1"/>
  <c r="I66" i="1"/>
  <c r="I121" i="1" s="1"/>
  <c r="H66" i="1"/>
  <c r="H121" i="1" s="1"/>
  <c r="E66" i="1"/>
  <c r="E121" i="1" s="1"/>
  <c r="C66" i="1"/>
  <c r="AE65" i="1"/>
  <c r="AC65" i="1"/>
  <c r="AA65" i="1"/>
  <c r="Y65" i="1"/>
  <c r="W65" i="1"/>
  <c r="U65" i="1"/>
  <c r="S65" i="1"/>
  <c r="Q65" i="1"/>
  <c r="O65" i="1"/>
  <c r="M65" i="1"/>
  <c r="K65" i="1"/>
  <c r="I65" i="1"/>
  <c r="E56" i="1"/>
  <c r="D56" i="1" s="1"/>
  <c r="D49" i="1" s="1"/>
  <c r="D62" i="1" s="1"/>
  <c r="C56" i="1"/>
  <c r="B56" i="1"/>
  <c r="E55" i="1"/>
  <c r="D55" i="1" s="1"/>
  <c r="D48" i="1" s="1"/>
  <c r="D61" i="1" s="1"/>
  <c r="C55" i="1"/>
  <c r="B55" i="1"/>
  <c r="E54" i="1"/>
  <c r="D54" i="1" s="1"/>
  <c r="C54" i="1"/>
  <c r="B54" i="1"/>
  <c r="E53" i="1"/>
  <c r="D53" i="1" s="1"/>
  <c r="D46" i="1" s="1"/>
  <c r="D59" i="1" s="1"/>
  <c r="C53" i="1"/>
  <c r="C51" i="1" s="1"/>
  <c r="B53" i="1"/>
  <c r="E52" i="1"/>
  <c r="D52" i="1" s="1"/>
  <c r="D45" i="1" s="1"/>
  <c r="D58" i="1" s="1"/>
  <c r="C52" i="1"/>
  <c r="B52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E51" i="1"/>
  <c r="AE49" i="1"/>
  <c r="AE62" i="1" s="1"/>
  <c r="AD49" i="1"/>
  <c r="AD62" i="1" s="1"/>
  <c r="AC49" i="1"/>
  <c r="AC62" i="1" s="1"/>
  <c r="AB49" i="1"/>
  <c r="AB62" i="1" s="1"/>
  <c r="AA49" i="1"/>
  <c r="AA62" i="1" s="1"/>
  <c r="Z49" i="1"/>
  <c r="Z62" i="1" s="1"/>
  <c r="Y49" i="1"/>
  <c r="Y62" i="1" s="1"/>
  <c r="X49" i="1"/>
  <c r="X62" i="1" s="1"/>
  <c r="W49" i="1"/>
  <c r="W62" i="1" s="1"/>
  <c r="V49" i="1"/>
  <c r="V62" i="1" s="1"/>
  <c r="V131" i="1" s="1"/>
  <c r="U49" i="1"/>
  <c r="U62" i="1" s="1"/>
  <c r="T49" i="1"/>
  <c r="T62" i="1" s="1"/>
  <c r="S49" i="1"/>
  <c r="S62" i="1" s="1"/>
  <c r="R49" i="1"/>
  <c r="R62" i="1" s="1"/>
  <c r="Q49" i="1"/>
  <c r="Q62" i="1" s="1"/>
  <c r="P49" i="1"/>
  <c r="P62" i="1" s="1"/>
  <c r="O49" i="1"/>
  <c r="O62" i="1" s="1"/>
  <c r="N49" i="1"/>
  <c r="N62" i="1" s="1"/>
  <c r="M49" i="1"/>
  <c r="M62" i="1" s="1"/>
  <c r="L49" i="1"/>
  <c r="L62" i="1" s="1"/>
  <c r="K49" i="1"/>
  <c r="K62" i="1" s="1"/>
  <c r="J49" i="1"/>
  <c r="J62" i="1" s="1"/>
  <c r="I49" i="1"/>
  <c r="I62" i="1" s="1"/>
  <c r="H49" i="1"/>
  <c r="H62" i="1" s="1"/>
  <c r="E49" i="1"/>
  <c r="E62" i="1" s="1"/>
  <c r="C49" i="1"/>
  <c r="C62" i="1" s="1"/>
  <c r="B49" i="1"/>
  <c r="B62" i="1" s="1"/>
  <c r="AE48" i="1"/>
  <c r="AE61" i="1" s="1"/>
  <c r="AD48" i="1"/>
  <c r="AD61" i="1" s="1"/>
  <c r="AC48" i="1"/>
  <c r="AC61" i="1" s="1"/>
  <c r="AB48" i="1"/>
  <c r="AB61" i="1" s="1"/>
  <c r="AA48" i="1"/>
  <c r="AA61" i="1" s="1"/>
  <c r="Z48" i="1"/>
  <c r="Z61" i="1" s="1"/>
  <c r="Y48" i="1"/>
  <c r="Y61" i="1" s="1"/>
  <c r="X48" i="1"/>
  <c r="X61" i="1" s="1"/>
  <c r="W48" i="1"/>
  <c r="W61" i="1" s="1"/>
  <c r="V48" i="1"/>
  <c r="V61" i="1" s="1"/>
  <c r="U48" i="1"/>
  <c r="U61" i="1" s="1"/>
  <c r="T48" i="1"/>
  <c r="T61" i="1" s="1"/>
  <c r="S48" i="1"/>
  <c r="S61" i="1" s="1"/>
  <c r="R48" i="1"/>
  <c r="R61" i="1" s="1"/>
  <c r="Q48" i="1"/>
  <c r="Q61" i="1" s="1"/>
  <c r="P48" i="1"/>
  <c r="P61" i="1" s="1"/>
  <c r="O48" i="1"/>
  <c r="O61" i="1" s="1"/>
  <c r="N48" i="1"/>
  <c r="N61" i="1" s="1"/>
  <c r="M48" i="1"/>
  <c r="M61" i="1" s="1"/>
  <c r="L48" i="1"/>
  <c r="L61" i="1" s="1"/>
  <c r="K48" i="1"/>
  <c r="K61" i="1" s="1"/>
  <c r="J48" i="1"/>
  <c r="J61" i="1" s="1"/>
  <c r="I48" i="1"/>
  <c r="I61" i="1" s="1"/>
  <c r="H48" i="1"/>
  <c r="B48" i="1" s="1"/>
  <c r="E48" i="1"/>
  <c r="E61" i="1" s="1"/>
  <c r="C48" i="1"/>
  <c r="C61" i="1" s="1"/>
  <c r="AE47" i="1"/>
  <c r="AE60" i="1" s="1"/>
  <c r="AD47" i="1"/>
  <c r="AD60" i="1" s="1"/>
  <c r="AC47" i="1"/>
  <c r="AC60" i="1" s="1"/>
  <c r="AB47" i="1"/>
  <c r="AB60" i="1" s="1"/>
  <c r="AA47" i="1"/>
  <c r="AA60" i="1" s="1"/>
  <c r="Z47" i="1"/>
  <c r="Z60" i="1" s="1"/>
  <c r="Y47" i="1"/>
  <c r="Y60" i="1" s="1"/>
  <c r="X47" i="1"/>
  <c r="X60" i="1" s="1"/>
  <c r="W47" i="1"/>
  <c r="W60" i="1" s="1"/>
  <c r="V47" i="1"/>
  <c r="V60" i="1" s="1"/>
  <c r="U47" i="1"/>
  <c r="U60" i="1" s="1"/>
  <c r="T47" i="1"/>
  <c r="T60" i="1" s="1"/>
  <c r="S47" i="1"/>
  <c r="S60" i="1" s="1"/>
  <c r="R47" i="1"/>
  <c r="R60" i="1" s="1"/>
  <c r="R129" i="1" s="1"/>
  <c r="Q47" i="1"/>
  <c r="Q60" i="1" s="1"/>
  <c r="P47" i="1"/>
  <c r="P60" i="1" s="1"/>
  <c r="O47" i="1"/>
  <c r="O60" i="1" s="1"/>
  <c r="N47" i="1"/>
  <c r="N60" i="1" s="1"/>
  <c r="M47" i="1"/>
  <c r="M60" i="1" s="1"/>
  <c r="L47" i="1"/>
  <c r="L60" i="1" s="1"/>
  <c r="K47" i="1"/>
  <c r="K60" i="1" s="1"/>
  <c r="J47" i="1"/>
  <c r="J60" i="1" s="1"/>
  <c r="I47" i="1"/>
  <c r="I60" i="1" s="1"/>
  <c r="H47" i="1"/>
  <c r="H60" i="1" s="1"/>
  <c r="E47" i="1"/>
  <c r="E60" i="1" s="1"/>
  <c r="C47" i="1"/>
  <c r="C60" i="1" s="1"/>
  <c r="B47" i="1"/>
  <c r="B60" i="1" s="1"/>
  <c r="F60" i="1" s="1"/>
  <c r="AE46" i="1"/>
  <c r="AE59" i="1" s="1"/>
  <c r="AD46" i="1"/>
  <c r="AD59" i="1" s="1"/>
  <c r="AD57" i="1" s="1"/>
  <c r="AC46" i="1"/>
  <c r="AC59" i="1" s="1"/>
  <c r="AB46" i="1"/>
  <c r="AB59" i="1" s="1"/>
  <c r="AB57" i="1" s="1"/>
  <c r="AA46" i="1"/>
  <c r="AA59" i="1" s="1"/>
  <c r="Z46" i="1"/>
  <c r="Z59" i="1" s="1"/>
  <c r="Y46" i="1"/>
  <c r="Y59" i="1" s="1"/>
  <c r="X46" i="1"/>
  <c r="X59" i="1" s="1"/>
  <c r="X57" i="1" s="1"/>
  <c r="W46" i="1"/>
  <c r="W59" i="1" s="1"/>
  <c r="V46" i="1"/>
  <c r="V59" i="1" s="1"/>
  <c r="V57" i="1" s="1"/>
  <c r="U46" i="1"/>
  <c r="U59" i="1" s="1"/>
  <c r="T46" i="1"/>
  <c r="T59" i="1" s="1"/>
  <c r="T57" i="1" s="1"/>
  <c r="S46" i="1"/>
  <c r="S59" i="1" s="1"/>
  <c r="R46" i="1"/>
  <c r="R59" i="1" s="1"/>
  <c r="Q46" i="1"/>
  <c r="Q59" i="1" s="1"/>
  <c r="P46" i="1"/>
  <c r="P59" i="1" s="1"/>
  <c r="O46" i="1"/>
  <c r="O59" i="1" s="1"/>
  <c r="N46" i="1"/>
  <c r="N59" i="1" s="1"/>
  <c r="M46" i="1"/>
  <c r="M59" i="1" s="1"/>
  <c r="L46" i="1"/>
  <c r="L59" i="1" s="1"/>
  <c r="L57" i="1" s="1"/>
  <c r="K46" i="1"/>
  <c r="K59" i="1" s="1"/>
  <c r="J46" i="1"/>
  <c r="J59" i="1" s="1"/>
  <c r="I46" i="1"/>
  <c r="I59" i="1" s="1"/>
  <c r="H46" i="1"/>
  <c r="B46" i="1" s="1"/>
  <c r="E46" i="1"/>
  <c r="E59" i="1" s="1"/>
  <c r="C46" i="1"/>
  <c r="C59" i="1" s="1"/>
  <c r="AE45" i="1"/>
  <c r="AE58" i="1" s="1"/>
  <c r="AD45" i="1"/>
  <c r="AD58" i="1" s="1"/>
  <c r="AC45" i="1"/>
  <c r="AC58" i="1" s="1"/>
  <c r="AB45" i="1"/>
  <c r="AB58" i="1" s="1"/>
  <c r="AA45" i="1"/>
  <c r="AA58" i="1" s="1"/>
  <c r="Z45" i="1"/>
  <c r="Z58" i="1" s="1"/>
  <c r="Y45" i="1"/>
  <c r="Y58" i="1" s="1"/>
  <c r="X45" i="1"/>
  <c r="X58" i="1" s="1"/>
  <c r="W45" i="1"/>
  <c r="W58" i="1" s="1"/>
  <c r="V45" i="1"/>
  <c r="V58" i="1" s="1"/>
  <c r="U45" i="1"/>
  <c r="U58" i="1" s="1"/>
  <c r="T45" i="1"/>
  <c r="T58" i="1" s="1"/>
  <c r="S45" i="1"/>
  <c r="S58" i="1" s="1"/>
  <c r="R45" i="1"/>
  <c r="R58" i="1" s="1"/>
  <c r="Q45" i="1"/>
  <c r="Q58" i="1" s="1"/>
  <c r="P45" i="1"/>
  <c r="P58" i="1" s="1"/>
  <c r="O45" i="1"/>
  <c r="O58" i="1" s="1"/>
  <c r="N45" i="1"/>
  <c r="N58" i="1" s="1"/>
  <c r="M45" i="1"/>
  <c r="M58" i="1" s="1"/>
  <c r="L45" i="1"/>
  <c r="L58" i="1" s="1"/>
  <c r="K45" i="1"/>
  <c r="K58" i="1" s="1"/>
  <c r="J45" i="1"/>
  <c r="J58" i="1" s="1"/>
  <c r="I45" i="1"/>
  <c r="I58" i="1" s="1"/>
  <c r="H45" i="1"/>
  <c r="H58" i="1" s="1"/>
  <c r="E45" i="1"/>
  <c r="E58" i="1" s="1"/>
  <c r="C45" i="1"/>
  <c r="C58" i="1" s="1"/>
  <c r="B45" i="1"/>
  <c r="AE44" i="1"/>
  <c r="AC44" i="1"/>
  <c r="AA44" i="1"/>
  <c r="Y44" i="1"/>
  <c r="W44" i="1"/>
  <c r="U44" i="1"/>
  <c r="S44" i="1"/>
  <c r="Q44" i="1"/>
  <c r="O44" i="1"/>
  <c r="M44" i="1"/>
  <c r="K44" i="1"/>
  <c r="I44" i="1"/>
  <c r="E44" i="1"/>
  <c r="F35" i="1"/>
  <c r="E35" i="1"/>
  <c r="C35" i="1"/>
  <c r="B35" i="1"/>
  <c r="E34" i="1"/>
  <c r="C34" i="1"/>
  <c r="B34" i="1"/>
  <c r="E33" i="1"/>
  <c r="C33" i="1"/>
  <c r="B33" i="1"/>
  <c r="E32" i="1"/>
  <c r="C32" i="1"/>
  <c r="B32" i="1"/>
  <c r="E31" i="1"/>
  <c r="C31" i="1"/>
  <c r="C30" i="1" s="1"/>
  <c r="G30" i="1" s="1"/>
  <c r="B31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E30" i="1"/>
  <c r="B30" i="1"/>
  <c r="E28" i="1"/>
  <c r="C28" i="1"/>
  <c r="C23" i="1" s="1"/>
  <c r="B28" i="1"/>
  <c r="E27" i="1"/>
  <c r="C27" i="1"/>
  <c r="B27" i="1"/>
  <c r="E26" i="1"/>
  <c r="G26" i="1" s="1"/>
  <c r="C26" i="1"/>
  <c r="B26" i="1"/>
  <c r="E25" i="1"/>
  <c r="D25" i="1"/>
  <c r="C25" i="1"/>
  <c r="B25" i="1"/>
  <c r="F25" i="1" s="1"/>
  <c r="E24" i="1"/>
  <c r="D24" i="1"/>
  <c r="C24" i="1"/>
  <c r="B24" i="1"/>
  <c r="F24" i="1" s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E21" i="1"/>
  <c r="D21" i="1" s="1"/>
  <c r="C21" i="1"/>
  <c r="B21" i="1"/>
  <c r="E20" i="1"/>
  <c r="D20" i="1" s="1"/>
  <c r="C20" i="1"/>
  <c r="B20" i="1"/>
  <c r="E19" i="1"/>
  <c r="D19" i="1" s="1"/>
  <c r="C19" i="1"/>
  <c r="B19" i="1"/>
  <c r="E18" i="1"/>
  <c r="D18" i="1" s="1"/>
  <c r="C18" i="1"/>
  <c r="B18" i="1"/>
  <c r="E17" i="1"/>
  <c r="D17" i="1" s="1"/>
  <c r="C17" i="1"/>
  <c r="B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E16" i="1"/>
  <c r="C16" i="1"/>
  <c r="B16" i="1"/>
  <c r="AE14" i="1"/>
  <c r="AE41" i="1" s="1"/>
  <c r="AD14" i="1"/>
  <c r="AD41" i="1" s="1"/>
  <c r="AC14" i="1"/>
  <c r="AC41" i="1" s="1"/>
  <c r="AB14" i="1"/>
  <c r="AB41" i="1" s="1"/>
  <c r="AA14" i="1"/>
  <c r="AA41" i="1" s="1"/>
  <c r="Z14" i="1"/>
  <c r="Z41" i="1" s="1"/>
  <c r="Y14" i="1"/>
  <c r="Y41" i="1" s="1"/>
  <c r="X14" i="1"/>
  <c r="X41" i="1" s="1"/>
  <c r="W14" i="1"/>
  <c r="W41" i="1" s="1"/>
  <c r="V14" i="1"/>
  <c r="V41" i="1" s="1"/>
  <c r="U14" i="1"/>
  <c r="U41" i="1" s="1"/>
  <c r="T14" i="1"/>
  <c r="T41" i="1" s="1"/>
  <c r="S14" i="1"/>
  <c r="S41" i="1" s="1"/>
  <c r="R14" i="1"/>
  <c r="R41" i="1" s="1"/>
  <c r="Q14" i="1"/>
  <c r="Q41" i="1" s="1"/>
  <c r="P14" i="1"/>
  <c r="P41" i="1" s="1"/>
  <c r="O14" i="1"/>
  <c r="O41" i="1" s="1"/>
  <c r="N14" i="1"/>
  <c r="N41" i="1" s="1"/>
  <c r="M14" i="1"/>
  <c r="M41" i="1" s="1"/>
  <c r="L14" i="1"/>
  <c r="L41" i="1" s="1"/>
  <c r="K14" i="1"/>
  <c r="K41" i="1" s="1"/>
  <c r="J14" i="1"/>
  <c r="J41" i="1" s="1"/>
  <c r="I14" i="1"/>
  <c r="I41" i="1" s="1"/>
  <c r="H14" i="1"/>
  <c r="H41" i="1" s="1"/>
  <c r="E14" i="1"/>
  <c r="E41" i="1" s="1"/>
  <c r="B14" i="1"/>
  <c r="AE13" i="1"/>
  <c r="AE40" i="1" s="1"/>
  <c r="AD13" i="1"/>
  <c r="AD40" i="1" s="1"/>
  <c r="AC13" i="1"/>
  <c r="AC40" i="1" s="1"/>
  <c r="AB13" i="1"/>
  <c r="AB40" i="1" s="1"/>
  <c r="AA13" i="1"/>
  <c r="AA40" i="1" s="1"/>
  <c r="Z13" i="1"/>
  <c r="Z40" i="1" s="1"/>
  <c r="Y13" i="1"/>
  <c r="Y40" i="1" s="1"/>
  <c r="X13" i="1"/>
  <c r="X40" i="1" s="1"/>
  <c r="W13" i="1"/>
  <c r="W40" i="1" s="1"/>
  <c r="V13" i="1"/>
  <c r="V40" i="1" s="1"/>
  <c r="U13" i="1"/>
  <c r="U40" i="1" s="1"/>
  <c r="T13" i="1"/>
  <c r="T40" i="1" s="1"/>
  <c r="S13" i="1"/>
  <c r="S40" i="1" s="1"/>
  <c r="R13" i="1"/>
  <c r="R40" i="1" s="1"/>
  <c r="Q13" i="1"/>
  <c r="Q40" i="1" s="1"/>
  <c r="P13" i="1"/>
  <c r="P40" i="1" s="1"/>
  <c r="O13" i="1"/>
  <c r="O40" i="1" s="1"/>
  <c r="N13" i="1"/>
  <c r="N40" i="1" s="1"/>
  <c r="M13" i="1"/>
  <c r="M40" i="1" s="1"/>
  <c r="L13" i="1"/>
  <c r="L40" i="1" s="1"/>
  <c r="K13" i="1"/>
  <c r="K40" i="1" s="1"/>
  <c r="J13" i="1"/>
  <c r="J40" i="1" s="1"/>
  <c r="I13" i="1"/>
  <c r="I40" i="1" s="1"/>
  <c r="H13" i="1"/>
  <c r="H40" i="1" s="1"/>
  <c r="B40" i="1" s="1"/>
  <c r="E13" i="1"/>
  <c r="E40" i="1" s="1"/>
  <c r="B13" i="1"/>
  <c r="AE12" i="1"/>
  <c r="AE39" i="1" s="1"/>
  <c r="AD12" i="1"/>
  <c r="AD39" i="1" s="1"/>
  <c r="AC12" i="1"/>
  <c r="AC39" i="1" s="1"/>
  <c r="AB12" i="1"/>
  <c r="AB39" i="1" s="1"/>
  <c r="AA12" i="1"/>
  <c r="AA39" i="1" s="1"/>
  <c r="Z12" i="1"/>
  <c r="Z39" i="1" s="1"/>
  <c r="Y12" i="1"/>
  <c r="Y39" i="1" s="1"/>
  <c r="X12" i="1"/>
  <c r="X39" i="1" s="1"/>
  <c r="W12" i="1"/>
  <c r="W39" i="1" s="1"/>
  <c r="V12" i="1"/>
  <c r="V39" i="1" s="1"/>
  <c r="U12" i="1"/>
  <c r="U39" i="1" s="1"/>
  <c r="T12" i="1"/>
  <c r="T39" i="1" s="1"/>
  <c r="S12" i="1"/>
  <c r="S39" i="1" s="1"/>
  <c r="R12" i="1"/>
  <c r="R39" i="1" s="1"/>
  <c r="Q12" i="1"/>
  <c r="Q39" i="1" s="1"/>
  <c r="P12" i="1"/>
  <c r="P39" i="1" s="1"/>
  <c r="O12" i="1"/>
  <c r="O39" i="1" s="1"/>
  <c r="N12" i="1"/>
  <c r="N39" i="1" s="1"/>
  <c r="M12" i="1"/>
  <c r="M39" i="1" s="1"/>
  <c r="L12" i="1"/>
  <c r="L39" i="1" s="1"/>
  <c r="K12" i="1"/>
  <c r="K39" i="1" s="1"/>
  <c r="J12" i="1"/>
  <c r="J39" i="1" s="1"/>
  <c r="I12" i="1"/>
  <c r="I39" i="1" s="1"/>
  <c r="H12" i="1"/>
  <c r="H39" i="1" s="1"/>
  <c r="B39" i="1" s="1"/>
  <c r="E12" i="1"/>
  <c r="E39" i="1" s="1"/>
  <c r="B12" i="1"/>
  <c r="AE11" i="1"/>
  <c r="AE38" i="1" s="1"/>
  <c r="AD11" i="1"/>
  <c r="AD38" i="1" s="1"/>
  <c r="AC11" i="1"/>
  <c r="AC38" i="1" s="1"/>
  <c r="AB11" i="1"/>
  <c r="AB38" i="1" s="1"/>
  <c r="AA11" i="1"/>
  <c r="AA38" i="1" s="1"/>
  <c r="Z11" i="1"/>
  <c r="Z38" i="1" s="1"/>
  <c r="Y11" i="1"/>
  <c r="Y38" i="1" s="1"/>
  <c r="X11" i="1"/>
  <c r="X38" i="1" s="1"/>
  <c r="W11" i="1"/>
  <c r="W38" i="1" s="1"/>
  <c r="V11" i="1"/>
  <c r="V38" i="1" s="1"/>
  <c r="U11" i="1"/>
  <c r="U38" i="1" s="1"/>
  <c r="T11" i="1"/>
  <c r="T38" i="1" s="1"/>
  <c r="S11" i="1"/>
  <c r="S38" i="1" s="1"/>
  <c r="R11" i="1"/>
  <c r="R38" i="1" s="1"/>
  <c r="Q11" i="1"/>
  <c r="Q38" i="1" s="1"/>
  <c r="P11" i="1"/>
  <c r="P38" i="1" s="1"/>
  <c r="O11" i="1"/>
  <c r="O38" i="1" s="1"/>
  <c r="N11" i="1"/>
  <c r="N38" i="1" s="1"/>
  <c r="M11" i="1"/>
  <c r="M38" i="1" s="1"/>
  <c r="L11" i="1"/>
  <c r="L38" i="1" s="1"/>
  <c r="K11" i="1"/>
  <c r="K38" i="1" s="1"/>
  <c r="J11" i="1"/>
  <c r="J38" i="1" s="1"/>
  <c r="I11" i="1"/>
  <c r="I38" i="1" s="1"/>
  <c r="H11" i="1"/>
  <c r="H38" i="1" s="1"/>
  <c r="E11" i="1"/>
  <c r="E38" i="1" s="1"/>
  <c r="B11" i="1"/>
  <c r="AE10" i="1"/>
  <c r="AE37" i="1" s="1"/>
  <c r="AD10" i="1"/>
  <c r="AD37" i="1" s="1"/>
  <c r="AC10" i="1"/>
  <c r="AC37" i="1" s="1"/>
  <c r="AB10" i="1"/>
  <c r="AB37" i="1" s="1"/>
  <c r="AA10" i="1"/>
  <c r="AA37" i="1" s="1"/>
  <c r="Z10" i="1"/>
  <c r="Z37" i="1" s="1"/>
  <c r="Y10" i="1"/>
  <c r="Y37" i="1" s="1"/>
  <c r="X10" i="1"/>
  <c r="X37" i="1" s="1"/>
  <c r="W10" i="1"/>
  <c r="W37" i="1" s="1"/>
  <c r="V10" i="1"/>
  <c r="V37" i="1" s="1"/>
  <c r="U10" i="1"/>
  <c r="U37" i="1" s="1"/>
  <c r="T10" i="1"/>
  <c r="T37" i="1" s="1"/>
  <c r="S10" i="1"/>
  <c r="S37" i="1" s="1"/>
  <c r="R10" i="1"/>
  <c r="R37" i="1" s="1"/>
  <c r="Q10" i="1"/>
  <c r="Q37" i="1" s="1"/>
  <c r="P10" i="1"/>
  <c r="P37" i="1" s="1"/>
  <c r="O10" i="1"/>
  <c r="O37" i="1" s="1"/>
  <c r="N10" i="1"/>
  <c r="N37" i="1" s="1"/>
  <c r="M10" i="1"/>
  <c r="M37" i="1" s="1"/>
  <c r="L10" i="1"/>
  <c r="L37" i="1" s="1"/>
  <c r="K10" i="1"/>
  <c r="K37" i="1" s="1"/>
  <c r="J10" i="1"/>
  <c r="J37" i="1" s="1"/>
  <c r="I10" i="1"/>
  <c r="I37" i="1" s="1"/>
  <c r="H10" i="1"/>
  <c r="H37" i="1" s="1"/>
  <c r="B37" i="1" s="1"/>
  <c r="E10" i="1"/>
  <c r="E37" i="1" s="1"/>
  <c r="B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E9" i="1"/>
  <c r="B9" i="1"/>
  <c r="D51" i="1" l="1"/>
  <c r="D47" i="1"/>
  <c r="D60" i="1" s="1"/>
  <c r="D57" i="1" s="1"/>
  <c r="D16" i="1"/>
  <c r="F9" i="1"/>
  <c r="F10" i="1"/>
  <c r="F37" i="1"/>
  <c r="F11" i="1"/>
  <c r="F12" i="1"/>
  <c r="F39" i="1"/>
  <c r="F13" i="1"/>
  <c r="F14" i="1"/>
  <c r="F16" i="1"/>
  <c r="F17" i="1"/>
  <c r="F18" i="1"/>
  <c r="F19" i="1"/>
  <c r="F20" i="1"/>
  <c r="F21" i="1"/>
  <c r="B23" i="1"/>
  <c r="G24" i="1"/>
  <c r="G25" i="1"/>
  <c r="C13" i="1"/>
  <c r="C40" i="1" s="1"/>
  <c r="C11" i="1"/>
  <c r="G34" i="1"/>
  <c r="C44" i="1"/>
  <c r="H44" i="1"/>
  <c r="J44" i="1"/>
  <c r="L44" i="1"/>
  <c r="N44" i="1"/>
  <c r="P44" i="1"/>
  <c r="R44" i="1"/>
  <c r="T44" i="1"/>
  <c r="V44" i="1"/>
  <c r="X44" i="1"/>
  <c r="Z44" i="1"/>
  <c r="AB44" i="1"/>
  <c r="AD44" i="1"/>
  <c r="C57" i="1"/>
  <c r="F62" i="1"/>
  <c r="F52" i="1"/>
  <c r="F53" i="1"/>
  <c r="B51" i="1"/>
  <c r="F51" i="1" s="1"/>
  <c r="F55" i="1"/>
  <c r="F56" i="1"/>
  <c r="E127" i="1"/>
  <c r="I127" i="1"/>
  <c r="G16" i="1"/>
  <c r="G17" i="1"/>
  <c r="G18" i="1"/>
  <c r="G19" i="1"/>
  <c r="G21" i="1"/>
  <c r="F30" i="1"/>
  <c r="C10" i="1"/>
  <c r="C37" i="1" s="1"/>
  <c r="C12" i="1"/>
  <c r="C39" i="1" s="1"/>
  <c r="G44" i="1"/>
  <c r="J57" i="1"/>
  <c r="N57" i="1"/>
  <c r="R57" i="1"/>
  <c r="Z57" i="1"/>
  <c r="G51" i="1"/>
  <c r="G52" i="1"/>
  <c r="G53" i="1"/>
  <c r="G54" i="1"/>
  <c r="G55" i="1"/>
  <c r="G56" i="1"/>
  <c r="C121" i="1"/>
  <c r="C65" i="1"/>
  <c r="N127" i="1"/>
  <c r="V127" i="1"/>
  <c r="AD127" i="1"/>
  <c r="K128" i="1"/>
  <c r="S128" i="1"/>
  <c r="AA128" i="1"/>
  <c r="O130" i="1"/>
  <c r="W130" i="1"/>
  <c r="AE130" i="1"/>
  <c r="G70" i="1"/>
  <c r="G76" i="1"/>
  <c r="G79" i="1"/>
  <c r="G80" i="1"/>
  <c r="G81" i="1"/>
  <c r="G82" i="1"/>
  <c r="G83" i="1"/>
  <c r="G84" i="1"/>
  <c r="G86" i="1"/>
  <c r="G87" i="1"/>
  <c r="G88" i="1"/>
  <c r="G89" i="1"/>
  <c r="G90" i="1"/>
  <c r="G91" i="1"/>
  <c r="G94" i="1"/>
  <c r="G95" i="1"/>
  <c r="G96" i="1"/>
  <c r="G97" i="1"/>
  <c r="G98" i="1"/>
  <c r="G101" i="1"/>
  <c r="G102" i="1"/>
  <c r="G103" i="1"/>
  <c r="G104" i="1"/>
  <c r="G108" i="1"/>
  <c r="G109" i="1"/>
  <c r="G110" i="1"/>
  <c r="G111" i="1"/>
  <c r="G112" i="1"/>
  <c r="G115" i="1"/>
  <c r="G116" i="1"/>
  <c r="C114" i="1"/>
  <c r="G66" i="1"/>
  <c r="C72" i="1"/>
  <c r="G72" i="1" s="1"/>
  <c r="F72" i="1"/>
  <c r="D73" i="1"/>
  <c r="F74" i="1"/>
  <c r="D74" i="1"/>
  <c r="D75" i="1"/>
  <c r="F76" i="1"/>
  <c r="D76" i="1"/>
  <c r="F77" i="1"/>
  <c r="D77" i="1"/>
  <c r="F79" i="1"/>
  <c r="D80" i="1"/>
  <c r="F81" i="1"/>
  <c r="D81" i="1"/>
  <c r="F82" i="1"/>
  <c r="D82" i="1"/>
  <c r="F83" i="1"/>
  <c r="D83" i="1"/>
  <c r="F84" i="1"/>
  <c r="D84" i="1"/>
  <c r="F86" i="1"/>
  <c r="D87" i="1"/>
  <c r="F88" i="1"/>
  <c r="D88" i="1"/>
  <c r="F89" i="1"/>
  <c r="D89" i="1"/>
  <c r="F90" i="1"/>
  <c r="D90" i="1"/>
  <c r="F91" i="1"/>
  <c r="D91" i="1"/>
  <c r="F93" i="1"/>
  <c r="D94" i="1"/>
  <c r="F95" i="1"/>
  <c r="D95" i="1"/>
  <c r="F96" i="1"/>
  <c r="D96" i="1"/>
  <c r="F97" i="1"/>
  <c r="D97" i="1"/>
  <c r="F98" i="1"/>
  <c r="D98" i="1"/>
  <c r="F100" i="1"/>
  <c r="D101" i="1"/>
  <c r="F102" i="1"/>
  <c r="D102" i="1"/>
  <c r="F103" i="1"/>
  <c r="D103" i="1"/>
  <c r="F104" i="1"/>
  <c r="D104" i="1"/>
  <c r="F105" i="1"/>
  <c r="D108" i="1"/>
  <c r="D109" i="1"/>
  <c r="D110" i="1"/>
  <c r="D116" i="1"/>
  <c r="E125" i="1"/>
  <c r="B59" i="1"/>
  <c r="F46" i="1"/>
  <c r="P128" i="1"/>
  <c r="P57" i="1"/>
  <c r="B38" i="1"/>
  <c r="H36" i="1"/>
  <c r="J36" i="1"/>
  <c r="L36" i="1"/>
  <c r="N36" i="1"/>
  <c r="P36" i="1"/>
  <c r="R36" i="1"/>
  <c r="T36" i="1"/>
  <c r="V36" i="1"/>
  <c r="X36" i="1"/>
  <c r="Z36" i="1"/>
  <c r="AB36" i="1"/>
  <c r="AD36" i="1"/>
  <c r="C41" i="1"/>
  <c r="B41" i="1"/>
  <c r="F41" i="1" s="1"/>
  <c r="C38" i="1"/>
  <c r="C36" i="1" s="1"/>
  <c r="B44" i="1"/>
  <c r="F44" i="1" s="1"/>
  <c r="B61" i="1"/>
  <c r="F48" i="1"/>
  <c r="J129" i="1"/>
  <c r="Z129" i="1"/>
  <c r="L130" i="1"/>
  <c r="T130" i="1"/>
  <c r="AB130" i="1"/>
  <c r="N131" i="1"/>
  <c r="AD131" i="1"/>
  <c r="B129" i="1"/>
  <c r="G27" i="1"/>
  <c r="G28" i="1"/>
  <c r="G31" i="1"/>
  <c r="G32" i="1"/>
  <c r="G33" i="1"/>
  <c r="F45" i="1"/>
  <c r="G59" i="1"/>
  <c r="E57" i="1"/>
  <c r="F47" i="1"/>
  <c r="G61" i="1"/>
  <c r="F49" i="1"/>
  <c r="F54" i="1"/>
  <c r="B58" i="1"/>
  <c r="F58" i="1" s="1"/>
  <c r="H59" i="1"/>
  <c r="H57" i="1" s="1"/>
  <c r="H61" i="1"/>
  <c r="C127" i="1"/>
  <c r="H127" i="1"/>
  <c r="J127" i="1"/>
  <c r="L127" i="1"/>
  <c r="P127" i="1"/>
  <c r="R127" i="1"/>
  <c r="T127" i="1"/>
  <c r="X127" i="1"/>
  <c r="Z127" i="1"/>
  <c r="AB127" i="1"/>
  <c r="B128" i="1"/>
  <c r="F67" i="1"/>
  <c r="I128" i="1"/>
  <c r="I120" i="1"/>
  <c r="M128" i="1"/>
  <c r="M120" i="1"/>
  <c r="Q128" i="1"/>
  <c r="Q120" i="1"/>
  <c r="U128" i="1"/>
  <c r="U120" i="1"/>
  <c r="Y128" i="1"/>
  <c r="Y120" i="1"/>
  <c r="AC128" i="1"/>
  <c r="AC120" i="1"/>
  <c r="C129" i="1"/>
  <c r="K129" i="1"/>
  <c r="O129" i="1"/>
  <c r="S129" i="1"/>
  <c r="W129" i="1"/>
  <c r="AA129" i="1"/>
  <c r="AE129" i="1"/>
  <c r="E130" i="1"/>
  <c r="F124" i="1"/>
  <c r="H130" i="1"/>
  <c r="J130" i="1"/>
  <c r="N130" i="1"/>
  <c r="P130" i="1"/>
  <c r="R130" i="1"/>
  <c r="V130" i="1"/>
  <c r="X130" i="1"/>
  <c r="Z130" i="1"/>
  <c r="AD130" i="1"/>
  <c r="B131" i="1"/>
  <c r="F70" i="1"/>
  <c r="K131" i="1"/>
  <c r="O131" i="1"/>
  <c r="S131" i="1"/>
  <c r="W131" i="1"/>
  <c r="AA131" i="1"/>
  <c r="AE131" i="1"/>
  <c r="F73" i="1"/>
  <c r="F75" i="1"/>
  <c r="F80" i="1"/>
  <c r="F87" i="1"/>
  <c r="F94" i="1"/>
  <c r="F101" i="1"/>
  <c r="F117" i="1"/>
  <c r="E114" i="1"/>
  <c r="G117" i="1"/>
  <c r="E68" i="1"/>
  <c r="F119" i="1"/>
  <c r="D119" i="1"/>
  <c r="D114" i="1" s="1"/>
  <c r="G119" i="1"/>
  <c r="O120" i="1"/>
  <c r="W120" i="1"/>
  <c r="AE120" i="1"/>
  <c r="Q127" i="1"/>
  <c r="Y127" i="1"/>
  <c r="M129" i="1"/>
  <c r="U129" i="1"/>
  <c r="AC129" i="1"/>
  <c r="G124" i="1"/>
  <c r="I131" i="1"/>
  <c r="Q131" i="1"/>
  <c r="Y131" i="1"/>
  <c r="G127" i="1"/>
  <c r="G37" i="1"/>
  <c r="G10" i="1"/>
  <c r="G38" i="1"/>
  <c r="E36" i="1"/>
  <c r="G11" i="1"/>
  <c r="I36" i="1"/>
  <c r="K36" i="1"/>
  <c r="M36" i="1"/>
  <c r="O36" i="1"/>
  <c r="Q36" i="1"/>
  <c r="S36" i="1"/>
  <c r="U36" i="1"/>
  <c r="W36" i="1"/>
  <c r="Y36" i="1"/>
  <c r="AA36" i="1"/>
  <c r="AC36" i="1"/>
  <c r="AE36" i="1"/>
  <c r="G39" i="1"/>
  <c r="G12" i="1"/>
  <c r="G40" i="1"/>
  <c r="G13" i="1"/>
  <c r="C14" i="1"/>
  <c r="C9" i="1" s="1"/>
  <c r="G9" i="1" s="1"/>
  <c r="G41" i="1"/>
  <c r="G14" i="1"/>
  <c r="G20" i="1"/>
  <c r="F26" i="1"/>
  <c r="E23" i="1"/>
  <c r="F27" i="1"/>
  <c r="D27" i="1"/>
  <c r="F28" i="1"/>
  <c r="D28" i="1"/>
  <c r="D14" i="1" s="1"/>
  <c r="D41" i="1" s="1"/>
  <c r="F31" i="1"/>
  <c r="D31" i="1"/>
  <c r="F32" i="1"/>
  <c r="D32" i="1"/>
  <c r="D11" i="1" s="1"/>
  <c r="F33" i="1"/>
  <c r="D33" i="1"/>
  <c r="D12" i="1" s="1"/>
  <c r="D39" i="1" s="1"/>
  <c r="F34" i="1"/>
  <c r="D34" i="1"/>
  <c r="G35" i="1"/>
  <c r="F38" i="1"/>
  <c r="F40" i="1"/>
  <c r="D44" i="1"/>
  <c r="G58" i="1"/>
  <c r="I57" i="1"/>
  <c r="K57" i="1"/>
  <c r="M57" i="1"/>
  <c r="O57" i="1"/>
  <c r="Q57" i="1"/>
  <c r="S57" i="1"/>
  <c r="U57" i="1"/>
  <c r="W57" i="1"/>
  <c r="Y57" i="1"/>
  <c r="AA57" i="1"/>
  <c r="AC57" i="1"/>
  <c r="AE57" i="1"/>
  <c r="G60" i="1"/>
  <c r="G62" i="1"/>
  <c r="F59" i="1"/>
  <c r="F61" i="1"/>
  <c r="H65" i="1"/>
  <c r="J65" i="1"/>
  <c r="L65" i="1"/>
  <c r="N65" i="1"/>
  <c r="P65" i="1"/>
  <c r="R65" i="1"/>
  <c r="T65" i="1"/>
  <c r="V65" i="1"/>
  <c r="X65" i="1"/>
  <c r="Z65" i="1"/>
  <c r="AB65" i="1"/>
  <c r="AD65" i="1"/>
  <c r="B66" i="1"/>
  <c r="D66" i="1"/>
  <c r="K127" i="1"/>
  <c r="O127" i="1"/>
  <c r="S127" i="1"/>
  <c r="W127" i="1"/>
  <c r="AA127" i="1"/>
  <c r="AE127" i="1"/>
  <c r="E128" i="1"/>
  <c r="F122" i="1"/>
  <c r="J128" i="1"/>
  <c r="J120" i="1"/>
  <c r="L120" i="1"/>
  <c r="L128" i="1"/>
  <c r="N128" i="1"/>
  <c r="N120" i="1"/>
  <c r="R128" i="1"/>
  <c r="R120" i="1"/>
  <c r="T120" i="1"/>
  <c r="T128" i="1"/>
  <c r="V128" i="1"/>
  <c r="V120" i="1"/>
  <c r="Z128" i="1"/>
  <c r="Z120" i="1"/>
  <c r="AB120" i="1"/>
  <c r="AB128" i="1"/>
  <c r="AD128" i="1"/>
  <c r="AD120" i="1"/>
  <c r="D68" i="1"/>
  <c r="D123" i="1" s="1"/>
  <c r="D129" i="1" s="1"/>
  <c r="H129" i="1"/>
  <c r="L129" i="1"/>
  <c r="N129" i="1"/>
  <c r="P129" i="1"/>
  <c r="T129" i="1"/>
  <c r="V129" i="1"/>
  <c r="X129" i="1"/>
  <c r="AB129" i="1"/>
  <c r="AD129" i="1"/>
  <c r="B130" i="1"/>
  <c r="F69" i="1"/>
  <c r="I130" i="1"/>
  <c r="M130" i="1"/>
  <c r="Q130" i="1"/>
  <c r="U130" i="1"/>
  <c r="Y130" i="1"/>
  <c r="AC130" i="1"/>
  <c r="C131" i="1"/>
  <c r="H131" i="1"/>
  <c r="J131" i="1"/>
  <c r="L131" i="1"/>
  <c r="P131" i="1"/>
  <c r="R131" i="1"/>
  <c r="T131" i="1"/>
  <c r="X131" i="1"/>
  <c r="Z131" i="1"/>
  <c r="AB131" i="1"/>
  <c r="D72" i="1"/>
  <c r="B107" i="1"/>
  <c r="F107" i="1" s="1"/>
  <c r="D107" i="1"/>
  <c r="F108" i="1"/>
  <c r="B114" i="1"/>
  <c r="F115" i="1"/>
  <c r="F118" i="1"/>
  <c r="D118" i="1"/>
  <c r="G118" i="1"/>
  <c r="C120" i="1"/>
  <c r="K120" i="1"/>
  <c r="S120" i="1"/>
  <c r="AA120" i="1"/>
  <c r="G121" i="1"/>
  <c r="M127" i="1"/>
  <c r="U127" i="1"/>
  <c r="AC127" i="1"/>
  <c r="G122" i="1"/>
  <c r="O128" i="1"/>
  <c r="O126" i="1" s="1"/>
  <c r="W128" i="1"/>
  <c r="W126" i="1" s="1"/>
  <c r="AE128" i="1"/>
  <c r="AE126" i="1" s="1"/>
  <c r="I129" i="1"/>
  <c r="Q129" i="1"/>
  <c r="Y129" i="1"/>
  <c r="C130" i="1"/>
  <c r="K130" i="1"/>
  <c r="S130" i="1"/>
  <c r="AA130" i="1"/>
  <c r="E131" i="1"/>
  <c r="F125" i="1"/>
  <c r="G125" i="1"/>
  <c r="M131" i="1"/>
  <c r="U131" i="1"/>
  <c r="AC131" i="1"/>
  <c r="H128" i="1"/>
  <c r="H126" i="1" s="1"/>
  <c r="X128" i="1"/>
  <c r="X126" i="1" s="1"/>
  <c r="G45" i="1"/>
  <c r="G46" i="1"/>
  <c r="G47" i="1"/>
  <c r="G48" i="1"/>
  <c r="G49" i="1"/>
  <c r="G67" i="1"/>
  <c r="G69" i="1"/>
  <c r="G133" i="1"/>
  <c r="E132" i="1"/>
  <c r="G73" i="1"/>
  <c r="G134" i="1"/>
  <c r="F134" i="1"/>
  <c r="G74" i="1"/>
  <c r="G135" i="1"/>
  <c r="G75" i="1"/>
  <c r="G136" i="1"/>
  <c r="F136" i="1"/>
  <c r="G77" i="1"/>
  <c r="G105" i="1"/>
  <c r="F133" i="1"/>
  <c r="AD126" i="1" l="1"/>
  <c r="R126" i="1"/>
  <c r="N126" i="1"/>
  <c r="AA126" i="1"/>
  <c r="S126" i="1"/>
  <c r="K126" i="1"/>
  <c r="D100" i="1"/>
  <c r="D93" i="1"/>
  <c r="D86" i="1"/>
  <c r="D79" i="1"/>
  <c r="D136" i="1"/>
  <c r="D70" i="1"/>
  <c r="D125" i="1" s="1"/>
  <c r="D131" i="1" s="1"/>
  <c r="D69" i="1"/>
  <c r="D124" i="1" s="1"/>
  <c r="D135" i="1"/>
  <c r="D134" i="1"/>
  <c r="D67" i="1"/>
  <c r="D122" i="1" s="1"/>
  <c r="D133" i="1"/>
  <c r="D132" i="1" s="1"/>
  <c r="G132" i="1"/>
  <c r="F132" i="1"/>
  <c r="G131" i="1"/>
  <c r="F131" i="1"/>
  <c r="Z126" i="1"/>
  <c r="V126" i="1"/>
  <c r="J126" i="1"/>
  <c r="F128" i="1"/>
  <c r="B121" i="1"/>
  <c r="F66" i="1"/>
  <c r="B65" i="1"/>
  <c r="D38" i="1"/>
  <c r="D30" i="1"/>
  <c r="D10" i="1"/>
  <c r="D37" i="1" s="1"/>
  <c r="D13" i="1"/>
  <c r="D40" i="1" s="1"/>
  <c r="D130" i="1" s="1"/>
  <c r="G23" i="1"/>
  <c r="F23" i="1"/>
  <c r="G68" i="1"/>
  <c r="E65" i="1"/>
  <c r="E123" i="1"/>
  <c r="F68" i="1"/>
  <c r="G114" i="1"/>
  <c r="F114" i="1"/>
  <c r="G130" i="1"/>
  <c r="F130" i="1"/>
  <c r="G57" i="1"/>
  <c r="D23" i="1"/>
  <c r="AB126" i="1"/>
  <c r="T126" i="1"/>
  <c r="L126" i="1"/>
  <c r="D121" i="1"/>
  <c r="D65" i="1"/>
  <c r="G36" i="1"/>
  <c r="C128" i="1"/>
  <c r="G128" i="1" s="1"/>
  <c r="AC126" i="1"/>
  <c r="Y126" i="1"/>
  <c r="U126" i="1"/>
  <c r="Q126" i="1"/>
  <c r="M126" i="1"/>
  <c r="I126" i="1"/>
  <c r="B36" i="1"/>
  <c r="F36" i="1" s="1"/>
  <c r="P126" i="1"/>
  <c r="B57" i="1"/>
  <c r="F57" i="1" s="1"/>
  <c r="C126" i="1" l="1"/>
  <c r="E129" i="1"/>
  <c r="F123" i="1"/>
  <c r="G123" i="1"/>
  <c r="E120" i="1"/>
  <c r="D9" i="1"/>
  <c r="B127" i="1"/>
  <c r="B120" i="1"/>
  <c r="F121" i="1"/>
  <c r="D127" i="1"/>
  <c r="D120" i="1"/>
  <c r="G65" i="1"/>
  <c r="F65" i="1"/>
  <c r="D36" i="1"/>
  <c r="D128" i="1"/>
  <c r="D126" i="1" l="1"/>
  <c r="G129" i="1"/>
  <c r="F129" i="1"/>
  <c r="E126" i="1"/>
  <c r="B126" i="1"/>
  <c r="F127" i="1"/>
  <c r="F120" i="1"/>
  <c r="G120" i="1"/>
  <c r="F126" i="1" l="1"/>
  <c r="G126" i="1"/>
</calcChain>
</file>

<file path=xl/sharedStrings.xml><?xml version="1.0" encoding="utf-8"?>
<sst xmlns="http://schemas.openxmlformats.org/spreadsheetml/2006/main" count="205" uniqueCount="83">
  <si>
    <t>Отчет о ходе реализации муниципальной программы (сетевой график)
«Развитие жилищно-коммунального комплекса в городе Когалыме» (постановление Администрации города Когалыма от 11.10.2013 №2908</t>
  </si>
  <si>
    <t>ОГЛАВЛЕНИЕ!A1</t>
  </si>
  <si>
    <t>тыс.рублей</t>
  </si>
  <si>
    <t>Наименование мероприятий  программы</t>
  </si>
  <si>
    <t xml:space="preserve">План на
 </t>
  </si>
  <si>
    <t xml:space="preserve">План на </t>
  </si>
  <si>
    <t xml:space="preserve">Профинансировано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</si>
  <si>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</si>
  <si>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</si>
  <si>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</si>
  <si>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</si>
  <si>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</si>
  <si>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</si>
  <si>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</si>
  <si>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</si>
  <si>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</si>
  <si>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</si>
  <si>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</si>
  <si>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</si>
  <si>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</si>
  <si>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</si>
  <si>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</si>
  <si>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</si>
  <si>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</si>
  <si>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план</t>
  </si>
  <si>
    <t>кассовый расход</t>
  </si>
  <si>
    <t>2</t>
  </si>
  <si>
    <t>4</t>
  </si>
  <si>
    <t>6</t>
  </si>
  <si>
    <t>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</si>
  <si>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</si>
  <si>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</si>
  <si>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</si>
  <si>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</si>
  <si>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</si>
  <si>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</si>
  <si>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</si>
  <si>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</si>
  <si>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</si>
  <si>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</si>
  <si>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</si>
  <si>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Подпрограмма 1. «Содействие проведению капитального ремонта многоквартирных домов»</t>
  </si>
  <si>
    <t>1.1. Основное мероприятие "Обеспечение мероприятий по проведению капитального ремонта многоквартирных домов" (показатели 1, 2, 6)</t>
  </si>
  <si>
    <t xml:space="preserve">Всего </t>
  </si>
  <si>
    <t>федеральный бюджет</t>
  </si>
  <si>
    <t>средства бюджета автономного округа</t>
  </si>
  <si>
    <t>бюджет города Когалыма</t>
  </si>
  <si>
    <t>в т.ч. МБ в части софинансирования</t>
  </si>
  <si>
    <t>иные источники финансирования</t>
  </si>
  <si>
    <t xml:space="preserve">1.1.1. Обеспечение мероприятий по проведению капитального ремонта многоквартирных домов в рамках плана проведения капитального ремонта, утвержденного Югорским фондом </t>
  </si>
  <si>
    <t>Всего</t>
  </si>
  <si>
    <t>бюджет ХМАО – Югры</t>
  </si>
  <si>
    <t xml:space="preserve">1.1.2. Предоставление субсидии на оказание дополнительной помощи при возникновении неотложной необходимости в проведении капитального ремонта общего имущества в многоквартирном доме </t>
  </si>
  <si>
    <t>Бюджетные ассигнования, предусмотренные на оказание дополнительной помощи в проведении капитального ремонта общего имущества в многоквартирном доме, не были востребованы ввиду отсутствия неотложной необходимости.</t>
  </si>
  <si>
    <t>1.1.3. Покраска, отделка фасадов зданий муниципального жилищного фонда, находящегося на территории города Когалыма</t>
  </si>
  <si>
    <r>
      <rPr>
        <b/>
        <sz val="13"/>
        <rFont val="Times New Roman"/>
        <family val="1"/>
        <charset val="204"/>
      </rPr>
      <t>МКУ "УЖКХ г.Когалыма":</t>
    </r>
    <r>
      <rPr>
        <sz val="13"/>
        <rFont val="Times New Roman"/>
        <family val="1"/>
        <charset val="204"/>
      </rPr>
      <t xml:space="preserve">
С ООО "ЕвроСтрой" от 04.03.2020 заключены контракты на выполнение работ по покраске, отделке фасадов жилых домов, находящихся на территории г.Когалыма:
№03/20-ОД на сумму 52 926,74т.р. (ул.Др.Народов д.37; ул.Мира д.2,2Б,4А; ул.Молодежная д.24,30; ул.Бакинская д.23,35,41,47,51,53);
№04/20-ОД на сумму 50 086,71т.р. (ул.Бакинская д.59; ул.Ленинградская д.3,11,19,21,25,33,39,65; ул.Др.Народов д.29,33);
№05/20-ОД на сумму 15 000т.р. (ул.Югорская д.22, 24 и 38; ул.Янтарная, д.5);
№40/20-ОД на сумму 70 000т.р. (ул.Мира д.34, 46; Сургутское шоссе д.1, 3, 3а, 5, 9, 11, 11а, 13, 17; ул.Градостроителей д.4, 8).
По всем контрактам работы выполнены в полном объеме, расчеты завершены. </t>
    </r>
  </si>
  <si>
    <t>федерадьный бюджет</t>
  </si>
  <si>
    <t>Итого по подпрограмме 1 «Содействие проведению капитального ремонта многоквартирных домов»</t>
  </si>
  <si>
    <t xml:space="preserve">Подпрограмма 2.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теплоснабжение, водоснабжения, водоотведения».  </t>
  </si>
  <si>
    <t>2.1. Основное мероприятие "Предоставление субсидий на реализацию полномочий в сфере жилищно-коммунального комплекса" (показатель 3)</t>
  </si>
  <si>
    <t>2.1.1. Предоставление субсидии концессионеру на создание, реконструкцию, модернизацию объектов коммунальной инфраструктуры, в том числе на возмещение понесенных затрат концессионера при выполнении мероприятий, предусмотренных концессионным соглашением (5), всего</t>
  </si>
  <si>
    <r>
      <rPr>
        <b/>
        <sz val="13"/>
        <color indexed="8"/>
        <rFont val="Times New Roman"/>
        <family val="1"/>
        <charset val="204"/>
      </rPr>
      <t xml:space="preserve">КУМИ Адиминистрации г.Когалыма: </t>
    </r>
    <r>
      <rPr>
        <sz val="13"/>
        <color indexed="8"/>
        <rFont val="Times New Roman"/>
        <family val="1"/>
        <charset val="204"/>
      </rPr>
      <t xml:space="preserve">
Мероприятия направлено: 
- на создание, реконструкцию, модернизацию объектов коммунальной инфраструктуры города Когалыма, в том числе на возмещение понесенных затрат концессионера при выполнении мероприятий, предусмотренных концессионным соглашением на финансовое обеспечения расходов на выполнение мероприятий, предусмотренных концессионным соглашением - 14 052,00 тыс. рублей
(средства ОБ - 11 241,6 тыс. рублей; МБ - 2 810,4 тыс рублей)
В рамках мероприятия в декабре 2020 произведено возмещение затрат,  понесенных концессионерами на модернизацию объектов коммунальной инфраструктуры города Когалыма;
-  на выполнение мероприятий, предусмотренных концессионным соглашением 
(завершение незавершенного строительством объекта "Блочная котельная по улице Комсомольской") средства МБ - 26 217,91 рублей. Реализация мероприятия перенесена на 2021 год.</t>
    </r>
  </si>
  <si>
    <t>Итого по подпрограмме 2</t>
  </si>
  <si>
    <t>Подпрограмма 3. «Создание условий для обеспечения качественными коммунальными услугами»</t>
  </si>
  <si>
    <t>3.1. Основное мероприятие "Строительство, реконструкция и капитальный ремонт объектов коммунального комплекса" (показатели 4, 5)</t>
  </si>
  <si>
    <t xml:space="preserve">3.1.1. Реконструкция участка сооружения «Газопровод от котельной Восточной промзоны до котельной коммунальной зоны города Когалыма» (от ПК 25+50 до ПК 26+75) </t>
  </si>
  <si>
    <t>3.1.2. Выполнение работ по реконструкции, расширению, модернизации, строительства и капитального ремонта объектов коммунального комплекса, всего</t>
  </si>
  <si>
    <t>3.1.3. Реконструкция сетей тепловодоснабжения по улице Широкая в городе Когалыме</t>
  </si>
  <si>
    <t>3.1.4. Строительство объекта "Блочная котельная по улице Комсомольской" (в том числе ПИР)</t>
  </si>
  <si>
    <r>
      <rPr>
        <b/>
        <sz val="13"/>
        <color indexed="8"/>
        <rFont val="Times New Roman"/>
        <family val="1"/>
        <charset val="204"/>
      </rPr>
      <t>МУ "УКС г.Когалыма":</t>
    </r>
    <r>
      <rPr>
        <sz val="13"/>
        <color indexed="8"/>
        <rFont val="Times New Roman"/>
        <family val="1"/>
        <charset val="204"/>
      </rPr>
      <t xml:space="preserve">
1) В связи с приостановкой работ на объекте и нарушением сроков выполнения работ, контракт №КОГ-8/18 от 16.11.2018 расторгнут Заказчиком в одностороннем порядке, а также направлено уведомление о необходимости возврата ранее выплаченного аванса в рамзере 8 911,92 тыс. руб.:
- объем выполненных работ 14 029,05 тыс. руб. 
- кассовые расходы 22 940,97 тыс. руб.
Решением Думы города Когалыма от 30.09.2020 №451-Гд денежные средства на строительство объекта "Блочная котельная по улице Комсомольской" перераспределены на КУМИ Администрации города Когалыма.
2) 07.10.2020 заключен МК №41/2020 на оказание услуг по оформлению технического плана  объектов незавершенного строительства  по объекту "Блочная котельная по улице Комсомольской" на сумму 129,33 тыс.руб. 
Срок действия контракта - 30.11.2020. Услуга оказана и оплачена в полном объеме.</t>
    </r>
  </si>
  <si>
    <t>3.1.5.  Выполнение работ по актуализации схем теплоснабжения, водоснабжения и водоотведения города Когалыма</t>
  </si>
  <si>
    <t>3.1.6.  Строительство, реконструкция инженерной инфраструктуры на территории города Когалыма (в том числе ПИР)</t>
  </si>
  <si>
    <r>
      <rPr>
        <b/>
        <sz val="13"/>
        <color indexed="8"/>
        <rFont val="Times New Roman"/>
        <family val="1"/>
        <charset val="204"/>
      </rPr>
      <t>МУ "УКС г.Когалыма":</t>
    </r>
    <r>
      <rPr>
        <sz val="13"/>
        <color indexed="8"/>
        <rFont val="Times New Roman"/>
        <family val="1"/>
        <charset val="204"/>
      </rPr>
      <t xml:space="preserve">
На отчетную дату ведется исполнение следующих контрактов:
1. Контракт №19С от 21.06.2019 на выполнение проектно-изыскательских работ по объекту: "Реконструкция участка ВЛ 35КВ ПП-35КВ "Аэропорт" ПС №35". 
- цена контракта 3 706,46 тыс. руб. 
- в 2019 году приняты и оплачены работы в размере - 1 367,43 тыс.руб. 
- в 2020 году приняты и оплачены работы в размере 1 356,10 тыс. руб.
2. Контракт №06-2031 от 29.08.2019 на выполнение проектно-изыскательских работ по объекту: "Водовод от ТК-9 до водопроводной камеры ВК-6":
- цена контракта 4 738,26 тыс. руб .
- в 2019 году приняты и оплачены работы  в размере 1 489,31 тыс.руб.
- в 2020 году приняты и оплачены работы в размере 462,87 тыс. руб.
- сроки выполнения работ по 30.09.2020.
3. Контракт №06-2022 от 29.08.2019 на выполнение проектно-изыскательских работ по объекту: "Газопровод по ул.Береговой от узла №169":
- цена контракта 4 320,37 тыс. руб. 
- в 2019 году приняты и оплачены работы в размере 1 123,53 тыс.руб.;
- в 2020 году приняты и оплачены работы в размере 3 196,84 тыс. руб.
- сроки выполнения работ по 30.08.2020.
4. Контракт 37Д от 24.03.2020 на выполнение работ по реконструкции объекта "Главный канализационный коллектор Восточный промзоны КНС-7-КНС3-КГ (К-49):
- цена контракта 19 867,00 тыс.руб.
- сроки выполнения работ по 31.08.2020.
По состоянию на отчетную дату работы выполнены и оплачены в полном объеме.
5. Контракт №102Д от 02.09.2020 на выполнение работ по реконструкции участков инженерных сетей канализации к жилым домам №1, №2, №64, №65 и сетей линий электропередач 10кВ, (фидер 35-03) по улице Широкой в левобережной части города Когалыма (в том числе ПИР):
- цена контракта 18 961,00 тыс.руб., проведен авансовый платеж в размере 30% от стоимости контракта, что сотавило 5 688,30 тыс.руб.
- срок окончания работ 30.04.2021 года.
6. Контракт №06-2022-РД от 15.09.2020 на выполнение проектных работ по объекту: "Газопровод по ул.Береговой от узла №169":
- цена контракта - 1 730,40 тыс. руб.;  
- срок выполнения работ по 15.11.2020;
- на отчетную дату работы выполнены и оплачены в полном объеме.
7. Контракт №06-2031-РД от 15.09.2020 на выполнение проектных работ по объекту: "Водовод от ТК-9 до водопроводной камеры ВК-6":
- цена контракта - 678,02 тыс. руб.;
- сроки выполнения работ по 15.11.2020;
- работы ведутся с нарушением сроков предусмотренных контрактом.
8. Контракт №06-2021.1 от 09.12.2020 на выполнение проектно-изыскательских работ по объекту: "Реконструкция участка ВЛ 35 кВ ПП-35кВ "Аэропорт" ПС №35":
- цена контракта - 2 484,05 тыс. руб.;
- срок выполнения работ по 15.07.2021.
Отклонение по мероприятию образовалось по причине заключения части контрактов со сроками окончания работ в 2021 году, а также по причине нарушением подрядной организацией сроков выполнения работ предусмотренных контрактами, что в том числе, не позволило заключить контракты на выполнение строительно-монтажных работ. </t>
    </r>
  </si>
  <si>
    <t>3.1.7.  Выполнение работ по актуализации плана комплексного развития коммунальной инфраструктуры города Когалыма</t>
  </si>
  <si>
    <r>
      <rPr>
        <b/>
        <sz val="13"/>
        <rFont val="Times New Roman"/>
        <family val="1"/>
        <charset val="204"/>
      </rPr>
      <t>МКУ "УЖКХ г.Когалыма":</t>
    </r>
    <r>
      <rPr>
        <sz val="13"/>
        <rFont val="Times New Roman"/>
        <family val="1"/>
        <charset val="204"/>
      </rPr>
      <t xml:space="preserve">
Заключен договор №24 с ООО "ЯНЭНЕРГО" на сумму 465,0 тыс. руб. на выполнение работ по актуализации плана комплексного развития коммунальной инфраструктуры города Когалыма. Работы выполнены. В связи с поздним предоставлением документов для оплаты, расчет произведен 03.12.2020.</t>
    </r>
  </si>
  <si>
    <t>Итого по подпрограмме 3 «Создание условий для обеспечения качественными коммунальными услугами»</t>
  </si>
  <si>
    <t>Всего по муниципальной программе: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</si>
  <si>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муниципального образования), всего</t>
  </si>
  <si>
    <t>Директор МКУ "УЖКХ города Когалыма"</t>
  </si>
  <si>
    <t>Ответственный за составление сетевого графика</t>
  </si>
  <si>
    <t>А.Т. Бутаев</t>
  </si>
  <si>
    <t>А.В. Гончарова, тел. 93-792</t>
  </si>
  <si>
    <t>(подпись)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</si>
</sst>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_ ;[Red]\-#,##0.0\ "/>
    <numFmt numFmtId="165" formatCode="#,##0.00_р_."/>
    <numFmt numFmtId="166" formatCode="#,##0.00\ _₽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.5"/>
      <name val="Times New Roman"/>
      <family val="1"/>
      <charset val="204"/>
    </font>
    <font>
      <sz val="14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.5"/>
      <color indexed="8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1">
    <xf numFmtId="0" fontId="0" fillId="0" borderId="0" xfId="0"/>
    <xf numFmtId="0" fontId="3" fillId="0" borderId="0" xfId="0" applyFont="1"/>
    <xf numFmtId="0" fontId="4" fillId="0" borderId="0" xfId="2" applyFill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/>
    <xf numFmtId="0" fontId="3" fillId="0" borderId="0" xfId="0" applyFont="1" applyAlignment="1">
      <alignment horizontal="right"/>
    </xf>
    <xf numFmtId="164" fontId="7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0" xfId="0" applyFont="1"/>
    <xf numFmtId="49" fontId="8" fillId="0" borderId="2" xfId="0" applyNumberFormat="1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4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/>
    <xf numFmtId="0" fontId="6" fillId="0" borderId="2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3" fillId="0" borderId="2" xfId="0" applyFont="1" applyBorder="1" applyAlignment="1">
      <alignment horizontal="left" vertical="center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right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0" fontId="16" fillId="0" borderId="0" xfId="0" applyFont="1"/>
    <xf numFmtId="0" fontId="17" fillId="0" borderId="2" xfId="0" applyFont="1" applyFill="1" applyBorder="1" applyAlignment="1">
      <alignment horizontal="justify" wrapText="1"/>
    </xf>
    <xf numFmtId="0" fontId="6" fillId="0" borderId="2" xfId="0" applyFont="1" applyBorder="1" applyAlignment="1">
      <alignment horizontal="center"/>
    </xf>
    <xf numFmtId="165" fontId="5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19" fillId="0" borderId="2" xfId="0" applyNumberFormat="1" applyFont="1" applyFill="1" applyBorder="1" applyAlignment="1">
      <alignment horizontal="center" vertical="center" wrapText="1"/>
    </xf>
    <xf numFmtId="165" fontId="1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4" fontId="19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6" fillId="0" borderId="2" xfId="0" applyFont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0" fontId="6" fillId="4" borderId="0" xfId="0" applyFont="1" applyFill="1"/>
    <xf numFmtId="4" fontId="22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Fill="1"/>
    <xf numFmtId="0" fontId="3" fillId="0" borderId="2" xfId="0" applyFont="1" applyFill="1" applyBorder="1" applyAlignment="1">
      <alignment horizontal="left" vertical="center" wrapText="1"/>
    </xf>
    <xf numFmtId="4" fontId="23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right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3" fillId="0" borderId="1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left" vertical="center" wrapText="1"/>
    </xf>
    <xf numFmtId="4" fontId="24" fillId="0" borderId="2" xfId="0" applyNumberFormat="1" applyFont="1" applyFill="1" applyBorder="1" applyAlignment="1">
      <alignment horizontal="center" vertical="center" wrapText="1"/>
    </xf>
    <xf numFmtId="4" fontId="23" fillId="0" borderId="2" xfId="0" applyNumberFormat="1" applyFont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left" vertical="center" wrapText="1"/>
    </xf>
    <xf numFmtId="0" fontId="18" fillId="3" borderId="6" xfId="0" applyNumberFormat="1" applyFont="1" applyFill="1" applyBorder="1" applyAlignment="1">
      <alignment horizontal="left" vertical="center" wrapText="1"/>
    </xf>
    <xf numFmtId="0" fontId="18" fillId="3" borderId="7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right" vertical="center" wrapText="1"/>
    </xf>
    <xf numFmtId="4" fontId="26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4" fontId="3" fillId="6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Fill="1" applyBorder="1"/>
    <xf numFmtId="0" fontId="3" fillId="6" borderId="0" xfId="0" applyFont="1" applyFill="1"/>
    <xf numFmtId="0" fontId="3" fillId="7" borderId="0" xfId="0" applyFont="1" applyFill="1"/>
    <xf numFmtId="0" fontId="3" fillId="0" borderId="0" xfId="0" applyFont="1" applyBorder="1"/>
    <xf numFmtId="4" fontId="27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wrapText="1"/>
    </xf>
    <xf numFmtId="166" fontId="18" fillId="0" borderId="0" xfId="1" applyNumberFormat="1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/>
    <xf numFmtId="164" fontId="18" fillId="0" borderId="0" xfId="0" applyNumberFormat="1" applyFont="1" applyFill="1" applyBorder="1" applyAlignment="1" applyProtection="1">
      <alignment vertical="center" wrapText="1"/>
    </xf>
    <xf numFmtId="164" fontId="8" fillId="0" borderId="0" xfId="0" applyNumberFormat="1" applyFont="1" applyFill="1" applyBorder="1" applyAlignment="1" applyProtection="1">
      <alignment vertical="center" wrapText="1"/>
    </xf>
    <xf numFmtId="164" fontId="28" fillId="0" borderId="0" xfId="0" applyNumberFormat="1" applyFont="1" applyFill="1" applyBorder="1" applyAlignment="1" applyProtection="1">
      <alignment horizontal="left" vertical="top" wrapText="1"/>
    </xf>
    <xf numFmtId="164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18" fillId="0" borderId="8" xfId="0" applyFont="1" applyFill="1" applyBorder="1" applyAlignment="1" applyProtection="1">
      <alignment wrapText="1"/>
    </xf>
    <xf numFmtId="0" fontId="18" fillId="0" borderId="0" xfId="0" applyFont="1" applyFill="1" applyBorder="1" applyAlignment="1" applyProtection="1">
      <alignment horizontal="center" wrapText="1"/>
    </xf>
    <xf numFmtId="0" fontId="29" fillId="0" borderId="0" xfId="0" applyFont="1" applyFill="1" applyAlignment="1" applyProtection="1">
      <alignment vertical="center" wrapText="1"/>
    </xf>
    <xf numFmtId="0" fontId="18" fillId="0" borderId="0" xfId="0" applyFont="1" applyFill="1" applyAlignment="1" applyProtection="1">
      <alignment vertical="center" wrapText="1"/>
    </xf>
    <xf numFmtId="164" fontId="29" fillId="0" borderId="0" xfId="0" applyNumberFormat="1" applyFont="1" applyFill="1" applyAlignment="1" applyProtection="1">
      <alignment vertical="center" wrapText="1"/>
    </xf>
    <xf numFmtId="164" fontId="30" fillId="0" borderId="0" xfId="0" applyNumberFormat="1" applyFont="1" applyFill="1" applyAlignment="1" applyProtection="1">
      <alignment horizontal="left" vertical="top" wrapText="1"/>
    </xf>
    <xf numFmtId="0" fontId="29" fillId="0" borderId="0" xfId="0" applyFont="1" applyFill="1" applyAlignment="1" applyProtection="1">
      <alignment horizontal="center" vertical="top" wrapText="1"/>
    </xf>
    <xf numFmtId="164" fontId="29" fillId="0" borderId="0" xfId="0" applyNumberFormat="1" applyFont="1" applyFill="1" applyAlignment="1" applyProtection="1">
      <alignment horizontal="center" vertical="center" wrapText="1"/>
    </xf>
    <xf numFmtId="0" fontId="30" fillId="0" borderId="0" xfId="0" applyFont="1" applyFill="1" applyAlignment="1" applyProtection="1">
      <alignment horizontal="left" vertical="top" wrapText="1"/>
    </xf>
    <xf numFmtId="14" fontId="18" fillId="0" borderId="0" xfId="0" applyNumberFormat="1" applyFont="1" applyFill="1" applyAlignment="1" applyProtection="1">
      <alignment horizontal="left" wrapText="1"/>
    </xf>
    <xf numFmtId="164" fontId="30" fillId="0" borderId="0" xfId="0" applyNumberFormat="1" applyFont="1" applyFill="1" applyAlignment="1" applyProtection="1">
      <alignment vertical="center" wrapText="1"/>
    </xf>
    <xf numFmtId="4" fontId="5" fillId="0" borderId="0" xfId="0" applyNumberFormat="1" applyFont="1" applyBorder="1"/>
    <xf numFmtId="4" fontId="5" fillId="0" borderId="0" xfId="0" applyNumberFormat="1" applyFont="1" applyFill="1" applyBorder="1"/>
    <xf numFmtId="0" fontId="3" fillId="6" borderId="0" xfId="0" applyFont="1" applyFill="1" applyBorder="1" applyAlignment="1">
      <alignment horizontal="left" vertical="center" wrapText="1"/>
    </xf>
    <xf numFmtId="0" fontId="3" fillId="6" borderId="0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8" fillId="0" borderId="0" xfId="0" applyFont="1" applyFill="1" applyBorder="1" applyAlignment="1" applyProtection="1">
      <alignment horizontal="left" wrapText="1"/>
    </xf>
    <xf numFmtId="0" fontId="18" fillId="0" borderId="8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wrapText="1"/>
    </xf>
    <xf numFmtId="164" fontId="29" fillId="0" borderId="9" xfId="0" applyNumberFormat="1" applyFont="1" applyFill="1" applyBorder="1" applyAlignment="1" applyProtection="1">
      <alignment horizontal="center" vertical="center" wrapText="1"/>
    </xf>
    <xf numFmtId="0" fontId="18" fillId="3" borderId="5" xfId="0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left" vertical="center" wrapText="1"/>
    </xf>
    <xf numFmtId="0" fontId="18" fillId="5" borderId="6" xfId="0" applyFont="1" applyFill="1" applyBorder="1" applyAlignment="1">
      <alignment horizontal="left" vertical="center" wrapText="1"/>
    </xf>
    <xf numFmtId="0" fontId="18" fillId="5" borderId="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/>
    </xf>
    <xf numFmtId="164" fontId="8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908%20&#1085;&#1072;%2001.01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1"/>
      <sheetName val="ОГЛАВЛЕНИЕ"/>
      <sheetName val="2899 Развитие образования"/>
      <sheetName val="2904 Социальное и демог. развит"/>
      <sheetName val="2864 Доступная среда"/>
      <sheetName val="2932 Культурное прост-во"/>
      <sheetName val="Лист2"/>
      <sheetName val="2920 Развитие физ. кул. и спорт"/>
      <sheetName val="2901 СЗН"/>
      <sheetName val="2900 АПК"/>
      <sheetName val="2931 Развитие жил. сферы"/>
      <sheetName val="2908 Развитие ЖКК "/>
      <sheetName val="2928 Профилактика правона-ний"/>
      <sheetName val="2810 Безопасность жизне-ти"/>
      <sheetName val="2909 Экологическая безо-сть"/>
      <sheetName val="2919 СЭР"/>
      <sheetName val="2906 Развитие транспортной "/>
      <sheetName val="2863 Управление мун. финансами"/>
      <sheetName val="2811 Развитие институтов гражд."/>
      <sheetName val="2934 Управление мун. имущ-вом"/>
      <sheetName val="2927 Экстремизм"/>
      <sheetName val="2903 Развитие мун. службы"/>
      <sheetName val="2907 Содержание объектов"/>
      <sheetName val="2354 ФКГС"/>
      <sheetName val="879 Переселение"/>
      <sheetName val="Лист1"/>
      <sheetName val="ВСЕГО"/>
      <sheetName val="ВКС1"/>
      <sheetName val="ВК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75"/>
  <sheetViews>
    <sheetView tabSelected="1" zoomScale="50" zoomScaleNormal="50" workbookViewId="0">
      <selection activeCell="O56" sqref="O56"/>
    </sheetView>
  </sheetViews>
  <sheetFormatPr defaultColWidth="9.28515625" defaultRowHeight="16.5" x14ac:dyDescent="0.25"/>
  <cols>
    <col min="1" max="1" width="47.7109375" style="1" customWidth="1"/>
    <col min="2" max="7" width="15.7109375" style="1" customWidth="1"/>
    <col min="8" max="8" width="13.5703125" style="5" customWidth="1"/>
    <col min="9" max="9" width="11" style="4" customWidth="1"/>
    <col min="10" max="10" width="11.42578125" style="5" customWidth="1"/>
    <col min="11" max="11" width="12.5703125" style="5" customWidth="1"/>
    <col min="12" max="12" width="13.7109375" style="5" customWidth="1"/>
    <col min="13" max="13" width="14.28515625" style="5" customWidth="1"/>
    <col min="14" max="14" width="13.7109375" style="5" customWidth="1"/>
    <col min="15" max="15" width="12.7109375" style="5" customWidth="1"/>
    <col min="16" max="16" width="13.5703125" style="5" customWidth="1"/>
    <col min="17" max="17" width="9.28515625" style="5" customWidth="1"/>
    <col min="18" max="18" width="14.28515625" style="5" customWidth="1"/>
    <col min="19" max="19" width="14.7109375" style="5" customWidth="1"/>
    <col min="20" max="20" width="16.42578125" style="5" customWidth="1"/>
    <col min="21" max="21" width="14.5703125" style="5" customWidth="1"/>
    <col min="22" max="22" width="16.5703125" style="5" customWidth="1"/>
    <col min="23" max="23" width="13.5703125" style="5" customWidth="1"/>
    <col min="24" max="24" width="14" style="5" customWidth="1"/>
    <col min="25" max="25" width="14.42578125" style="5" customWidth="1"/>
    <col min="26" max="26" width="13.42578125" style="5" customWidth="1"/>
    <col min="27" max="27" width="16.42578125" style="5" customWidth="1"/>
    <col min="28" max="28" width="13.7109375" style="5" customWidth="1"/>
    <col min="29" max="29" width="9.28515625" style="5" customWidth="1"/>
    <col min="30" max="30" width="14" style="5" customWidth="1"/>
    <col min="31" max="31" width="15.5703125" style="1" customWidth="1"/>
    <col min="32" max="32" width="90.5703125" style="1" customWidth="1"/>
    <col min="33" max="33" width="27.5703125" style="1" customWidth="1"/>
    <col min="34" max="16384" width="9.28515625" style="1"/>
  </cols>
  <sheetData>
    <row r="1" spans="1:33" ht="48" customHeight="1" x14ac:dyDescent="0.3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G1" s="2" t="s">
        <v>1</v>
      </c>
    </row>
    <row r="2" spans="1:33" ht="22.5" customHeight="1" x14ac:dyDescent="0.25">
      <c r="H2" s="3"/>
      <c r="AF2" s="6" t="s">
        <v>2</v>
      </c>
    </row>
    <row r="3" spans="1:33" ht="31.5" customHeight="1" x14ac:dyDescent="0.25">
      <c r="A3" s="132" t="s">
        <v>3</v>
      </c>
      <c r="B3" s="135" t="s">
        <v>4</v>
      </c>
      <c r="C3" s="129" t="s">
        <v>5</v>
      </c>
      <c r="D3" s="129" t="s">
        <v>6</v>
      </c>
      <c r="E3" s="129" t="s">
        <v>7</v>
      </c>
      <c r="F3" s="129" t="s">
        <v>8</v>
      </c>
      <c r="G3" s="129"/>
      <c r="H3" s="128" t="s">
        <v>9</v>
      </c>
      <c r="I3" s="128"/>
      <c r="J3" s="128" t="s">
        <v>10</v>
      </c>
      <c r="K3" s="128"/>
      <c r="L3" s="128" t="s">
        <v>11</v>
      </c>
      <c r="M3" s="128"/>
      <c r="N3" s="128" t="s">
        <v>12</v>
      </c>
      <c r="O3" s="128"/>
      <c r="P3" s="128" t="s">
        <v>13</v>
      </c>
      <c r="Q3" s="128"/>
      <c r="R3" s="128" t="s">
        <v>14</v>
      </c>
      <c r="S3" s="128"/>
      <c r="T3" s="128" t="s">
        <v>15</v>
      </c>
      <c r="U3" s="128"/>
      <c r="V3" s="128" t="s">
        <v>16</v>
      </c>
      <c r="W3" s="128"/>
      <c r="X3" s="128" t="s">
        <v>17</v>
      </c>
      <c r="Y3" s="128"/>
      <c r="Z3" s="128" t="s">
        <v>18</v>
      </c>
      <c r="AA3" s="128"/>
      <c r="AB3" s="128" t="s">
        <v>19</v>
      </c>
      <c r="AC3" s="128"/>
      <c r="AD3" s="128" t="s">
        <v>20</v>
      </c>
      <c r="AE3" s="128"/>
      <c r="AF3" s="129" t="s">
        <v>21</v>
      </c>
    </row>
    <row r="4" spans="1:33" s="9" customFormat="1" ht="8.25" customHeight="1" x14ac:dyDescent="0.2">
      <c r="A4" s="133"/>
      <c r="B4" s="135"/>
      <c r="C4" s="129"/>
      <c r="D4" s="136"/>
      <c r="E4" s="129"/>
      <c r="F4" s="7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129"/>
    </row>
    <row r="5" spans="1:33" s="13" customFormat="1" ht="36.75" customHeight="1" x14ac:dyDescent="0.2">
      <c r="A5" s="134"/>
      <c r="B5" s="10">
        <v>2020</v>
      </c>
      <c r="C5" s="11">
        <v>44197</v>
      </c>
      <c r="D5" s="11">
        <v>44197</v>
      </c>
      <c r="E5" s="11">
        <v>44197</v>
      </c>
      <c r="F5" s="7" t="s">
        <v>22</v>
      </c>
      <c r="G5" s="7" t="s">
        <v>23</v>
      </c>
      <c r="H5" s="12" t="s">
        <v>24</v>
      </c>
      <c r="I5" s="12" t="s">
        <v>25</v>
      </c>
      <c r="J5" s="12" t="s">
        <v>24</v>
      </c>
      <c r="K5" s="12" t="s">
        <v>25</v>
      </c>
      <c r="L5" s="12" t="s">
        <v>24</v>
      </c>
      <c r="M5" s="12" t="s">
        <v>25</v>
      </c>
      <c r="N5" s="12" t="s">
        <v>24</v>
      </c>
      <c r="O5" s="12" t="s">
        <v>25</v>
      </c>
      <c r="P5" s="12" t="s">
        <v>24</v>
      </c>
      <c r="Q5" s="12" t="s">
        <v>25</v>
      </c>
      <c r="R5" s="12" t="s">
        <v>24</v>
      </c>
      <c r="S5" s="12" t="s">
        <v>25</v>
      </c>
      <c r="T5" s="12" t="s">
        <v>24</v>
      </c>
      <c r="U5" s="12" t="s">
        <v>25</v>
      </c>
      <c r="V5" s="12" t="s">
        <v>24</v>
      </c>
      <c r="W5" s="12" t="s">
        <v>25</v>
      </c>
      <c r="X5" s="12" t="s">
        <v>24</v>
      </c>
      <c r="Y5" s="12" t="s">
        <v>25</v>
      </c>
      <c r="Z5" s="12" t="s">
        <v>24</v>
      </c>
      <c r="AA5" s="12" t="s">
        <v>25</v>
      </c>
      <c r="AB5" s="12" t="s">
        <v>24</v>
      </c>
      <c r="AC5" s="12" t="s">
        <v>25</v>
      </c>
      <c r="AD5" s="12" t="s">
        <v>24</v>
      </c>
      <c r="AE5" s="12" t="s">
        <v>25</v>
      </c>
      <c r="AF5" s="7"/>
    </row>
    <row r="6" spans="1:33" s="9" customFormat="1" ht="19.5" customHeight="1" x14ac:dyDescent="0.2">
      <c r="A6" s="14">
        <v>1</v>
      </c>
      <c r="B6" s="15" t="s">
        <v>26</v>
      </c>
      <c r="C6" s="14">
        <v>3</v>
      </c>
      <c r="D6" s="15" t="s">
        <v>27</v>
      </c>
      <c r="E6" s="14">
        <v>5</v>
      </c>
      <c r="F6" s="15" t="s">
        <v>28</v>
      </c>
      <c r="G6" s="14">
        <v>7</v>
      </c>
      <c r="H6" s="15" t="s">
        <v>29</v>
      </c>
      <c r="I6" s="14">
        <v>9</v>
      </c>
      <c r="J6" s="15" t="s">
        <v>30</v>
      </c>
      <c r="K6" s="14">
        <v>11</v>
      </c>
      <c r="L6" s="15" t="s">
        <v>31</v>
      </c>
      <c r="M6" s="14">
        <v>13</v>
      </c>
      <c r="N6" s="15" t="s">
        <v>32</v>
      </c>
      <c r="O6" s="14">
        <v>15</v>
      </c>
      <c r="P6" s="15" t="s">
        <v>33</v>
      </c>
      <c r="Q6" s="14">
        <v>17</v>
      </c>
      <c r="R6" s="15" t="s">
        <v>34</v>
      </c>
      <c r="S6" s="14">
        <v>19</v>
      </c>
      <c r="T6" s="15" t="s">
        <v>35</v>
      </c>
      <c r="U6" s="14">
        <v>21</v>
      </c>
      <c r="V6" s="15" t="s">
        <v>36</v>
      </c>
      <c r="W6" s="14">
        <v>23</v>
      </c>
      <c r="X6" s="15" t="s">
        <v>37</v>
      </c>
      <c r="Y6" s="14">
        <v>25</v>
      </c>
      <c r="Z6" s="15" t="s">
        <v>38</v>
      </c>
      <c r="AA6" s="14">
        <v>27</v>
      </c>
      <c r="AB6" s="15" t="s">
        <v>39</v>
      </c>
      <c r="AC6" s="14">
        <v>29</v>
      </c>
      <c r="AD6" s="15" t="s">
        <v>40</v>
      </c>
      <c r="AE6" s="14">
        <v>31</v>
      </c>
      <c r="AF6" s="7"/>
    </row>
    <row r="7" spans="1:33" ht="27.75" customHeight="1" x14ac:dyDescent="0.25">
      <c r="A7" s="120" t="s">
        <v>41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6"/>
    </row>
    <row r="8" spans="1:33" ht="26.25" customHeight="1" x14ac:dyDescent="0.25">
      <c r="A8" s="121" t="s">
        <v>42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3"/>
      <c r="AF8" s="16"/>
    </row>
    <row r="9" spans="1:33" s="20" customFormat="1" ht="24.75" customHeight="1" x14ac:dyDescent="0.25">
      <c r="A9" s="17" t="s">
        <v>43</v>
      </c>
      <c r="B9" s="18">
        <f>B11+B12+B10+B14</f>
        <v>188474.35</v>
      </c>
      <c r="C9" s="18">
        <f>C11+C12+C10+C14</f>
        <v>188474.35</v>
      </c>
      <c r="D9" s="18">
        <f>D11+D12+D10+D14</f>
        <v>188474.35</v>
      </c>
      <c r="E9" s="18">
        <f>E11+E12+E10+E14</f>
        <v>188013.45</v>
      </c>
      <c r="F9" s="18">
        <f t="shared" ref="F9:F14" si="0">E9/B9%</f>
        <v>99.755457440229932</v>
      </c>
      <c r="G9" s="18">
        <f>E9/C9%</f>
        <v>99.755457440229932</v>
      </c>
      <c r="H9" s="18">
        <f t="shared" ref="H9:AE9" si="1">H11+H12+H10+H14</f>
        <v>0</v>
      </c>
      <c r="I9" s="19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59006.73</v>
      </c>
      <c r="M9" s="18">
        <f t="shared" si="1"/>
        <v>59006.73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35000</v>
      </c>
      <c r="S9" s="18">
        <f t="shared" si="1"/>
        <v>35000</v>
      </c>
      <c r="T9" s="18">
        <f t="shared" si="1"/>
        <v>8471.92</v>
      </c>
      <c r="U9" s="18">
        <f t="shared" si="1"/>
        <v>8420.17</v>
      </c>
      <c r="V9" s="18">
        <f t="shared" si="1"/>
        <v>84034.8</v>
      </c>
      <c r="W9" s="18">
        <f t="shared" si="1"/>
        <v>19361.330000000002</v>
      </c>
      <c r="X9" s="18">
        <f t="shared" si="1"/>
        <v>1500</v>
      </c>
      <c r="Y9" s="18">
        <f t="shared" si="1"/>
        <v>49162.81</v>
      </c>
      <c r="Z9" s="18">
        <f t="shared" si="1"/>
        <v>0</v>
      </c>
      <c r="AA9" s="18">
        <f t="shared" si="1"/>
        <v>17062.41</v>
      </c>
      <c r="AB9" s="18">
        <f t="shared" si="1"/>
        <v>0</v>
      </c>
      <c r="AC9" s="18">
        <f t="shared" si="1"/>
        <v>0</v>
      </c>
      <c r="AD9" s="18">
        <f t="shared" si="1"/>
        <v>460.9</v>
      </c>
      <c r="AE9" s="18">
        <f t="shared" si="1"/>
        <v>0</v>
      </c>
      <c r="AF9" s="100"/>
    </row>
    <row r="10" spans="1:33" ht="24.75" customHeight="1" x14ac:dyDescent="0.25">
      <c r="A10" s="21" t="s">
        <v>44</v>
      </c>
      <c r="B10" s="22">
        <f>H10+J10+L10+N10+P10+R10+T10+V10+X10+Z10+AB10+AD10</f>
        <v>0</v>
      </c>
      <c r="C10" s="22">
        <f>C17+C24+C31</f>
        <v>0</v>
      </c>
      <c r="D10" s="22">
        <f t="shared" ref="C10:E13" si="2">D17+D24+D31</f>
        <v>0</v>
      </c>
      <c r="E10" s="22">
        <f t="shared" si="2"/>
        <v>0</v>
      </c>
      <c r="F10" s="22" t="e">
        <f t="shared" si="0"/>
        <v>#DIV/0!</v>
      </c>
      <c r="G10" s="22" t="e">
        <f t="shared" ref="G10:G13" si="3">E10/C10%</f>
        <v>#DIV/0!</v>
      </c>
      <c r="H10" s="22">
        <f t="shared" ref="H10:AE14" si="4">H17+H24+H31</f>
        <v>0</v>
      </c>
      <c r="I10" s="22">
        <f t="shared" si="4"/>
        <v>0</v>
      </c>
      <c r="J10" s="22">
        <f t="shared" si="4"/>
        <v>0</v>
      </c>
      <c r="K10" s="22">
        <f t="shared" si="4"/>
        <v>0</v>
      </c>
      <c r="L10" s="22">
        <f t="shared" si="4"/>
        <v>0</v>
      </c>
      <c r="M10" s="22">
        <f t="shared" si="4"/>
        <v>0</v>
      </c>
      <c r="N10" s="22">
        <f t="shared" si="4"/>
        <v>0</v>
      </c>
      <c r="O10" s="22">
        <f t="shared" si="4"/>
        <v>0</v>
      </c>
      <c r="P10" s="22">
        <f t="shared" si="4"/>
        <v>0</v>
      </c>
      <c r="Q10" s="22">
        <f t="shared" si="4"/>
        <v>0</v>
      </c>
      <c r="R10" s="22">
        <f t="shared" si="4"/>
        <v>0</v>
      </c>
      <c r="S10" s="22">
        <f t="shared" si="4"/>
        <v>0</v>
      </c>
      <c r="T10" s="22">
        <f t="shared" si="4"/>
        <v>0</v>
      </c>
      <c r="U10" s="22">
        <f t="shared" si="4"/>
        <v>0</v>
      </c>
      <c r="V10" s="22">
        <f t="shared" si="4"/>
        <v>0</v>
      </c>
      <c r="W10" s="22">
        <f t="shared" si="4"/>
        <v>0</v>
      </c>
      <c r="X10" s="22">
        <f t="shared" si="4"/>
        <v>0</v>
      </c>
      <c r="Y10" s="22">
        <f t="shared" si="4"/>
        <v>0</v>
      </c>
      <c r="Z10" s="22">
        <f t="shared" si="4"/>
        <v>0</v>
      </c>
      <c r="AA10" s="22">
        <f t="shared" si="4"/>
        <v>0</v>
      </c>
      <c r="AB10" s="22">
        <f t="shared" si="4"/>
        <v>0</v>
      </c>
      <c r="AC10" s="22">
        <f t="shared" si="4"/>
        <v>0</v>
      </c>
      <c r="AD10" s="22">
        <f t="shared" si="4"/>
        <v>0</v>
      </c>
      <c r="AE10" s="22">
        <f t="shared" si="4"/>
        <v>0</v>
      </c>
      <c r="AF10" s="100"/>
    </row>
    <row r="11" spans="1:33" ht="24.75" customHeight="1" x14ac:dyDescent="0.25">
      <c r="A11" s="23" t="s">
        <v>45</v>
      </c>
      <c r="B11" s="22">
        <f t="shared" ref="B11:B74" si="5">H11+J11+L11+N11+P11+R11+T11+V11+X11+Z11+AB11+AD11</f>
        <v>0</v>
      </c>
      <c r="C11" s="22">
        <f t="shared" si="2"/>
        <v>0</v>
      </c>
      <c r="D11" s="22">
        <f t="shared" si="2"/>
        <v>0</v>
      </c>
      <c r="E11" s="22">
        <f t="shared" si="2"/>
        <v>0</v>
      </c>
      <c r="F11" s="22" t="e">
        <f t="shared" si="0"/>
        <v>#DIV/0!</v>
      </c>
      <c r="G11" s="22" t="e">
        <f t="shared" si="3"/>
        <v>#DIV/0!</v>
      </c>
      <c r="H11" s="22">
        <f t="shared" si="4"/>
        <v>0</v>
      </c>
      <c r="I11" s="22">
        <f t="shared" si="4"/>
        <v>0</v>
      </c>
      <c r="J11" s="22">
        <f t="shared" si="4"/>
        <v>0</v>
      </c>
      <c r="K11" s="22">
        <f t="shared" si="4"/>
        <v>0</v>
      </c>
      <c r="L11" s="22">
        <f t="shared" si="4"/>
        <v>0</v>
      </c>
      <c r="M11" s="22">
        <f t="shared" si="4"/>
        <v>0</v>
      </c>
      <c r="N11" s="22">
        <f t="shared" si="4"/>
        <v>0</v>
      </c>
      <c r="O11" s="22">
        <f t="shared" si="4"/>
        <v>0</v>
      </c>
      <c r="P11" s="22">
        <f t="shared" si="4"/>
        <v>0</v>
      </c>
      <c r="Q11" s="22">
        <f t="shared" si="4"/>
        <v>0</v>
      </c>
      <c r="R11" s="22">
        <f t="shared" si="4"/>
        <v>0</v>
      </c>
      <c r="S11" s="22">
        <f t="shared" si="4"/>
        <v>0</v>
      </c>
      <c r="T11" s="22">
        <f t="shared" si="4"/>
        <v>0</v>
      </c>
      <c r="U11" s="22">
        <f t="shared" si="4"/>
        <v>0</v>
      </c>
      <c r="V11" s="22">
        <f t="shared" si="4"/>
        <v>0</v>
      </c>
      <c r="W11" s="22">
        <f t="shared" si="4"/>
        <v>0</v>
      </c>
      <c r="X11" s="22">
        <f t="shared" si="4"/>
        <v>0</v>
      </c>
      <c r="Y11" s="22">
        <f t="shared" si="4"/>
        <v>0</v>
      </c>
      <c r="Z11" s="22">
        <f t="shared" si="4"/>
        <v>0</v>
      </c>
      <c r="AA11" s="22">
        <f t="shared" si="4"/>
        <v>0</v>
      </c>
      <c r="AB11" s="22">
        <f t="shared" si="4"/>
        <v>0</v>
      </c>
      <c r="AC11" s="22">
        <f t="shared" si="4"/>
        <v>0</v>
      </c>
      <c r="AD11" s="22">
        <f t="shared" si="4"/>
        <v>0</v>
      </c>
      <c r="AE11" s="22">
        <f t="shared" si="4"/>
        <v>0</v>
      </c>
      <c r="AF11" s="100"/>
    </row>
    <row r="12" spans="1:33" ht="24.75" customHeight="1" x14ac:dyDescent="0.25">
      <c r="A12" s="23" t="s">
        <v>46</v>
      </c>
      <c r="B12" s="22">
        <f t="shared" si="5"/>
        <v>460.9</v>
      </c>
      <c r="C12" s="22">
        <f t="shared" si="2"/>
        <v>460.9</v>
      </c>
      <c r="D12" s="22">
        <f t="shared" si="2"/>
        <v>460.9</v>
      </c>
      <c r="E12" s="22">
        <f t="shared" si="2"/>
        <v>0</v>
      </c>
      <c r="F12" s="22">
        <f t="shared" si="0"/>
        <v>0</v>
      </c>
      <c r="G12" s="22">
        <f t="shared" si="3"/>
        <v>0</v>
      </c>
      <c r="H12" s="22">
        <f t="shared" si="4"/>
        <v>0</v>
      </c>
      <c r="I12" s="22">
        <f t="shared" si="4"/>
        <v>0</v>
      </c>
      <c r="J12" s="22">
        <f t="shared" si="4"/>
        <v>0</v>
      </c>
      <c r="K12" s="22">
        <f t="shared" si="4"/>
        <v>0</v>
      </c>
      <c r="L12" s="22">
        <f t="shared" si="4"/>
        <v>0</v>
      </c>
      <c r="M12" s="22">
        <f t="shared" si="4"/>
        <v>0</v>
      </c>
      <c r="N12" s="22">
        <f t="shared" si="4"/>
        <v>0</v>
      </c>
      <c r="O12" s="22">
        <f t="shared" si="4"/>
        <v>0</v>
      </c>
      <c r="P12" s="22">
        <f t="shared" si="4"/>
        <v>0</v>
      </c>
      <c r="Q12" s="22">
        <f t="shared" si="4"/>
        <v>0</v>
      </c>
      <c r="R12" s="22">
        <f t="shared" si="4"/>
        <v>0</v>
      </c>
      <c r="S12" s="22">
        <f t="shared" si="4"/>
        <v>0</v>
      </c>
      <c r="T12" s="22">
        <f t="shared" si="4"/>
        <v>0</v>
      </c>
      <c r="U12" s="22">
        <f t="shared" si="4"/>
        <v>0</v>
      </c>
      <c r="V12" s="22">
        <f t="shared" si="4"/>
        <v>0</v>
      </c>
      <c r="W12" s="22">
        <f t="shared" si="4"/>
        <v>0</v>
      </c>
      <c r="X12" s="22">
        <f t="shared" si="4"/>
        <v>0</v>
      </c>
      <c r="Y12" s="22">
        <f t="shared" si="4"/>
        <v>0</v>
      </c>
      <c r="Z12" s="22">
        <f t="shared" si="4"/>
        <v>0</v>
      </c>
      <c r="AA12" s="22">
        <f t="shared" si="4"/>
        <v>0</v>
      </c>
      <c r="AB12" s="22">
        <f t="shared" si="4"/>
        <v>0</v>
      </c>
      <c r="AC12" s="22">
        <f t="shared" si="4"/>
        <v>0</v>
      </c>
      <c r="AD12" s="22">
        <f t="shared" si="4"/>
        <v>460.9</v>
      </c>
      <c r="AE12" s="22">
        <f t="shared" si="4"/>
        <v>0</v>
      </c>
      <c r="AF12" s="100"/>
    </row>
    <row r="13" spans="1:33" s="26" customFormat="1" ht="24.75" customHeight="1" x14ac:dyDescent="0.25">
      <c r="A13" s="24" t="s">
        <v>47</v>
      </c>
      <c r="B13" s="25">
        <f t="shared" si="5"/>
        <v>0</v>
      </c>
      <c r="C13" s="25">
        <f t="shared" si="2"/>
        <v>0</v>
      </c>
      <c r="D13" s="25">
        <f t="shared" si="2"/>
        <v>0</v>
      </c>
      <c r="E13" s="25">
        <f t="shared" si="2"/>
        <v>0</v>
      </c>
      <c r="F13" s="22" t="e">
        <f t="shared" si="0"/>
        <v>#DIV/0!</v>
      </c>
      <c r="G13" s="22" t="e">
        <f t="shared" si="3"/>
        <v>#DIV/0!</v>
      </c>
      <c r="H13" s="25">
        <f t="shared" si="4"/>
        <v>0</v>
      </c>
      <c r="I13" s="25">
        <f t="shared" si="4"/>
        <v>0</v>
      </c>
      <c r="J13" s="25">
        <f t="shared" si="4"/>
        <v>0</v>
      </c>
      <c r="K13" s="25">
        <f t="shared" si="4"/>
        <v>0</v>
      </c>
      <c r="L13" s="25">
        <f t="shared" si="4"/>
        <v>0</v>
      </c>
      <c r="M13" s="25">
        <f t="shared" si="4"/>
        <v>0</v>
      </c>
      <c r="N13" s="25">
        <f t="shared" si="4"/>
        <v>0</v>
      </c>
      <c r="O13" s="25">
        <f t="shared" si="4"/>
        <v>0</v>
      </c>
      <c r="P13" s="25">
        <f t="shared" si="4"/>
        <v>0</v>
      </c>
      <c r="Q13" s="25">
        <f t="shared" si="4"/>
        <v>0</v>
      </c>
      <c r="R13" s="25">
        <f t="shared" si="4"/>
        <v>0</v>
      </c>
      <c r="S13" s="25">
        <f t="shared" si="4"/>
        <v>0</v>
      </c>
      <c r="T13" s="25">
        <f t="shared" si="4"/>
        <v>0</v>
      </c>
      <c r="U13" s="25">
        <f t="shared" si="4"/>
        <v>0</v>
      </c>
      <c r="V13" s="25">
        <f t="shared" si="4"/>
        <v>0</v>
      </c>
      <c r="W13" s="25">
        <f t="shared" si="4"/>
        <v>0</v>
      </c>
      <c r="X13" s="25">
        <f t="shared" si="4"/>
        <v>0</v>
      </c>
      <c r="Y13" s="25">
        <f t="shared" si="4"/>
        <v>0</v>
      </c>
      <c r="Z13" s="25">
        <f t="shared" si="4"/>
        <v>0</v>
      </c>
      <c r="AA13" s="25">
        <f t="shared" si="4"/>
        <v>0</v>
      </c>
      <c r="AB13" s="25">
        <f t="shared" si="4"/>
        <v>0</v>
      </c>
      <c r="AC13" s="25">
        <f t="shared" si="4"/>
        <v>0</v>
      </c>
      <c r="AD13" s="25">
        <f t="shared" si="4"/>
        <v>0</v>
      </c>
      <c r="AE13" s="25">
        <f t="shared" si="4"/>
        <v>0</v>
      </c>
      <c r="AF13" s="100"/>
    </row>
    <row r="14" spans="1:33" ht="24.75" customHeight="1" x14ac:dyDescent="0.25">
      <c r="A14" s="27" t="s">
        <v>48</v>
      </c>
      <c r="B14" s="22">
        <f>H14+J14+L14+N14+P14+R14+T14+V14+X14+Z14+AB14+AD14</f>
        <v>188013.45</v>
      </c>
      <c r="C14" s="22">
        <f>C21+C28+C35</f>
        <v>188013.45</v>
      </c>
      <c r="D14" s="22">
        <f>D21+D28+D35</f>
        <v>188013.45</v>
      </c>
      <c r="E14" s="22">
        <f>E21+E28+E35</f>
        <v>188013.45</v>
      </c>
      <c r="F14" s="22">
        <f t="shared" si="0"/>
        <v>100</v>
      </c>
      <c r="G14" s="22">
        <f>E14/C14%</f>
        <v>100</v>
      </c>
      <c r="H14" s="22">
        <f t="shared" si="4"/>
        <v>0</v>
      </c>
      <c r="I14" s="22">
        <f t="shared" si="4"/>
        <v>0</v>
      </c>
      <c r="J14" s="22">
        <f t="shared" si="4"/>
        <v>0</v>
      </c>
      <c r="K14" s="22">
        <f t="shared" si="4"/>
        <v>0</v>
      </c>
      <c r="L14" s="22">
        <f t="shared" si="4"/>
        <v>59006.73</v>
      </c>
      <c r="M14" s="22">
        <f t="shared" si="4"/>
        <v>59006.73</v>
      </c>
      <c r="N14" s="22">
        <f t="shared" si="4"/>
        <v>0</v>
      </c>
      <c r="O14" s="22">
        <f t="shared" si="4"/>
        <v>0</v>
      </c>
      <c r="P14" s="22">
        <f t="shared" si="4"/>
        <v>0</v>
      </c>
      <c r="Q14" s="22">
        <f t="shared" si="4"/>
        <v>0</v>
      </c>
      <c r="R14" s="22">
        <f t="shared" si="4"/>
        <v>35000</v>
      </c>
      <c r="S14" s="22">
        <f t="shared" si="4"/>
        <v>35000</v>
      </c>
      <c r="T14" s="22">
        <f t="shared" si="4"/>
        <v>8471.92</v>
      </c>
      <c r="U14" s="22">
        <f t="shared" si="4"/>
        <v>8420.17</v>
      </c>
      <c r="V14" s="22">
        <f t="shared" si="4"/>
        <v>84034.8</v>
      </c>
      <c r="W14" s="22">
        <f t="shared" si="4"/>
        <v>19361.330000000002</v>
      </c>
      <c r="X14" s="22">
        <f t="shared" si="4"/>
        <v>1500</v>
      </c>
      <c r="Y14" s="22">
        <f t="shared" si="4"/>
        <v>49162.81</v>
      </c>
      <c r="Z14" s="22">
        <f t="shared" si="4"/>
        <v>0</v>
      </c>
      <c r="AA14" s="22">
        <f t="shared" si="4"/>
        <v>17062.41</v>
      </c>
      <c r="AB14" s="22">
        <f t="shared" si="4"/>
        <v>0</v>
      </c>
      <c r="AC14" s="22">
        <f t="shared" si="4"/>
        <v>0</v>
      </c>
      <c r="AD14" s="22">
        <f t="shared" si="4"/>
        <v>0</v>
      </c>
      <c r="AE14" s="22">
        <f t="shared" si="4"/>
        <v>0</v>
      </c>
      <c r="AF14" s="100"/>
    </row>
    <row r="15" spans="1:33" ht="24.75" customHeight="1" x14ac:dyDescent="0.25">
      <c r="A15" s="105" t="s">
        <v>49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7"/>
      <c r="AF15" s="28"/>
    </row>
    <row r="16" spans="1:33" s="20" customFormat="1" ht="24.75" customHeight="1" x14ac:dyDescent="0.25">
      <c r="A16" s="17" t="s">
        <v>50</v>
      </c>
      <c r="B16" s="18">
        <f t="shared" ref="B16:AE16" si="6">B17+B18+B19+B21</f>
        <v>0</v>
      </c>
      <c r="C16" s="18">
        <f t="shared" si="6"/>
        <v>0</v>
      </c>
      <c r="D16" s="18">
        <f t="shared" si="6"/>
        <v>0</v>
      </c>
      <c r="E16" s="18">
        <f t="shared" si="6"/>
        <v>0</v>
      </c>
      <c r="F16" s="18" t="e">
        <f t="shared" ref="F16:F18" si="7">E16/B16%</f>
        <v>#DIV/0!</v>
      </c>
      <c r="G16" s="18" t="e">
        <f t="shared" ref="G16:G18" si="8">E16/C16%</f>
        <v>#DIV/0!</v>
      </c>
      <c r="H16" s="18">
        <f t="shared" si="6"/>
        <v>0</v>
      </c>
      <c r="I16" s="19">
        <f t="shared" si="6"/>
        <v>0</v>
      </c>
      <c r="J16" s="18">
        <f t="shared" si="6"/>
        <v>0</v>
      </c>
      <c r="K16" s="18">
        <f t="shared" si="6"/>
        <v>0</v>
      </c>
      <c r="L16" s="18">
        <f t="shared" si="6"/>
        <v>0</v>
      </c>
      <c r="M16" s="18">
        <f t="shared" si="6"/>
        <v>0</v>
      </c>
      <c r="N16" s="18">
        <f t="shared" si="6"/>
        <v>0</v>
      </c>
      <c r="O16" s="18">
        <f t="shared" si="6"/>
        <v>0</v>
      </c>
      <c r="P16" s="18">
        <f t="shared" si="6"/>
        <v>0</v>
      </c>
      <c r="Q16" s="18">
        <f t="shared" si="6"/>
        <v>0</v>
      </c>
      <c r="R16" s="18">
        <f t="shared" si="6"/>
        <v>0</v>
      </c>
      <c r="S16" s="18">
        <f t="shared" si="6"/>
        <v>0</v>
      </c>
      <c r="T16" s="18">
        <f t="shared" si="6"/>
        <v>0</v>
      </c>
      <c r="U16" s="18">
        <f t="shared" si="6"/>
        <v>0</v>
      </c>
      <c r="V16" s="18">
        <f t="shared" si="6"/>
        <v>0</v>
      </c>
      <c r="W16" s="18">
        <f t="shared" si="6"/>
        <v>0</v>
      </c>
      <c r="X16" s="18">
        <f t="shared" si="6"/>
        <v>0</v>
      </c>
      <c r="Y16" s="18">
        <f t="shared" si="6"/>
        <v>0</v>
      </c>
      <c r="Z16" s="18">
        <f t="shared" si="6"/>
        <v>0</v>
      </c>
      <c r="AA16" s="18">
        <f t="shared" si="6"/>
        <v>0</v>
      </c>
      <c r="AB16" s="18">
        <f t="shared" si="6"/>
        <v>0</v>
      </c>
      <c r="AC16" s="18">
        <f t="shared" si="6"/>
        <v>0</v>
      </c>
      <c r="AD16" s="18">
        <f t="shared" si="6"/>
        <v>0</v>
      </c>
      <c r="AE16" s="18">
        <f t="shared" si="6"/>
        <v>0</v>
      </c>
      <c r="AF16" s="127"/>
    </row>
    <row r="17" spans="1:32" ht="24.75" customHeight="1" x14ac:dyDescent="0.25">
      <c r="A17" s="21" t="s">
        <v>44</v>
      </c>
      <c r="B17" s="22">
        <f t="shared" si="5"/>
        <v>0</v>
      </c>
      <c r="C17" s="22">
        <f>H17+J17+L17+N17+P17+R17+T17+V17+X17+Z17+AB17</f>
        <v>0</v>
      </c>
      <c r="D17" s="22">
        <f>E17</f>
        <v>0</v>
      </c>
      <c r="E17" s="22">
        <f>I17+K17+M17+O17+Q17+S17+U17+W17+Y17+AA17+AC17+AE17</f>
        <v>0</v>
      </c>
      <c r="F17" s="22" t="e">
        <f t="shared" si="7"/>
        <v>#DIV/0!</v>
      </c>
      <c r="G17" s="22" t="e">
        <f t="shared" si="8"/>
        <v>#DIV/0!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30">
        <v>0</v>
      </c>
      <c r="AF17" s="127"/>
    </row>
    <row r="18" spans="1:32" ht="24.75" customHeight="1" x14ac:dyDescent="0.25">
      <c r="A18" s="23" t="s">
        <v>51</v>
      </c>
      <c r="B18" s="22">
        <f t="shared" si="5"/>
        <v>0</v>
      </c>
      <c r="C18" s="22">
        <f>H18+J18+L18+N18+P18+R18+T18+V18+X18+Z18+AB18</f>
        <v>0</v>
      </c>
      <c r="D18" s="22">
        <f t="shared" ref="D18:D21" si="9">E18</f>
        <v>0</v>
      </c>
      <c r="E18" s="22">
        <f t="shared" ref="E18:E21" si="10">I18+K18+M18+O18+Q18+S18+U18+W18+Y18+AA18+AC18+AE18</f>
        <v>0</v>
      </c>
      <c r="F18" s="22" t="e">
        <f t="shared" si="7"/>
        <v>#DIV/0!</v>
      </c>
      <c r="G18" s="22" t="e">
        <f t="shared" si="8"/>
        <v>#DIV/0!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30">
        <v>0</v>
      </c>
      <c r="AF18" s="127"/>
    </row>
    <row r="19" spans="1:32" ht="24.75" customHeight="1" x14ac:dyDescent="0.25">
      <c r="A19" s="23" t="s">
        <v>46</v>
      </c>
      <c r="B19" s="22">
        <f t="shared" si="5"/>
        <v>0</v>
      </c>
      <c r="C19" s="22">
        <f>H19+J19+L19+N19+P19+R19+T19+V19+X19+Z19+AB19</f>
        <v>0</v>
      </c>
      <c r="D19" s="22">
        <f t="shared" si="9"/>
        <v>0</v>
      </c>
      <c r="E19" s="22">
        <f t="shared" si="10"/>
        <v>0</v>
      </c>
      <c r="F19" s="22" t="e">
        <f>E19/B19%</f>
        <v>#DIV/0!</v>
      </c>
      <c r="G19" s="22" t="e">
        <f>E19/C19%</f>
        <v>#DIV/0!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30">
        <v>0</v>
      </c>
      <c r="AF19" s="127"/>
    </row>
    <row r="20" spans="1:32" s="26" customFormat="1" ht="24.75" customHeight="1" x14ac:dyDescent="0.25">
      <c r="A20" s="24" t="s">
        <v>47</v>
      </c>
      <c r="B20" s="25">
        <f t="shared" si="5"/>
        <v>0</v>
      </c>
      <c r="C20" s="22">
        <f>H20+J20+L20+N20+P20+R20+T20+V20+X20+Z20+AB20</f>
        <v>0</v>
      </c>
      <c r="D20" s="25">
        <f t="shared" si="9"/>
        <v>0</v>
      </c>
      <c r="E20" s="25">
        <f t="shared" si="10"/>
        <v>0</v>
      </c>
      <c r="F20" s="22" t="e">
        <f t="shared" ref="F20:F21" si="11">E20/B20%</f>
        <v>#DIV/0!</v>
      </c>
      <c r="G20" s="22" t="e">
        <f t="shared" ref="G20:G21" si="12">E20/C20%</f>
        <v>#DIV/0!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2">
        <v>0</v>
      </c>
      <c r="AF20" s="127"/>
    </row>
    <row r="21" spans="1:32" ht="24.75" customHeight="1" x14ac:dyDescent="0.25">
      <c r="A21" s="27" t="s">
        <v>48</v>
      </c>
      <c r="B21" s="22">
        <f t="shared" si="5"/>
        <v>0</v>
      </c>
      <c r="C21" s="22">
        <f>H21+J21+L21+N21+P21+R21+T21+V21+X21+Z21+AB21</f>
        <v>0</v>
      </c>
      <c r="D21" s="22">
        <f t="shared" si="9"/>
        <v>0</v>
      </c>
      <c r="E21" s="22">
        <f t="shared" si="10"/>
        <v>0</v>
      </c>
      <c r="F21" s="22" t="e">
        <f t="shared" si="11"/>
        <v>#DIV/0!</v>
      </c>
      <c r="G21" s="22" t="e">
        <f t="shared" si="12"/>
        <v>#DIV/0!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30">
        <v>0</v>
      </c>
      <c r="AF21" s="127"/>
    </row>
    <row r="22" spans="1:32" ht="24.75" customHeight="1" x14ac:dyDescent="0.25">
      <c r="A22" s="105" t="s">
        <v>52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7"/>
      <c r="AF22" s="33"/>
    </row>
    <row r="23" spans="1:32" s="20" customFormat="1" ht="19.5" customHeight="1" x14ac:dyDescent="0.25">
      <c r="A23" s="17" t="s">
        <v>50</v>
      </c>
      <c r="B23" s="18">
        <f t="shared" ref="B23:E23" si="13">B24+B25+B26+B28</f>
        <v>460.9</v>
      </c>
      <c r="C23" s="18">
        <f>C24+C25+C26+C28</f>
        <v>460.9</v>
      </c>
      <c r="D23" s="18">
        <f t="shared" si="13"/>
        <v>460.9</v>
      </c>
      <c r="E23" s="18">
        <f t="shared" si="13"/>
        <v>0</v>
      </c>
      <c r="F23" s="18">
        <f t="shared" ref="F23:F25" si="14">E23/B23%</f>
        <v>0</v>
      </c>
      <c r="G23" s="18">
        <f t="shared" ref="G23:G25" si="15">E23/C23%</f>
        <v>0</v>
      </c>
      <c r="H23" s="18">
        <f t="shared" ref="H23:AE23" si="16">H26</f>
        <v>0</v>
      </c>
      <c r="I23" s="19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0</v>
      </c>
      <c r="U23" s="18">
        <f t="shared" si="16"/>
        <v>0</v>
      </c>
      <c r="V23" s="18">
        <f t="shared" si="16"/>
        <v>0</v>
      </c>
      <c r="W23" s="18">
        <f t="shared" si="16"/>
        <v>0</v>
      </c>
      <c r="X23" s="18">
        <f t="shared" si="16"/>
        <v>0</v>
      </c>
      <c r="Y23" s="18">
        <f t="shared" si="16"/>
        <v>0</v>
      </c>
      <c r="Z23" s="18">
        <f t="shared" si="16"/>
        <v>0</v>
      </c>
      <c r="AA23" s="18">
        <f t="shared" si="16"/>
        <v>0</v>
      </c>
      <c r="AB23" s="18">
        <f t="shared" si="16"/>
        <v>0</v>
      </c>
      <c r="AC23" s="18">
        <f t="shared" si="16"/>
        <v>0</v>
      </c>
      <c r="AD23" s="18">
        <f t="shared" si="16"/>
        <v>460.9</v>
      </c>
      <c r="AE23" s="18">
        <f t="shared" si="16"/>
        <v>0</v>
      </c>
      <c r="AF23" s="119" t="s">
        <v>53</v>
      </c>
    </row>
    <row r="24" spans="1:32" ht="19.5" customHeight="1" x14ac:dyDescent="0.25">
      <c r="A24" s="21" t="s">
        <v>44</v>
      </c>
      <c r="B24" s="22">
        <f t="shared" ref="B24:B28" si="17">H24+J24+L24+N24+P24+R24+T24+V24+X24+Z24+AB24+AD24</f>
        <v>0</v>
      </c>
      <c r="C24" s="22">
        <f>H24+J24+L24+N24+P24+R24+T24+V24+X24+Z24+AB24+AD24</f>
        <v>0</v>
      </c>
      <c r="D24" s="22">
        <f>E24</f>
        <v>0</v>
      </c>
      <c r="E24" s="22">
        <f>I24+K24+M24+O24+Q24+S24+U24+W24+Y24+AA24+AC24+AE24</f>
        <v>0</v>
      </c>
      <c r="F24" s="22" t="e">
        <f t="shared" si="14"/>
        <v>#DIV/0!</v>
      </c>
      <c r="G24" s="22" t="e">
        <f t="shared" si="15"/>
        <v>#DIV/0!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30">
        <v>0</v>
      </c>
      <c r="AF24" s="119"/>
    </row>
    <row r="25" spans="1:32" ht="19.5" customHeight="1" x14ac:dyDescent="0.25">
      <c r="A25" s="23" t="s">
        <v>51</v>
      </c>
      <c r="B25" s="22">
        <f t="shared" si="17"/>
        <v>0</v>
      </c>
      <c r="C25" s="22">
        <f t="shared" ref="C25:C28" si="18">H25+J25+L25+N25+P25+R25+T25+V25+X25+Z25+AB25+AD25</f>
        <v>0</v>
      </c>
      <c r="D25" s="22">
        <f t="shared" ref="D25:D28" si="19">E25</f>
        <v>0</v>
      </c>
      <c r="E25" s="22">
        <f t="shared" ref="E25:E28" si="20">I25+K25+M25+O25+Q25+S25+U25+W25+Y25+AA25+AC25+AE25</f>
        <v>0</v>
      </c>
      <c r="F25" s="22" t="e">
        <f t="shared" si="14"/>
        <v>#DIV/0!</v>
      </c>
      <c r="G25" s="22" t="e">
        <f t="shared" si="15"/>
        <v>#DIV/0!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30">
        <v>0</v>
      </c>
      <c r="AF25" s="119"/>
    </row>
    <row r="26" spans="1:32" ht="19.5" customHeight="1" x14ac:dyDescent="0.25">
      <c r="A26" s="23" t="s">
        <v>46</v>
      </c>
      <c r="B26" s="22">
        <f>H26+J26+L26+N26+P26+R26+T26+V26+X26+Z26+AB26+AD26</f>
        <v>460.9</v>
      </c>
      <c r="C26" s="22">
        <f>H26+J26+L26+N26+P26+R26+T26+V26+X26+Z26+AB26+AD26</f>
        <v>460.9</v>
      </c>
      <c r="D26" s="22">
        <v>460.9</v>
      </c>
      <c r="E26" s="22">
        <f t="shared" si="20"/>
        <v>0</v>
      </c>
      <c r="F26" s="22">
        <f>E26/B26%</f>
        <v>0</v>
      </c>
      <c r="G26" s="22">
        <f>E26/C26%</f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460.9</v>
      </c>
      <c r="AE26" s="29">
        <v>0</v>
      </c>
      <c r="AF26" s="119"/>
    </row>
    <row r="27" spans="1:32" s="26" customFormat="1" ht="19.5" customHeight="1" x14ac:dyDescent="0.25">
      <c r="A27" s="24" t="s">
        <v>47</v>
      </c>
      <c r="B27" s="25">
        <f t="shared" si="17"/>
        <v>0</v>
      </c>
      <c r="C27" s="22">
        <f t="shared" si="18"/>
        <v>0</v>
      </c>
      <c r="D27" s="25">
        <f t="shared" si="19"/>
        <v>0</v>
      </c>
      <c r="E27" s="25">
        <f t="shared" si="20"/>
        <v>0</v>
      </c>
      <c r="F27" s="22" t="e">
        <f t="shared" ref="F27:F28" si="21">E27/B27%</f>
        <v>#DIV/0!</v>
      </c>
      <c r="G27" s="22" t="e">
        <f t="shared" ref="G27:G28" si="22">E27/C27%</f>
        <v>#DIV/0!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25">
        <v>0</v>
      </c>
      <c r="AF27" s="119"/>
    </row>
    <row r="28" spans="1:32" ht="19.5" customHeight="1" x14ac:dyDescent="0.25">
      <c r="A28" s="27" t="s">
        <v>48</v>
      </c>
      <c r="B28" s="22">
        <f t="shared" si="17"/>
        <v>0</v>
      </c>
      <c r="C28" s="22">
        <f t="shared" si="18"/>
        <v>0</v>
      </c>
      <c r="D28" s="22">
        <f t="shared" si="19"/>
        <v>0</v>
      </c>
      <c r="E28" s="22">
        <f t="shared" si="20"/>
        <v>0</v>
      </c>
      <c r="F28" s="22" t="e">
        <f t="shared" si="21"/>
        <v>#DIV/0!</v>
      </c>
      <c r="G28" s="22" t="e">
        <f t="shared" si="22"/>
        <v>#DIV/0!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22">
        <v>0</v>
      </c>
      <c r="AF28" s="119"/>
    </row>
    <row r="29" spans="1:32" ht="30" customHeight="1" x14ac:dyDescent="0.25">
      <c r="A29" s="105" t="s">
        <v>54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7"/>
      <c r="AF29" s="36"/>
    </row>
    <row r="30" spans="1:32" s="20" customFormat="1" ht="27.75" customHeight="1" x14ac:dyDescent="0.25">
      <c r="A30" s="17" t="s">
        <v>50</v>
      </c>
      <c r="B30" s="18">
        <f>B31+B32+B33+B35</f>
        <v>188013.45</v>
      </c>
      <c r="C30" s="18">
        <f t="shared" ref="C30:D30" si="23">C31+C32+C33+C35</f>
        <v>188013.45</v>
      </c>
      <c r="D30" s="18">
        <f t="shared" si="23"/>
        <v>188013.45</v>
      </c>
      <c r="E30" s="18">
        <f>E31+E32+E33+E35</f>
        <v>188013.45</v>
      </c>
      <c r="F30" s="18">
        <f t="shared" ref="F30:F32" si="24">E30/B30%</f>
        <v>100</v>
      </c>
      <c r="G30" s="18">
        <f t="shared" ref="G30:G32" si="25">E30/C30%</f>
        <v>100</v>
      </c>
      <c r="H30" s="18">
        <f t="shared" ref="H30:AE30" si="26">H31+H32+H33+H35</f>
        <v>0</v>
      </c>
      <c r="I30" s="18">
        <f t="shared" si="26"/>
        <v>0</v>
      </c>
      <c r="J30" s="18">
        <f t="shared" si="26"/>
        <v>0</v>
      </c>
      <c r="K30" s="18">
        <f t="shared" si="26"/>
        <v>0</v>
      </c>
      <c r="L30" s="18">
        <f t="shared" si="26"/>
        <v>59006.73</v>
      </c>
      <c r="M30" s="18">
        <f t="shared" si="26"/>
        <v>59006.73</v>
      </c>
      <c r="N30" s="18">
        <f t="shared" si="26"/>
        <v>0</v>
      </c>
      <c r="O30" s="18">
        <f t="shared" si="26"/>
        <v>0</v>
      </c>
      <c r="P30" s="18">
        <f t="shared" si="26"/>
        <v>0</v>
      </c>
      <c r="Q30" s="18">
        <f t="shared" si="26"/>
        <v>0</v>
      </c>
      <c r="R30" s="18">
        <f t="shared" si="26"/>
        <v>35000</v>
      </c>
      <c r="S30" s="18">
        <f t="shared" si="26"/>
        <v>35000</v>
      </c>
      <c r="T30" s="18">
        <f t="shared" si="26"/>
        <v>8471.92</v>
      </c>
      <c r="U30" s="18">
        <f t="shared" si="26"/>
        <v>8420.17</v>
      </c>
      <c r="V30" s="18">
        <f t="shared" si="26"/>
        <v>84034.8</v>
      </c>
      <c r="W30" s="18">
        <f t="shared" si="26"/>
        <v>19361.330000000002</v>
      </c>
      <c r="X30" s="18">
        <f t="shared" si="26"/>
        <v>1500</v>
      </c>
      <c r="Y30" s="18">
        <f t="shared" si="26"/>
        <v>49162.81</v>
      </c>
      <c r="Z30" s="18">
        <f t="shared" si="26"/>
        <v>0</v>
      </c>
      <c r="AA30" s="18">
        <f t="shared" si="26"/>
        <v>17062.41</v>
      </c>
      <c r="AB30" s="18">
        <f t="shared" si="26"/>
        <v>0</v>
      </c>
      <c r="AC30" s="18">
        <f t="shared" si="26"/>
        <v>0</v>
      </c>
      <c r="AD30" s="18">
        <f t="shared" si="26"/>
        <v>0</v>
      </c>
      <c r="AE30" s="18">
        <f t="shared" si="26"/>
        <v>0</v>
      </c>
      <c r="AF30" s="124" t="s">
        <v>55</v>
      </c>
    </row>
    <row r="31" spans="1:32" ht="19.350000000000001" customHeight="1" x14ac:dyDescent="0.25">
      <c r="A31" s="21" t="s">
        <v>56</v>
      </c>
      <c r="B31" s="22">
        <f t="shared" ref="B31:B34" si="27">H31+J31+L31+N31+P31+R31+T31+V31+X31+Z31+AB31+AD31</f>
        <v>0</v>
      </c>
      <c r="C31" s="22">
        <f>H31+J31+L31+N31+P31+R31+T31+V31+X31+Z31+AB31</f>
        <v>0</v>
      </c>
      <c r="D31" s="22">
        <f>E31</f>
        <v>0</v>
      </c>
      <c r="E31" s="22">
        <f>I31+K31+M31+O31+Q31+S31+U31+W31+Y31+AA31+AC31+AE31</f>
        <v>0</v>
      </c>
      <c r="F31" s="22" t="e">
        <f t="shared" si="24"/>
        <v>#DIV/0!</v>
      </c>
      <c r="G31" s="22" t="e">
        <f t="shared" si="25"/>
        <v>#DIV/0!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125"/>
    </row>
    <row r="32" spans="1:32" ht="23.65" customHeight="1" x14ac:dyDescent="0.25">
      <c r="A32" s="23" t="s">
        <v>51</v>
      </c>
      <c r="B32" s="22">
        <f t="shared" si="27"/>
        <v>0</v>
      </c>
      <c r="C32" s="22">
        <f>H32+J32+L32+N32+P32+R32+T32+V32+X32+Z32+AB32</f>
        <v>0</v>
      </c>
      <c r="D32" s="22">
        <f t="shared" ref="D32:D34" si="28">E32</f>
        <v>0</v>
      </c>
      <c r="E32" s="22">
        <f t="shared" ref="E32:E34" si="29">I32+K32+M32+O32+Q32+S32+U32+W32+Y32+AA32+AC32+AE32</f>
        <v>0</v>
      </c>
      <c r="F32" s="22" t="e">
        <f t="shared" si="24"/>
        <v>#DIV/0!</v>
      </c>
      <c r="G32" s="22" t="e">
        <f t="shared" si="25"/>
        <v>#DIV/0!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125"/>
    </row>
    <row r="33" spans="1:32" ht="24" customHeight="1" x14ac:dyDescent="0.25">
      <c r="A33" s="23" t="s">
        <v>46</v>
      </c>
      <c r="B33" s="22">
        <f t="shared" si="27"/>
        <v>0</v>
      </c>
      <c r="C33" s="22">
        <f>H33+J33+L33+N33+P33+R33+T33+V33+X33+Z33+AB33</f>
        <v>0</v>
      </c>
      <c r="D33" s="22">
        <f t="shared" si="28"/>
        <v>0</v>
      </c>
      <c r="E33" s="22">
        <f t="shared" si="29"/>
        <v>0</v>
      </c>
      <c r="F33" s="22" t="e">
        <f>E33/B33%</f>
        <v>#DIV/0!</v>
      </c>
      <c r="G33" s="22" t="e">
        <f>E33/C33%</f>
        <v>#DIV/0!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125"/>
    </row>
    <row r="34" spans="1:32" s="26" customFormat="1" ht="24" customHeight="1" x14ac:dyDescent="0.25">
      <c r="A34" s="37" t="s">
        <v>47</v>
      </c>
      <c r="B34" s="25">
        <f t="shared" si="27"/>
        <v>0</v>
      </c>
      <c r="C34" s="22">
        <f>H34+J34+L34+N34+P34+R34+T34+V34+X34+Z34+AB34</f>
        <v>0</v>
      </c>
      <c r="D34" s="25">
        <f t="shared" si="28"/>
        <v>0</v>
      </c>
      <c r="E34" s="25">
        <f t="shared" si="29"/>
        <v>0</v>
      </c>
      <c r="F34" s="22" t="e">
        <f t="shared" ref="F34:F41" si="30">E34/B34%</f>
        <v>#DIV/0!</v>
      </c>
      <c r="G34" s="22" t="e">
        <f t="shared" ref="G34:G41" si="31">E34/C34%</f>
        <v>#DIV/0!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125"/>
    </row>
    <row r="35" spans="1:32" ht="105.75" customHeight="1" x14ac:dyDescent="0.25">
      <c r="A35" s="27" t="s">
        <v>48</v>
      </c>
      <c r="B35" s="22">
        <f>H35+J35+L35+N35+P35+R35+T35+V35+X35+Z35+AB35+AD35</f>
        <v>188013.45</v>
      </c>
      <c r="C35" s="22">
        <f>H35+J35+L35+N35+P35+R35+T35+V35+X35+Z35+AB35+AD35</f>
        <v>188013.45</v>
      </c>
      <c r="D35" s="22">
        <v>188013.45</v>
      </c>
      <c r="E35" s="22">
        <f>I35+K35+M35+O35+Q35+S35+U35+W35+Y35+AA35+AC35+AE35</f>
        <v>188013.45</v>
      </c>
      <c r="F35" s="22">
        <f t="shared" si="30"/>
        <v>100</v>
      </c>
      <c r="G35" s="22">
        <f t="shared" si="31"/>
        <v>100</v>
      </c>
      <c r="H35" s="29">
        <v>0</v>
      </c>
      <c r="I35" s="29">
        <v>0</v>
      </c>
      <c r="J35" s="29">
        <v>0</v>
      </c>
      <c r="K35" s="29">
        <v>0</v>
      </c>
      <c r="L35" s="35">
        <v>59006.73</v>
      </c>
      <c r="M35" s="35">
        <v>59006.73</v>
      </c>
      <c r="N35" s="29">
        <v>0</v>
      </c>
      <c r="O35" s="29">
        <v>0</v>
      </c>
      <c r="P35" s="29">
        <v>0</v>
      </c>
      <c r="Q35" s="29">
        <v>0</v>
      </c>
      <c r="R35" s="29">
        <v>35000</v>
      </c>
      <c r="S35" s="29">
        <v>35000</v>
      </c>
      <c r="T35" s="29">
        <v>8471.92</v>
      </c>
      <c r="U35" s="29">
        <v>8420.17</v>
      </c>
      <c r="V35" s="29">
        <v>84034.8</v>
      </c>
      <c r="W35" s="29">
        <v>19361.330000000002</v>
      </c>
      <c r="X35" s="29">
        <v>1500</v>
      </c>
      <c r="Y35" s="29">
        <v>49162.81</v>
      </c>
      <c r="Z35" s="29">
        <v>0</v>
      </c>
      <c r="AA35" s="29">
        <v>17062.41</v>
      </c>
      <c r="AB35" s="29">
        <v>0</v>
      </c>
      <c r="AC35" s="29">
        <v>0</v>
      </c>
      <c r="AD35" s="29">
        <v>0</v>
      </c>
      <c r="AE35" s="29">
        <v>0</v>
      </c>
      <c r="AF35" s="126"/>
    </row>
    <row r="36" spans="1:32" s="40" customFormat="1" ht="69.75" customHeight="1" x14ac:dyDescent="0.25">
      <c r="A36" s="38" t="s">
        <v>57</v>
      </c>
      <c r="B36" s="39">
        <f t="shared" ref="B36:AE36" si="32">B38+B39+B41+B37</f>
        <v>188474.35</v>
      </c>
      <c r="C36" s="39">
        <f t="shared" si="32"/>
        <v>188474.35</v>
      </c>
      <c r="D36" s="39">
        <f t="shared" si="32"/>
        <v>188474.35</v>
      </c>
      <c r="E36" s="39">
        <f t="shared" si="32"/>
        <v>188013.45</v>
      </c>
      <c r="F36" s="39">
        <f t="shared" si="30"/>
        <v>99.755457440229932</v>
      </c>
      <c r="G36" s="39">
        <f t="shared" si="31"/>
        <v>99.755457440229932</v>
      </c>
      <c r="H36" s="39">
        <f t="shared" si="32"/>
        <v>0</v>
      </c>
      <c r="I36" s="39">
        <f t="shared" si="32"/>
        <v>0</v>
      </c>
      <c r="J36" s="39">
        <f t="shared" si="32"/>
        <v>0</v>
      </c>
      <c r="K36" s="39">
        <f t="shared" si="32"/>
        <v>0</v>
      </c>
      <c r="L36" s="39">
        <f t="shared" si="32"/>
        <v>59006.73</v>
      </c>
      <c r="M36" s="39">
        <f t="shared" si="32"/>
        <v>59006.73</v>
      </c>
      <c r="N36" s="39">
        <f t="shared" si="32"/>
        <v>0</v>
      </c>
      <c r="O36" s="39">
        <f t="shared" si="32"/>
        <v>0</v>
      </c>
      <c r="P36" s="39">
        <f t="shared" si="32"/>
        <v>0</v>
      </c>
      <c r="Q36" s="39">
        <f t="shared" si="32"/>
        <v>0</v>
      </c>
      <c r="R36" s="39">
        <f t="shared" si="32"/>
        <v>35000</v>
      </c>
      <c r="S36" s="39">
        <f t="shared" si="32"/>
        <v>35000</v>
      </c>
      <c r="T36" s="39">
        <f t="shared" si="32"/>
        <v>8471.92</v>
      </c>
      <c r="U36" s="39">
        <f t="shared" si="32"/>
        <v>8420.17</v>
      </c>
      <c r="V36" s="39">
        <f t="shared" si="32"/>
        <v>84034.8</v>
      </c>
      <c r="W36" s="39">
        <f t="shared" si="32"/>
        <v>19361.330000000002</v>
      </c>
      <c r="X36" s="39">
        <f t="shared" si="32"/>
        <v>1500</v>
      </c>
      <c r="Y36" s="39">
        <f t="shared" si="32"/>
        <v>49162.81</v>
      </c>
      <c r="Z36" s="39">
        <f t="shared" si="32"/>
        <v>0</v>
      </c>
      <c r="AA36" s="39">
        <f t="shared" si="32"/>
        <v>17062.41</v>
      </c>
      <c r="AB36" s="39">
        <f t="shared" si="32"/>
        <v>0</v>
      </c>
      <c r="AC36" s="39">
        <f t="shared" si="32"/>
        <v>0</v>
      </c>
      <c r="AD36" s="39">
        <f t="shared" si="32"/>
        <v>460.9</v>
      </c>
      <c r="AE36" s="39">
        <f t="shared" si="32"/>
        <v>0</v>
      </c>
      <c r="AF36" s="100"/>
    </row>
    <row r="37" spans="1:32" ht="19.5" customHeight="1" x14ac:dyDescent="0.25">
      <c r="A37" s="21" t="s">
        <v>44</v>
      </c>
      <c r="B37" s="22">
        <f t="shared" si="5"/>
        <v>0</v>
      </c>
      <c r="C37" s="22">
        <f>C10</f>
        <v>0</v>
      </c>
      <c r="D37" s="22">
        <f t="shared" ref="D37:E40" si="33">D10</f>
        <v>0</v>
      </c>
      <c r="E37" s="22">
        <f t="shared" si="33"/>
        <v>0</v>
      </c>
      <c r="F37" s="22" t="e">
        <f t="shared" si="30"/>
        <v>#DIV/0!</v>
      </c>
      <c r="G37" s="22" t="e">
        <f t="shared" si="31"/>
        <v>#DIV/0!</v>
      </c>
      <c r="H37" s="29">
        <f t="shared" ref="H37:AE41" si="34">H10</f>
        <v>0</v>
      </c>
      <c r="I37" s="29">
        <f t="shared" si="34"/>
        <v>0</v>
      </c>
      <c r="J37" s="29">
        <f t="shared" si="34"/>
        <v>0</v>
      </c>
      <c r="K37" s="29">
        <f t="shared" si="34"/>
        <v>0</v>
      </c>
      <c r="L37" s="29">
        <f t="shared" si="34"/>
        <v>0</v>
      </c>
      <c r="M37" s="29">
        <f t="shared" si="34"/>
        <v>0</v>
      </c>
      <c r="N37" s="29">
        <f t="shared" si="34"/>
        <v>0</v>
      </c>
      <c r="O37" s="29">
        <f t="shared" si="34"/>
        <v>0</v>
      </c>
      <c r="P37" s="29">
        <f t="shared" si="34"/>
        <v>0</v>
      </c>
      <c r="Q37" s="29">
        <f t="shared" si="34"/>
        <v>0</v>
      </c>
      <c r="R37" s="29">
        <f t="shared" si="34"/>
        <v>0</v>
      </c>
      <c r="S37" s="29">
        <f t="shared" si="34"/>
        <v>0</v>
      </c>
      <c r="T37" s="29">
        <f t="shared" si="34"/>
        <v>0</v>
      </c>
      <c r="U37" s="29">
        <f t="shared" si="34"/>
        <v>0</v>
      </c>
      <c r="V37" s="29">
        <f t="shared" si="34"/>
        <v>0</v>
      </c>
      <c r="W37" s="29">
        <f t="shared" si="34"/>
        <v>0</v>
      </c>
      <c r="X37" s="29">
        <f t="shared" si="34"/>
        <v>0</v>
      </c>
      <c r="Y37" s="29">
        <f t="shared" si="34"/>
        <v>0</v>
      </c>
      <c r="Z37" s="29">
        <f t="shared" si="34"/>
        <v>0</v>
      </c>
      <c r="AA37" s="29">
        <f t="shared" si="34"/>
        <v>0</v>
      </c>
      <c r="AB37" s="29">
        <f t="shared" si="34"/>
        <v>0</v>
      </c>
      <c r="AC37" s="29">
        <f t="shared" si="34"/>
        <v>0</v>
      </c>
      <c r="AD37" s="29">
        <f t="shared" si="34"/>
        <v>0</v>
      </c>
      <c r="AE37" s="29">
        <f t="shared" si="34"/>
        <v>0</v>
      </c>
      <c r="AF37" s="100"/>
    </row>
    <row r="38" spans="1:32" ht="19.5" customHeight="1" x14ac:dyDescent="0.25">
      <c r="A38" s="23" t="s">
        <v>51</v>
      </c>
      <c r="B38" s="22">
        <f t="shared" si="5"/>
        <v>0</v>
      </c>
      <c r="C38" s="22">
        <f t="shared" ref="C38:C40" si="35">C11</f>
        <v>0</v>
      </c>
      <c r="D38" s="22">
        <f t="shared" si="33"/>
        <v>0</v>
      </c>
      <c r="E38" s="22">
        <f t="shared" si="33"/>
        <v>0</v>
      </c>
      <c r="F38" s="22" t="e">
        <f t="shared" si="30"/>
        <v>#DIV/0!</v>
      </c>
      <c r="G38" s="22" t="e">
        <f t="shared" si="31"/>
        <v>#DIV/0!</v>
      </c>
      <c r="H38" s="29">
        <f t="shared" si="34"/>
        <v>0</v>
      </c>
      <c r="I38" s="29">
        <f t="shared" si="34"/>
        <v>0</v>
      </c>
      <c r="J38" s="29">
        <f t="shared" si="34"/>
        <v>0</v>
      </c>
      <c r="K38" s="29">
        <f t="shared" si="34"/>
        <v>0</v>
      </c>
      <c r="L38" s="29">
        <f t="shared" si="34"/>
        <v>0</v>
      </c>
      <c r="M38" s="29">
        <f t="shared" si="34"/>
        <v>0</v>
      </c>
      <c r="N38" s="29">
        <f t="shared" si="34"/>
        <v>0</v>
      </c>
      <c r="O38" s="29">
        <f t="shared" si="34"/>
        <v>0</v>
      </c>
      <c r="P38" s="29">
        <f t="shared" si="34"/>
        <v>0</v>
      </c>
      <c r="Q38" s="29">
        <f t="shared" si="34"/>
        <v>0</v>
      </c>
      <c r="R38" s="29">
        <f t="shared" si="34"/>
        <v>0</v>
      </c>
      <c r="S38" s="29">
        <f t="shared" si="34"/>
        <v>0</v>
      </c>
      <c r="T38" s="29">
        <f t="shared" si="34"/>
        <v>0</v>
      </c>
      <c r="U38" s="29">
        <f t="shared" si="34"/>
        <v>0</v>
      </c>
      <c r="V38" s="29">
        <f t="shared" si="34"/>
        <v>0</v>
      </c>
      <c r="W38" s="29">
        <f t="shared" si="34"/>
        <v>0</v>
      </c>
      <c r="X38" s="29">
        <f t="shared" si="34"/>
        <v>0</v>
      </c>
      <c r="Y38" s="29">
        <f t="shared" si="34"/>
        <v>0</v>
      </c>
      <c r="Z38" s="29">
        <f t="shared" si="34"/>
        <v>0</v>
      </c>
      <c r="AA38" s="29">
        <f t="shared" si="34"/>
        <v>0</v>
      </c>
      <c r="AB38" s="29">
        <f t="shared" si="34"/>
        <v>0</v>
      </c>
      <c r="AC38" s="29">
        <f t="shared" si="34"/>
        <v>0</v>
      </c>
      <c r="AD38" s="29">
        <f t="shared" si="34"/>
        <v>0</v>
      </c>
      <c r="AE38" s="29">
        <f t="shared" si="34"/>
        <v>0</v>
      </c>
      <c r="AF38" s="100"/>
    </row>
    <row r="39" spans="1:32" ht="19.5" customHeight="1" x14ac:dyDescent="0.25">
      <c r="A39" s="23" t="s">
        <v>46</v>
      </c>
      <c r="B39" s="22">
        <f t="shared" si="5"/>
        <v>460.9</v>
      </c>
      <c r="C39" s="22">
        <f t="shared" si="35"/>
        <v>460.9</v>
      </c>
      <c r="D39" s="22">
        <f t="shared" si="33"/>
        <v>460.9</v>
      </c>
      <c r="E39" s="22">
        <f t="shared" si="33"/>
        <v>0</v>
      </c>
      <c r="F39" s="22">
        <f t="shared" si="30"/>
        <v>0</v>
      </c>
      <c r="G39" s="22">
        <f t="shared" si="31"/>
        <v>0</v>
      </c>
      <c r="H39" s="29">
        <f t="shared" si="34"/>
        <v>0</v>
      </c>
      <c r="I39" s="29">
        <f t="shared" si="34"/>
        <v>0</v>
      </c>
      <c r="J39" s="29">
        <f t="shared" si="34"/>
        <v>0</v>
      </c>
      <c r="K39" s="29">
        <f t="shared" si="34"/>
        <v>0</v>
      </c>
      <c r="L39" s="29">
        <f t="shared" si="34"/>
        <v>0</v>
      </c>
      <c r="M39" s="29">
        <f t="shared" si="34"/>
        <v>0</v>
      </c>
      <c r="N39" s="29">
        <f t="shared" si="34"/>
        <v>0</v>
      </c>
      <c r="O39" s="29">
        <f t="shared" si="34"/>
        <v>0</v>
      </c>
      <c r="P39" s="29">
        <f t="shared" si="34"/>
        <v>0</v>
      </c>
      <c r="Q39" s="29">
        <f t="shared" si="34"/>
        <v>0</v>
      </c>
      <c r="R39" s="29">
        <f t="shared" si="34"/>
        <v>0</v>
      </c>
      <c r="S39" s="29">
        <f t="shared" si="34"/>
        <v>0</v>
      </c>
      <c r="T39" s="29">
        <f t="shared" si="34"/>
        <v>0</v>
      </c>
      <c r="U39" s="29">
        <f t="shared" si="34"/>
        <v>0</v>
      </c>
      <c r="V39" s="29">
        <f t="shared" si="34"/>
        <v>0</v>
      </c>
      <c r="W39" s="29">
        <f t="shared" si="34"/>
        <v>0</v>
      </c>
      <c r="X39" s="29">
        <f t="shared" si="34"/>
        <v>0</v>
      </c>
      <c r="Y39" s="29">
        <f t="shared" si="34"/>
        <v>0</v>
      </c>
      <c r="Z39" s="29">
        <f t="shared" si="34"/>
        <v>0</v>
      </c>
      <c r="AA39" s="29">
        <f t="shared" si="34"/>
        <v>0</v>
      </c>
      <c r="AB39" s="29">
        <f t="shared" si="34"/>
        <v>0</v>
      </c>
      <c r="AC39" s="29">
        <f t="shared" si="34"/>
        <v>0</v>
      </c>
      <c r="AD39" s="29">
        <f t="shared" si="34"/>
        <v>460.9</v>
      </c>
      <c r="AE39" s="29">
        <f t="shared" si="34"/>
        <v>0</v>
      </c>
      <c r="AF39" s="100"/>
    </row>
    <row r="40" spans="1:32" s="26" customFormat="1" ht="19.5" customHeight="1" x14ac:dyDescent="0.25">
      <c r="A40" s="24" t="s">
        <v>47</v>
      </c>
      <c r="B40" s="25">
        <f t="shared" si="5"/>
        <v>0</v>
      </c>
      <c r="C40" s="41">
        <f t="shared" si="35"/>
        <v>0</v>
      </c>
      <c r="D40" s="25">
        <f t="shared" si="33"/>
        <v>0</v>
      </c>
      <c r="E40" s="25">
        <f t="shared" si="33"/>
        <v>0</v>
      </c>
      <c r="F40" s="22" t="e">
        <f t="shared" si="30"/>
        <v>#DIV/0!</v>
      </c>
      <c r="G40" s="22" t="e">
        <f t="shared" si="31"/>
        <v>#DIV/0!</v>
      </c>
      <c r="H40" s="34">
        <f t="shared" si="34"/>
        <v>0</v>
      </c>
      <c r="I40" s="34">
        <f t="shared" si="34"/>
        <v>0</v>
      </c>
      <c r="J40" s="34">
        <f t="shared" si="34"/>
        <v>0</v>
      </c>
      <c r="K40" s="34">
        <f t="shared" si="34"/>
        <v>0</v>
      </c>
      <c r="L40" s="34">
        <f t="shared" si="34"/>
        <v>0</v>
      </c>
      <c r="M40" s="34">
        <f t="shared" si="34"/>
        <v>0</v>
      </c>
      <c r="N40" s="34">
        <f t="shared" si="34"/>
        <v>0</v>
      </c>
      <c r="O40" s="34">
        <f t="shared" si="34"/>
        <v>0</v>
      </c>
      <c r="P40" s="34">
        <f t="shared" si="34"/>
        <v>0</v>
      </c>
      <c r="Q40" s="34">
        <f t="shared" si="34"/>
        <v>0</v>
      </c>
      <c r="R40" s="34">
        <f t="shared" si="34"/>
        <v>0</v>
      </c>
      <c r="S40" s="34">
        <f t="shared" si="34"/>
        <v>0</v>
      </c>
      <c r="T40" s="34">
        <f t="shared" si="34"/>
        <v>0</v>
      </c>
      <c r="U40" s="34">
        <f t="shared" si="34"/>
        <v>0</v>
      </c>
      <c r="V40" s="34">
        <f t="shared" si="34"/>
        <v>0</v>
      </c>
      <c r="W40" s="34">
        <f t="shared" si="34"/>
        <v>0</v>
      </c>
      <c r="X40" s="34">
        <f t="shared" si="34"/>
        <v>0</v>
      </c>
      <c r="Y40" s="34">
        <f t="shared" si="34"/>
        <v>0</v>
      </c>
      <c r="Z40" s="34">
        <f t="shared" si="34"/>
        <v>0</v>
      </c>
      <c r="AA40" s="34">
        <f t="shared" si="34"/>
        <v>0</v>
      </c>
      <c r="AB40" s="34">
        <f t="shared" si="34"/>
        <v>0</v>
      </c>
      <c r="AC40" s="34">
        <f t="shared" si="34"/>
        <v>0</v>
      </c>
      <c r="AD40" s="34">
        <f t="shared" si="34"/>
        <v>0</v>
      </c>
      <c r="AE40" s="34">
        <f t="shared" si="34"/>
        <v>0</v>
      </c>
      <c r="AF40" s="100"/>
    </row>
    <row r="41" spans="1:32" ht="19.5" customHeight="1" x14ac:dyDescent="0.25">
      <c r="A41" s="27" t="s">
        <v>48</v>
      </c>
      <c r="B41" s="22">
        <f t="shared" si="5"/>
        <v>188013.45</v>
      </c>
      <c r="C41" s="22">
        <f>H41+J41+L41+N41+P41+R41+T41+V41+X41+Z41+AB41+AD41</f>
        <v>188013.45</v>
      </c>
      <c r="D41" s="22">
        <f>D14</f>
        <v>188013.45</v>
      </c>
      <c r="E41" s="22">
        <f>E14</f>
        <v>188013.45</v>
      </c>
      <c r="F41" s="22">
        <f t="shared" si="30"/>
        <v>100</v>
      </c>
      <c r="G41" s="22">
        <f t="shared" si="31"/>
        <v>100</v>
      </c>
      <c r="H41" s="29">
        <f t="shared" si="34"/>
        <v>0</v>
      </c>
      <c r="I41" s="29">
        <f t="shared" si="34"/>
        <v>0</v>
      </c>
      <c r="J41" s="29">
        <f t="shared" si="34"/>
        <v>0</v>
      </c>
      <c r="K41" s="29">
        <f t="shared" si="34"/>
        <v>0</v>
      </c>
      <c r="L41" s="29">
        <f t="shared" si="34"/>
        <v>59006.73</v>
      </c>
      <c r="M41" s="29">
        <f t="shared" si="34"/>
        <v>59006.73</v>
      </c>
      <c r="N41" s="29">
        <f t="shared" si="34"/>
        <v>0</v>
      </c>
      <c r="O41" s="29">
        <f t="shared" si="34"/>
        <v>0</v>
      </c>
      <c r="P41" s="29">
        <f t="shared" si="34"/>
        <v>0</v>
      </c>
      <c r="Q41" s="29">
        <f t="shared" si="34"/>
        <v>0</v>
      </c>
      <c r="R41" s="29">
        <f t="shared" si="34"/>
        <v>35000</v>
      </c>
      <c r="S41" s="29">
        <f t="shared" si="34"/>
        <v>35000</v>
      </c>
      <c r="T41" s="29">
        <f t="shared" si="34"/>
        <v>8471.92</v>
      </c>
      <c r="U41" s="29">
        <f t="shared" si="34"/>
        <v>8420.17</v>
      </c>
      <c r="V41" s="29">
        <f t="shared" si="34"/>
        <v>84034.8</v>
      </c>
      <c r="W41" s="29">
        <f t="shared" si="34"/>
        <v>19361.330000000002</v>
      </c>
      <c r="X41" s="29">
        <f t="shared" si="34"/>
        <v>1500</v>
      </c>
      <c r="Y41" s="29">
        <f t="shared" si="34"/>
        <v>49162.81</v>
      </c>
      <c r="Z41" s="29">
        <f t="shared" si="34"/>
        <v>0</v>
      </c>
      <c r="AA41" s="29">
        <f t="shared" si="34"/>
        <v>17062.41</v>
      </c>
      <c r="AB41" s="29">
        <f t="shared" si="34"/>
        <v>0</v>
      </c>
      <c r="AC41" s="29">
        <f t="shared" si="34"/>
        <v>0</v>
      </c>
      <c r="AD41" s="29">
        <f t="shared" si="34"/>
        <v>0</v>
      </c>
      <c r="AE41" s="29">
        <f t="shared" si="34"/>
        <v>0</v>
      </c>
      <c r="AF41" s="100"/>
    </row>
    <row r="42" spans="1:32" s="20" customFormat="1" ht="39.75" customHeight="1" x14ac:dyDescent="0.25">
      <c r="A42" s="120" t="s">
        <v>58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</row>
    <row r="43" spans="1:32" s="20" customFormat="1" ht="29.25" customHeight="1" x14ac:dyDescent="0.25">
      <c r="A43" s="121" t="s">
        <v>59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3"/>
      <c r="AF43" s="42"/>
    </row>
    <row r="44" spans="1:32" s="20" customFormat="1" ht="24" customHeight="1" x14ac:dyDescent="0.25">
      <c r="A44" s="17" t="s">
        <v>50</v>
      </c>
      <c r="B44" s="18">
        <f>B45+B46+B47+B49</f>
        <v>40269.910000000003</v>
      </c>
      <c r="C44" s="18">
        <f t="shared" ref="C44:E44" si="36">C45+C46+C47+C49</f>
        <v>40269.910000000003</v>
      </c>
      <c r="D44" s="18">
        <f t="shared" si="36"/>
        <v>14052</v>
      </c>
      <c r="E44" s="18">
        <f t="shared" si="36"/>
        <v>14052</v>
      </c>
      <c r="F44" s="18">
        <f>E44/B44%</f>
        <v>34.894540365250378</v>
      </c>
      <c r="G44" s="18">
        <f>E44/C44%</f>
        <v>34.894540365250378</v>
      </c>
      <c r="H44" s="18">
        <f t="shared" ref="H44:AE44" si="37">H46+H47</f>
        <v>0</v>
      </c>
      <c r="I44" s="19">
        <f t="shared" si="37"/>
        <v>0</v>
      </c>
      <c r="J44" s="18">
        <f t="shared" si="37"/>
        <v>0</v>
      </c>
      <c r="K44" s="18">
        <f t="shared" si="37"/>
        <v>0</v>
      </c>
      <c r="L44" s="18">
        <f t="shared" si="37"/>
        <v>0</v>
      </c>
      <c r="M44" s="18">
        <f t="shared" si="37"/>
        <v>0</v>
      </c>
      <c r="N44" s="18">
        <f t="shared" si="37"/>
        <v>0</v>
      </c>
      <c r="O44" s="18">
        <f t="shared" si="37"/>
        <v>0</v>
      </c>
      <c r="P44" s="18">
        <f t="shared" si="37"/>
        <v>0</v>
      </c>
      <c r="Q44" s="18">
        <f t="shared" si="37"/>
        <v>0</v>
      </c>
      <c r="R44" s="18">
        <f t="shared" si="37"/>
        <v>0</v>
      </c>
      <c r="S44" s="18">
        <f t="shared" si="37"/>
        <v>0</v>
      </c>
      <c r="T44" s="18">
        <f t="shared" si="37"/>
        <v>0</v>
      </c>
      <c r="U44" s="18">
        <f t="shared" si="37"/>
        <v>0</v>
      </c>
      <c r="V44" s="18">
        <f t="shared" si="37"/>
        <v>0</v>
      </c>
      <c r="W44" s="18">
        <f t="shared" si="37"/>
        <v>0</v>
      </c>
      <c r="X44" s="18">
        <f t="shared" si="37"/>
        <v>0</v>
      </c>
      <c r="Y44" s="18">
        <f t="shared" si="37"/>
        <v>0</v>
      </c>
      <c r="Z44" s="18">
        <f t="shared" si="37"/>
        <v>0</v>
      </c>
      <c r="AA44" s="18">
        <f t="shared" si="37"/>
        <v>0</v>
      </c>
      <c r="AB44" s="18">
        <f t="shared" si="37"/>
        <v>0</v>
      </c>
      <c r="AC44" s="18">
        <f t="shared" si="37"/>
        <v>0</v>
      </c>
      <c r="AD44" s="18">
        <f t="shared" si="37"/>
        <v>40269.910000000003</v>
      </c>
      <c r="AE44" s="18">
        <f t="shared" si="37"/>
        <v>14052</v>
      </c>
      <c r="AF44" s="100"/>
    </row>
    <row r="45" spans="1:32" ht="21.75" customHeight="1" x14ac:dyDescent="0.25">
      <c r="A45" s="21" t="s">
        <v>44</v>
      </c>
      <c r="B45" s="22">
        <f t="shared" si="5"/>
        <v>0</v>
      </c>
      <c r="C45" s="22">
        <f>C52</f>
        <v>0</v>
      </c>
      <c r="D45" s="22">
        <f t="shared" ref="D45:E45" si="38">D52</f>
        <v>0</v>
      </c>
      <c r="E45" s="22">
        <f t="shared" si="38"/>
        <v>0</v>
      </c>
      <c r="F45" s="22" t="e">
        <f t="shared" ref="F45:F46" si="39">E45/B45%</f>
        <v>#DIV/0!</v>
      </c>
      <c r="G45" s="22" t="e">
        <f t="shared" ref="G45:G49" si="40">E45/C45%</f>
        <v>#DIV/0!</v>
      </c>
      <c r="H45" s="29">
        <f>H52</f>
        <v>0</v>
      </c>
      <c r="I45" s="29">
        <f t="shared" ref="I45:AE49" si="41">I52</f>
        <v>0</v>
      </c>
      <c r="J45" s="29">
        <f t="shared" si="41"/>
        <v>0</v>
      </c>
      <c r="K45" s="29">
        <f t="shared" si="41"/>
        <v>0</v>
      </c>
      <c r="L45" s="29">
        <f t="shared" si="41"/>
        <v>0</v>
      </c>
      <c r="M45" s="29">
        <f t="shared" si="41"/>
        <v>0</v>
      </c>
      <c r="N45" s="29">
        <f t="shared" si="41"/>
        <v>0</v>
      </c>
      <c r="O45" s="29">
        <f t="shared" si="41"/>
        <v>0</v>
      </c>
      <c r="P45" s="29">
        <f t="shared" si="41"/>
        <v>0</v>
      </c>
      <c r="Q45" s="29">
        <f t="shared" si="41"/>
        <v>0</v>
      </c>
      <c r="R45" s="29">
        <f t="shared" si="41"/>
        <v>0</v>
      </c>
      <c r="S45" s="29">
        <f t="shared" si="41"/>
        <v>0</v>
      </c>
      <c r="T45" s="29">
        <f t="shared" si="41"/>
        <v>0</v>
      </c>
      <c r="U45" s="29">
        <f t="shared" si="41"/>
        <v>0</v>
      </c>
      <c r="V45" s="29">
        <f t="shared" si="41"/>
        <v>0</v>
      </c>
      <c r="W45" s="29">
        <f t="shared" si="41"/>
        <v>0</v>
      </c>
      <c r="X45" s="29">
        <f t="shared" si="41"/>
        <v>0</v>
      </c>
      <c r="Y45" s="29">
        <f t="shared" si="41"/>
        <v>0</v>
      </c>
      <c r="Z45" s="29">
        <f t="shared" si="41"/>
        <v>0</v>
      </c>
      <c r="AA45" s="29">
        <f t="shared" si="41"/>
        <v>0</v>
      </c>
      <c r="AB45" s="29">
        <f t="shared" si="41"/>
        <v>0</v>
      </c>
      <c r="AC45" s="29">
        <f t="shared" si="41"/>
        <v>0</v>
      </c>
      <c r="AD45" s="29">
        <f t="shared" si="41"/>
        <v>0</v>
      </c>
      <c r="AE45" s="29">
        <f t="shared" si="41"/>
        <v>0</v>
      </c>
      <c r="AF45" s="100"/>
    </row>
    <row r="46" spans="1:32" ht="24" customHeight="1" x14ac:dyDescent="0.25">
      <c r="A46" s="23" t="s">
        <v>51</v>
      </c>
      <c r="B46" s="22">
        <f t="shared" si="5"/>
        <v>11241.6</v>
      </c>
      <c r="C46" s="22">
        <f t="shared" ref="C46:E49" si="42">C53</f>
        <v>11241.6</v>
      </c>
      <c r="D46" s="22">
        <f t="shared" si="42"/>
        <v>11241.6</v>
      </c>
      <c r="E46" s="22">
        <f t="shared" si="42"/>
        <v>11241.6</v>
      </c>
      <c r="F46" s="22">
        <f t="shared" si="39"/>
        <v>100</v>
      </c>
      <c r="G46" s="22">
        <f t="shared" si="40"/>
        <v>100</v>
      </c>
      <c r="H46" s="29">
        <f t="shared" ref="H46:W49" si="43">H53</f>
        <v>0</v>
      </c>
      <c r="I46" s="29">
        <f t="shared" si="43"/>
        <v>0</v>
      </c>
      <c r="J46" s="29">
        <f t="shared" si="43"/>
        <v>0</v>
      </c>
      <c r="K46" s="29">
        <f t="shared" si="43"/>
        <v>0</v>
      </c>
      <c r="L46" s="29">
        <f t="shared" si="43"/>
        <v>0</v>
      </c>
      <c r="M46" s="29">
        <f t="shared" si="43"/>
        <v>0</v>
      </c>
      <c r="N46" s="29">
        <f t="shared" si="43"/>
        <v>0</v>
      </c>
      <c r="O46" s="29">
        <f t="shared" si="43"/>
        <v>0</v>
      </c>
      <c r="P46" s="29">
        <f t="shared" si="43"/>
        <v>0</v>
      </c>
      <c r="Q46" s="29">
        <f t="shared" si="43"/>
        <v>0</v>
      </c>
      <c r="R46" s="29">
        <f t="shared" si="43"/>
        <v>0</v>
      </c>
      <c r="S46" s="29">
        <f t="shared" si="43"/>
        <v>0</v>
      </c>
      <c r="T46" s="29">
        <f t="shared" si="43"/>
        <v>0</v>
      </c>
      <c r="U46" s="29">
        <f t="shared" si="43"/>
        <v>0</v>
      </c>
      <c r="V46" s="29">
        <f t="shared" si="43"/>
        <v>0</v>
      </c>
      <c r="W46" s="29">
        <f t="shared" si="43"/>
        <v>0</v>
      </c>
      <c r="X46" s="29">
        <f t="shared" si="41"/>
        <v>0</v>
      </c>
      <c r="Y46" s="29">
        <f t="shared" si="41"/>
        <v>0</v>
      </c>
      <c r="Z46" s="29">
        <f t="shared" si="41"/>
        <v>0</v>
      </c>
      <c r="AA46" s="29">
        <f t="shared" si="41"/>
        <v>0</v>
      </c>
      <c r="AB46" s="29">
        <f t="shared" si="41"/>
        <v>0</v>
      </c>
      <c r="AC46" s="29">
        <f t="shared" si="41"/>
        <v>0</v>
      </c>
      <c r="AD46" s="29">
        <f t="shared" si="41"/>
        <v>11241.6</v>
      </c>
      <c r="AE46" s="29">
        <f t="shared" si="41"/>
        <v>11241.6</v>
      </c>
      <c r="AF46" s="100"/>
    </row>
    <row r="47" spans="1:32" ht="24" customHeight="1" x14ac:dyDescent="0.25">
      <c r="A47" s="23" t="s">
        <v>46</v>
      </c>
      <c r="B47" s="22">
        <f t="shared" si="5"/>
        <v>29028.31</v>
      </c>
      <c r="C47" s="22">
        <f t="shared" si="42"/>
        <v>29028.31</v>
      </c>
      <c r="D47" s="22">
        <f t="shared" si="42"/>
        <v>2810.4</v>
      </c>
      <c r="E47" s="22">
        <f t="shared" si="42"/>
        <v>2810.4</v>
      </c>
      <c r="F47" s="22">
        <f>E47/B47%</f>
        <v>9.68158325441612</v>
      </c>
      <c r="G47" s="22">
        <f t="shared" si="40"/>
        <v>9.68158325441612</v>
      </c>
      <c r="H47" s="29">
        <f t="shared" si="43"/>
        <v>0</v>
      </c>
      <c r="I47" s="29">
        <f t="shared" si="41"/>
        <v>0</v>
      </c>
      <c r="J47" s="29">
        <f t="shared" si="41"/>
        <v>0</v>
      </c>
      <c r="K47" s="29">
        <f t="shared" si="41"/>
        <v>0</v>
      </c>
      <c r="L47" s="29">
        <f t="shared" si="41"/>
        <v>0</v>
      </c>
      <c r="M47" s="29">
        <f t="shared" si="41"/>
        <v>0</v>
      </c>
      <c r="N47" s="29">
        <f t="shared" si="41"/>
        <v>0</v>
      </c>
      <c r="O47" s="29">
        <f t="shared" si="41"/>
        <v>0</v>
      </c>
      <c r="P47" s="29">
        <f t="shared" si="41"/>
        <v>0</v>
      </c>
      <c r="Q47" s="29">
        <f t="shared" si="41"/>
        <v>0</v>
      </c>
      <c r="R47" s="29">
        <f t="shared" si="41"/>
        <v>0</v>
      </c>
      <c r="S47" s="29">
        <f t="shared" si="41"/>
        <v>0</v>
      </c>
      <c r="T47" s="29">
        <f t="shared" si="41"/>
        <v>0</v>
      </c>
      <c r="U47" s="29">
        <f t="shared" si="41"/>
        <v>0</v>
      </c>
      <c r="V47" s="29">
        <f t="shared" si="41"/>
        <v>0</v>
      </c>
      <c r="W47" s="29">
        <f t="shared" si="41"/>
        <v>0</v>
      </c>
      <c r="X47" s="29">
        <f t="shared" si="41"/>
        <v>0</v>
      </c>
      <c r="Y47" s="29">
        <f t="shared" si="41"/>
        <v>0</v>
      </c>
      <c r="Z47" s="29">
        <f t="shared" si="41"/>
        <v>0</v>
      </c>
      <c r="AA47" s="29">
        <f t="shared" si="41"/>
        <v>0</v>
      </c>
      <c r="AB47" s="29">
        <f t="shared" si="41"/>
        <v>0</v>
      </c>
      <c r="AC47" s="29">
        <f t="shared" si="41"/>
        <v>0</v>
      </c>
      <c r="AD47" s="29">
        <f t="shared" si="41"/>
        <v>29028.31</v>
      </c>
      <c r="AE47" s="29">
        <f t="shared" si="41"/>
        <v>2810.4</v>
      </c>
      <c r="AF47" s="100"/>
    </row>
    <row r="48" spans="1:32" s="26" customFormat="1" ht="24" customHeight="1" x14ac:dyDescent="0.25">
      <c r="A48" s="24" t="s">
        <v>47</v>
      </c>
      <c r="B48" s="25">
        <f t="shared" si="5"/>
        <v>2810.4</v>
      </c>
      <c r="C48" s="25">
        <f t="shared" si="42"/>
        <v>2810.4</v>
      </c>
      <c r="D48" s="25">
        <f t="shared" si="42"/>
        <v>2810.4</v>
      </c>
      <c r="E48" s="25">
        <f t="shared" si="42"/>
        <v>2810.4</v>
      </c>
      <c r="F48" s="22">
        <f t="shared" ref="F48:F49" si="44">E48/B48%</f>
        <v>100</v>
      </c>
      <c r="G48" s="22">
        <f t="shared" si="40"/>
        <v>100</v>
      </c>
      <c r="H48" s="29">
        <f t="shared" si="43"/>
        <v>0</v>
      </c>
      <c r="I48" s="29">
        <f t="shared" si="41"/>
        <v>0</v>
      </c>
      <c r="J48" s="29">
        <f t="shared" si="41"/>
        <v>0</v>
      </c>
      <c r="K48" s="29">
        <f t="shared" si="41"/>
        <v>0</v>
      </c>
      <c r="L48" s="29">
        <f t="shared" si="41"/>
        <v>0</v>
      </c>
      <c r="M48" s="29">
        <f t="shared" si="41"/>
        <v>0</v>
      </c>
      <c r="N48" s="29">
        <f t="shared" si="41"/>
        <v>0</v>
      </c>
      <c r="O48" s="29">
        <f t="shared" si="41"/>
        <v>0</v>
      </c>
      <c r="P48" s="29">
        <f t="shared" si="41"/>
        <v>0</v>
      </c>
      <c r="Q48" s="29">
        <f t="shared" si="41"/>
        <v>0</v>
      </c>
      <c r="R48" s="29">
        <f t="shared" si="41"/>
        <v>0</v>
      </c>
      <c r="S48" s="29">
        <f t="shared" si="41"/>
        <v>0</v>
      </c>
      <c r="T48" s="29">
        <f t="shared" si="41"/>
        <v>0</v>
      </c>
      <c r="U48" s="29">
        <f t="shared" si="41"/>
        <v>0</v>
      </c>
      <c r="V48" s="29">
        <f t="shared" si="41"/>
        <v>0</v>
      </c>
      <c r="W48" s="29">
        <f t="shared" si="41"/>
        <v>0</v>
      </c>
      <c r="X48" s="29">
        <f t="shared" si="41"/>
        <v>0</v>
      </c>
      <c r="Y48" s="29">
        <f t="shared" si="41"/>
        <v>0</v>
      </c>
      <c r="Z48" s="29">
        <f t="shared" si="41"/>
        <v>0</v>
      </c>
      <c r="AA48" s="29">
        <f t="shared" si="41"/>
        <v>0</v>
      </c>
      <c r="AB48" s="29">
        <f t="shared" si="41"/>
        <v>0</v>
      </c>
      <c r="AC48" s="29">
        <f t="shared" si="41"/>
        <v>0</v>
      </c>
      <c r="AD48" s="29">
        <f t="shared" si="41"/>
        <v>2810.4</v>
      </c>
      <c r="AE48" s="29">
        <f t="shared" si="41"/>
        <v>2810.4</v>
      </c>
      <c r="AF48" s="100"/>
    </row>
    <row r="49" spans="1:32" ht="24" customHeight="1" x14ac:dyDescent="0.25">
      <c r="A49" s="27" t="s">
        <v>48</v>
      </c>
      <c r="B49" s="22">
        <f t="shared" si="5"/>
        <v>0</v>
      </c>
      <c r="C49" s="22">
        <f t="shared" si="42"/>
        <v>0</v>
      </c>
      <c r="D49" s="22">
        <f t="shared" si="42"/>
        <v>0</v>
      </c>
      <c r="E49" s="22">
        <f t="shared" si="42"/>
        <v>0</v>
      </c>
      <c r="F49" s="22" t="e">
        <f t="shared" si="44"/>
        <v>#DIV/0!</v>
      </c>
      <c r="G49" s="22" t="e">
        <f t="shared" si="40"/>
        <v>#DIV/0!</v>
      </c>
      <c r="H49" s="29">
        <f t="shared" si="43"/>
        <v>0</v>
      </c>
      <c r="I49" s="29">
        <f t="shared" si="41"/>
        <v>0</v>
      </c>
      <c r="J49" s="29">
        <f t="shared" si="41"/>
        <v>0</v>
      </c>
      <c r="K49" s="29">
        <f t="shared" si="41"/>
        <v>0</v>
      </c>
      <c r="L49" s="29">
        <f t="shared" si="41"/>
        <v>0</v>
      </c>
      <c r="M49" s="29">
        <f t="shared" si="41"/>
        <v>0</v>
      </c>
      <c r="N49" s="29">
        <f t="shared" si="41"/>
        <v>0</v>
      </c>
      <c r="O49" s="29">
        <f t="shared" si="41"/>
        <v>0</v>
      </c>
      <c r="P49" s="29">
        <f t="shared" si="41"/>
        <v>0</v>
      </c>
      <c r="Q49" s="29">
        <f t="shared" si="41"/>
        <v>0</v>
      </c>
      <c r="R49" s="29">
        <f t="shared" si="41"/>
        <v>0</v>
      </c>
      <c r="S49" s="29">
        <f t="shared" si="41"/>
        <v>0</v>
      </c>
      <c r="T49" s="29">
        <f t="shared" si="41"/>
        <v>0</v>
      </c>
      <c r="U49" s="29">
        <f t="shared" si="41"/>
        <v>0</v>
      </c>
      <c r="V49" s="29">
        <f t="shared" si="41"/>
        <v>0</v>
      </c>
      <c r="W49" s="29">
        <f t="shared" si="41"/>
        <v>0</v>
      </c>
      <c r="X49" s="29">
        <f t="shared" si="41"/>
        <v>0</v>
      </c>
      <c r="Y49" s="29">
        <f t="shared" si="41"/>
        <v>0</v>
      </c>
      <c r="Z49" s="29">
        <f t="shared" si="41"/>
        <v>0</v>
      </c>
      <c r="AA49" s="29">
        <f t="shared" si="41"/>
        <v>0</v>
      </c>
      <c r="AB49" s="29">
        <f t="shared" si="41"/>
        <v>0</v>
      </c>
      <c r="AC49" s="29">
        <f t="shared" si="41"/>
        <v>0</v>
      </c>
      <c r="AD49" s="29">
        <f t="shared" si="41"/>
        <v>0</v>
      </c>
      <c r="AE49" s="29">
        <f t="shared" si="41"/>
        <v>0</v>
      </c>
      <c r="AF49" s="100"/>
    </row>
    <row r="50" spans="1:32" ht="29.25" customHeight="1" x14ac:dyDescent="0.25">
      <c r="A50" s="115" t="s">
        <v>60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7"/>
      <c r="AF50" s="28"/>
    </row>
    <row r="51" spans="1:32" ht="21" customHeight="1" x14ac:dyDescent="0.25">
      <c r="A51" s="23" t="s">
        <v>50</v>
      </c>
      <c r="B51" s="18">
        <f>B53+B54+B52+B56</f>
        <v>40269.910000000003</v>
      </c>
      <c r="C51" s="18">
        <f>C53+C54+C52+C56</f>
        <v>40269.910000000003</v>
      </c>
      <c r="D51" s="18">
        <f t="shared" ref="D51:AE51" si="45">D53+D54+D52+D56</f>
        <v>14052</v>
      </c>
      <c r="E51" s="18">
        <f t="shared" si="45"/>
        <v>14052</v>
      </c>
      <c r="F51" s="18">
        <f>E51/B51%</f>
        <v>34.894540365250378</v>
      </c>
      <c r="G51" s="18">
        <f>E51/C51%</f>
        <v>34.894540365250378</v>
      </c>
      <c r="H51" s="18">
        <f t="shared" si="45"/>
        <v>0</v>
      </c>
      <c r="I51" s="19">
        <f t="shared" si="45"/>
        <v>0</v>
      </c>
      <c r="J51" s="18">
        <f t="shared" si="45"/>
        <v>0</v>
      </c>
      <c r="K51" s="18">
        <f t="shared" si="45"/>
        <v>0</v>
      </c>
      <c r="L51" s="18">
        <f t="shared" si="45"/>
        <v>0</v>
      </c>
      <c r="M51" s="18">
        <f t="shared" si="45"/>
        <v>0</v>
      </c>
      <c r="N51" s="18">
        <f t="shared" si="45"/>
        <v>0</v>
      </c>
      <c r="O51" s="18">
        <f t="shared" si="45"/>
        <v>0</v>
      </c>
      <c r="P51" s="18">
        <f t="shared" si="45"/>
        <v>0</v>
      </c>
      <c r="Q51" s="18">
        <f t="shared" si="45"/>
        <v>0</v>
      </c>
      <c r="R51" s="18">
        <f t="shared" si="45"/>
        <v>0</v>
      </c>
      <c r="S51" s="18">
        <f t="shared" si="45"/>
        <v>0</v>
      </c>
      <c r="T51" s="18">
        <f t="shared" si="45"/>
        <v>0</v>
      </c>
      <c r="U51" s="18">
        <f t="shared" si="45"/>
        <v>0</v>
      </c>
      <c r="V51" s="18">
        <f t="shared" si="45"/>
        <v>0</v>
      </c>
      <c r="W51" s="18">
        <f t="shared" si="45"/>
        <v>0</v>
      </c>
      <c r="X51" s="18">
        <f t="shared" si="45"/>
        <v>0</v>
      </c>
      <c r="Y51" s="18">
        <f t="shared" si="45"/>
        <v>0</v>
      </c>
      <c r="Z51" s="18">
        <f t="shared" si="45"/>
        <v>0</v>
      </c>
      <c r="AA51" s="18">
        <f t="shared" si="45"/>
        <v>0</v>
      </c>
      <c r="AB51" s="18">
        <f t="shared" si="45"/>
        <v>0</v>
      </c>
      <c r="AC51" s="18">
        <f t="shared" si="45"/>
        <v>0</v>
      </c>
      <c r="AD51" s="18">
        <f>AD53+AD54+AD52+AD56</f>
        <v>40269.910000000003</v>
      </c>
      <c r="AE51" s="18">
        <f t="shared" si="45"/>
        <v>14052</v>
      </c>
      <c r="AF51" s="138" t="s">
        <v>61</v>
      </c>
    </row>
    <row r="52" spans="1:32" ht="21" customHeight="1" x14ac:dyDescent="0.25">
      <c r="A52" s="21" t="s">
        <v>44</v>
      </c>
      <c r="B52" s="22">
        <f t="shared" si="5"/>
        <v>0</v>
      </c>
      <c r="C52" s="22">
        <f>H52+J52+L52+N52+P52+R52+T52+V52+X52+Z52+AB52+AD52</f>
        <v>0</v>
      </c>
      <c r="D52" s="22">
        <f>E52</f>
        <v>0</v>
      </c>
      <c r="E52" s="22">
        <f>I52+K52+M52+O52+Q52+S52+U52+W52+Y52+AA52+AC52+AE52</f>
        <v>0</v>
      </c>
      <c r="F52" s="22" t="e">
        <f t="shared" ref="F52:F53" si="46">E52/B52%</f>
        <v>#DIV/0!</v>
      </c>
      <c r="G52" s="22" t="e">
        <f t="shared" ref="G52:G53" si="47">E52/C52%</f>
        <v>#DIV/0!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29">
        <v>0</v>
      </c>
      <c r="AD52" s="29">
        <v>0</v>
      </c>
      <c r="AE52" s="30">
        <v>0</v>
      </c>
      <c r="AF52" s="139"/>
    </row>
    <row r="53" spans="1:32" ht="21" customHeight="1" x14ac:dyDescent="0.25">
      <c r="A53" s="23" t="s">
        <v>51</v>
      </c>
      <c r="B53" s="22">
        <f t="shared" si="5"/>
        <v>11241.6</v>
      </c>
      <c r="C53" s="22">
        <f t="shared" ref="C53:C56" si="48">H53+J53+L53+N53+P53+R53+T53+V53+X53+Z53+AB53+AD53</f>
        <v>11241.6</v>
      </c>
      <c r="D53" s="22">
        <f t="shared" ref="D53:D56" si="49">E53</f>
        <v>11241.6</v>
      </c>
      <c r="E53" s="22">
        <f t="shared" ref="E53:E56" si="50">I53+K53+M53+O53+Q53+S53+U53+W53+Y53+AA53+AC53+AE53</f>
        <v>11241.6</v>
      </c>
      <c r="F53" s="22">
        <f t="shared" si="46"/>
        <v>100</v>
      </c>
      <c r="G53" s="22">
        <f t="shared" si="47"/>
        <v>100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11241.6</v>
      </c>
      <c r="AE53" s="29">
        <v>11241.6</v>
      </c>
      <c r="AF53" s="139"/>
    </row>
    <row r="54" spans="1:32" ht="21" customHeight="1" x14ac:dyDescent="0.25">
      <c r="A54" s="23" t="s">
        <v>46</v>
      </c>
      <c r="B54" s="22">
        <f t="shared" si="5"/>
        <v>29028.31</v>
      </c>
      <c r="C54" s="22">
        <f t="shared" si="48"/>
        <v>29028.31</v>
      </c>
      <c r="D54" s="22">
        <f t="shared" si="49"/>
        <v>2810.4</v>
      </c>
      <c r="E54" s="22">
        <f t="shared" si="50"/>
        <v>2810.4</v>
      </c>
      <c r="F54" s="22">
        <f>E54/B54%</f>
        <v>9.68158325441612</v>
      </c>
      <c r="G54" s="22">
        <f>E54/C54%</f>
        <v>9.68158325441612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35">
        <v>29028.31</v>
      </c>
      <c r="AE54" s="29">
        <v>2810.4</v>
      </c>
      <c r="AF54" s="139"/>
    </row>
    <row r="55" spans="1:32" s="26" customFormat="1" ht="21" customHeight="1" x14ac:dyDescent="0.25">
      <c r="A55" s="24" t="s">
        <v>47</v>
      </c>
      <c r="B55" s="25">
        <f t="shared" si="5"/>
        <v>2810.4</v>
      </c>
      <c r="C55" s="22">
        <f t="shared" si="48"/>
        <v>2810.4</v>
      </c>
      <c r="D55" s="25">
        <f t="shared" si="49"/>
        <v>2810.4</v>
      </c>
      <c r="E55" s="25">
        <f t="shared" si="50"/>
        <v>2810.4</v>
      </c>
      <c r="F55" s="22">
        <f t="shared" ref="F55:F56" si="51">E55/B55%</f>
        <v>100</v>
      </c>
      <c r="G55" s="22">
        <f t="shared" ref="G55:G56" si="52">E55/C55%</f>
        <v>100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2810.4</v>
      </c>
      <c r="AE55" s="31">
        <v>2810.4</v>
      </c>
      <c r="AF55" s="139"/>
    </row>
    <row r="56" spans="1:32" ht="187.5" customHeight="1" x14ac:dyDescent="0.25">
      <c r="A56" s="27" t="s">
        <v>48</v>
      </c>
      <c r="B56" s="22">
        <f t="shared" si="5"/>
        <v>0</v>
      </c>
      <c r="C56" s="22">
        <f t="shared" si="48"/>
        <v>0</v>
      </c>
      <c r="D56" s="22">
        <f t="shared" si="49"/>
        <v>0</v>
      </c>
      <c r="E56" s="22">
        <f t="shared" si="50"/>
        <v>0</v>
      </c>
      <c r="F56" s="22" t="e">
        <f t="shared" si="51"/>
        <v>#DIV/0!</v>
      </c>
      <c r="G56" s="22" t="e">
        <f t="shared" si="52"/>
        <v>#DIV/0!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0</v>
      </c>
      <c r="AA56" s="35">
        <v>0</v>
      </c>
      <c r="AB56" s="35">
        <v>0</v>
      </c>
      <c r="AC56" s="35">
        <v>0</v>
      </c>
      <c r="AD56" s="35">
        <v>0</v>
      </c>
      <c r="AE56" s="22">
        <v>0</v>
      </c>
      <c r="AF56" s="140"/>
    </row>
    <row r="57" spans="1:32" s="40" customFormat="1" ht="24.75" customHeight="1" x14ac:dyDescent="0.25">
      <c r="A57" s="43" t="s">
        <v>62</v>
      </c>
      <c r="B57" s="39">
        <f>B59+B60+B58+B62</f>
        <v>40269.910000000003</v>
      </c>
      <c r="C57" s="39">
        <f t="shared" ref="C57:E57" si="53">C59+C60+C58+C62</f>
        <v>40269.910000000003</v>
      </c>
      <c r="D57" s="39">
        <f t="shared" si="53"/>
        <v>14052</v>
      </c>
      <c r="E57" s="39">
        <f t="shared" si="53"/>
        <v>14052</v>
      </c>
      <c r="F57" s="39">
        <f>E57/B57%</f>
        <v>34.894540365250378</v>
      </c>
      <c r="G57" s="39">
        <f>E57/C57%</f>
        <v>34.894540365250378</v>
      </c>
      <c r="H57" s="39">
        <f t="shared" ref="H57:AE57" si="54">H59+H60</f>
        <v>0</v>
      </c>
      <c r="I57" s="39">
        <f t="shared" si="54"/>
        <v>0</v>
      </c>
      <c r="J57" s="39">
        <f t="shared" si="54"/>
        <v>0</v>
      </c>
      <c r="K57" s="39">
        <f t="shared" si="54"/>
        <v>0</v>
      </c>
      <c r="L57" s="39">
        <f t="shared" si="54"/>
        <v>0</v>
      </c>
      <c r="M57" s="39">
        <f t="shared" si="54"/>
        <v>0</v>
      </c>
      <c r="N57" s="39">
        <f t="shared" si="54"/>
        <v>0</v>
      </c>
      <c r="O57" s="39">
        <f t="shared" si="54"/>
        <v>0</v>
      </c>
      <c r="P57" s="39">
        <f t="shared" si="54"/>
        <v>0</v>
      </c>
      <c r="Q57" s="39">
        <f t="shared" si="54"/>
        <v>0</v>
      </c>
      <c r="R57" s="39">
        <f t="shared" si="54"/>
        <v>0</v>
      </c>
      <c r="S57" s="39">
        <f t="shared" si="54"/>
        <v>0</v>
      </c>
      <c r="T57" s="39">
        <f t="shared" si="54"/>
        <v>0</v>
      </c>
      <c r="U57" s="39">
        <f t="shared" si="54"/>
        <v>0</v>
      </c>
      <c r="V57" s="39">
        <f t="shared" si="54"/>
        <v>0</v>
      </c>
      <c r="W57" s="39">
        <f t="shared" si="54"/>
        <v>0</v>
      </c>
      <c r="X57" s="39">
        <f t="shared" si="54"/>
        <v>0</v>
      </c>
      <c r="Y57" s="39">
        <f t="shared" si="54"/>
        <v>0</v>
      </c>
      <c r="Z57" s="39">
        <f t="shared" si="54"/>
        <v>0</v>
      </c>
      <c r="AA57" s="39">
        <f t="shared" si="54"/>
        <v>0</v>
      </c>
      <c r="AB57" s="39">
        <f t="shared" si="54"/>
        <v>0</v>
      </c>
      <c r="AC57" s="39">
        <f t="shared" si="54"/>
        <v>0</v>
      </c>
      <c r="AD57" s="39">
        <f t="shared" si="54"/>
        <v>40269.910000000003</v>
      </c>
      <c r="AE57" s="39">
        <f t="shared" si="54"/>
        <v>14052</v>
      </c>
      <c r="AF57" s="100"/>
    </row>
    <row r="58" spans="1:32" ht="21.75" customHeight="1" x14ac:dyDescent="0.25">
      <c r="A58" s="21" t="s">
        <v>44</v>
      </c>
      <c r="B58" s="22">
        <f t="shared" ref="B58:E62" si="55">B45</f>
        <v>0</v>
      </c>
      <c r="C58" s="22">
        <f t="shared" si="55"/>
        <v>0</v>
      </c>
      <c r="D58" s="22">
        <f t="shared" si="55"/>
        <v>0</v>
      </c>
      <c r="E58" s="22">
        <f t="shared" si="55"/>
        <v>0</v>
      </c>
      <c r="F58" s="22" t="e">
        <f t="shared" ref="F58:F59" si="56">E58/B58%</f>
        <v>#DIV/0!</v>
      </c>
      <c r="G58" s="22" t="e">
        <f t="shared" ref="G58:G59" si="57">E58/C58%</f>
        <v>#DIV/0!</v>
      </c>
      <c r="H58" s="22">
        <f t="shared" ref="H58:AE62" si="58">H45</f>
        <v>0</v>
      </c>
      <c r="I58" s="44">
        <f t="shared" si="58"/>
        <v>0</v>
      </c>
      <c r="J58" s="22">
        <f t="shared" si="58"/>
        <v>0</v>
      </c>
      <c r="K58" s="22">
        <f t="shared" si="58"/>
        <v>0</v>
      </c>
      <c r="L58" s="22">
        <f t="shared" si="58"/>
        <v>0</v>
      </c>
      <c r="M58" s="22">
        <f t="shared" si="58"/>
        <v>0</v>
      </c>
      <c r="N58" s="22">
        <f t="shared" si="58"/>
        <v>0</v>
      </c>
      <c r="O58" s="22">
        <f t="shared" si="58"/>
        <v>0</v>
      </c>
      <c r="P58" s="22">
        <f t="shared" si="58"/>
        <v>0</v>
      </c>
      <c r="Q58" s="22">
        <f t="shared" si="58"/>
        <v>0</v>
      </c>
      <c r="R58" s="22">
        <f t="shared" si="58"/>
        <v>0</v>
      </c>
      <c r="S58" s="22">
        <f t="shared" si="58"/>
        <v>0</v>
      </c>
      <c r="T58" s="22">
        <f t="shared" si="58"/>
        <v>0</v>
      </c>
      <c r="U58" s="22">
        <f t="shared" si="58"/>
        <v>0</v>
      </c>
      <c r="V58" s="22">
        <f t="shared" si="58"/>
        <v>0</v>
      </c>
      <c r="W58" s="22">
        <f t="shared" si="58"/>
        <v>0</v>
      </c>
      <c r="X58" s="22">
        <f t="shared" si="58"/>
        <v>0</v>
      </c>
      <c r="Y58" s="22">
        <f t="shared" si="58"/>
        <v>0</v>
      </c>
      <c r="Z58" s="22">
        <f t="shared" si="58"/>
        <v>0</v>
      </c>
      <c r="AA58" s="22">
        <f t="shared" si="58"/>
        <v>0</v>
      </c>
      <c r="AB58" s="22">
        <f t="shared" si="58"/>
        <v>0</v>
      </c>
      <c r="AC58" s="22">
        <f t="shared" si="58"/>
        <v>0</v>
      </c>
      <c r="AD58" s="22">
        <f t="shared" si="58"/>
        <v>0</v>
      </c>
      <c r="AE58" s="22">
        <f t="shared" si="58"/>
        <v>0</v>
      </c>
      <c r="AF58" s="100"/>
    </row>
    <row r="59" spans="1:32" ht="21.75" customHeight="1" x14ac:dyDescent="0.25">
      <c r="A59" s="23" t="s">
        <v>51</v>
      </c>
      <c r="B59" s="22">
        <f>B46</f>
        <v>11241.6</v>
      </c>
      <c r="C59" s="22">
        <f t="shared" si="55"/>
        <v>11241.6</v>
      </c>
      <c r="D59" s="22">
        <f t="shared" si="55"/>
        <v>11241.6</v>
      </c>
      <c r="E59" s="22">
        <f t="shared" si="55"/>
        <v>11241.6</v>
      </c>
      <c r="F59" s="22">
        <f t="shared" si="56"/>
        <v>100</v>
      </c>
      <c r="G59" s="22">
        <f t="shared" si="57"/>
        <v>100</v>
      </c>
      <c r="H59" s="22">
        <f t="shared" si="58"/>
        <v>0</v>
      </c>
      <c r="I59" s="44">
        <f t="shared" si="58"/>
        <v>0</v>
      </c>
      <c r="J59" s="22">
        <f t="shared" si="58"/>
        <v>0</v>
      </c>
      <c r="K59" s="22">
        <f t="shared" si="58"/>
        <v>0</v>
      </c>
      <c r="L59" s="22">
        <f t="shared" si="58"/>
        <v>0</v>
      </c>
      <c r="M59" s="22">
        <f t="shared" si="58"/>
        <v>0</v>
      </c>
      <c r="N59" s="22">
        <f t="shared" si="58"/>
        <v>0</v>
      </c>
      <c r="O59" s="22">
        <f t="shared" si="58"/>
        <v>0</v>
      </c>
      <c r="P59" s="22">
        <f t="shared" si="58"/>
        <v>0</v>
      </c>
      <c r="Q59" s="22">
        <f t="shared" si="58"/>
        <v>0</v>
      </c>
      <c r="R59" s="22">
        <f t="shared" si="58"/>
        <v>0</v>
      </c>
      <c r="S59" s="22">
        <f t="shared" si="58"/>
        <v>0</v>
      </c>
      <c r="T59" s="22">
        <f t="shared" si="58"/>
        <v>0</v>
      </c>
      <c r="U59" s="22">
        <f t="shared" si="58"/>
        <v>0</v>
      </c>
      <c r="V59" s="22">
        <f t="shared" si="58"/>
        <v>0</v>
      </c>
      <c r="W59" s="22">
        <f t="shared" si="58"/>
        <v>0</v>
      </c>
      <c r="X59" s="22">
        <f t="shared" si="58"/>
        <v>0</v>
      </c>
      <c r="Y59" s="22">
        <f t="shared" si="58"/>
        <v>0</v>
      </c>
      <c r="Z59" s="22">
        <f t="shared" si="58"/>
        <v>0</v>
      </c>
      <c r="AA59" s="22">
        <f t="shared" si="58"/>
        <v>0</v>
      </c>
      <c r="AB59" s="22">
        <f t="shared" si="58"/>
        <v>0</v>
      </c>
      <c r="AC59" s="22">
        <f t="shared" si="58"/>
        <v>0</v>
      </c>
      <c r="AD59" s="22">
        <f t="shared" si="58"/>
        <v>11241.6</v>
      </c>
      <c r="AE59" s="22">
        <f t="shared" si="58"/>
        <v>11241.6</v>
      </c>
      <c r="AF59" s="100"/>
    </row>
    <row r="60" spans="1:32" ht="21.75" customHeight="1" x14ac:dyDescent="0.25">
      <c r="A60" s="23" t="s">
        <v>46</v>
      </c>
      <c r="B60" s="22">
        <f t="shared" si="55"/>
        <v>29028.31</v>
      </c>
      <c r="C60" s="22">
        <f t="shared" si="55"/>
        <v>29028.31</v>
      </c>
      <c r="D60" s="22">
        <f t="shared" si="55"/>
        <v>2810.4</v>
      </c>
      <c r="E60" s="22">
        <f t="shared" si="55"/>
        <v>2810.4</v>
      </c>
      <c r="F60" s="22">
        <f>E60/B60%</f>
        <v>9.68158325441612</v>
      </c>
      <c r="G60" s="22">
        <f>E60/C60%</f>
        <v>9.68158325441612</v>
      </c>
      <c r="H60" s="22">
        <f t="shared" si="58"/>
        <v>0</v>
      </c>
      <c r="I60" s="44">
        <f t="shared" si="58"/>
        <v>0</v>
      </c>
      <c r="J60" s="22">
        <f t="shared" si="58"/>
        <v>0</v>
      </c>
      <c r="K60" s="22">
        <f t="shared" si="58"/>
        <v>0</v>
      </c>
      <c r="L60" s="22">
        <f t="shared" si="58"/>
        <v>0</v>
      </c>
      <c r="M60" s="22">
        <f t="shared" si="58"/>
        <v>0</v>
      </c>
      <c r="N60" s="22">
        <f t="shared" si="58"/>
        <v>0</v>
      </c>
      <c r="O60" s="22">
        <f t="shared" si="58"/>
        <v>0</v>
      </c>
      <c r="P60" s="22">
        <f t="shared" si="58"/>
        <v>0</v>
      </c>
      <c r="Q60" s="22">
        <f t="shared" si="58"/>
        <v>0</v>
      </c>
      <c r="R60" s="22">
        <f t="shared" si="58"/>
        <v>0</v>
      </c>
      <c r="S60" s="22">
        <f t="shared" si="58"/>
        <v>0</v>
      </c>
      <c r="T60" s="22">
        <f t="shared" si="58"/>
        <v>0</v>
      </c>
      <c r="U60" s="22">
        <f t="shared" si="58"/>
        <v>0</v>
      </c>
      <c r="V60" s="22">
        <f t="shared" si="58"/>
        <v>0</v>
      </c>
      <c r="W60" s="22">
        <f t="shared" si="58"/>
        <v>0</v>
      </c>
      <c r="X60" s="22">
        <f t="shared" si="58"/>
        <v>0</v>
      </c>
      <c r="Y60" s="22">
        <f t="shared" si="58"/>
        <v>0</v>
      </c>
      <c r="Z60" s="22">
        <f t="shared" si="58"/>
        <v>0</v>
      </c>
      <c r="AA60" s="22">
        <f t="shared" si="58"/>
        <v>0</v>
      </c>
      <c r="AB60" s="22">
        <f t="shared" si="58"/>
        <v>0</v>
      </c>
      <c r="AC60" s="22">
        <f t="shared" si="58"/>
        <v>0</v>
      </c>
      <c r="AD60" s="22">
        <f t="shared" si="58"/>
        <v>29028.31</v>
      </c>
      <c r="AE60" s="22">
        <f t="shared" si="58"/>
        <v>2810.4</v>
      </c>
      <c r="AF60" s="100"/>
    </row>
    <row r="61" spans="1:32" s="26" customFormat="1" ht="21.75" customHeight="1" x14ac:dyDescent="0.25">
      <c r="A61" s="24" t="s">
        <v>47</v>
      </c>
      <c r="B61" s="25">
        <f t="shared" si="55"/>
        <v>2810.4</v>
      </c>
      <c r="C61" s="25">
        <f t="shared" si="55"/>
        <v>2810.4</v>
      </c>
      <c r="D61" s="25">
        <f t="shared" si="55"/>
        <v>2810.4</v>
      </c>
      <c r="E61" s="25">
        <f t="shared" si="55"/>
        <v>2810.4</v>
      </c>
      <c r="F61" s="22">
        <f t="shared" ref="F61:F62" si="59">E61/B61%</f>
        <v>100</v>
      </c>
      <c r="G61" s="22">
        <f t="shared" ref="G61:G62" si="60">E61/C61%</f>
        <v>100</v>
      </c>
      <c r="H61" s="34">
        <f t="shared" si="58"/>
        <v>0</v>
      </c>
      <c r="I61" s="34">
        <f t="shared" si="58"/>
        <v>0</v>
      </c>
      <c r="J61" s="34">
        <f t="shared" si="58"/>
        <v>0</v>
      </c>
      <c r="K61" s="34">
        <f t="shared" si="58"/>
        <v>0</v>
      </c>
      <c r="L61" s="34">
        <f t="shared" si="58"/>
        <v>0</v>
      </c>
      <c r="M61" s="34">
        <f t="shared" si="58"/>
        <v>0</v>
      </c>
      <c r="N61" s="34">
        <f t="shared" si="58"/>
        <v>0</v>
      </c>
      <c r="O61" s="34">
        <f t="shared" si="58"/>
        <v>0</v>
      </c>
      <c r="P61" s="34">
        <f t="shared" si="58"/>
        <v>0</v>
      </c>
      <c r="Q61" s="34">
        <f t="shared" si="58"/>
        <v>0</v>
      </c>
      <c r="R61" s="34">
        <f t="shared" si="58"/>
        <v>0</v>
      </c>
      <c r="S61" s="34">
        <f t="shared" si="58"/>
        <v>0</v>
      </c>
      <c r="T61" s="34">
        <f t="shared" si="58"/>
        <v>0</v>
      </c>
      <c r="U61" s="34">
        <f t="shared" si="58"/>
        <v>0</v>
      </c>
      <c r="V61" s="34">
        <f t="shared" si="58"/>
        <v>0</v>
      </c>
      <c r="W61" s="34">
        <f t="shared" si="58"/>
        <v>0</v>
      </c>
      <c r="X61" s="34">
        <f t="shared" si="58"/>
        <v>0</v>
      </c>
      <c r="Y61" s="34">
        <f t="shared" si="58"/>
        <v>0</v>
      </c>
      <c r="Z61" s="34">
        <f t="shared" si="58"/>
        <v>0</v>
      </c>
      <c r="AA61" s="34">
        <f t="shared" si="58"/>
        <v>0</v>
      </c>
      <c r="AB61" s="34">
        <f t="shared" si="58"/>
        <v>0</v>
      </c>
      <c r="AC61" s="34">
        <f t="shared" si="58"/>
        <v>0</v>
      </c>
      <c r="AD61" s="34">
        <f t="shared" si="58"/>
        <v>2810.4</v>
      </c>
      <c r="AE61" s="34">
        <f t="shared" si="58"/>
        <v>2810.4</v>
      </c>
      <c r="AF61" s="100"/>
    </row>
    <row r="62" spans="1:32" ht="21.75" customHeight="1" x14ac:dyDescent="0.25">
      <c r="A62" s="27" t="s">
        <v>48</v>
      </c>
      <c r="B62" s="22">
        <f t="shared" si="55"/>
        <v>0</v>
      </c>
      <c r="C62" s="22">
        <f t="shared" si="55"/>
        <v>0</v>
      </c>
      <c r="D62" s="22">
        <f t="shared" si="55"/>
        <v>0</v>
      </c>
      <c r="E62" s="22">
        <f t="shared" si="55"/>
        <v>0</v>
      </c>
      <c r="F62" s="22" t="e">
        <f t="shared" si="59"/>
        <v>#DIV/0!</v>
      </c>
      <c r="G62" s="22" t="e">
        <f t="shared" si="60"/>
        <v>#DIV/0!</v>
      </c>
      <c r="H62" s="22">
        <f t="shared" si="58"/>
        <v>0</v>
      </c>
      <c r="I62" s="44">
        <f t="shared" si="58"/>
        <v>0</v>
      </c>
      <c r="J62" s="22">
        <f t="shared" si="58"/>
        <v>0</v>
      </c>
      <c r="K62" s="22">
        <f t="shared" si="58"/>
        <v>0</v>
      </c>
      <c r="L62" s="22">
        <f t="shared" si="58"/>
        <v>0</v>
      </c>
      <c r="M62" s="22">
        <f t="shared" si="58"/>
        <v>0</v>
      </c>
      <c r="N62" s="22">
        <f t="shared" si="58"/>
        <v>0</v>
      </c>
      <c r="O62" s="22">
        <f t="shared" si="58"/>
        <v>0</v>
      </c>
      <c r="P62" s="22">
        <f t="shared" si="58"/>
        <v>0</v>
      </c>
      <c r="Q62" s="22">
        <f t="shared" si="58"/>
        <v>0</v>
      </c>
      <c r="R62" s="22">
        <f t="shared" si="58"/>
        <v>0</v>
      </c>
      <c r="S62" s="22">
        <f t="shared" si="58"/>
        <v>0</v>
      </c>
      <c r="T62" s="22">
        <f t="shared" si="58"/>
        <v>0</v>
      </c>
      <c r="U62" s="22">
        <f t="shared" si="58"/>
        <v>0</v>
      </c>
      <c r="V62" s="22">
        <f t="shared" si="58"/>
        <v>0</v>
      </c>
      <c r="W62" s="22">
        <f t="shared" si="58"/>
        <v>0</v>
      </c>
      <c r="X62" s="22">
        <f t="shared" si="58"/>
        <v>0</v>
      </c>
      <c r="Y62" s="22">
        <f t="shared" si="58"/>
        <v>0</v>
      </c>
      <c r="Z62" s="22">
        <f t="shared" si="58"/>
        <v>0</v>
      </c>
      <c r="AA62" s="22">
        <f t="shared" si="58"/>
        <v>0</v>
      </c>
      <c r="AB62" s="22">
        <f t="shared" si="58"/>
        <v>0</v>
      </c>
      <c r="AC62" s="22">
        <f t="shared" si="58"/>
        <v>0</v>
      </c>
      <c r="AD62" s="22">
        <f t="shared" si="58"/>
        <v>0</v>
      </c>
      <c r="AE62" s="22">
        <f t="shared" si="58"/>
        <v>0</v>
      </c>
      <c r="AF62" s="100"/>
    </row>
    <row r="63" spans="1:32" s="20" customFormat="1" ht="39.75" customHeight="1" x14ac:dyDescent="0.25">
      <c r="A63" s="120" t="s">
        <v>63</v>
      </c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</row>
    <row r="64" spans="1:32" s="20" customFormat="1" ht="34.5" customHeight="1" x14ac:dyDescent="0.25">
      <c r="A64" s="121" t="s">
        <v>64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3"/>
      <c r="AF64" s="42"/>
    </row>
    <row r="65" spans="1:32" s="45" customFormat="1" ht="23.25" customHeight="1" x14ac:dyDescent="0.25">
      <c r="A65" s="17" t="s">
        <v>50</v>
      </c>
      <c r="B65" s="19">
        <f>B66+B67+B68+B70</f>
        <v>76691.12999999999</v>
      </c>
      <c r="C65" s="19">
        <f>C66+C67+C68+C70</f>
        <v>76691.12999999999</v>
      </c>
      <c r="D65" s="19">
        <f t="shared" ref="D65:E65" si="61">D66+D67+D68+D70</f>
        <v>76691.06</v>
      </c>
      <c r="E65" s="19">
        <f t="shared" si="61"/>
        <v>32895.83</v>
      </c>
      <c r="F65" s="19">
        <f>E65/B65%</f>
        <v>42.893917458251046</v>
      </c>
      <c r="G65" s="19">
        <f>E65/C65%</f>
        <v>42.893917458251046</v>
      </c>
      <c r="H65" s="19">
        <f t="shared" ref="H65:AE65" si="62">H66+H67+H68+H70</f>
        <v>0</v>
      </c>
      <c r="I65" s="19">
        <f t="shared" si="62"/>
        <v>0</v>
      </c>
      <c r="J65" s="19">
        <f t="shared" si="62"/>
        <v>0</v>
      </c>
      <c r="K65" s="19">
        <f t="shared" si="62"/>
        <v>0</v>
      </c>
      <c r="L65" s="19">
        <f t="shared" si="62"/>
        <v>19554.5</v>
      </c>
      <c r="M65" s="19">
        <f t="shared" si="62"/>
        <v>0</v>
      </c>
      <c r="N65" s="19">
        <f t="shared" si="62"/>
        <v>9741.5499999999993</v>
      </c>
      <c r="O65" s="19">
        <f t="shared" si="62"/>
        <v>5960.1</v>
      </c>
      <c r="P65" s="19">
        <f t="shared" si="62"/>
        <v>0</v>
      </c>
      <c r="Q65" s="19">
        <f t="shared" si="62"/>
        <v>0</v>
      </c>
      <c r="R65" s="19">
        <f t="shared" si="62"/>
        <v>0</v>
      </c>
      <c r="S65" s="19">
        <f t="shared" si="62"/>
        <v>0</v>
      </c>
      <c r="T65" s="19">
        <f t="shared" si="62"/>
        <v>0</v>
      </c>
      <c r="U65" s="19">
        <f t="shared" si="62"/>
        <v>0</v>
      </c>
      <c r="V65" s="19">
        <f t="shared" si="62"/>
        <v>1177.5999999999999</v>
      </c>
      <c r="W65" s="19">
        <f t="shared" si="62"/>
        <v>0</v>
      </c>
      <c r="X65" s="19">
        <f t="shared" si="62"/>
        <v>19595.2</v>
      </c>
      <c r="Y65" s="19">
        <f t="shared" si="62"/>
        <v>21393.46</v>
      </c>
      <c r="Z65" s="19">
        <f t="shared" si="62"/>
        <v>465</v>
      </c>
      <c r="AA65" s="19">
        <f t="shared" si="62"/>
        <v>0</v>
      </c>
      <c r="AB65" s="19">
        <f t="shared" si="62"/>
        <v>129.33000000000001</v>
      </c>
      <c r="AC65" s="19">
        <f t="shared" si="62"/>
        <v>327.33000000000004</v>
      </c>
      <c r="AD65" s="19">
        <f t="shared" si="62"/>
        <v>26027.95</v>
      </c>
      <c r="AE65" s="19">
        <f t="shared" si="62"/>
        <v>5214.9399999999996</v>
      </c>
      <c r="AF65" s="114"/>
    </row>
    <row r="66" spans="1:32" s="47" customFormat="1" ht="23.25" customHeight="1" x14ac:dyDescent="0.25">
      <c r="A66" s="46" t="s">
        <v>44</v>
      </c>
      <c r="B66" s="44">
        <f>B73+B80+B87+B94+B101+B108+B115</f>
        <v>0</v>
      </c>
      <c r="C66" s="44">
        <f t="shared" ref="C66:E70" si="63">C73+C80+C87+C94+C101+C108</f>
        <v>0</v>
      </c>
      <c r="D66" s="44">
        <f t="shared" si="63"/>
        <v>0</v>
      </c>
      <c r="E66" s="44">
        <f t="shared" si="63"/>
        <v>0</v>
      </c>
      <c r="F66" s="44" t="e">
        <f t="shared" ref="F66:F70" si="64">E66/B66%</f>
        <v>#DIV/0!</v>
      </c>
      <c r="G66" s="44" t="e">
        <f t="shared" ref="G66:G70" si="65">E66/C66%</f>
        <v>#DIV/0!</v>
      </c>
      <c r="H66" s="44">
        <f t="shared" ref="H66:AE67" si="66">H73+H80+H87+H94+H101+H108</f>
        <v>0</v>
      </c>
      <c r="I66" s="44">
        <f t="shared" si="66"/>
        <v>0</v>
      </c>
      <c r="J66" s="44">
        <f t="shared" si="66"/>
        <v>0</v>
      </c>
      <c r="K66" s="44">
        <f t="shared" si="66"/>
        <v>0</v>
      </c>
      <c r="L66" s="44">
        <f t="shared" si="66"/>
        <v>0</v>
      </c>
      <c r="M66" s="44">
        <f t="shared" si="66"/>
        <v>0</v>
      </c>
      <c r="N66" s="44">
        <f t="shared" si="66"/>
        <v>0</v>
      </c>
      <c r="O66" s="44">
        <f t="shared" si="66"/>
        <v>0</v>
      </c>
      <c r="P66" s="44">
        <f t="shared" si="66"/>
        <v>0</v>
      </c>
      <c r="Q66" s="44">
        <f t="shared" si="66"/>
        <v>0</v>
      </c>
      <c r="R66" s="44">
        <f t="shared" si="66"/>
        <v>0</v>
      </c>
      <c r="S66" s="44">
        <f t="shared" si="66"/>
        <v>0</v>
      </c>
      <c r="T66" s="44">
        <f t="shared" si="66"/>
        <v>0</v>
      </c>
      <c r="U66" s="44">
        <f t="shared" si="66"/>
        <v>0</v>
      </c>
      <c r="V66" s="44">
        <f t="shared" si="66"/>
        <v>0</v>
      </c>
      <c r="W66" s="44">
        <f t="shared" si="66"/>
        <v>0</v>
      </c>
      <c r="X66" s="44">
        <f t="shared" si="66"/>
        <v>0</v>
      </c>
      <c r="Y66" s="44">
        <f t="shared" si="66"/>
        <v>0</v>
      </c>
      <c r="Z66" s="44">
        <f t="shared" si="66"/>
        <v>0</v>
      </c>
      <c r="AA66" s="44">
        <f t="shared" si="66"/>
        <v>0</v>
      </c>
      <c r="AB66" s="44">
        <f t="shared" si="66"/>
        <v>0</v>
      </c>
      <c r="AC66" s="44">
        <f t="shared" si="66"/>
        <v>0</v>
      </c>
      <c r="AD66" s="44">
        <f t="shared" si="66"/>
        <v>0</v>
      </c>
      <c r="AE66" s="44">
        <f t="shared" si="66"/>
        <v>0</v>
      </c>
      <c r="AF66" s="114"/>
    </row>
    <row r="67" spans="1:32" s="47" customFormat="1" ht="23.25" customHeight="1" x14ac:dyDescent="0.25">
      <c r="A67" s="48" t="s">
        <v>51</v>
      </c>
      <c r="B67" s="44">
        <f>B74+B81+B88+B95+B102+B109+B116</f>
        <v>0</v>
      </c>
      <c r="C67" s="44">
        <f t="shared" si="63"/>
        <v>0</v>
      </c>
      <c r="D67" s="44">
        <f t="shared" si="63"/>
        <v>0</v>
      </c>
      <c r="E67" s="44">
        <f t="shared" si="63"/>
        <v>0</v>
      </c>
      <c r="F67" s="44" t="e">
        <f t="shared" si="64"/>
        <v>#DIV/0!</v>
      </c>
      <c r="G67" s="44" t="e">
        <f t="shared" si="65"/>
        <v>#DIV/0!</v>
      </c>
      <c r="H67" s="44">
        <f t="shared" si="66"/>
        <v>0</v>
      </c>
      <c r="I67" s="44">
        <f t="shared" si="66"/>
        <v>0</v>
      </c>
      <c r="J67" s="44">
        <f t="shared" si="66"/>
        <v>0</v>
      </c>
      <c r="K67" s="44">
        <f t="shared" si="66"/>
        <v>0</v>
      </c>
      <c r="L67" s="44">
        <f t="shared" si="66"/>
        <v>0</v>
      </c>
      <c r="M67" s="44">
        <f t="shared" si="66"/>
        <v>0</v>
      </c>
      <c r="N67" s="44">
        <f t="shared" si="66"/>
        <v>0</v>
      </c>
      <c r="O67" s="44">
        <f t="shared" si="66"/>
        <v>0</v>
      </c>
      <c r="P67" s="44">
        <f t="shared" si="66"/>
        <v>0</v>
      </c>
      <c r="Q67" s="44">
        <f t="shared" si="66"/>
        <v>0</v>
      </c>
      <c r="R67" s="44">
        <f t="shared" si="66"/>
        <v>0</v>
      </c>
      <c r="S67" s="44">
        <f t="shared" si="66"/>
        <v>0</v>
      </c>
      <c r="T67" s="44">
        <f t="shared" si="66"/>
        <v>0</v>
      </c>
      <c r="U67" s="44">
        <f t="shared" si="66"/>
        <v>0</v>
      </c>
      <c r="V67" s="44">
        <f t="shared" si="66"/>
        <v>0</v>
      </c>
      <c r="W67" s="44">
        <f t="shared" si="66"/>
        <v>0</v>
      </c>
      <c r="X67" s="44">
        <f t="shared" si="66"/>
        <v>0</v>
      </c>
      <c r="Y67" s="44">
        <f t="shared" si="66"/>
        <v>0</v>
      </c>
      <c r="Z67" s="44">
        <f t="shared" si="66"/>
        <v>0</v>
      </c>
      <c r="AA67" s="44">
        <f t="shared" si="66"/>
        <v>0</v>
      </c>
      <c r="AB67" s="44">
        <f t="shared" si="66"/>
        <v>0</v>
      </c>
      <c r="AC67" s="44">
        <f t="shared" si="66"/>
        <v>0</v>
      </c>
      <c r="AD67" s="44">
        <f t="shared" si="66"/>
        <v>0</v>
      </c>
      <c r="AE67" s="44">
        <f t="shared" si="66"/>
        <v>0</v>
      </c>
      <c r="AF67" s="114"/>
    </row>
    <row r="68" spans="1:32" s="47" customFormat="1" ht="23.25" customHeight="1" x14ac:dyDescent="0.25">
      <c r="A68" s="48" t="s">
        <v>46</v>
      </c>
      <c r="B68" s="44">
        <f>B75+B82+B89+B96+B103+B110+B117</f>
        <v>465</v>
      </c>
      <c r="C68" s="44">
        <f t="shared" ref="C68:AE68" si="67">C75+C82+C89+C96+C103+C110+C117</f>
        <v>465</v>
      </c>
      <c r="D68" s="44">
        <f t="shared" si="67"/>
        <v>465</v>
      </c>
      <c r="E68" s="44">
        <f t="shared" si="67"/>
        <v>465</v>
      </c>
      <c r="F68" s="44">
        <f t="shared" si="64"/>
        <v>99.999999999999986</v>
      </c>
      <c r="G68" s="44">
        <f t="shared" si="65"/>
        <v>99.999999999999986</v>
      </c>
      <c r="H68" s="44">
        <f t="shared" si="67"/>
        <v>0</v>
      </c>
      <c r="I68" s="44">
        <f t="shared" si="67"/>
        <v>0</v>
      </c>
      <c r="J68" s="44">
        <f t="shared" si="67"/>
        <v>0</v>
      </c>
      <c r="K68" s="44">
        <f t="shared" si="67"/>
        <v>0</v>
      </c>
      <c r="L68" s="44">
        <f t="shared" si="67"/>
        <v>0</v>
      </c>
      <c r="M68" s="44">
        <f t="shared" si="67"/>
        <v>0</v>
      </c>
      <c r="N68" s="44">
        <f t="shared" si="67"/>
        <v>0</v>
      </c>
      <c r="O68" s="44">
        <f t="shared" si="67"/>
        <v>0</v>
      </c>
      <c r="P68" s="44">
        <f t="shared" si="67"/>
        <v>0</v>
      </c>
      <c r="Q68" s="44">
        <f t="shared" si="67"/>
        <v>0</v>
      </c>
      <c r="R68" s="44">
        <f t="shared" si="67"/>
        <v>0</v>
      </c>
      <c r="S68" s="44">
        <f t="shared" si="67"/>
        <v>0</v>
      </c>
      <c r="T68" s="44">
        <f t="shared" si="67"/>
        <v>0</v>
      </c>
      <c r="U68" s="44">
        <f t="shared" si="67"/>
        <v>0</v>
      </c>
      <c r="V68" s="44">
        <f t="shared" si="67"/>
        <v>0</v>
      </c>
      <c r="W68" s="44">
        <f t="shared" si="67"/>
        <v>0</v>
      </c>
      <c r="X68" s="44">
        <f t="shared" si="67"/>
        <v>0</v>
      </c>
      <c r="Y68" s="44">
        <f t="shared" si="67"/>
        <v>0</v>
      </c>
      <c r="Z68" s="44">
        <f t="shared" si="67"/>
        <v>465</v>
      </c>
      <c r="AA68" s="44">
        <f t="shared" si="67"/>
        <v>0</v>
      </c>
      <c r="AB68" s="44">
        <f t="shared" si="67"/>
        <v>0</v>
      </c>
      <c r="AC68" s="44">
        <f t="shared" si="67"/>
        <v>0</v>
      </c>
      <c r="AD68" s="44">
        <f t="shared" si="67"/>
        <v>0</v>
      </c>
      <c r="AE68" s="44">
        <f t="shared" si="67"/>
        <v>465</v>
      </c>
      <c r="AF68" s="114"/>
    </row>
    <row r="69" spans="1:32" s="26" customFormat="1" ht="23.25" customHeight="1" x14ac:dyDescent="0.25">
      <c r="A69" s="24" t="s">
        <v>47</v>
      </c>
      <c r="B69" s="49">
        <f>B76+B83+B90+B97+B104+B111+B118</f>
        <v>0</v>
      </c>
      <c r="C69" s="49">
        <f t="shared" si="63"/>
        <v>0</v>
      </c>
      <c r="D69" s="49">
        <f t="shared" si="63"/>
        <v>0</v>
      </c>
      <c r="E69" s="49">
        <f t="shared" si="63"/>
        <v>0</v>
      </c>
      <c r="F69" s="25" t="e">
        <f t="shared" si="64"/>
        <v>#DIV/0!</v>
      </c>
      <c r="G69" s="25" t="e">
        <f t="shared" si="65"/>
        <v>#DIV/0!</v>
      </c>
      <c r="H69" s="49">
        <f t="shared" ref="H69:AE70" si="68">H76+H83+H90+H97+H104+H111</f>
        <v>0</v>
      </c>
      <c r="I69" s="49">
        <f t="shared" si="68"/>
        <v>0</v>
      </c>
      <c r="J69" s="49">
        <f t="shared" si="68"/>
        <v>0</v>
      </c>
      <c r="K69" s="49">
        <f t="shared" si="68"/>
        <v>0</v>
      </c>
      <c r="L69" s="49">
        <f t="shared" si="68"/>
        <v>0</v>
      </c>
      <c r="M69" s="49">
        <f t="shared" si="68"/>
        <v>0</v>
      </c>
      <c r="N69" s="49">
        <f t="shared" si="68"/>
        <v>0</v>
      </c>
      <c r="O69" s="49">
        <f t="shared" si="68"/>
        <v>0</v>
      </c>
      <c r="P69" s="49">
        <f t="shared" si="68"/>
        <v>0</v>
      </c>
      <c r="Q69" s="49">
        <f t="shared" si="68"/>
        <v>0</v>
      </c>
      <c r="R69" s="49">
        <f t="shared" si="68"/>
        <v>0</v>
      </c>
      <c r="S69" s="49">
        <f t="shared" si="68"/>
        <v>0</v>
      </c>
      <c r="T69" s="49">
        <f t="shared" si="68"/>
        <v>0</v>
      </c>
      <c r="U69" s="49">
        <f t="shared" si="68"/>
        <v>0</v>
      </c>
      <c r="V69" s="49">
        <f t="shared" si="68"/>
        <v>0</v>
      </c>
      <c r="W69" s="49">
        <f t="shared" si="68"/>
        <v>0</v>
      </c>
      <c r="X69" s="49">
        <f t="shared" si="68"/>
        <v>0</v>
      </c>
      <c r="Y69" s="49">
        <f t="shared" si="68"/>
        <v>0</v>
      </c>
      <c r="Z69" s="49">
        <f t="shared" si="68"/>
        <v>0</v>
      </c>
      <c r="AA69" s="49">
        <f t="shared" si="68"/>
        <v>0</v>
      </c>
      <c r="AB69" s="49">
        <f t="shared" si="68"/>
        <v>0</v>
      </c>
      <c r="AC69" s="49">
        <f t="shared" si="68"/>
        <v>0</v>
      </c>
      <c r="AD69" s="49">
        <f t="shared" si="68"/>
        <v>0</v>
      </c>
      <c r="AE69" s="49">
        <f t="shared" si="68"/>
        <v>0</v>
      </c>
      <c r="AF69" s="114"/>
    </row>
    <row r="70" spans="1:32" s="47" customFormat="1" ht="23.25" customHeight="1" x14ac:dyDescent="0.25">
      <c r="A70" s="27" t="s">
        <v>48</v>
      </c>
      <c r="B70" s="44">
        <f>B77+B84+B91+B98+B105+B112+B119</f>
        <v>76226.12999999999</v>
      </c>
      <c r="C70" s="44">
        <f>C77+C84+C91+C98+C105+C112</f>
        <v>76226.12999999999</v>
      </c>
      <c r="D70" s="44">
        <f t="shared" si="63"/>
        <v>76226.06</v>
      </c>
      <c r="E70" s="44">
        <f t="shared" si="63"/>
        <v>32430.829999999998</v>
      </c>
      <c r="F70" s="44">
        <f t="shared" si="64"/>
        <v>42.545554916667029</v>
      </c>
      <c r="G70" s="44">
        <f t="shared" si="65"/>
        <v>42.545554916667029</v>
      </c>
      <c r="H70" s="44">
        <f t="shared" si="68"/>
        <v>0</v>
      </c>
      <c r="I70" s="44">
        <f t="shared" si="68"/>
        <v>0</v>
      </c>
      <c r="J70" s="44">
        <f t="shared" si="68"/>
        <v>0</v>
      </c>
      <c r="K70" s="44">
        <f t="shared" si="68"/>
        <v>0</v>
      </c>
      <c r="L70" s="44">
        <f t="shared" si="68"/>
        <v>19554.5</v>
      </c>
      <c r="M70" s="44">
        <f t="shared" si="68"/>
        <v>0</v>
      </c>
      <c r="N70" s="44">
        <f t="shared" si="68"/>
        <v>9741.5499999999993</v>
      </c>
      <c r="O70" s="44">
        <f t="shared" si="68"/>
        <v>5960.1</v>
      </c>
      <c r="P70" s="44">
        <f t="shared" si="68"/>
        <v>0</v>
      </c>
      <c r="Q70" s="44">
        <f t="shared" si="68"/>
        <v>0</v>
      </c>
      <c r="R70" s="44">
        <f t="shared" si="68"/>
        <v>0</v>
      </c>
      <c r="S70" s="44">
        <f t="shared" si="68"/>
        <v>0</v>
      </c>
      <c r="T70" s="44">
        <f t="shared" si="68"/>
        <v>0</v>
      </c>
      <c r="U70" s="44">
        <f t="shared" si="68"/>
        <v>0</v>
      </c>
      <c r="V70" s="44">
        <f t="shared" si="68"/>
        <v>1177.5999999999999</v>
      </c>
      <c r="W70" s="44">
        <f t="shared" si="68"/>
        <v>0</v>
      </c>
      <c r="X70" s="44">
        <f t="shared" si="68"/>
        <v>19595.2</v>
      </c>
      <c r="Y70" s="44">
        <f t="shared" si="68"/>
        <v>21393.46</v>
      </c>
      <c r="Z70" s="44">
        <f t="shared" si="68"/>
        <v>0</v>
      </c>
      <c r="AA70" s="44">
        <f t="shared" si="68"/>
        <v>0</v>
      </c>
      <c r="AB70" s="44">
        <f t="shared" si="68"/>
        <v>129.33000000000001</v>
      </c>
      <c r="AC70" s="44">
        <f t="shared" si="68"/>
        <v>327.33000000000004</v>
      </c>
      <c r="AD70" s="44">
        <f t="shared" si="68"/>
        <v>26027.95</v>
      </c>
      <c r="AE70" s="44">
        <f t="shared" si="68"/>
        <v>4749.9399999999996</v>
      </c>
      <c r="AF70" s="114"/>
    </row>
    <row r="71" spans="1:32" s="47" customFormat="1" ht="27.75" customHeight="1" x14ac:dyDescent="0.25">
      <c r="A71" s="105" t="s">
        <v>65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7"/>
      <c r="AF71" s="50"/>
    </row>
    <row r="72" spans="1:32" s="45" customFormat="1" ht="24" customHeight="1" x14ac:dyDescent="0.25">
      <c r="A72" s="17" t="s">
        <v>50</v>
      </c>
      <c r="B72" s="19">
        <f>B73+B74+B75+B77</f>
        <v>0</v>
      </c>
      <c r="C72" s="19">
        <f t="shared" ref="C72:AE72" si="69">C73+C74+C75+C77</f>
        <v>0</v>
      </c>
      <c r="D72" s="19">
        <f t="shared" si="69"/>
        <v>0</v>
      </c>
      <c r="E72" s="19">
        <f t="shared" si="69"/>
        <v>0</v>
      </c>
      <c r="F72" s="19" t="e">
        <f>E72/B72%</f>
        <v>#DIV/0!</v>
      </c>
      <c r="G72" s="19" t="e">
        <f>E72/C72%</f>
        <v>#DIV/0!</v>
      </c>
      <c r="H72" s="19">
        <f t="shared" si="69"/>
        <v>0</v>
      </c>
      <c r="I72" s="19">
        <f t="shared" si="69"/>
        <v>0</v>
      </c>
      <c r="J72" s="19">
        <f t="shared" si="69"/>
        <v>0</v>
      </c>
      <c r="K72" s="19">
        <f t="shared" si="69"/>
        <v>0</v>
      </c>
      <c r="L72" s="19">
        <f t="shared" si="69"/>
        <v>0</v>
      </c>
      <c r="M72" s="19">
        <f t="shared" si="69"/>
        <v>0</v>
      </c>
      <c r="N72" s="19">
        <f t="shared" si="69"/>
        <v>0</v>
      </c>
      <c r="O72" s="19">
        <f t="shared" si="69"/>
        <v>0</v>
      </c>
      <c r="P72" s="19">
        <f t="shared" si="69"/>
        <v>0</v>
      </c>
      <c r="Q72" s="19">
        <f t="shared" si="69"/>
        <v>0</v>
      </c>
      <c r="R72" s="19">
        <f t="shared" si="69"/>
        <v>0</v>
      </c>
      <c r="S72" s="19">
        <f t="shared" si="69"/>
        <v>0</v>
      </c>
      <c r="T72" s="19">
        <f t="shared" si="69"/>
        <v>0</v>
      </c>
      <c r="U72" s="19">
        <f t="shared" si="69"/>
        <v>0</v>
      </c>
      <c r="V72" s="19">
        <f t="shared" si="69"/>
        <v>0</v>
      </c>
      <c r="W72" s="19">
        <f t="shared" si="69"/>
        <v>0</v>
      </c>
      <c r="X72" s="19">
        <f t="shared" si="69"/>
        <v>0</v>
      </c>
      <c r="Y72" s="19">
        <f t="shared" si="69"/>
        <v>0</v>
      </c>
      <c r="Z72" s="19">
        <f t="shared" si="69"/>
        <v>0</v>
      </c>
      <c r="AA72" s="19">
        <f t="shared" si="69"/>
        <v>0</v>
      </c>
      <c r="AB72" s="19">
        <f t="shared" si="69"/>
        <v>0</v>
      </c>
      <c r="AC72" s="19">
        <f t="shared" si="69"/>
        <v>0</v>
      </c>
      <c r="AD72" s="19">
        <f t="shared" si="69"/>
        <v>0</v>
      </c>
      <c r="AE72" s="19">
        <f t="shared" si="69"/>
        <v>0</v>
      </c>
      <c r="AF72" s="108"/>
    </row>
    <row r="73" spans="1:32" s="47" customFormat="1" ht="24" customHeight="1" x14ac:dyDescent="0.25">
      <c r="A73" s="46" t="s">
        <v>44</v>
      </c>
      <c r="B73" s="44">
        <f t="shared" si="5"/>
        <v>0</v>
      </c>
      <c r="C73" s="44">
        <f>H73+J73+L73+N73+P73+R73+T73+V73+X73+Z73+AB73</f>
        <v>0</v>
      </c>
      <c r="D73" s="44">
        <f t="shared" ref="D73:D77" si="70">E73</f>
        <v>0</v>
      </c>
      <c r="E73" s="44">
        <f>I73+K73+M73+O73+Q73+S73+U73+W73+Y73+AA73+AC73+AE73</f>
        <v>0</v>
      </c>
      <c r="F73" s="44" t="e">
        <f t="shared" ref="F73:F74" si="71">E73/B73%</f>
        <v>#DIV/0!</v>
      </c>
      <c r="G73" s="44" t="e">
        <f t="shared" ref="G73:G74" si="72">E73/C73%</f>
        <v>#DIV/0!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5">
        <v>0</v>
      </c>
      <c r="AB73" s="35">
        <v>0</v>
      </c>
      <c r="AC73" s="35">
        <v>0</v>
      </c>
      <c r="AD73" s="35">
        <v>0</v>
      </c>
      <c r="AE73" s="44">
        <v>0</v>
      </c>
      <c r="AF73" s="109"/>
    </row>
    <row r="74" spans="1:32" s="47" customFormat="1" ht="24" customHeight="1" x14ac:dyDescent="0.25">
      <c r="A74" s="48" t="s">
        <v>51</v>
      </c>
      <c r="B74" s="44">
        <f t="shared" si="5"/>
        <v>0</v>
      </c>
      <c r="C74" s="44">
        <f>H74+J74+L74+N74+P74+R74+T74+V74+X74+Z74+AB74</f>
        <v>0</v>
      </c>
      <c r="D74" s="44">
        <f t="shared" si="70"/>
        <v>0</v>
      </c>
      <c r="E74" s="44">
        <f t="shared" ref="E74:E77" si="73">I74+K74+M74+O74+Q74+S74+U74+W74+Y74+AA74+AC74+AE74</f>
        <v>0</v>
      </c>
      <c r="F74" s="44" t="e">
        <f t="shared" si="71"/>
        <v>#DIV/0!</v>
      </c>
      <c r="G74" s="44" t="e">
        <f t="shared" si="72"/>
        <v>#DIV/0!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35">
        <v>0</v>
      </c>
      <c r="AD74" s="35">
        <v>0</v>
      </c>
      <c r="AE74" s="44">
        <v>0</v>
      </c>
      <c r="AF74" s="109"/>
    </row>
    <row r="75" spans="1:32" s="47" customFormat="1" ht="24" customHeight="1" x14ac:dyDescent="0.25">
      <c r="A75" s="48" t="s">
        <v>46</v>
      </c>
      <c r="B75" s="44">
        <f t="shared" ref="B75:B134" si="74">H75+J75+L75+N75+P75+R75+T75+V75+X75+Z75+AB75+AD75</f>
        <v>0</v>
      </c>
      <c r="C75" s="44">
        <f>H75+J75+L75+N75+P75+R75+T75+V75+X75+Z75+AB75</f>
        <v>0</v>
      </c>
      <c r="D75" s="44">
        <f t="shared" si="70"/>
        <v>0</v>
      </c>
      <c r="E75" s="44">
        <f t="shared" si="73"/>
        <v>0</v>
      </c>
      <c r="F75" s="44" t="e">
        <f>E75/B75%</f>
        <v>#DIV/0!</v>
      </c>
      <c r="G75" s="44" t="e">
        <f>E75/C75%</f>
        <v>#DIV/0!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0</v>
      </c>
      <c r="X75" s="35">
        <v>0</v>
      </c>
      <c r="Y75" s="35">
        <v>0</v>
      </c>
      <c r="Z75" s="35">
        <v>0</v>
      </c>
      <c r="AA75" s="35">
        <v>0</v>
      </c>
      <c r="AB75" s="35">
        <v>0</v>
      </c>
      <c r="AC75" s="35">
        <v>0</v>
      </c>
      <c r="AD75" s="35">
        <v>0</v>
      </c>
      <c r="AE75" s="44">
        <v>0</v>
      </c>
      <c r="AF75" s="109"/>
    </row>
    <row r="76" spans="1:32" s="26" customFormat="1" ht="24" customHeight="1" x14ac:dyDescent="0.25">
      <c r="A76" s="24" t="s">
        <v>47</v>
      </c>
      <c r="B76" s="25">
        <f t="shared" si="74"/>
        <v>0</v>
      </c>
      <c r="C76" s="44">
        <f>H76+J76+L76+N76+P76+R76+T76+V76+X76+Z76+AB76</f>
        <v>0</v>
      </c>
      <c r="D76" s="25">
        <f t="shared" si="70"/>
        <v>0</v>
      </c>
      <c r="E76" s="25">
        <f t="shared" si="73"/>
        <v>0</v>
      </c>
      <c r="F76" s="44" t="e">
        <f t="shared" ref="F76:F77" si="75">E76/B76%</f>
        <v>#DIV/0!</v>
      </c>
      <c r="G76" s="44" t="e">
        <f t="shared" ref="G76:G77" si="76">E76/C76%</f>
        <v>#DIV/0!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34">
        <v>0</v>
      </c>
      <c r="T76" s="34">
        <v>0</v>
      </c>
      <c r="U76" s="34">
        <v>0</v>
      </c>
      <c r="V76" s="34">
        <v>0</v>
      </c>
      <c r="W76" s="34">
        <v>0</v>
      </c>
      <c r="X76" s="34">
        <v>0</v>
      </c>
      <c r="Y76" s="34">
        <v>0</v>
      </c>
      <c r="Z76" s="34">
        <v>0</v>
      </c>
      <c r="AA76" s="34">
        <v>0</v>
      </c>
      <c r="AB76" s="34">
        <v>0</v>
      </c>
      <c r="AC76" s="34">
        <v>0</v>
      </c>
      <c r="AD76" s="34">
        <v>0</v>
      </c>
      <c r="AE76" s="25">
        <v>0</v>
      </c>
      <c r="AF76" s="109"/>
    </row>
    <row r="77" spans="1:32" s="47" customFormat="1" ht="24" customHeight="1" x14ac:dyDescent="0.25">
      <c r="A77" s="27" t="s">
        <v>48</v>
      </c>
      <c r="B77" s="44">
        <f t="shared" si="74"/>
        <v>0</v>
      </c>
      <c r="C77" s="44">
        <f>H77+J77+L77+N77+P77+R77+T77+V77+X77+Z77+AB77</f>
        <v>0</v>
      </c>
      <c r="D77" s="44">
        <f t="shared" si="70"/>
        <v>0</v>
      </c>
      <c r="E77" s="44">
        <f t="shared" si="73"/>
        <v>0</v>
      </c>
      <c r="F77" s="44" t="e">
        <f t="shared" si="75"/>
        <v>#DIV/0!</v>
      </c>
      <c r="G77" s="44" t="e">
        <f t="shared" si="76"/>
        <v>#DIV/0!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44">
        <v>0</v>
      </c>
      <c r="AF77" s="110"/>
    </row>
    <row r="78" spans="1:32" s="47" customFormat="1" ht="24" customHeight="1" x14ac:dyDescent="0.25">
      <c r="A78" s="115" t="s">
        <v>66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7"/>
      <c r="AF78" s="51"/>
    </row>
    <row r="79" spans="1:32" s="45" customFormat="1" ht="21.75" customHeight="1" x14ac:dyDescent="0.25">
      <c r="A79" s="17" t="s">
        <v>50</v>
      </c>
      <c r="B79" s="19">
        <f t="shared" ref="B79:E79" si="77">B80+B81+B82+B84</f>
        <v>0</v>
      </c>
      <c r="C79" s="19">
        <f t="shared" si="77"/>
        <v>0</v>
      </c>
      <c r="D79" s="19">
        <f t="shared" si="77"/>
        <v>0</v>
      </c>
      <c r="E79" s="19">
        <f t="shared" si="77"/>
        <v>0</v>
      </c>
      <c r="F79" s="19" t="e">
        <f>E79/B79%</f>
        <v>#DIV/0!</v>
      </c>
      <c r="G79" s="19" t="e">
        <f>E79/C79%</f>
        <v>#DIV/0!</v>
      </c>
      <c r="H79" s="18">
        <f t="shared" ref="H79:AE79" si="78">H81+H82+H80+H84</f>
        <v>0</v>
      </c>
      <c r="I79" s="19">
        <f t="shared" si="78"/>
        <v>0</v>
      </c>
      <c r="J79" s="18">
        <f t="shared" si="78"/>
        <v>0</v>
      </c>
      <c r="K79" s="18">
        <f t="shared" si="78"/>
        <v>0</v>
      </c>
      <c r="L79" s="18">
        <f t="shared" si="78"/>
        <v>0</v>
      </c>
      <c r="M79" s="18">
        <f t="shared" si="78"/>
        <v>0</v>
      </c>
      <c r="N79" s="18">
        <f t="shared" si="78"/>
        <v>0</v>
      </c>
      <c r="O79" s="18">
        <f t="shared" si="78"/>
        <v>0</v>
      </c>
      <c r="P79" s="18">
        <f t="shared" si="78"/>
        <v>0</v>
      </c>
      <c r="Q79" s="18">
        <f t="shared" si="78"/>
        <v>0</v>
      </c>
      <c r="R79" s="18">
        <f t="shared" si="78"/>
        <v>0</v>
      </c>
      <c r="S79" s="18">
        <f t="shared" si="78"/>
        <v>0</v>
      </c>
      <c r="T79" s="18">
        <f t="shared" si="78"/>
        <v>0</v>
      </c>
      <c r="U79" s="18">
        <f t="shared" si="78"/>
        <v>0</v>
      </c>
      <c r="V79" s="18">
        <f t="shared" si="78"/>
        <v>0</v>
      </c>
      <c r="W79" s="18">
        <f t="shared" si="78"/>
        <v>0</v>
      </c>
      <c r="X79" s="18">
        <f t="shared" si="78"/>
        <v>0</v>
      </c>
      <c r="Y79" s="18">
        <f t="shared" si="78"/>
        <v>0</v>
      </c>
      <c r="Z79" s="18">
        <f t="shared" si="78"/>
        <v>0</v>
      </c>
      <c r="AA79" s="18">
        <f t="shared" si="78"/>
        <v>0</v>
      </c>
      <c r="AB79" s="18">
        <f t="shared" si="78"/>
        <v>0</v>
      </c>
      <c r="AC79" s="18">
        <f t="shared" si="78"/>
        <v>0</v>
      </c>
      <c r="AD79" s="18">
        <f t="shared" si="78"/>
        <v>0</v>
      </c>
      <c r="AE79" s="18">
        <f t="shared" si="78"/>
        <v>0</v>
      </c>
      <c r="AF79" s="118"/>
    </row>
    <row r="80" spans="1:32" s="47" customFormat="1" ht="21.75" customHeight="1" x14ac:dyDescent="0.25">
      <c r="A80" s="21" t="s">
        <v>44</v>
      </c>
      <c r="B80" s="44">
        <f t="shared" ref="B80:B84" si="79">H80+J80+L80+N80+P80+R80+T80+V80+X80+Z80+AB80+AD80</f>
        <v>0</v>
      </c>
      <c r="C80" s="44">
        <f>H80+J80+L80+N80+P80+R80+T80+V80+X80+Z80+AB80</f>
        <v>0</v>
      </c>
      <c r="D80" s="44">
        <f t="shared" ref="D80:D84" si="80">E80</f>
        <v>0</v>
      </c>
      <c r="E80" s="44">
        <f>I80+K80+M80+O80+Q80+S80+U80+W80+Y80+AA80+AC80+AE80</f>
        <v>0</v>
      </c>
      <c r="F80" s="44" t="e">
        <f t="shared" ref="F80:F81" si="81">E80/B80%</f>
        <v>#DIV/0!</v>
      </c>
      <c r="G80" s="44" t="e">
        <f t="shared" ref="G80:G81" si="82">E80/C80%</f>
        <v>#DIV/0!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44">
        <v>0</v>
      </c>
      <c r="AF80" s="118"/>
    </row>
    <row r="81" spans="1:32" s="47" customFormat="1" ht="21.75" customHeight="1" x14ac:dyDescent="0.25">
      <c r="A81" s="23" t="s">
        <v>51</v>
      </c>
      <c r="B81" s="44">
        <f t="shared" si="79"/>
        <v>0</v>
      </c>
      <c r="C81" s="44">
        <f>H81+J81+L81+N81+P81+R81+T81+V81+X81+Z81+AB81</f>
        <v>0</v>
      </c>
      <c r="D81" s="44">
        <f t="shared" si="80"/>
        <v>0</v>
      </c>
      <c r="E81" s="44">
        <f t="shared" ref="E81:E84" si="83">I81+K81+M81+O81+Q81+S81+U81+W81+Y81+AA81+AC81+AE81</f>
        <v>0</v>
      </c>
      <c r="F81" s="44" t="e">
        <f t="shared" si="81"/>
        <v>#DIV/0!</v>
      </c>
      <c r="G81" s="44" t="e">
        <f t="shared" si="82"/>
        <v>#DIV/0!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44">
        <v>0</v>
      </c>
      <c r="AF81" s="118"/>
    </row>
    <row r="82" spans="1:32" s="47" customFormat="1" ht="21.75" customHeight="1" x14ac:dyDescent="0.25">
      <c r="A82" s="23" t="s">
        <v>46</v>
      </c>
      <c r="B82" s="44">
        <f t="shared" si="79"/>
        <v>0</v>
      </c>
      <c r="C82" s="44">
        <f>H82+J82+L82+N82+P82+R82+T82+V82+X82+Z82+AB82</f>
        <v>0</v>
      </c>
      <c r="D82" s="44">
        <f t="shared" si="80"/>
        <v>0</v>
      </c>
      <c r="E82" s="44">
        <f t="shared" si="83"/>
        <v>0</v>
      </c>
      <c r="F82" s="44" t="e">
        <f>E82/B82%</f>
        <v>#DIV/0!</v>
      </c>
      <c r="G82" s="44" t="e">
        <f>E82/C82%</f>
        <v>#DIV/0!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44">
        <v>0</v>
      </c>
      <c r="AF82" s="118"/>
    </row>
    <row r="83" spans="1:32" s="54" customFormat="1" ht="21.75" customHeight="1" x14ac:dyDescent="0.25">
      <c r="A83" s="52" t="s">
        <v>47</v>
      </c>
      <c r="B83" s="25">
        <f t="shared" si="79"/>
        <v>0</v>
      </c>
      <c r="C83" s="44">
        <f>H83+J83+L83+N83+P83+R83+T83+V83+X83+Z83+AB83</f>
        <v>0</v>
      </c>
      <c r="D83" s="25">
        <f t="shared" si="80"/>
        <v>0</v>
      </c>
      <c r="E83" s="25">
        <f t="shared" si="83"/>
        <v>0</v>
      </c>
      <c r="F83" s="44" t="e">
        <f t="shared" ref="F83:F84" si="84">E83/B83%</f>
        <v>#DIV/0!</v>
      </c>
      <c r="G83" s="44" t="e">
        <f t="shared" ref="G83:G84" si="85">E83/C83%</f>
        <v>#DIV/0!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>
        <v>0</v>
      </c>
      <c r="T83" s="34">
        <v>0</v>
      </c>
      <c r="U83" s="34">
        <v>0</v>
      </c>
      <c r="V83" s="34">
        <v>0</v>
      </c>
      <c r="W83" s="34">
        <v>0</v>
      </c>
      <c r="X83" s="34">
        <v>0</v>
      </c>
      <c r="Y83" s="34">
        <v>0</v>
      </c>
      <c r="Z83" s="34">
        <v>0</v>
      </c>
      <c r="AA83" s="34">
        <v>0</v>
      </c>
      <c r="AB83" s="34">
        <v>0</v>
      </c>
      <c r="AC83" s="34">
        <v>0</v>
      </c>
      <c r="AD83" s="34">
        <v>0</v>
      </c>
      <c r="AE83" s="53">
        <v>0</v>
      </c>
      <c r="AF83" s="118"/>
    </row>
    <row r="84" spans="1:32" s="47" customFormat="1" ht="21.75" customHeight="1" x14ac:dyDescent="0.25">
      <c r="A84" s="27" t="s">
        <v>48</v>
      </c>
      <c r="B84" s="44">
        <f t="shared" si="79"/>
        <v>0</v>
      </c>
      <c r="C84" s="44">
        <f>H84+J84+L84+N84+P84+R84+T84+V84+X84+Z84+AB84</f>
        <v>0</v>
      </c>
      <c r="D84" s="44">
        <f t="shared" si="80"/>
        <v>0</v>
      </c>
      <c r="E84" s="44">
        <f t="shared" si="83"/>
        <v>0</v>
      </c>
      <c r="F84" s="44" t="e">
        <f t="shared" si="84"/>
        <v>#DIV/0!</v>
      </c>
      <c r="G84" s="44" t="e">
        <f t="shared" si="85"/>
        <v>#DIV/0!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44">
        <v>0</v>
      </c>
      <c r="AF84" s="118"/>
    </row>
    <row r="85" spans="1:32" s="47" customFormat="1" ht="28.5" customHeight="1" x14ac:dyDescent="0.25">
      <c r="A85" s="105" t="s">
        <v>67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7"/>
      <c r="AF85" s="55"/>
    </row>
    <row r="86" spans="1:32" s="45" customFormat="1" ht="20.25" customHeight="1" x14ac:dyDescent="0.25">
      <c r="A86" s="17" t="s">
        <v>50</v>
      </c>
      <c r="B86" s="19">
        <f>B87+B88+B89+B91</f>
        <v>0</v>
      </c>
      <c r="C86" s="19">
        <f t="shared" ref="C86:E86" si="86">C87+C88+C89+C91</f>
        <v>0</v>
      </c>
      <c r="D86" s="19">
        <f t="shared" si="86"/>
        <v>0</v>
      </c>
      <c r="E86" s="19">
        <f t="shared" si="86"/>
        <v>0</v>
      </c>
      <c r="F86" s="19" t="e">
        <f>E86/B86%</f>
        <v>#DIV/0!</v>
      </c>
      <c r="G86" s="19" t="e">
        <f>E86/C86%</f>
        <v>#DIV/0!</v>
      </c>
      <c r="H86" s="18">
        <f t="shared" ref="H86:AE86" si="87">H88+H89+H87+H91</f>
        <v>0</v>
      </c>
      <c r="I86" s="19">
        <f t="shared" si="87"/>
        <v>0</v>
      </c>
      <c r="J86" s="18">
        <f t="shared" si="87"/>
        <v>0</v>
      </c>
      <c r="K86" s="18">
        <f t="shared" si="87"/>
        <v>0</v>
      </c>
      <c r="L86" s="18">
        <f t="shared" si="87"/>
        <v>0</v>
      </c>
      <c r="M86" s="18">
        <f t="shared" si="87"/>
        <v>0</v>
      </c>
      <c r="N86" s="18">
        <f t="shared" si="87"/>
        <v>0</v>
      </c>
      <c r="O86" s="18">
        <f t="shared" si="87"/>
        <v>0</v>
      </c>
      <c r="P86" s="18">
        <f t="shared" si="87"/>
        <v>0</v>
      </c>
      <c r="Q86" s="18">
        <f t="shared" si="87"/>
        <v>0</v>
      </c>
      <c r="R86" s="18">
        <f t="shared" si="87"/>
        <v>0</v>
      </c>
      <c r="S86" s="18">
        <f t="shared" si="87"/>
        <v>0</v>
      </c>
      <c r="T86" s="18">
        <f t="shared" si="87"/>
        <v>0</v>
      </c>
      <c r="U86" s="18">
        <f t="shared" si="87"/>
        <v>0</v>
      </c>
      <c r="V86" s="18">
        <f t="shared" si="87"/>
        <v>0</v>
      </c>
      <c r="W86" s="18">
        <f t="shared" si="87"/>
        <v>0</v>
      </c>
      <c r="X86" s="18">
        <f t="shared" si="87"/>
        <v>0</v>
      </c>
      <c r="Y86" s="18">
        <f t="shared" si="87"/>
        <v>0</v>
      </c>
      <c r="Z86" s="18">
        <f t="shared" si="87"/>
        <v>0</v>
      </c>
      <c r="AA86" s="18">
        <f t="shared" si="87"/>
        <v>0</v>
      </c>
      <c r="AB86" s="18">
        <f t="shared" si="87"/>
        <v>0</v>
      </c>
      <c r="AC86" s="18">
        <f t="shared" si="87"/>
        <v>0</v>
      </c>
      <c r="AD86" s="18">
        <f t="shared" si="87"/>
        <v>0</v>
      </c>
      <c r="AE86" s="18">
        <f t="shared" si="87"/>
        <v>0</v>
      </c>
      <c r="AF86" s="108"/>
    </row>
    <row r="87" spans="1:32" s="47" customFormat="1" ht="20.25" customHeight="1" x14ac:dyDescent="0.25">
      <c r="A87" s="21" t="s">
        <v>44</v>
      </c>
      <c r="B87" s="44">
        <f t="shared" ref="B87:B91" si="88">H87+J87+L87+N87+P87+R87+T87+V87+X87+Z87+AB87+AD87</f>
        <v>0</v>
      </c>
      <c r="C87" s="44">
        <f>H87+J87+L87+N87+P87+R87+T87+V87+X87+Z87+AB87</f>
        <v>0</v>
      </c>
      <c r="D87" s="44">
        <f t="shared" ref="D87:D91" si="89">E87</f>
        <v>0</v>
      </c>
      <c r="E87" s="44">
        <f>I87+K87+M87+O87+Q87+S87+U87+W87+Y87+AA87+AC87+AE87</f>
        <v>0</v>
      </c>
      <c r="F87" s="44" t="e">
        <f t="shared" ref="F87:F88" si="90">E87/B87%</f>
        <v>#DIV/0!</v>
      </c>
      <c r="G87" s="44" t="e">
        <f t="shared" ref="G87:G88" si="91">E87/C87%</f>
        <v>#DIV/0!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44">
        <v>0</v>
      </c>
      <c r="AF87" s="109"/>
    </row>
    <row r="88" spans="1:32" s="47" customFormat="1" ht="20.25" customHeight="1" x14ac:dyDescent="0.25">
      <c r="A88" s="23" t="s">
        <v>51</v>
      </c>
      <c r="B88" s="44">
        <f t="shared" si="88"/>
        <v>0</v>
      </c>
      <c r="C88" s="44">
        <f>H88+J88+L88+N88+P88+R88+T88+V88+X88+Z88+AB88</f>
        <v>0</v>
      </c>
      <c r="D88" s="44">
        <f t="shared" si="89"/>
        <v>0</v>
      </c>
      <c r="E88" s="44">
        <f t="shared" ref="E88:E91" si="92">I88+K88+M88+O88+Q88+S88+U88+W88+Y88+AA88+AC88+AE88</f>
        <v>0</v>
      </c>
      <c r="F88" s="44" t="e">
        <f t="shared" si="90"/>
        <v>#DIV/0!</v>
      </c>
      <c r="G88" s="44" t="e">
        <f t="shared" si="91"/>
        <v>#DIV/0!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44">
        <v>0</v>
      </c>
      <c r="AF88" s="109"/>
    </row>
    <row r="89" spans="1:32" s="47" customFormat="1" ht="20.25" customHeight="1" x14ac:dyDescent="0.25">
      <c r="A89" s="23" t="s">
        <v>46</v>
      </c>
      <c r="B89" s="44">
        <f t="shared" si="88"/>
        <v>0</v>
      </c>
      <c r="C89" s="44">
        <f>H89+J89+L89+N89+P89+R89+T89+V89+X89+Z89+AB89</f>
        <v>0</v>
      </c>
      <c r="D89" s="44">
        <f t="shared" si="89"/>
        <v>0</v>
      </c>
      <c r="E89" s="44">
        <f t="shared" si="92"/>
        <v>0</v>
      </c>
      <c r="F89" s="44" t="e">
        <f>E89/B89%</f>
        <v>#DIV/0!</v>
      </c>
      <c r="G89" s="44" t="e">
        <f>E89/C89%</f>
        <v>#DIV/0!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44">
        <v>0</v>
      </c>
      <c r="AF89" s="109"/>
    </row>
    <row r="90" spans="1:32" s="26" customFormat="1" ht="20.25" customHeight="1" x14ac:dyDescent="0.25">
      <c r="A90" s="24" t="s">
        <v>47</v>
      </c>
      <c r="B90" s="25">
        <f t="shared" si="88"/>
        <v>0</v>
      </c>
      <c r="C90" s="44">
        <f>H90+J90+L90+N90+P90+R90+T90+V90+X90+Z90+AB90</f>
        <v>0</v>
      </c>
      <c r="D90" s="25">
        <f t="shared" si="89"/>
        <v>0</v>
      </c>
      <c r="E90" s="25">
        <f t="shared" si="92"/>
        <v>0</v>
      </c>
      <c r="F90" s="44" t="e">
        <f t="shared" ref="F90:F91" si="93">E90/B90%</f>
        <v>#DIV/0!</v>
      </c>
      <c r="G90" s="44" t="e">
        <f t="shared" ref="G90:G91" si="94">E90/C90%</f>
        <v>#DIV/0!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0</v>
      </c>
      <c r="Y90" s="34">
        <v>0</v>
      </c>
      <c r="Z90" s="34">
        <v>0</v>
      </c>
      <c r="AA90" s="34">
        <v>0</v>
      </c>
      <c r="AB90" s="34">
        <v>0</v>
      </c>
      <c r="AC90" s="34">
        <v>0</v>
      </c>
      <c r="AD90" s="34">
        <v>0</v>
      </c>
      <c r="AE90" s="25">
        <v>0</v>
      </c>
      <c r="AF90" s="109"/>
    </row>
    <row r="91" spans="1:32" s="47" customFormat="1" ht="20.25" customHeight="1" x14ac:dyDescent="0.25">
      <c r="A91" s="27" t="s">
        <v>48</v>
      </c>
      <c r="B91" s="44">
        <f t="shared" si="88"/>
        <v>0</v>
      </c>
      <c r="C91" s="44">
        <f>H91+J91+L91+N91+P91+R91+T91+V91+X91+Z91+AB91</f>
        <v>0</v>
      </c>
      <c r="D91" s="44">
        <f t="shared" si="89"/>
        <v>0</v>
      </c>
      <c r="E91" s="44">
        <f t="shared" si="92"/>
        <v>0</v>
      </c>
      <c r="F91" s="44" t="e">
        <f t="shared" si="93"/>
        <v>#DIV/0!</v>
      </c>
      <c r="G91" s="44" t="e">
        <f t="shared" si="94"/>
        <v>#DIV/0!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  <c r="AE91" s="44">
        <v>0</v>
      </c>
      <c r="AF91" s="110"/>
    </row>
    <row r="92" spans="1:32" s="47" customFormat="1" ht="20.25" customHeight="1" x14ac:dyDescent="0.25">
      <c r="A92" s="105" t="s">
        <v>68</v>
      </c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7"/>
      <c r="AF92" s="56"/>
    </row>
    <row r="93" spans="1:32" s="45" customFormat="1" ht="19.5" customHeight="1" x14ac:dyDescent="0.25">
      <c r="A93" s="17" t="s">
        <v>50</v>
      </c>
      <c r="B93" s="19">
        <f t="shared" ref="B93:E93" si="95">B94+B95+B96+B98</f>
        <v>129.4</v>
      </c>
      <c r="C93" s="19">
        <f t="shared" si="95"/>
        <v>129.4</v>
      </c>
      <c r="D93" s="19">
        <f t="shared" si="95"/>
        <v>129.33000000000001</v>
      </c>
      <c r="E93" s="19">
        <f t="shared" si="95"/>
        <v>129.33000000000001</v>
      </c>
      <c r="F93" s="19">
        <f>E93/B93%</f>
        <v>99.945904173106655</v>
      </c>
      <c r="G93" s="19">
        <f>E93/C93%</f>
        <v>99.945904173106655</v>
      </c>
      <c r="H93" s="18">
        <f t="shared" ref="H93:AE93" si="96">H95+H96+H94+H98</f>
        <v>0</v>
      </c>
      <c r="I93" s="19">
        <f t="shared" si="96"/>
        <v>0</v>
      </c>
      <c r="J93" s="18">
        <f t="shared" si="96"/>
        <v>0</v>
      </c>
      <c r="K93" s="18">
        <f t="shared" si="96"/>
        <v>0</v>
      </c>
      <c r="L93" s="18">
        <f t="shared" si="96"/>
        <v>0</v>
      </c>
      <c r="M93" s="18">
        <f t="shared" si="96"/>
        <v>0</v>
      </c>
      <c r="N93" s="18">
        <f t="shared" si="96"/>
        <v>0</v>
      </c>
      <c r="O93" s="18">
        <f t="shared" si="96"/>
        <v>0</v>
      </c>
      <c r="P93" s="18">
        <f t="shared" si="96"/>
        <v>0</v>
      </c>
      <c r="Q93" s="18">
        <f t="shared" si="96"/>
        <v>0</v>
      </c>
      <c r="R93" s="18">
        <f t="shared" si="96"/>
        <v>0</v>
      </c>
      <c r="S93" s="18">
        <f t="shared" si="96"/>
        <v>0</v>
      </c>
      <c r="T93" s="18">
        <f t="shared" si="96"/>
        <v>0</v>
      </c>
      <c r="U93" s="18">
        <f t="shared" si="96"/>
        <v>0</v>
      </c>
      <c r="V93" s="18">
        <f t="shared" si="96"/>
        <v>0</v>
      </c>
      <c r="W93" s="18">
        <f t="shared" si="96"/>
        <v>0</v>
      </c>
      <c r="X93" s="18">
        <f t="shared" si="96"/>
        <v>0</v>
      </c>
      <c r="Y93" s="18">
        <f t="shared" si="96"/>
        <v>0</v>
      </c>
      <c r="Z93" s="18">
        <f t="shared" si="96"/>
        <v>0</v>
      </c>
      <c r="AA93" s="18">
        <f t="shared" si="96"/>
        <v>0</v>
      </c>
      <c r="AB93" s="18">
        <f t="shared" si="96"/>
        <v>129.33000000000001</v>
      </c>
      <c r="AC93" s="18">
        <f t="shared" si="96"/>
        <v>129.33000000000001</v>
      </c>
      <c r="AD93" s="18">
        <f t="shared" si="96"/>
        <v>7.0000000000000007E-2</v>
      </c>
      <c r="AE93" s="18">
        <f t="shared" si="96"/>
        <v>0</v>
      </c>
      <c r="AF93" s="111" t="s">
        <v>69</v>
      </c>
    </row>
    <row r="94" spans="1:32" s="47" customFormat="1" ht="19.5" customHeight="1" x14ac:dyDescent="0.25">
      <c r="A94" s="21" t="s">
        <v>44</v>
      </c>
      <c r="B94" s="44">
        <f t="shared" ref="B94:B98" si="97">H94+J94+L94+N94+P94+R94+T94+V94+X94+Z94+AB94+AD94</f>
        <v>0</v>
      </c>
      <c r="C94" s="44">
        <f>H94+J94+L94+N94+P94+R94+T94+V94+X94+Z94+AB94</f>
        <v>0</v>
      </c>
      <c r="D94" s="44">
        <f t="shared" ref="D94:D98" si="98">E94</f>
        <v>0</v>
      </c>
      <c r="E94" s="44">
        <f>I94+K94+M94+O94+Q94+S94+U94+W94+Y94+AA94+AC94+AE94</f>
        <v>0</v>
      </c>
      <c r="F94" s="44" t="e">
        <f t="shared" ref="F94:F95" si="99">E94/B94%</f>
        <v>#DIV/0!</v>
      </c>
      <c r="G94" s="44" t="e">
        <f t="shared" ref="G94:G95" si="100">E94/C94%</f>
        <v>#DIV/0!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44">
        <v>0</v>
      </c>
      <c r="AF94" s="112"/>
    </row>
    <row r="95" spans="1:32" s="47" customFormat="1" ht="19.5" customHeight="1" x14ac:dyDescent="0.25">
      <c r="A95" s="23" t="s">
        <v>51</v>
      </c>
      <c r="B95" s="44">
        <f t="shared" si="97"/>
        <v>0</v>
      </c>
      <c r="C95" s="44">
        <f>H95+J95+L95+N95+P95+R95+T95+V95+X95+Z95+AB95</f>
        <v>0</v>
      </c>
      <c r="D95" s="44">
        <f t="shared" si="98"/>
        <v>0</v>
      </c>
      <c r="E95" s="44">
        <f t="shared" ref="E95:E98" si="101">I95+K95+M95+O95+Q95+S95+U95+W95+Y95+AA95+AC95+AE95</f>
        <v>0</v>
      </c>
      <c r="F95" s="44" t="e">
        <f t="shared" si="99"/>
        <v>#DIV/0!</v>
      </c>
      <c r="G95" s="44" t="e">
        <f t="shared" si="100"/>
        <v>#DIV/0!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5">
        <v>0</v>
      </c>
      <c r="AD95" s="35">
        <v>0</v>
      </c>
      <c r="AE95" s="44">
        <v>0</v>
      </c>
      <c r="AF95" s="112"/>
    </row>
    <row r="96" spans="1:32" s="47" customFormat="1" ht="19.5" customHeight="1" x14ac:dyDescent="0.25">
      <c r="A96" s="23" t="s">
        <v>46</v>
      </c>
      <c r="B96" s="44">
        <f t="shared" si="97"/>
        <v>0</v>
      </c>
      <c r="C96" s="44">
        <f>H96+J96+L96+N96+P96+R96+T96+V96+X96+Z96+AB96</f>
        <v>0</v>
      </c>
      <c r="D96" s="44">
        <f t="shared" si="98"/>
        <v>0</v>
      </c>
      <c r="E96" s="44">
        <f t="shared" si="101"/>
        <v>0</v>
      </c>
      <c r="F96" s="44" t="e">
        <f>E96/B96%</f>
        <v>#DIV/0!</v>
      </c>
      <c r="G96" s="44" t="e">
        <f>E96/C96%</f>
        <v>#DIV/0!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44">
        <v>0</v>
      </c>
      <c r="AF96" s="112"/>
    </row>
    <row r="97" spans="1:32" s="26" customFormat="1" ht="19.5" customHeight="1" x14ac:dyDescent="0.25">
      <c r="A97" s="24" t="s">
        <v>47</v>
      </c>
      <c r="B97" s="25">
        <f t="shared" si="97"/>
        <v>0</v>
      </c>
      <c r="C97" s="44">
        <f>H97+J97+L97+N97+P97+R97+T97+V97+X97+Z97+AB97</f>
        <v>0</v>
      </c>
      <c r="D97" s="25">
        <f t="shared" si="98"/>
        <v>0</v>
      </c>
      <c r="E97" s="25">
        <f t="shared" si="101"/>
        <v>0</v>
      </c>
      <c r="F97" s="44" t="e">
        <f t="shared" ref="F97:F98" si="102">E97/B97%</f>
        <v>#DIV/0!</v>
      </c>
      <c r="G97" s="44" t="e">
        <f t="shared" ref="G97:G98" si="103">E97/C97%</f>
        <v>#DIV/0!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34">
        <v>0</v>
      </c>
      <c r="AA97" s="34">
        <v>0</v>
      </c>
      <c r="AB97" s="34">
        <v>0</v>
      </c>
      <c r="AC97" s="34">
        <v>0</v>
      </c>
      <c r="AD97" s="34">
        <v>0</v>
      </c>
      <c r="AE97" s="25">
        <v>0</v>
      </c>
      <c r="AF97" s="112"/>
    </row>
    <row r="98" spans="1:32" s="47" customFormat="1" ht="160.5" customHeight="1" x14ac:dyDescent="0.25">
      <c r="A98" s="27" t="s">
        <v>48</v>
      </c>
      <c r="B98" s="44">
        <f t="shared" si="97"/>
        <v>129.4</v>
      </c>
      <c r="C98" s="44">
        <f>H98+J98+L98+N98+P98+R98+T98+V98+X98+Z98+AB98+AD98</f>
        <v>129.4</v>
      </c>
      <c r="D98" s="44">
        <f t="shared" si="98"/>
        <v>129.33000000000001</v>
      </c>
      <c r="E98" s="44">
        <f t="shared" si="101"/>
        <v>129.33000000000001</v>
      </c>
      <c r="F98" s="44">
        <f t="shared" si="102"/>
        <v>99.945904173106655</v>
      </c>
      <c r="G98" s="44">
        <f t="shared" si="103"/>
        <v>99.945904173106655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129.33000000000001</v>
      </c>
      <c r="AC98" s="35">
        <v>129.33000000000001</v>
      </c>
      <c r="AD98" s="35">
        <v>7.0000000000000007E-2</v>
      </c>
      <c r="AE98" s="44">
        <v>0</v>
      </c>
      <c r="AF98" s="113"/>
    </row>
    <row r="99" spans="1:32" s="47" customFormat="1" ht="32.25" customHeight="1" x14ac:dyDescent="0.25">
      <c r="A99" s="105" t="s">
        <v>70</v>
      </c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7"/>
      <c r="AF99" s="56"/>
    </row>
    <row r="100" spans="1:32" s="45" customFormat="1" x14ac:dyDescent="0.25">
      <c r="A100" s="17" t="s">
        <v>50</v>
      </c>
      <c r="B100" s="19">
        <f t="shared" ref="B100:E100" si="104">B101+B102+B103+B105</f>
        <v>0</v>
      </c>
      <c r="C100" s="19">
        <f t="shared" si="104"/>
        <v>0</v>
      </c>
      <c r="D100" s="19">
        <f t="shared" si="104"/>
        <v>0</v>
      </c>
      <c r="E100" s="19">
        <f t="shared" si="104"/>
        <v>0</v>
      </c>
      <c r="F100" s="19" t="e">
        <f>E100/B100%</f>
        <v>#DIV/0!</v>
      </c>
      <c r="G100" s="19" t="e">
        <f>E100/C100%</f>
        <v>#DIV/0!</v>
      </c>
      <c r="H100" s="18">
        <f t="shared" ref="H100:AE100" si="105">H102+H103+H101+H105</f>
        <v>0</v>
      </c>
      <c r="I100" s="19">
        <f t="shared" si="105"/>
        <v>0</v>
      </c>
      <c r="J100" s="18">
        <f t="shared" si="105"/>
        <v>0</v>
      </c>
      <c r="K100" s="18">
        <f t="shared" si="105"/>
        <v>0</v>
      </c>
      <c r="L100" s="18">
        <f t="shared" si="105"/>
        <v>0</v>
      </c>
      <c r="M100" s="18">
        <f t="shared" si="105"/>
        <v>0</v>
      </c>
      <c r="N100" s="18">
        <f t="shared" si="105"/>
        <v>0</v>
      </c>
      <c r="O100" s="18">
        <f t="shared" si="105"/>
        <v>0</v>
      </c>
      <c r="P100" s="18">
        <f t="shared" si="105"/>
        <v>0</v>
      </c>
      <c r="Q100" s="18">
        <f t="shared" si="105"/>
        <v>0</v>
      </c>
      <c r="R100" s="18">
        <f t="shared" si="105"/>
        <v>0</v>
      </c>
      <c r="S100" s="18">
        <f t="shared" si="105"/>
        <v>0</v>
      </c>
      <c r="T100" s="18">
        <f t="shared" si="105"/>
        <v>0</v>
      </c>
      <c r="U100" s="18">
        <f t="shared" si="105"/>
        <v>0</v>
      </c>
      <c r="V100" s="18">
        <f t="shared" si="105"/>
        <v>0</v>
      </c>
      <c r="W100" s="18">
        <f t="shared" si="105"/>
        <v>0</v>
      </c>
      <c r="X100" s="18">
        <f t="shared" si="105"/>
        <v>0</v>
      </c>
      <c r="Y100" s="18">
        <f t="shared" si="105"/>
        <v>0</v>
      </c>
      <c r="Z100" s="18">
        <f t="shared" si="105"/>
        <v>0</v>
      </c>
      <c r="AA100" s="18">
        <f t="shared" si="105"/>
        <v>0</v>
      </c>
      <c r="AB100" s="18">
        <f t="shared" si="105"/>
        <v>0</v>
      </c>
      <c r="AC100" s="18">
        <f t="shared" si="105"/>
        <v>0</v>
      </c>
      <c r="AD100" s="18">
        <f t="shared" si="105"/>
        <v>0</v>
      </c>
      <c r="AE100" s="18">
        <f t="shared" si="105"/>
        <v>0</v>
      </c>
      <c r="AF100" s="108"/>
    </row>
    <row r="101" spans="1:32" s="47" customFormat="1" ht="19.5" customHeight="1" x14ac:dyDescent="0.25">
      <c r="A101" s="21" t="s">
        <v>44</v>
      </c>
      <c r="B101" s="44">
        <f t="shared" ref="B101:B105" si="106">H101+J101+L101+N101+P101+R101+T101+V101+X101+Z101+AB101+AD101</f>
        <v>0</v>
      </c>
      <c r="C101" s="44">
        <f>H101+J101+L101+N101+P101+R101+T101+V101+X101+Z101+AB101</f>
        <v>0</v>
      </c>
      <c r="D101" s="44">
        <f t="shared" ref="D101:D105" si="107">E101</f>
        <v>0</v>
      </c>
      <c r="E101" s="44">
        <f>I101+K101+M101+O101+Q101+S101+U101+W101+Y101+AA101+AC101+AE101</f>
        <v>0</v>
      </c>
      <c r="F101" s="44" t="e">
        <f t="shared" ref="F101:F102" si="108">E101/B101%</f>
        <v>#DIV/0!</v>
      </c>
      <c r="G101" s="44" t="e">
        <f t="shared" ref="G101:G102" si="109">E101/C101%</f>
        <v>#DIV/0!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  <c r="AE101" s="44">
        <v>0</v>
      </c>
      <c r="AF101" s="109"/>
    </row>
    <row r="102" spans="1:32" s="47" customFormat="1" ht="19.5" customHeight="1" x14ac:dyDescent="0.25">
      <c r="A102" s="23" t="s">
        <v>51</v>
      </c>
      <c r="B102" s="44">
        <f t="shared" si="106"/>
        <v>0</v>
      </c>
      <c r="C102" s="44">
        <f>H102+J102+L102+N102+P102+R102+T102+V102+X102+Z102+AB102</f>
        <v>0</v>
      </c>
      <c r="D102" s="44">
        <f t="shared" si="107"/>
        <v>0</v>
      </c>
      <c r="E102" s="44">
        <f t="shared" ref="E102:E105" si="110">I102+K102+M102+O102+Q102+S102+U102+W102+Y102+AA102+AC102+AE102</f>
        <v>0</v>
      </c>
      <c r="F102" s="44" t="e">
        <f t="shared" si="108"/>
        <v>#DIV/0!</v>
      </c>
      <c r="G102" s="44" t="e">
        <f t="shared" si="109"/>
        <v>#DIV/0!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5">
        <v>0</v>
      </c>
      <c r="AD102" s="35">
        <v>0</v>
      </c>
      <c r="AE102" s="44">
        <v>0</v>
      </c>
      <c r="AF102" s="109"/>
    </row>
    <row r="103" spans="1:32" s="47" customFormat="1" ht="19.5" customHeight="1" x14ac:dyDescent="0.25">
      <c r="A103" s="23" t="s">
        <v>46</v>
      </c>
      <c r="B103" s="44">
        <f t="shared" si="106"/>
        <v>0</v>
      </c>
      <c r="C103" s="44">
        <f>H103+J103+L103+N103+P103+R103+T103+V103+X103+Z103+AB103</f>
        <v>0</v>
      </c>
      <c r="D103" s="44">
        <f t="shared" si="107"/>
        <v>0</v>
      </c>
      <c r="E103" s="44">
        <f t="shared" si="110"/>
        <v>0</v>
      </c>
      <c r="F103" s="44" t="e">
        <f>E103/B103%</f>
        <v>#DIV/0!</v>
      </c>
      <c r="G103" s="44" t="e">
        <f>E103/C103%</f>
        <v>#DIV/0!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5">
        <v>0</v>
      </c>
      <c r="AD103" s="35">
        <v>0</v>
      </c>
      <c r="AE103" s="44">
        <v>0</v>
      </c>
      <c r="AF103" s="109"/>
    </row>
    <row r="104" spans="1:32" s="26" customFormat="1" ht="19.5" customHeight="1" x14ac:dyDescent="0.25">
      <c r="A104" s="24" t="s">
        <v>47</v>
      </c>
      <c r="B104" s="25">
        <f t="shared" si="106"/>
        <v>0</v>
      </c>
      <c r="C104" s="44">
        <f>H104+J104+L104+N104+P104+R104+T104+V104+X104+Z104+AB104</f>
        <v>0</v>
      </c>
      <c r="D104" s="25">
        <f t="shared" si="107"/>
        <v>0</v>
      </c>
      <c r="E104" s="25">
        <f t="shared" si="110"/>
        <v>0</v>
      </c>
      <c r="F104" s="44" t="e">
        <f t="shared" ref="F104:F105" si="111">E104/B104%</f>
        <v>#DIV/0!</v>
      </c>
      <c r="G104" s="44" t="e">
        <f t="shared" ref="G104:G105" si="112">E104/C104%</f>
        <v>#DIV/0!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5">
        <v>0</v>
      </c>
      <c r="AD104" s="35">
        <v>0</v>
      </c>
      <c r="AE104" s="22">
        <v>0</v>
      </c>
      <c r="AF104" s="109"/>
    </row>
    <row r="105" spans="1:32" s="47" customFormat="1" ht="19.5" customHeight="1" x14ac:dyDescent="0.25">
      <c r="A105" s="27" t="s">
        <v>48</v>
      </c>
      <c r="B105" s="44">
        <f t="shared" si="106"/>
        <v>0</v>
      </c>
      <c r="C105" s="44">
        <f>H105+J105+L105+N105+P105+R105+T105+V105+X105+Z105+AB105</f>
        <v>0</v>
      </c>
      <c r="D105" s="44">
        <f t="shared" si="107"/>
        <v>0</v>
      </c>
      <c r="E105" s="44">
        <f t="shared" si="110"/>
        <v>0</v>
      </c>
      <c r="F105" s="44" t="e">
        <f t="shared" si="111"/>
        <v>#DIV/0!</v>
      </c>
      <c r="G105" s="44" t="e">
        <f t="shared" si="112"/>
        <v>#DIV/0!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5">
        <v>0</v>
      </c>
      <c r="AD105" s="35">
        <v>0</v>
      </c>
      <c r="AE105" s="44">
        <v>0</v>
      </c>
      <c r="AF105" s="110"/>
    </row>
    <row r="106" spans="1:32" s="47" customFormat="1" ht="31.5" customHeight="1" x14ac:dyDescent="0.25">
      <c r="A106" s="105" t="s">
        <v>71</v>
      </c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7"/>
      <c r="AF106" s="56"/>
    </row>
    <row r="107" spans="1:32" s="45" customFormat="1" ht="30.75" customHeight="1" x14ac:dyDescent="0.25">
      <c r="A107" s="17" t="s">
        <v>50</v>
      </c>
      <c r="B107" s="19">
        <f t="shared" ref="B107:E107" si="113">B108+B109+B110+B112</f>
        <v>76096.73</v>
      </c>
      <c r="C107" s="19">
        <f t="shared" si="113"/>
        <v>76096.73</v>
      </c>
      <c r="D107" s="19">
        <f t="shared" si="113"/>
        <v>76096.73</v>
      </c>
      <c r="E107" s="19">
        <f t="shared" si="113"/>
        <v>32301.499999999996</v>
      </c>
      <c r="F107" s="19">
        <f>E107/B107%</f>
        <v>42.447947500503638</v>
      </c>
      <c r="G107" s="19">
        <f>E107/C107%</f>
        <v>42.447947500503638</v>
      </c>
      <c r="H107" s="18">
        <f t="shared" ref="H107:AE107" si="114">H109+H110+H108+H112</f>
        <v>0</v>
      </c>
      <c r="I107" s="19">
        <f t="shared" si="114"/>
        <v>0</v>
      </c>
      <c r="J107" s="18">
        <f t="shared" si="114"/>
        <v>0</v>
      </c>
      <c r="K107" s="18">
        <f t="shared" si="114"/>
        <v>0</v>
      </c>
      <c r="L107" s="18">
        <f t="shared" si="114"/>
        <v>19554.5</v>
      </c>
      <c r="M107" s="18">
        <f t="shared" si="114"/>
        <v>0</v>
      </c>
      <c r="N107" s="18">
        <f t="shared" si="114"/>
        <v>9741.5499999999993</v>
      </c>
      <c r="O107" s="18">
        <f t="shared" si="114"/>
        <v>5960.1</v>
      </c>
      <c r="P107" s="18">
        <f t="shared" si="114"/>
        <v>0</v>
      </c>
      <c r="Q107" s="18">
        <f t="shared" si="114"/>
        <v>0</v>
      </c>
      <c r="R107" s="18">
        <f t="shared" si="114"/>
        <v>0</v>
      </c>
      <c r="S107" s="18">
        <f t="shared" si="114"/>
        <v>0</v>
      </c>
      <c r="T107" s="18">
        <f t="shared" si="114"/>
        <v>0</v>
      </c>
      <c r="U107" s="18">
        <f t="shared" si="114"/>
        <v>0</v>
      </c>
      <c r="V107" s="18">
        <f t="shared" si="114"/>
        <v>1177.5999999999999</v>
      </c>
      <c r="W107" s="18">
        <f t="shared" si="114"/>
        <v>0</v>
      </c>
      <c r="X107" s="18">
        <f t="shared" si="114"/>
        <v>19595.2</v>
      </c>
      <c r="Y107" s="18">
        <f t="shared" si="114"/>
        <v>21393.46</v>
      </c>
      <c r="Z107" s="18">
        <f t="shared" si="114"/>
        <v>0</v>
      </c>
      <c r="AA107" s="18">
        <f t="shared" si="114"/>
        <v>0</v>
      </c>
      <c r="AB107" s="18">
        <f t="shared" si="114"/>
        <v>0</v>
      </c>
      <c r="AC107" s="18">
        <f t="shared" si="114"/>
        <v>198</v>
      </c>
      <c r="AD107" s="18">
        <f t="shared" si="114"/>
        <v>26027.88</v>
      </c>
      <c r="AE107" s="18">
        <f t="shared" si="114"/>
        <v>4749.9399999999996</v>
      </c>
      <c r="AF107" s="111" t="s">
        <v>72</v>
      </c>
    </row>
    <row r="108" spans="1:32" s="47" customFormat="1" ht="30.75" customHeight="1" x14ac:dyDescent="0.25">
      <c r="A108" s="21" t="s">
        <v>44</v>
      </c>
      <c r="B108" s="44">
        <f t="shared" ref="B108:B111" si="115">H108+J108+L108+N108+P108+R108+T108+V108+X108+Z108+AB108+AD108</f>
        <v>0</v>
      </c>
      <c r="C108" s="44">
        <f>H108+J108+L108+N108+P108+R108+T108+V108+X108+Z108+AB108</f>
        <v>0</v>
      </c>
      <c r="D108" s="44">
        <f t="shared" ref="D108:D111" si="116">E108</f>
        <v>0</v>
      </c>
      <c r="E108" s="44">
        <f>I108+K108+M108+O108+Q108+S108+U108+W108+Y108+AA108+AC108+AE108</f>
        <v>0</v>
      </c>
      <c r="F108" s="44" t="e">
        <f t="shared" ref="F108:F109" si="117">E108/B108%</f>
        <v>#DIV/0!</v>
      </c>
      <c r="G108" s="44" t="e">
        <f t="shared" ref="G108:G109" si="118">E108/C108%</f>
        <v>#DIV/0!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44">
        <v>0</v>
      </c>
      <c r="AF108" s="112"/>
    </row>
    <row r="109" spans="1:32" s="47" customFormat="1" ht="30.75" customHeight="1" x14ac:dyDescent="0.25">
      <c r="A109" s="23" t="s">
        <v>51</v>
      </c>
      <c r="B109" s="44">
        <f t="shared" si="115"/>
        <v>0</v>
      </c>
      <c r="C109" s="44">
        <f>H109+J109+L109+N109+P109+R109+T109+V109+X109+Z109+AB109</f>
        <v>0</v>
      </c>
      <c r="D109" s="44">
        <f t="shared" si="116"/>
        <v>0</v>
      </c>
      <c r="E109" s="44">
        <f t="shared" ref="E109:E111" si="119">I109+K109+M109+O109+Q109+S109+U109+W109+Y109+AA109+AC109+AE109</f>
        <v>0</v>
      </c>
      <c r="F109" s="44" t="e">
        <f t="shared" si="117"/>
        <v>#DIV/0!</v>
      </c>
      <c r="G109" s="44" t="e">
        <f t="shared" si="118"/>
        <v>#DIV/0!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5">
        <v>0</v>
      </c>
      <c r="AD109" s="35">
        <v>0</v>
      </c>
      <c r="AE109" s="44">
        <v>0</v>
      </c>
      <c r="AF109" s="112"/>
    </row>
    <row r="110" spans="1:32" s="47" customFormat="1" ht="30.75" customHeight="1" x14ac:dyDescent="0.25">
      <c r="A110" s="23" t="s">
        <v>46</v>
      </c>
      <c r="B110" s="44">
        <f t="shared" si="115"/>
        <v>0</v>
      </c>
      <c r="C110" s="44">
        <f>H110+J110+L110+N110+P110+R110+T110+V110+X110+Z110+AB110</f>
        <v>0</v>
      </c>
      <c r="D110" s="44">
        <f t="shared" si="116"/>
        <v>0</v>
      </c>
      <c r="E110" s="44">
        <f t="shared" si="119"/>
        <v>0</v>
      </c>
      <c r="F110" s="44" t="e">
        <f>E110/B110%</f>
        <v>#DIV/0!</v>
      </c>
      <c r="G110" s="44" t="e">
        <f>E110/C110%</f>
        <v>#DIV/0!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44">
        <v>0</v>
      </c>
      <c r="AF110" s="112"/>
    </row>
    <row r="111" spans="1:32" s="26" customFormat="1" ht="30.75" customHeight="1" x14ac:dyDescent="0.25">
      <c r="A111" s="24" t="s">
        <v>47</v>
      </c>
      <c r="B111" s="25">
        <f t="shared" si="115"/>
        <v>0</v>
      </c>
      <c r="C111" s="44">
        <f>H111+J111+L111+N111+P111+R111+T111+V111+X111+Z111+AB111</f>
        <v>0</v>
      </c>
      <c r="D111" s="25">
        <f t="shared" si="116"/>
        <v>0</v>
      </c>
      <c r="E111" s="25">
        <f t="shared" si="119"/>
        <v>0</v>
      </c>
      <c r="F111" s="44" t="e">
        <f t="shared" ref="F111:F112" si="120">E111/B111%</f>
        <v>#DIV/0!</v>
      </c>
      <c r="G111" s="44" t="e">
        <f t="shared" ref="G111:G112" si="121">E111/C111%</f>
        <v>#DIV/0!</v>
      </c>
      <c r="H111" s="57">
        <v>0</v>
      </c>
      <c r="I111" s="57">
        <v>0</v>
      </c>
      <c r="J111" s="57">
        <v>0</v>
      </c>
      <c r="K111" s="57">
        <v>0</v>
      </c>
      <c r="L111" s="57">
        <v>0</v>
      </c>
      <c r="M111" s="57">
        <v>0</v>
      </c>
      <c r="N111" s="57">
        <v>0</v>
      </c>
      <c r="O111" s="57">
        <v>0</v>
      </c>
      <c r="P111" s="57">
        <v>0</v>
      </c>
      <c r="Q111" s="57">
        <v>0</v>
      </c>
      <c r="R111" s="57">
        <v>0</v>
      </c>
      <c r="S111" s="57">
        <v>0</v>
      </c>
      <c r="T111" s="57">
        <v>0</v>
      </c>
      <c r="U111" s="57">
        <v>0</v>
      </c>
      <c r="V111" s="57">
        <v>0</v>
      </c>
      <c r="W111" s="57">
        <v>0</v>
      </c>
      <c r="X111" s="57">
        <v>0</v>
      </c>
      <c r="Y111" s="57">
        <v>0</v>
      </c>
      <c r="Z111" s="57">
        <v>0</v>
      </c>
      <c r="AA111" s="57">
        <v>0</v>
      </c>
      <c r="AB111" s="57">
        <v>0</v>
      </c>
      <c r="AC111" s="57">
        <v>0</v>
      </c>
      <c r="AD111" s="57">
        <v>0</v>
      </c>
      <c r="AE111" s="58">
        <v>0</v>
      </c>
      <c r="AF111" s="112"/>
    </row>
    <row r="112" spans="1:32" s="47" customFormat="1" ht="409.6" customHeight="1" x14ac:dyDescent="0.25">
      <c r="A112" s="27" t="s">
        <v>48</v>
      </c>
      <c r="B112" s="44">
        <f>H112+J112+L112+N112+P112+R112+T112+V112+X112+Z112+AB112+AD112</f>
        <v>76096.73</v>
      </c>
      <c r="C112" s="44">
        <f>H112+J112+L112+N112+P112+R112+T112+V112+X112+Z112+AB112+AD112</f>
        <v>76096.73</v>
      </c>
      <c r="D112" s="44">
        <f>C112</f>
        <v>76096.73</v>
      </c>
      <c r="E112" s="44">
        <f>I112+K112+M112+O112+Q112+S112+U112+W112+Y112+AA112+AC112+AE112</f>
        <v>32301.499999999996</v>
      </c>
      <c r="F112" s="44">
        <f t="shared" si="120"/>
        <v>42.447947500503638</v>
      </c>
      <c r="G112" s="44">
        <f t="shared" si="121"/>
        <v>42.447947500503638</v>
      </c>
      <c r="H112" s="35">
        <v>0</v>
      </c>
      <c r="I112" s="35">
        <v>0</v>
      </c>
      <c r="J112" s="35">
        <v>0</v>
      </c>
      <c r="K112" s="35">
        <v>0</v>
      </c>
      <c r="L112" s="35">
        <v>19554.5</v>
      </c>
      <c r="M112" s="35">
        <v>0</v>
      </c>
      <c r="N112" s="35">
        <v>9741.5499999999993</v>
      </c>
      <c r="O112" s="35">
        <v>5960.1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1177.5999999999999</v>
      </c>
      <c r="W112" s="35">
        <v>0</v>
      </c>
      <c r="X112" s="35">
        <v>19595.2</v>
      </c>
      <c r="Y112" s="35">
        <v>21393.46</v>
      </c>
      <c r="Z112" s="35">
        <v>0</v>
      </c>
      <c r="AA112" s="35">
        <v>0</v>
      </c>
      <c r="AB112" s="35">
        <v>0</v>
      </c>
      <c r="AC112" s="35">
        <v>198</v>
      </c>
      <c r="AD112" s="35">
        <v>26027.88</v>
      </c>
      <c r="AE112" s="35">
        <v>4749.9399999999996</v>
      </c>
      <c r="AF112" s="113"/>
    </row>
    <row r="113" spans="1:32" s="47" customFormat="1" ht="115.5" customHeight="1" x14ac:dyDescent="0.25">
      <c r="A113" s="59" t="s">
        <v>73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1"/>
      <c r="AF113" s="137" t="s">
        <v>74</v>
      </c>
    </row>
    <row r="114" spans="1:32" s="47" customFormat="1" ht="30.75" customHeight="1" x14ac:dyDescent="0.25">
      <c r="A114" s="62" t="s">
        <v>50</v>
      </c>
      <c r="B114" s="19">
        <f>B115+B116+B117+B119</f>
        <v>465</v>
      </c>
      <c r="C114" s="19">
        <f>C115+C116+C117+C119</f>
        <v>465</v>
      </c>
      <c r="D114" s="19">
        <f>D115+D116+D117+D119</f>
        <v>465</v>
      </c>
      <c r="E114" s="19">
        <f>E115+E116+E117+E119</f>
        <v>465</v>
      </c>
      <c r="F114" s="19">
        <f t="shared" ref="F114:F125" si="122">E114/B114%</f>
        <v>99.999999999999986</v>
      </c>
      <c r="G114" s="19">
        <f t="shared" ref="G114:G126" si="123">E114/C114%</f>
        <v>99.999999999999986</v>
      </c>
      <c r="H114" s="19">
        <f t="shared" ref="H114:AE114" si="124">H116+H117+H115+H119</f>
        <v>0</v>
      </c>
      <c r="I114" s="19">
        <f t="shared" si="124"/>
        <v>0</v>
      </c>
      <c r="J114" s="19">
        <f t="shared" si="124"/>
        <v>0</v>
      </c>
      <c r="K114" s="19">
        <f t="shared" si="124"/>
        <v>0</v>
      </c>
      <c r="L114" s="19">
        <f t="shared" si="124"/>
        <v>0</v>
      </c>
      <c r="M114" s="19">
        <f t="shared" si="124"/>
        <v>0</v>
      </c>
      <c r="N114" s="19">
        <f t="shared" si="124"/>
        <v>0</v>
      </c>
      <c r="O114" s="19">
        <f t="shared" si="124"/>
        <v>0</v>
      </c>
      <c r="P114" s="19">
        <f t="shared" si="124"/>
        <v>0</v>
      </c>
      <c r="Q114" s="19">
        <f t="shared" si="124"/>
        <v>0</v>
      </c>
      <c r="R114" s="19">
        <f t="shared" si="124"/>
        <v>0</v>
      </c>
      <c r="S114" s="19">
        <f t="shared" si="124"/>
        <v>0</v>
      </c>
      <c r="T114" s="19">
        <f t="shared" si="124"/>
        <v>0</v>
      </c>
      <c r="U114" s="19">
        <f t="shared" si="124"/>
        <v>0</v>
      </c>
      <c r="V114" s="19">
        <f t="shared" si="124"/>
        <v>0</v>
      </c>
      <c r="W114" s="19">
        <f t="shared" si="124"/>
        <v>0</v>
      </c>
      <c r="X114" s="19">
        <f t="shared" si="124"/>
        <v>0</v>
      </c>
      <c r="Y114" s="19">
        <f t="shared" si="124"/>
        <v>0</v>
      </c>
      <c r="Z114" s="19">
        <f t="shared" si="124"/>
        <v>465</v>
      </c>
      <c r="AA114" s="19">
        <f t="shared" si="124"/>
        <v>0</v>
      </c>
      <c r="AB114" s="19">
        <f t="shared" si="124"/>
        <v>0</v>
      </c>
      <c r="AC114" s="19">
        <f t="shared" si="124"/>
        <v>0</v>
      </c>
      <c r="AD114" s="19">
        <f t="shared" si="124"/>
        <v>0</v>
      </c>
      <c r="AE114" s="19">
        <f t="shared" si="124"/>
        <v>465</v>
      </c>
      <c r="AF114" s="51"/>
    </row>
    <row r="115" spans="1:32" s="47" customFormat="1" ht="30.75" customHeight="1" x14ac:dyDescent="0.25">
      <c r="A115" s="46" t="s">
        <v>44</v>
      </c>
      <c r="B115" s="44">
        <f>H115+J115+L115+N115+P115+R115+T115+V115+X115+Z115+AB115+AD115</f>
        <v>0</v>
      </c>
      <c r="C115" s="44">
        <f>H115+J115+L115+N115+P115+R115+T115+V115+X115+Z115+AB115+AD115</f>
        <v>0</v>
      </c>
      <c r="D115" s="44">
        <f>E115</f>
        <v>0</v>
      </c>
      <c r="E115" s="44">
        <f>I115+K115+M115+O115+Q115+S115+U115+W115+Y115+AA115+AC115+AE115</f>
        <v>0</v>
      </c>
      <c r="F115" s="44" t="e">
        <f t="shared" si="122"/>
        <v>#DIV/0!</v>
      </c>
      <c r="G115" s="44" t="e">
        <f t="shared" si="123"/>
        <v>#DIV/0!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44">
        <v>0</v>
      </c>
      <c r="AF115" s="51"/>
    </row>
    <row r="116" spans="1:32" s="47" customFormat="1" ht="30.75" customHeight="1" x14ac:dyDescent="0.25">
      <c r="A116" s="48" t="s">
        <v>51</v>
      </c>
      <c r="B116" s="44">
        <f>H116+J116+L116+N116+P116+R116+T116+V116+X116+Z116+AB116+AD116</f>
        <v>0</v>
      </c>
      <c r="C116" s="44">
        <f t="shared" ref="C116:C119" si="125">H116+J116+L116+N116+P116+R116+T116+V116+X116+Z116+AB116+AD116</f>
        <v>0</v>
      </c>
      <c r="D116" s="44">
        <f>E116</f>
        <v>0</v>
      </c>
      <c r="E116" s="44">
        <f>I116+K116+M116+O116+Q116+S116+U116+W116+Y116+AA116+AC116+AE116</f>
        <v>0</v>
      </c>
      <c r="F116" s="44" t="e">
        <f t="shared" si="122"/>
        <v>#DIV/0!</v>
      </c>
      <c r="G116" s="44" t="e">
        <f t="shared" si="123"/>
        <v>#DIV/0!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44">
        <v>0</v>
      </c>
      <c r="AF116" s="51"/>
    </row>
    <row r="117" spans="1:32" s="47" customFormat="1" ht="30.75" customHeight="1" x14ac:dyDescent="0.25">
      <c r="A117" s="48" t="s">
        <v>46</v>
      </c>
      <c r="B117" s="44">
        <f>H117+J117+L117+N117+P117+R117+T117+V117+X117+Z117+AB117+AD117</f>
        <v>465</v>
      </c>
      <c r="C117" s="44">
        <f t="shared" si="125"/>
        <v>465</v>
      </c>
      <c r="D117" s="44">
        <v>465</v>
      </c>
      <c r="E117" s="44">
        <f>I117+K117+M117+O117+Q117+S117+U117+W117+Y117+AA117+AC117+AE117</f>
        <v>465</v>
      </c>
      <c r="F117" s="44">
        <f t="shared" si="122"/>
        <v>99.999999999999986</v>
      </c>
      <c r="G117" s="44">
        <f t="shared" si="123"/>
        <v>99.999999999999986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465</v>
      </c>
      <c r="AA117" s="35">
        <v>0</v>
      </c>
      <c r="AB117" s="35">
        <v>0</v>
      </c>
      <c r="AC117" s="35">
        <v>0</v>
      </c>
      <c r="AD117" s="35">
        <v>0</v>
      </c>
      <c r="AE117" s="44">
        <v>465</v>
      </c>
      <c r="AF117" s="51"/>
    </row>
    <row r="118" spans="1:32" s="47" customFormat="1" ht="30.75" customHeight="1" x14ac:dyDescent="0.25">
      <c r="A118" s="63" t="s">
        <v>47</v>
      </c>
      <c r="B118" s="64">
        <f>H118+J118+L118+N118+P118+R118+T118+V118+X118+Z118+AB118+AD118</f>
        <v>0</v>
      </c>
      <c r="C118" s="44">
        <f t="shared" si="125"/>
        <v>0</v>
      </c>
      <c r="D118" s="64">
        <f>E118</f>
        <v>0</v>
      </c>
      <c r="E118" s="64">
        <f>I118+K118+M118+O118+Q118+S118+U118+W118+Y118+AA118+AC118+AE118</f>
        <v>0</v>
      </c>
      <c r="F118" s="44" t="e">
        <f t="shared" si="122"/>
        <v>#DIV/0!</v>
      </c>
      <c r="G118" s="44" t="e">
        <f t="shared" si="123"/>
        <v>#DIV/0!</v>
      </c>
      <c r="H118" s="57">
        <v>0</v>
      </c>
      <c r="I118" s="57">
        <v>0</v>
      </c>
      <c r="J118" s="57">
        <v>0</v>
      </c>
      <c r="K118" s="57">
        <v>0</v>
      </c>
      <c r="L118" s="57">
        <v>0</v>
      </c>
      <c r="M118" s="57">
        <v>0</v>
      </c>
      <c r="N118" s="57">
        <v>0</v>
      </c>
      <c r="O118" s="57">
        <v>0</v>
      </c>
      <c r="P118" s="57">
        <v>0</v>
      </c>
      <c r="Q118" s="57">
        <v>0</v>
      </c>
      <c r="R118" s="57">
        <v>0</v>
      </c>
      <c r="S118" s="57">
        <v>0</v>
      </c>
      <c r="T118" s="57">
        <v>0</v>
      </c>
      <c r="U118" s="57">
        <v>0</v>
      </c>
      <c r="V118" s="57">
        <v>0</v>
      </c>
      <c r="W118" s="57">
        <v>0</v>
      </c>
      <c r="X118" s="57">
        <v>0</v>
      </c>
      <c r="Y118" s="57">
        <v>0</v>
      </c>
      <c r="Z118" s="57">
        <v>0</v>
      </c>
      <c r="AA118" s="57">
        <v>0</v>
      </c>
      <c r="AB118" s="57">
        <v>0</v>
      </c>
      <c r="AC118" s="57">
        <v>0</v>
      </c>
      <c r="AD118" s="57">
        <v>0</v>
      </c>
      <c r="AE118" s="49">
        <v>0</v>
      </c>
      <c r="AF118" s="51"/>
    </row>
    <row r="119" spans="1:32" s="47" customFormat="1" ht="30.75" customHeight="1" x14ac:dyDescent="0.25">
      <c r="A119" s="27" t="s">
        <v>48</v>
      </c>
      <c r="B119" s="44">
        <f>H119+J119+L119+N119+P119+R119+T119+V119+X119+Z119+AB119+AD119</f>
        <v>0</v>
      </c>
      <c r="C119" s="44">
        <f t="shared" si="125"/>
        <v>0</v>
      </c>
      <c r="D119" s="44">
        <f>E119</f>
        <v>0</v>
      </c>
      <c r="E119" s="44">
        <f>I119+K119+M119+O119+Q119+S119+U119+W119+Y119+AA119+AC119+AE119</f>
        <v>0</v>
      </c>
      <c r="F119" s="44" t="e">
        <f t="shared" si="122"/>
        <v>#DIV/0!</v>
      </c>
      <c r="G119" s="44" t="e">
        <f t="shared" si="123"/>
        <v>#DIV/0!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51"/>
    </row>
    <row r="120" spans="1:32" s="40" customFormat="1" ht="62.25" customHeight="1" x14ac:dyDescent="0.25">
      <c r="A120" s="38" t="s">
        <v>75</v>
      </c>
      <c r="B120" s="39">
        <f>B121+B122+B123+B125</f>
        <v>76691.12999999999</v>
      </c>
      <c r="C120" s="39">
        <f>C121+C122+C123+C125</f>
        <v>76691.12999999999</v>
      </c>
      <c r="D120" s="39">
        <f t="shared" ref="D120:E120" si="126">D121+D122+D123+D125</f>
        <v>76691.06</v>
      </c>
      <c r="E120" s="39">
        <f t="shared" si="126"/>
        <v>32895.83</v>
      </c>
      <c r="F120" s="39">
        <f t="shared" si="122"/>
        <v>42.893917458251046</v>
      </c>
      <c r="G120" s="39">
        <f t="shared" si="123"/>
        <v>42.893917458251046</v>
      </c>
      <c r="H120" s="39">
        <f>H122+H123+H125</f>
        <v>0</v>
      </c>
      <c r="I120" s="39">
        <f t="shared" ref="I120:AE120" si="127">I122+I123+I125</f>
        <v>0</v>
      </c>
      <c r="J120" s="39">
        <f t="shared" si="127"/>
        <v>0</v>
      </c>
      <c r="K120" s="39">
        <f t="shared" si="127"/>
        <v>0</v>
      </c>
      <c r="L120" s="39">
        <f t="shared" si="127"/>
        <v>19554.5</v>
      </c>
      <c r="M120" s="39">
        <f t="shared" si="127"/>
        <v>0</v>
      </c>
      <c r="N120" s="39">
        <f t="shared" si="127"/>
        <v>9741.5499999999993</v>
      </c>
      <c r="O120" s="39">
        <f t="shared" si="127"/>
        <v>5960.1</v>
      </c>
      <c r="P120" s="39">
        <f t="shared" si="127"/>
        <v>0</v>
      </c>
      <c r="Q120" s="39">
        <f t="shared" si="127"/>
        <v>0</v>
      </c>
      <c r="R120" s="39">
        <f t="shared" si="127"/>
        <v>0</v>
      </c>
      <c r="S120" s="39">
        <f t="shared" si="127"/>
        <v>0</v>
      </c>
      <c r="T120" s="39">
        <f t="shared" si="127"/>
        <v>0</v>
      </c>
      <c r="U120" s="39">
        <f t="shared" si="127"/>
        <v>0</v>
      </c>
      <c r="V120" s="39">
        <f t="shared" si="127"/>
        <v>1177.5999999999999</v>
      </c>
      <c r="W120" s="39">
        <f t="shared" si="127"/>
        <v>0</v>
      </c>
      <c r="X120" s="39">
        <f t="shared" si="127"/>
        <v>19595.2</v>
      </c>
      <c r="Y120" s="39">
        <f t="shared" si="127"/>
        <v>21393.46</v>
      </c>
      <c r="Z120" s="39">
        <f t="shared" si="127"/>
        <v>465</v>
      </c>
      <c r="AA120" s="39">
        <f t="shared" si="127"/>
        <v>0</v>
      </c>
      <c r="AB120" s="39">
        <f t="shared" si="127"/>
        <v>129.33000000000001</v>
      </c>
      <c r="AC120" s="39">
        <f t="shared" si="127"/>
        <v>327.33000000000004</v>
      </c>
      <c r="AD120" s="39">
        <f t="shared" si="127"/>
        <v>26027.95</v>
      </c>
      <c r="AE120" s="39">
        <f t="shared" si="127"/>
        <v>5214.9399999999996</v>
      </c>
      <c r="AF120" s="114"/>
    </row>
    <row r="121" spans="1:32" s="47" customFormat="1" ht="21.75" customHeight="1" x14ac:dyDescent="0.25">
      <c r="A121" s="46" t="s">
        <v>44</v>
      </c>
      <c r="B121" s="44">
        <f t="shared" ref="B121:E125" si="128">B66</f>
        <v>0</v>
      </c>
      <c r="C121" s="44">
        <f t="shared" si="128"/>
        <v>0</v>
      </c>
      <c r="D121" s="44">
        <f t="shared" si="128"/>
        <v>0</v>
      </c>
      <c r="E121" s="44">
        <f t="shared" si="128"/>
        <v>0</v>
      </c>
      <c r="F121" s="44" t="e">
        <f t="shared" si="122"/>
        <v>#DIV/0!</v>
      </c>
      <c r="G121" s="44" t="e">
        <f t="shared" si="123"/>
        <v>#DIV/0!</v>
      </c>
      <c r="H121" s="44">
        <f t="shared" ref="H121:AE125" si="129">H66</f>
        <v>0</v>
      </c>
      <c r="I121" s="44">
        <f t="shared" si="129"/>
        <v>0</v>
      </c>
      <c r="J121" s="44">
        <f t="shared" si="129"/>
        <v>0</v>
      </c>
      <c r="K121" s="44">
        <f t="shared" si="129"/>
        <v>0</v>
      </c>
      <c r="L121" s="44">
        <f t="shared" si="129"/>
        <v>0</v>
      </c>
      <c r="M121" s="44">
        <f t="shared" si="129"/>
        <v>0</v>
      </c>
      <c r="N121" s="44">
        <f t="shared" si="129"/>
        <v>0</v>
      </c>
      <c r="O121" s="44">
        <f t="shared" si="129"/>
        <v>0</v>
      </c>
      <c r="P121" s="44">
        <f t="shared" si="129"/>
        <v>0</v>
      </c>
      <c r="Q121" s="44">
        <f t="shared" si="129"/>
        <v>0</v>
      </c>
      <c r="R121" s="44">
        <f t="shared" si="129"/>
        <v>0</v>
      </c>
      <c r="S121" s="44">
        <f t="shared" si="129"/>
        <v>0</v>
      </c>
      <c r="T121" s="44">
        <f t="shared" si="129"/>
        <v>0</v>
      </c>
      <c r="U121" s="44">
        <f t="shared" si="129"/>
        <v>0</v>
      </c>
      <c r="V121" s="44">
        <f t="shared" si="129"/>
        <v>0</v>
      </c>
      <c r="W121" s="44">
        <f t="shared" si="129"/>
        <v>0</v>
      </c>
      <c r="X121" s="44">
        <f t="shared" si="129"/>
        <v>0</v>
      </c>
      <c r="Y121" s="44">
        <f t="shared" si="129"/>
        <v>0</v>
      </c>
      <c r="Z121" s="44">
        <f t="shared" si="129"/>
        <v>0</v>
      </c>
      <c r="AA121" s="44">
        <f t="shared" si="129"/>
        <v>0</v>
      </c>
      <c r="AB121" s="44">
        <f t="shared" si="129"/>
        <v>0</v>
      </c>
      <c r="AC121" s="44">
        <f t="shared" si="129"/>
        <v>0</v>
      </c>
      <c r="AD121" s="44">
        <f t="shared" si="129"/>
        <v>0</v>
      </c>
      <c r="AE121" s="44">
        <f t="shared" si="129"/>
        <v>0</v>
      </c>
      <c r="AF121" s="114"/>
    </row>
    <row r="122" spans="1:32" s="47" customFormat="1" ht="21.75" customHeight="1" x14ac:dyDescent="0.25">
      <c r="A122" s="48" t="s">
        <v>51</v>
      </c>
      <c r="B122" s="44">
        <f t="shared" si="128"/>
        <v>0</v>
      </c>
      <c r="C122" s="44">
        <f t="shared" si="128"/>
        <v>0</v>
      </c>
      <c r="D122" s="44">
        <f t="shared" si="128"/>
        <v>0</v>
      </c>
      <c r="E122" s="44">
        <f t="shared" si="128"/>
        <v>0</v>
      </c>
      <c r="F122" s="44" t="e">
        <f t="shared" si="122"/>
        <v>#DIV/0!</v>
      </c>
      <c r="G122" s="44" t="e">
        <f t="shared" si="123"/>
        <v>#DIV/0!</v>
      </c>
      <c r="H122" s="44">
        <f t="shared" si="129"/>
        <v>0</v>
      </c>
      <c r="I122" s="44">
        <f t="shared" si="129"/>
        <v>0</v>
      </c>
      <c r="J122" s="44">
        <f t="shared" si="129"/>
        <v>0</v>
      </c>
      <c r="K122" s="44">
        <f t="shared" si="129"/>
        <v>0</v>
      </c>
      <c r="L122" s="44">
        <f t="shared" si="129"/>
        <v>0</v>
      </c>
      <c r="M122" s="44">
        <f t="shared" si="129"/>
        <v>0</v>
      </c>
      <c r="N122" s="44">
        <f t="shared" si="129"/>
        <v>0</v>
      </c>
      <c r="O122" s="44">
        <f t="shared" si="129"/>
        <v>0</v>
      </c>
      <c r="P122" s="44">
        <f t="shared" si="129"/>
        <v>0</v>
      </c>
      <c r="Q122" s="44">
        <f t="shared" si="129"/>
        <v>0</v>
      </c>
      <c r="R122" s="44">
        <f t="shared" si="129"/>
        <v>0</v>
      </c>
      <c r="S122" s="44">
        <f t="shared" si="129"/>
        <v>0</v>
      </c>
      <c r="T122" s="44">
        <f t="shared" si="129"/>
        <v>0</v>
      </c>
      <c r="U122" s="44">
        <f t="shared" si="129"/>
        <v>0</v>
      </c>
      <c r="V122" s="44">
        <f t="shared" si="129"/>
        <v>0</v>
      </c>
      <c r="W122" s="44">
        <f t="shared" si="129"/>
        <v>0</v>
      </c>
      <c r="X122" s="44">
        <f t="shared" si="129"/>
        <v>0</v>
      </c>
      <c r="Y122" s="44">
        <f t="shared" si="129"/>
        <v>0</v>
      </c>
      <c r="Z122" s="44">
        <f t="shared" si="129"/>
        <v>0</v>
      </c>
      <c r="AA122" s="44">
        <f t="shared" si="129"/>
        <v>0</v>
      </c>
      <c r="AB122" s="44">
        <f t="shared" si="129"/>
        <v>0</v>
      </c>
      <c r="AC122" s="44">
        <f t="shared" si="129"/>
        <v>0</v>
      </c>
      <c r="AD122" s="44">
        <f t="shared" si="129"/>
        <v>0</v>
      </c>
      <c r="AE122" s="44">
        <f t="shared" si="129"/>
        <v>0</v>
      </c>
      <c r="AF122" s="114"/>
    </row>
    <row r="123" spans="1:32" s="47" customFormat="1" ht="21.75" customHeight="1" x14ac:dyDescent="0.25">
      <c r="A123" s="48" t="s">
        <v>46</v>
      </c>
      <c r="B123" s="44">
        <f t="shared" si="128"/>
        <v>465</v>
      </c>
      <c r="C123" s="44">
        <f t="shared" si="128"/>
        <v>465</v>
      </c>
      <c r="D123" s="44">
        <f t="shared" si="128"/>
        <v>465</v>
      </c>
      <c r="E123" s="44">
        <f t="shared" si="128"/>
        <v>465</v>
      </c>
      <c r="F123" s="44">
        <f t="shared" si="122"/>
        <v>99.999999999999986</v>
      </c>
      <c r="G123" s="44">
        <f t="shared" si="123"/>
        <v>99.999999999999986</v>
      </c>
      <c r="H123" s="44">
        <f t="shared" si="129"/>
        <v>0</v>
      </c>
      <c r="I123" s="44">
        <f t="shared" si="129"/>
        <v>0</v>
      </c>
      <c r="J123" s="44">
        <f t="shared" si="129"/>
        <v>0</v>
      </c>
      <c r="K123" s="44">
        <f t="shared" si="129"/>
        <v>0</v>
      </c>
      <c r="L123" s="44">
        <f t="shared" si="129"/>
        <v>0</v>
      </c>
      <c r="M123" s="44">
        <f t="shared" si="129"/>
        <v>0</v>
      </c>
      <c r="N123" s="44">
        <f t="shared" si="129"/>
        <v>0</v>
      </c>
      <c r="O123" s="44">
        <f t="shared" si="129"/>
        <v>0</v>
      </c>
      <c r="P123" s="44">
        <f t="shared" si="129"/>
        <v>0</v>
      </c>
      <c r="Q123" s="44">
        <f t="shared" si="129"/>
        <v>0</v>
      </c>
      <c r="R123" s="44">
        <f t="shared" si="129"/>
        <v>0</v>
      </c>
      <c r="S123" s="44">
        <f t="shared" si="129"/>
        <v>0</v>
      </c>
      <c r="T123" s="44">
        <f t="shared" si="129"/>
        <v>0</v>
      </c>
      <c r="U123" s="44">
        <f t="shared" si="129"/>
        <v>0</v>
      </c>
      <c r="V123" s="44">
        <f t="shared" si="129"/>
        <v>0</v>
      </c>
      <c r="W123" s="44">
        <f t="shared" si="129"/>
        <v>0</v>
      </c>
      <c r="X123" s="44">
        <f t="shared" si="129"/>
        <v>0</v>
      </c>
      <c r="Y123" s="44">
        <f t="shared" si="129"/>
        <v>0</v>
      </c>
      <c r="Z123" s="44">
        <f t="shared" si="129"/>
        <v>465</v>
      </c>
      <c r="AA123" s="44">
        <f t="shared" si="129"/>
        <v>0</v>
      </c>
      <c r="AB123" s="44">
        <f t="shared" si="129"/>
        <v>0</v>
      </c>
      <c r="AC123" s="44">
        <f t="shared" si="129"/>
        <v>0</v>
      </c>
      <c r="AD123" s="44">
        <f t="shared" si="129"/>
        <v>0</v>
      </c>
      <c r="AE123" s="44">
        <f t="shared" si="129"/>
        <v>465</v>
      </c>
      <c r="AF123" s="114"/>
    </row>
    <row r="124" spans="1:32" s="26" customFormat="1" ht="21.75" customHeight="1" x14ac:dyDescent="0.25">
      <c r="A124" s="24" t="s">
        <v>47</v>
      </c>
      <c r="B124" s="25">
        <f t="shared" si="128"/>
        <v>0</v>
      </c>
      <c r="C124" s="25">
        <f t="shared" si="128"/>
        <v>0</v>
      </c>
      <c r="D124" s="25">
        <f t="shared" si="128"/>
        <v>0</v>
      </c>
      <c r="E124" s="25">
        <f t="shared" si="128"/>
        <v>0</v>
      </c>
      <c r="F124" s="25" t="e">
        <f t="shared" si="122"/>
        <v>#DIV/0!</v>
      </c>
      <c r="G124" s="25" t="e">
        <f t="shared" si="123"/>
        <v>#DIV/0!</v>
      </c>
      <c r="H124" s="34">
        <f t="shared" si="129"/>
        <v>0</v>
      </c>
      <c r="I124" s="34">
        <f t="shared" si="129"/>
        <v>0</v>
      </c>
      <c r="J124" s="34">
        <f t="shared" si="129"/>
        <v>0</v>
      </c>
      <c r="K124" s="34">
        <f t="shared" si="129"/>
        <v>0</v>
      </c>
      <c r="L124" s="34">
        <f t="shared" si="129"/>
        <v>0</v>
      </c>
      <c r="M124" s="34">
        <f t="shared" si="129"/>
        <v>0</v>
      </c>
      <c r="N124" s="34">
        <f t="shared" si="129"/>
        <v>0</v>
      </c>
      <c r="O124" s="34">
        <f t="shared" si="129"/>
        <v>0</v>
      </c>
      <c r="P124" s="34">
        <f t="shared" si="129"/>
        <v>0</v>
      </c>
      <c r="Q124" s="34">
        <f t="shared" si="129"/>
        <v>0</v>
      </c>
      <c r="R124" s="34">
        <f t="shared" si="129"/>
        <v>0</v>
      </c>
      <c r="S124" s="34">
        <f t="shared" si="129"/>
        <v>0</v>
      </c>
      <c r="T124" s="34">
        <f t="shared" si="129"/>
        <v>0</v>
      </c>
      <c r="U124" s="34">
        <f t="shared" si="129"/>
        <v>0</v>
      </c>
      <c r="V124" s="34">
        <f t="shared" si="129"/>
        <v>0</v>
      </c>
      <c r="W124" s="34">
        <f t="shared" si="129"/>
        <v>0</v>
      </c>
      <c r="X124" s="34">
        <f t="shared" si="129"/>
        <v>0</v>
      </c>
      <c r="Y124" s="34">
        <f t="shared" si="129"/>
        <v>0</v>
      </c>
      <c r="Z124" s="34">
        <f t="shared" si="129"/>
        <v>0</v>
      </c>
      <c r="AA124" s="34">
        <f t="shared" si="129"/>
        <v>0</v>
      </c>
      <c r="AB124" s="34">
        <f t="shared" si="129"/>
        <v>0</v>
      </c>
      <c r="AC124" s="34">
        <f t="shared" si="129"/>
        <v>0</v>
      </c>
      <c r="AD124" s="34">
        <f t="shared" si="129"/>
        <v>0</v>
      </c>
      <c r="AE124" s="34">
        <f t="shared" si="129"/>
        <v>0</v>
      </c>
      <c r="AF124" s="114"/>
    </row>
    <row r="125" spans="1:32" s="47" customFormat="1" ht="21.75" customHeight="1" x14ac:dyDescent="0.25">
      <c r="A125" s="27" t="s">
        <v>48</v>
      </c>
      <c r="B125" s="44">
        <f t="shared" si="128"/>
        <v>76226.12999999999</v>
      </c>
      <c r="C125" s="44">
        <f>C70</f>
        <v>76226.12999999999</v>
      </c>
      <c r="D125" s="44">
        <f t="shared" si="128"/>
        <v>76226.06</v>
      </c>
      <c r="E125" s="44">
        <f t="shared" si="128"/>
        <v>32430.829999999998</v>
      </c>
      <c r="F125" s="44">
        <f t="shared" si="122"/>
        <v>42.545554916667029</v>
      </c>
      <c r="G125" s="44">
        <f t="shared" si="123"/>
        <v>42.545554916667029</v>
      </c>
      <c r="H125" s="44">
        <f t="shared" si="129"/>
        <v>0</v>
      </c>
      <c r="I125" s="44">
        <f t="shared" si="129"/>
        <v>0</v>
      </c>
      <c r="J125" s="44">
        <f t="shared" si="129"/>
        <v>0</v>
      </c>
      <c r="K125" s="44">
        <f t="shared" si="129"/>
        <v>0</v>
      </c>
      <c r="L125" s="44">
        <f t="shared" si="129"/>
        <v>19554.5</v>
      </c>
      <c r="M125" s="44">
        <f t="shared" si="129"/>
        <v>0</v>
      </c>
      <c r="N125" s="44">
        <f t="shared" si="129"/>
        <v>9741.5499999999993</v>
      </c>
      <c r="O125" s="44">
        <f t="shared" si="129"/>
        <v>5960.1</v>
      </c>
      <c r="P125" s="44">
        <f t="shared" si="129"/>
        <v>0</v>
      </c>
      <c r="Q125" s="44">
        <f t="shared" si="129"/>
        <v>0</v>
      </c>
      <c r="R125" s="44">
        <f t="shared" si="129"/>
        <v>0</v>
      </c>
      <c r="S125" s="44">
        <f t="shared" si="129"/>
        <v>0</v>
      </c>
      <c r="T125" s="44">
        <f t="shared" si="129"/>
        <v>0</v>
      </c>
      <c r="U125" s="44">
        <f t="shared" si="129"/>
        <v>0</v>
      </c>
      <c r="V125" s="44">
        <f t="shared" si="129"/>
        <v>1177.5999999999999</v>
      </c>
      <c r="W125" s="44">
        <f t="shared" si="129"/>
        <v>0</v>
      </c>
      <c r="X125" s="44">
        <f t="shared" si="129"/>
        <v>19595.2</v>
      </c>
      <c r="Y125" s="44">
        <f t="shared" si="129"/>
        <v>21393.46</v>
      </c>
      <c r="Z125" s="44">
        <f t="shared" si="129"/>
        <v>0</v>
      </c>
      <c r="AA125" s="44">
        <f t="shared" si="129"/>
        <v>0</v>
      </c>
      <c r="AB125" s="44">
        <f t="shared" si="129"/>
        <v>129.33000000000001</v>
      </c>
      <c r="AC125" s="44">
        <f t="shared" si="129"/>
        <v>327.33000000000004</v>
      </c>
      <c r="AD125" s="44">
        <f t="shared" si="129"/>
        <v>26027.95</v>
      </c>
      <c r="AE125" s="44">
        <f t="shared" si="129"/>
        <v>4749.9399999999996</v>
      </c>
      <c r="AF125" s="114"/>
    </row>
    <row r="126" spans="1:32" s="40" customFormat="1" ht="41.25" customHeight="1" x14ac:dyDescent="0.25">
      <c r="A126" s="43" t="s">
        <v>76</v>
      </c>
      <c r="B126" s="39">
        <f>B127+B128+B129+B131</f>
        <v>305435.39</v>
      </c>
      <c r="C126" s="39">
        <f t="shared" ref="C126:D126" si="130">C127+C128+C129+C131</f>
        <v>305435.39</v>
      </c>
      <c r="D126" s="39">
        <f t="shared" si="130"/>
        <v>279217.41000000003</v>
      </c>
      <c r="E126" s="39">
        <f>E127+E128+E129+E131</f>
        <v>234961.28</v>
      </c>
      <c r="F126" s="39">
        <f>E126/B126%</f>
        <v>76.926671791372968</v>
      </c>
      <c r="G126" s="39">
        <f t="shared" si="123"/>
        <v>76.926671791372968</v>
      </c>
      <c r="H126" s="39">
        <f t="shared" ref="H126:AE126" si="131">H128+H129+H127+H131</f>
        <v>0</v>
      </c>
      <c r="I126" s="39">
        <f t="shared" si="131"/>
        <v>0</v>
      </c>
      <c r="J126" s="39">
        <f t="shared" si="131"/>
        <v>0</v>
      </c>
      <c r="K126" s="39">
        <f t="shared" si="131"/>
        <v>0</v>
      </c>
      <c r="L126" s="39">
        <f>L128+L129+L127+L131</f>
        <v>78561.23000000001</v>
      </c>
      <c r="M126" s="39">
        <f t="shared" si="131"/>
        <v>59006.73</v>
      </c>
      <c r="N126" s="39">
        <f t="shared" si="131"/>
        <v>9741.5499999999993</v>
      </c>
      <c r="O126" s="39">
        <f t="shared" si="131"/>
        <v>5960.1</v>
      </c>
      <c r="P126" s="39">
        <f t="shared" si="131"/>
        <v>0</v>
      </c>
      <c r="Q126" s="39">
        <f t="shared" si="131"/>
        <v>0</v>
      </c>
      <c r="R126" s="39">
        <f t="shared" si="131"/>
        <v>35000</v>
      </c>
      <c r="S126" s="39">
        <f t="shared" si="131"/>
        <v>35000</v>
      </c>
      <c r="T126" s="39">
        <f t="shared" si="131"/>
        <v>8471.92</v>
      </c>
      <c r="U126" s="39">
        <f t="shared" si="131"/>
        <v>8420.17</v>
      </c>
      <c r="V126" s="39">
        <f t="shared" si="131"/>
        <v>85212.400000000009</v>
      </c>
      <c r="W126" s="39">
        <f t="shared" si="131"/>
        <v>19361.330000000002</v>
      </c>
      <c r="X126" s="39">
        <f t="shared" si="131"/>
        <v>21095.200000000001</v>
      </c>
      <c r="Y126" s="39">
        <f t="shared" si="131"/>
        <v>70556.26999999999</v>
      </c>
      <c r="Z126" s="39">
        <f t="shared" si="131"/>
        <v>465</v>
      </c>
      <c r="AA126" s="39">
        <f t="shared" si="131"/>
        <v>17062.41</v>
      </c>
      <c r="AB126" s="39">
        <f t="shared" si="131"/>
        <v>129.33000000000001</v>
      </c>
      <c r="AC126" s="39">
        <f t="shared" si="131"/>
        <v>327.33000000000004</v>
      </c>
      <c r="AD126" s="39">
        <f>AD128+AD129+AD127+AD131</f>
        <v>66758.760000000009</v>
      </c>
      <c r="AE126" s="39">
        <f t="shared" si="131"/>
        <v>19266.939999999999</v>
      </c>
      <c r="AF126" s="100"/>
    </row>
    <row r="127" spans="1:32" ht="27.75" customHeight="1" x14ac:dyDescent="0.25">
      <c r="A127" s="21" t="s">
        <v>44</v>
      </c>
      <c r="B127" s="22">
        <f>B121+B58+B37</f>
        <v>0</v>
      </c>
      <c r="C127" s="22">
        <f t="shared" ref="C127:E131" si="132">C121+C58+C37</f>
        <v>0</v>
      </c>
      <c r="D127" s="22">
        <f t="shared" si="132"/>
        <v>0</v>
      </c>
      <c r="E127" s="22">
        <f t="shared" si="132"/>
        <v>0</v>
      </c>
      <c r="F127" s="22" t="e">
        <f>E127/B127%</f>
        <v>#DIV/0!</v>
      </c>
      <c r="G127" s="22" t="e">
        <f>E127/C127%</f>
        <v>#DIV/0!</v>
      </c>
      <c r="H127" s="22">
        <f t="shared" ref="H127:AE131" si="133">H121+H58+H37</f>
        <v>0</v>
      </c>
      <c r="I127" s="44">
        <f t="shared" si="133"/>
        <v>0</v>
      </c>
      <c r="J127" s="22">
        <f t="shared" si="133"/>
        <v>0</v>
      </c>
      <c r="K127" s="22">
        <f t="shared" si="133"/>
        <v>0</v>
      </c>
      <c r="L127" s="22">
        <f t="shared" si="133"/>
        <v>0</v>
      </c>
      <c r="M127" s="22">
        <f t="shared" si="133"/>
        <v>0</v>
      </c>
      <c r="N127" s="22">
        <f t="shared" si="133"/>
        <v>0</v>
      </c>
      <c r="O127" s="22">
        <f t="shared" si="133"/>
        <v>0</v>
      </c>
      <c r="P127" s="22">
        <f t="shared" si="133"/>
        <v>0</v>
      </c>
      <c r="Q127" s="22">
        <f t="shared" si="133"/>
        <v>0</v>
      </c>
      <c r="R127" s="22">
        <f t="shared" si="133"/>
        <v>0</v>
      </c>
      <c r="S127" s="22">
        <f t="shared" si="133"/>
        <v>0</v>
      </c>
      <c r="T127" s="22">
        <f t="shared" si="133"/>
        <v>0</v>
      </c>
      <c r="U127" s="22">
        <f t="shared" si="133"/>
        <v>0</v>
      </c>
      <c r="V127" s="22">
        <f t="shared" si="133"/>
        <v>0</v>
      </c>
      <c r="W127" s="22">
        <f t="shared" si="133"/>
        <v>0</v>
      </c>
      <c r="X127" s="22">
        <f t="shared" si="133"/>
        <v>0</v>
      </c>
      <c r="Y127" s="22">
        <f t="shared" si="133"/>
        <v>0</v>
      </c>
      <c r="Z127" s="22">
        <f t="shared" si="133"/>
        <v>0</v>
      </c>
      <c r="AA127" s="22">
        <f t="shared" si="133"/>
        <v>0</v>
      </c>
      <c r="AB127" s="22">
        <f t="shared" si="133"/>
        <v>0</v>
      </c>
      <c r="AC127" s="22">
        <f t="shared" si="133"/>
        <v>0</v>
      </c>
      <c r="AD127" s="22">
        <f t="shared" si="133"/>
        <v>0</v>
      </c>
      <c r="AE127" s="22">
        <f t="shared" si="133"/>
        <v>0</v>
      </c>
      <c r="AF127" s="100"/>
    </row>
    <row r="128" spans="1:32" ht="27.75" customHeight="1" x14ac:dyDescent="0.25">
      <c r="A128" s="65" t="s">
        <v>51</v>
      </c>
      <c r="B128" s="22">
        <f>B122+B59+B38</f>
        <v>11241.6</v>
      </c>
      <c r="C128" s="22">
        <f t="shared" si="132"/>
        <v>11241.6</v>
      </c>
      <c r="D128" s="22">
        <f t="shared" si="132"/>
        <v>11241.6</v>
      </c>
      <c r="E128" s="22">
        <f t="shared" si="132"/>
        <v>11241.6</v>
      </c>
      <c r="F128" s="22">
        <f t="shared" ref="F128:F131" si="134">E128/B128%</f>
        <v>100</v>
      </c>
      <c r="G128" s="22">
        <f t="shared" ref="G128:G131" si="135">E128/C128%</f>
        <v>100</v>
      </c>
      <c r="H128" s="22">
        <f t="shared" si="133"/>
        <v>0</v>
      </c>
      <c r="I128" s="44">
        <f t="shared" si="133"/>
        <v>0</v>
      </c>
      <c r="J128" s="22">
        <f t="shared" si="133"/>
        <v>0</v>
      </c>
      <c r="K128" s="22">
        <f t="shared" si="133"/>
        <v>0</v>
      </c>
      <c r="L128" s="22">
        <f t="shared" si="133"/>
        <v>0</v>
      </c>
      <c r="M128" s="22">
        <f t="shared" si="133"/>
        <v>0</v>
      </c>
      <c r="N128" s="22">
        <f t="shared" si="133"/>
        <v>0</v>
      </c>
      <c r="O128" s="22">
        <f t="shared" si="133"/>
        <v>0</v>
      </c>
      <c r="P128" s="22">
        <f t="shared" si="133"/>
        <v>0</v>
      </c>
      <c r="Q128" s="22">
        <f t="shared" si="133"/>
        <v>0</v>
      </c>
      <c r="R128" s="22">
        <f t="shared" si="133"/>
        <v>0</v>
      </c>
      <c r="S128" s="22">
        <f t="shared" si="133"/>
        <v>0</v>
      </c>
      <c r="T128" s="22">
        <f t="shared" si="133"/>
        <v>0</v>
      </c>
      <c r="U128" s="22">
        <f t="shared" si="133"/>
        <v>0</v>
      </c>
      <c r="V128" s="22">
        <f t="shared" si="133"/>
        <v>0</v>
      </c>
      <c r="W128" s="22">
        <f t="shared" si="133"/>
        <v>0</v>
      </c>
      <c r="X128" s="22">
        <f t="shared" si="133"/>
        <v>0</v>
      </c>
      <c r="Y128" s="22">
        <f t="shared" si="133"/>
        <v>0</v>
      </c>
      <c r="Z128" s="22">
        <f t="shared" si="133"/>
        <v>0</v>
      </c>
      <c r="AA128" s="22">
        <f t="shared" si="133"/>
        <v>0</v>
      </c>
      <c r="AB128" s="22">
        <f t="shared" si="133"/>
        <v>0</v>
      </c>
      <c r="AC128" s="22">
        <f t="shared" si="133"/>
        <v>0</v>
      </c>
      <c r="AD128" s="22">
        <f t="shared" si="133"/>
        <v>11241.6</v>
      </c>
      <c r="AE128" s="22">
        <f t="shared" si="133"/>
        <v>11241.6</v>
      </c>
      <c r="AF128" s="100"/>
    </row>
    <row r="129" spans="1:155" ht="27.75" customHeight="1" x14ac:dyDescent="0.25">
      <c r="A129" s="65" t="s">
        <v>46</v>
      </c>
      <c r="B129" s="22">
        <f>B123+B60+B39</f>
        <v>29954.210000000003</v>
      </c>
      <c r="C129" s="22">
        <f t="shared" si="132"/>
        <v>29954.210000000003</v>
      </c>
      <c r="D129" s="22">
        <f t="shared" si="132"/>
        <v>3736.3</v>
      </c>
      <c r="E129" s="22">
        <f t="shared" si="132"/>
        <v>3275.4</v>
      </c>
      <c r="F129" s="22">
        <f t="shared" si="134"/>
        <v>10.934689981808901</v>
      </c>
      <c r="G129" s="22">
        <f t="shared" si="135"/>
        <v>10.934689981808901</v>
      </c>
      <c r="H129" s="22">
        <f t="shared" si="133"/>
        <v>0</v>
      </c>
      <c r="I129" s="44">
        <f t="shared" si="133"/>
        <v>0</v>
      </c>
      <c r="J129" s="22">
        <f t="shared" si="133"/>
        <v>0</v>
      </c>
      <c r="K129" s="22">
        <f t="shared" si="133"/>
        <v>0</v>
      </c>
      <c r="L129" s="22">
        <f t="shared" si="133"/>
        <v>0</v>
      </c>
      <c r="M129" s="22">
        <f t="shared" si="133"/>
        <v>0</v>
      </c>
      <c r="N129" s="22">
        <f t="shared" si="133"/>
        <v>0</v>
      </c>
      <c r="O129" s="22">
        <f t="shared" si="133"/>
        <v>0</v>
      </c>
      <c r="P129" s="22">
        <f t="shared" si="133"/>
        <v>0</v>
      </c>
      <c r="Q129" s="22">
        <f t="shared" si="133"/>
        <v>0</v>
      </c>
      <c r="R129" s="22">
        <f t="shared" si="133"/>
        <v>0</v>
      </c>
      <c r="S129" s="22">
        <f t="shared" si="133"/>
        <v>0</v>
      </c>
      <c r="T129" s="22">
        <f t="shared" si="133"/>
        <v>0</v>
      </c>
      <c r="U129" s="22">
        <f t="shared" si="133"/>
        <v>0</v>
      </c>
      <c r="V129" s="22">
        <f t="shared" si="133"/>
        <v>0</v>
      </c>
      <c r="W129" s="22">
        <f t="shared" si="133"/>
        <v>0</v>
      </c>
      <c r="X129" s="22">
        <f t="shared" si="133"/>
        <v>0</v>
      </c>
      <c r="Y129" s="22">
        <f t="shared" si="133"/>
        <v>0</v>
      </c>
      <c r="Z129" s="22">
        <f t="shared" si="133"/>
        <v>465</v>
      </c>
      <c r="AA129" s="22">
        <f t="shared" si="133"/>
        <v>0</v>
      </c>
      <c r="AB129" s="22">
        <f t="shared" si="133"/>
        <v>0</v>
      </c>
      <c r="AC129" s="22">
        <f t="shared" si="133"/>
        <v>0</v>
      </c>
      <c r="AD129" s="22">
        <f t="shared" si="133"/>
        <v>29489.210000000003</v>
      </c>
      <c r="AE129" s="22">
        <f t="shared" si="133"/>
        <v>3275.4</v>
      </c>
      <c r="AF129" s="100"/>
    </row>
    <row r="130" spans="1:155" s="26" customFormat="1" ht="27.75" customHeight="1" x14ac:dyDescent="0.25">
      <c r="A130" s="24" t="s">
        <v>47</v>
      </c>
      <c r="B130" s="58">
        <f>B124+B61+B40</f>
        <v>2810.4</v>
      </c>
      <c r="C130" s="58">
        <f t="shared" si="132"/>
        <v>2810.4</v>
      </c>
      <c r="D130" s="58">
        <f t="shared" si="132"/>
        <v>2810.4</v>
      </c>
      <c r="E130" s="58">
        <f t="shared" si="132"/>
        <v>2810.4</v>
      </c>
      <c r="F130" s="25">
        <f t="shared" si="134"/>
        <v>100</v>
      </c>
      <c r="G130" s="25">
        <f t="shared" si="135"/>
        <v>100</v>
      </c>
      <c r="H130" s="34">
        <f t="shared" si="133"/>
        <v>0</v>
      </c>
      <c r="I130" s="34">
        <f t="shared" si="133"/>
        <v>0</v>
      </c>
      <c r="J130" s="34">
        <f t="shared" si="133"/>
        <v>0</v>
      </c>
      <c r="K130" s="34">
        <f t="shared" si="133"/>
        <v>0</v>
      </c>
      <c r="L130" s="34">
        <f t="shared" si="133"/>
        <v>0</v>
      </c>
      <c r="M130" s="34">
        <f t="shared" si="133"/>
        <v>0</v>
      </c>
      <c r="N130" s="34">
        <f t="shared" si="133"/>
        <v>0</v>
      </c>
      <c r="O130" s="34">
        <f t="shared" si="133"/>
        <v>0</v>
      </c>
      <c r="P130" s="34">
        <f t="shared" si="133"/>
        <v>0</v>
      </c>
      <c r="Q130" s="34">
        <f t="shared" si="133"/>
        <v>0</v>
      </c>
      <c r="R130" s="34">
        <f t="shared" si="133"/>
        <v>0</v>
      </c>
      <c r="S130" s="34">
        <f t="shared" si="133"/>
        <v>0</v>
      </c>
      <c r="T130" s="34">
        <f t="shared" si="133"/>
        <v>0</v>
      </c>
      <c r="U130" s="34">
        <f t="shared" si="133"/>
        <v>0</v>
      </c>
      <c r="V130" s="34">
        <f t="shared" si="133"/>
        <v>0</v>
      </c>
      <c r="W130" s="34">
        <f t="shared" si="133"/>
        <v>0</v>
      </c>
      <c r="X130" s="34">
        <f t="shared" si="133"/>
        <v>0</v>
      </c>
      <c r="Y130" s="34">
        <f t="shared" si="133"/>
        <v>0</v>
      </c>
      <c r="Z130" s="34">
        <f t="shared" si="133"/>
        <v>0</v>
      </c>
      <c r="AA130" s="34">
        <f t="shared" si="133"/>
        <v>0</v>
      </c>
      <c r="AB130" s="34">
        <f t="shared" si="133"/>
        <v>0</v>
      </c>
      <c r="AC130" s="34">
        <f t="shared" si="133"/>
        <v>0</v>
      </c>
      <c r="AD130" s="34">
        <f t="shared" si="133"/>
        <v>2810.4</v>
      </c>
      <c r="AE130" s="34">
        <f t="shared" si="133"/>
        <v>2810.4</v>
      </c>
      <c r="AF130" s="100"/>
    </row>
    <row r="131" spans="1:155" ht="27.75" customHeight="1" x14ac:dyDescent="0.25">
      <c r="A131" s="27" t="s">
        <v>48</v>
      </c>
      <c r="B131" s="22">
        <f>B125+B62+B41</f>
        <v>264239.58</v>
      </c>
      <c r="C131" s="22">
        <f>C125+C62+C41</f>
        <v>264239.58</v>
      </c>
      <c r="D131" s="22">
        <f t="shared" si="132"/>
        <v>264239.51</v>
      </c>
      <c r="E131" s="22">
        <f>E125+E62+E41</f>
        <v>220444.28</v>
      </c>
      <c r="F131" s="22">
        <f t="shared" si="134"/>
        <v>83.425912196802599</v>
      </c>
      <c r="G131" s="22">
        <f t="shared" si="135"/>
        <v>83.425912196802599</v>
      </c>
      <c r="H131" s="22">
        <f t="shared" si="133"/>
        <v>0</v>
      </c>
      <c r="I131" s="44">
        <f t="shared" si="133"/>
        <v>0</v>
      </c>
      <c r="J131" s="22">
        <f t="shared" si="133"/>
        <v>0</v>
      </c>
      <c r="K131" s="22">
        <f t="shared" si="133"/>
        <v>0</v>
      </c>
      <c r="L131" s="22">
        <f t="shared" si="133"/>
        <v>78561.23000000001</v>
      </c>
      <c r="M131" s="22">
        <f t="shared" si="133"/>
        <v>59006.73</v>
      </c>
      <c r="N131" s="22">
        <f t="shared" si="133"/>
        <v>9741.5499999999993</v>
      </c>
      <c r="O131" s="22">
        <f t="shared" si="133"/>
        <v>5960.1</v>
      </c>
      <c r="P131" s="22">
        <f t="shared" si="133"/>
        <v>0</v>
      </c>
      <c r="Q131" s="22">
        <f t="shared" si="133"/>
        <v>0</v>
      </c>
      <c r="R131" s="22">
        <f t="shared" si="133"/>
        <v>35000</v>
      </c>
      <c r="S131" s="22">
        <f t="shared" si="133"/>
        <v>35000</v>
      </c>
      <c r="T131" s="22">
        <f t="shared" si="133"/>
        <v>8471.92</v>
      </c>
      <c r="U131" s="22">
        <f t="shared" si="133"/>
        <v>8420.17</v>
      </c>
      <c r="V131" s="22">
        <f t="shared" si="133"/>
        <v>85212.400000000009</v>
      </c>
      <c r="W131" s="22">
        <f t="shared" si="133"/>
        <v>19361.330000000002</v>
      </c>
      <c r="X131" s="22">
        <f t="shared" si="133"/>
        <v>21095.200000000001</v>
      </c>
      <c r="Y131" s="22">
        <f t="shared" si="133"/>
        <v>70556.26999999999</v>
      </c>
      <c r="Z131" s="22">
        <f t="shared" si="133"/>
        <v>0</v>
      </c>
      <c r="AA131" s="22">
        <f t="shared" si="133"/>
        <v>17062.41</v>
      </c>
      <c r="AB131" s="22">
        <f t="shared" si="133"/>
        <v>129.33000000000001</v>
      </c>
      <c r="AC131" s="22">
        <f t="shared" si="133"/>
        <v>327.33000000000004</v>
      </c>
      <c r="AD131" s="22">
        <f t="shared" si="133"/>
        <v>26027.95</v>
      </c>
      <c r="AE131" s="22">
        <f t="shared" si="133"/>
        <v>4749.9399999999996</v>
      </c>
      <c r="AF131" s="100"/>
    </row>
    <row r="132" spans="1:155" s="20" customFormat="1" ht="111" customHeight="1" x14ac:dyDescent="0.25">
      <c r="A132" s="17" t="s">
        <v>77</v>
      </c>
      <c r="B132" s="18">
        <f t="shared" ref="B132:AE132" si="136">B133+B134+B135+B136</f>
        <v>76226.13</v>
      </c>
      <c r="C132" s="18">
        <f t="shared" si="136"/>
        <v>76226.12999999999</v>
      </c>
      <c r="D132" s="18">
        <f t="shared" si="136"/>
        <v>76226.06</v>
      </c>
      <c r="E132" s="18">
        <f t="shared" si="136"/>
        <v>32430.829999999998</v>
      </c>
      <c r="F132" s="18">
        <f>E132/B132%</f>
        <v>42.545554916667022</v>
      </c>
      <c r="G132" s="18">
        <f>E132/C132%</f>
        <v>42.545554916667029</v>
      </c>
      <c r="H132" s="18">
        <f t="shared" si="136"/>
        <v>0</v>
      </c>
      <c r="I132" s="19">
        <f t="shared" si="136"/>
        <v>0</v>
      </c>
      <c r="J132" s="18">
        <f t="shared" si="136"/>
        <v>0</v>
      </c>
      <c r="K132" s="18">
        <f t="shared" si="136"/>
        <v>0</v>
      </c>
      <c r="L132" s="18">
        <f t="shared" si="136"/>
        <v>19554.5</v>
      </c>
      <c r="M132" s="18">
        <f t="shared" si="136"/>
        <v>0</v>
      </c>
      <c r="N132" s="18">
        <f t="shared" si="136"/>
        <v>9741.5499999999993</v>
      </c>
      <c r="O132" s="18">
        <f t="shared" si="136"/>
        <v>5960.1</v>
      </c>
      <c r="P132" s="18">
        <f t="shared" si="136"/>
        <v>0</v>
      </c>
      <c r="Q132" s="18">
        <f t="shared" si="136"/>
        <v>0</v>
      </c>
      <c r="R132" s="18">
        <f t="shared" si="136"/>
        <v>0</v>
      </c>
      <c r="S132" s="18">
        <f t="shared" si="136"/>
        <v>0</v>
      </c>
      <c r="T132" s="18">
        <f t="shared" si="136"/>
        <v>0</v>
      </c>
      <c r="U132" s="18">
        <f t="shared" si="136"/>
        <v>0</v>
      </c>
      <c r="V132" s="18">
        <f t="shared" si="136"/>
        <v>1177.5999999999999</v>
      </c>
      <c r="W132" s="18">
        <f t="shared" si="136"/>
        <v>0</v>
      </c>
      <c r="X132" s="18">
        <f t="shared" si="136"/>
        <v>19595.2</v>
      </c>
      <c r="Y132" s="18">
        <f t="shared" si="136"/>
        <v>21393.46</v>
      </c>
      <c r="Z132" s="18">
        <f t="shared" si="136"/>
        <v>0</v>
      </c>
      <c r="AA132" s="18">
        <f t="shared" si="136"/>
        <v>0</v>
      </c>
      <c r="AB132" s="18">
        <f t="shared" si="136"/>
        <v>129.33000000000001</v>
      </c>
      <c r="AC132" s="18">
        <f t="shared" si="136"/>
        <v>327.33000000000004</v>
      </c>
      <c r="AD132" s="18">
        <f t="shared" si="136"/>
        <v>26027.95</v>
      </c>
      <c r="AE132" s="18">
        <f t="shared" si="136"/>
        <v>4749.9399999999996</v>
      </c>
      <c r="AF132" s="100"/>
    </row>
    <row r="133" spans="1:155" x14ac:dyDescent="0.25">
      <c r="A133" s="21" t="s">
        <v>44</v>
      </c>
      <c r="B133" s="22">
        <f t="shared" si="74"/>
        <v>0</v>
      </c>
      <c r="C133" s="22">
        <f t="shared" ref="C133:E135" si="137">C73+C94+C108</f>
        <v>0</v>
      </c>
      <c r="D133" s="22">
        <f t="shared" si="137"/>
        <v>0</v>
      </c>
      <c r="E133" s="22">
        <f t="shared" si="137"/>
        <v>0</v>
      </c>
      <c r="F133" s="22" t="e">
        <f t="shared" ref="F133:F134" si="138">E133/B133%</f>
        <v>#DIV/0!</v>
      </c>
      <c r="G133" s="22" t="e">
        <f t="shared" ref="G133:G134" si="139">E133/C133%</f>
        <v>#DIV/0!</v>
      </c>
      <c r="H133" s="22">
        <f t="shared" ref="H133:AE135" si="140">H73+H94+H108</f>
        <v>0</v>
      </c>
      <c r="I133" s="22">
        <f t="shared" si="140"/>
        <v>0</v>
      </c>
      <c r="J133" s="22">
        <f t="shared" si="140"/>
        <v>0</v>
      </c>
      <c r="K133" s="22">
        <f t="shared" si="140"/>
        <v>0</v>
      </c>
      <c r="L133" s="22">
        <f t="shared" si="140"/>
        <v>0</v>
      </c>
      <c r="M133" s="22">
        <f t="shared" si="140"/>
        <v>0</v>
      </c>
      <c r="N133" s="22">
        <f t="shared" si="140"/>
        <v>0</v>
      </c>
      <c r="O133" s="22">
        <f t="shared" si="140"/>
        <v>0</v>
      </c>
      <c r="P133" s="22">
        <f t="shared" si="140"/>
        <v>0</v>
      </c>
      <c r="Q133" s="22">
        <f t="shared" si="140"/>
        <v>0</v>
      </c>
      <c r="R133" s="22">
        <f t="shared" si="140"/>
        <v>0</v>
      </c>
      <c r="S133" s="22">
        <f t="shared" si="140"/>
        <v>0</v>
      </c>
      <c r="T133" s="22">
        <f t="shared" si="140"/>
        <v>0</v>
      </c>
      <c r="U133" s="22">
        <f t="shared" si="140"/>
        <v>0</v>
      </c>
      <c r="V133" s="22">
        <f t="shared" si="140"/>
        <v>0</v>
      </c>
      <c r="W133" s="22">
        <f t="shared" si="140"/>
        <v>0</v>
      </c>
      <c r="X133" s="22">
        <f t="shared" si="140"/>
        <v>0</v>
      </c>
      <c r="Y133" s="22">
        <f t="shared" si="140"/>
        <v>0</v>
      </c>
      <c r="Z133" s="22">
        <f t="shared" si="140"/>
        <v>0</v>
      </c>
      <c r="AA133" s="22">
        <f t="shared" si="140"/>
        <v>0</v>
      </c>
      <c r="AB133" s="22">
        <f t="shared" si="140"/>
        <v>0</v>
      </c>
      <c r="AC133" s="22">
        <f t="shared" si="140"/>
        <v>0</v>
      </c>
      <c r="AD133" s="22">
        <f t="shared" si="140"/>
        <v>0</v>
      </c>
      <c r="AE133" s="22">
        <f t="shared" si="140"/>
        <v>0</v>
      </c>
      <c r="AF133" s="100"/>
    </row>
    <row r="134" spans="1:155" x14ac:dyDescent="0.25">
      <c r="A134" s="65" t="s">
        <v>51</v>
      </c>
      <c r="B134" s="22">
        <f t="shared" si="74"/>
        <v>0</v>
      </c>
      <c r="C134" s="22">
        <f t="shared" si="137"/>
        <v>0</v>
      </c>
      <c r="D134" s="22">
        <f t="shared" si="137"/>
        <v>0</v>
      </c>
      <c r="E134" s="22">
        <f t="shared" si="137"/>
        <v>0</v>
      </c>
      <c r="F134" s="22" t="e">
        <f t="shared" si="138"/>
        <v>#DIV/0!</v>
      </c>
      <c r="G134" s="22" t="e">
        <f t="shared" si="139"/>
        <v>#DIV/0!</v>
      </c>
      <c r="H134" s="22">
        <f t="shared" si="140"/>
        <v>0</v>
      </c>
      <c r="I134" s="22">
        <f t="shared" si="140"/>
        <v>0</v>
      </c>
      <c r="J134" s="22">
        <f t="shared" si="140"/>
        <v>0</v>
      </c>
      <c r="K134" s="22">
        <f t="shared" si="140"/>
        <v>0</v>
      </c>
      <c r="L134" s="22">
        <f t="shared" si="140"/>
        <v>0</v>
      </c>
      <c r="M134" s="22">
        <f t="shared" si="140"/>
        <v>0</v>
      </c>
      <c r="N134" s="22">
        <f t="shared" si="140"/>
        <v>0</v>
      </c>
      <c r="O134" s="22">
        <f t="shared" si="140"/>
        <v>0</v>
      </c>
      <c r="P134" s="22">
        <f t="shared" si="140"/>
        <v>0</v>
      </c>
      <c r="Q134" s="22">
        <f t="shared" si="140"/>
        <v>0</v>
      </c>
      <c r="R134" s="22">
        <f t="shared" si="140"/>
        <v>0</v>
      </c>
      <c r="S134" s="22">
        <f t="shared" si="140"/>
        <v>0</v>
      </c>
      <c r="T134" s="22">
        <f t="shared" si="140"/>
        <v>0</v>
      </c>
      <c r="U134" s="22">
        <f t="shared" si="140"/>
        <v>0</v>
      </c>
      <c r="V134" s="22">
        <f t="shared" si="140"/>
        <v>0</v>
      </c>
      <c r="W134" s="22">
        <f t="shared" si="140"/>
        <v>0</v>
      </c>
      <c r="X134" s="22">
        <f t="shared" si="140"/>
        <v>0</v>
      </c>
      <c r="Y134" s="22">
        <f t="shared" si="140"/>
        <v>0</v>
      </c>
      <c r="Z134" s="22">
        <f t="shared" si="140"/>
        <v>0</v>
      </c>
      <c r="AA134" s="22">
        <f t="shared" si="140"/>
        <v>0</v>
      </c>
      <c r="AB134" s="22">
        <f t="shared" si="140"/>
        <v>0</v>
      </c>
      <c r="AC134" s="22">
        <f t="shared" si="140"/>
        <v>0</v>
      </c>
      <c r="AD134" s="22">
        <f t="shared" si="140"/>
        <v>0</v>
      </c>
      <c r="AE134" s="22">
        <f t="shared" si="140"/>
        <v>0</v>
      </c>
      <c r="AF134" s="100"/>
    </row>
    <row r="135" spans="1:155" x14ac:dyDescent="0.25">
      <c r="A135" s="23" t="s">
        <v>46</v>
      </c>
      <c r="B135" s="22">
        <f>H135+J135+L135+N135+P135+R135+T135+V135+X135+Z135+AB135+AD135</f>
        <v>0</v>
      </c>
      <c r="C135" s="22">
        <f t="shared" si="137"/>
        <v>0</v>
      </c>
      <c r="D135" s="22">
        <f t="shared" si="137"/>
        <v>0</v>
      </c>
      <c r="E135" s="22">
        <f t="shared" si="137"/>
        <v>0</v>
      </c>
      <c r="F135" s="22" t="e">
        <f>E135/B135%</f>
        <v>#DIV/0!</v>
      </c>
      <c r="G135" s="22" t="e">
        <f>E135/C135%</f>
        <v>#DIV/0!</v>
      </c>
      <c r="H135" s="22">
        <f t="shared" si="140"/>
        <v>0</v>
      </c>
      <c r="I135" s="22">
        <f t="shared" si="140"/>
        <v>0</v>
      </c>
      <c r="J135" s="22">
        <f t="shared" si="140"/>
        <v>0</v>
      </c>
      <c r="K135" s="22">
        <f t="shared" si="140"/>
        <v>0</v>
      </c>
      <c r="L135" s="22">
        <f t="shared" si="140"/>
        <v>0</v>
      </c>
      <c r="M135" s="22">
        <f t="shared" si="140"/>
        <v>0</v>
      </c>
      <c r="N135" s="22">
        <f t="shared" si="140"/>
        <v>0</v>
      </c>
      <c r="O135" s="22">
        <f t="shared" si="140"/>
        <v>0</v>
      </c>
      <c r="P135" s="22">
        <f t="shared" si="140"/>
        <v>0</v>
      </c>
      <c r="Q135" s="22">
        <f t="shared" si="140"/>
        <v>0</v>
      </c>
      <c r="R135" s="22">
        <f t="shared" si="140"/>
        <v>0</v>
      </c>
      <c r="S135" s="22">
        <f t="shared" si="140"/>
        <v>0</v>
      </c>
      <c r="T135" s="22">
        <f t="shared" si="140"/>
        <v>0</v>
      </c>
      <c r="U135" s="22">
        <f t="shared" si="140"/>
        <v>0</v>
      </c>
      <c r="V135" s="22">
        <f t="shared" si="140"/>
        <v>0</v>
      </c>
      <c r="W135" s="22">
        <f t="shared" si="140"/>
        <v>0</v>
      </c>
      <c r="X135" s="22">
        <f t="shared" si="140"/>
        <v>0</v>
      </c>
      <c r="Y135" s="22">
        <f t="shared" si="140"/>
        <v>0</v>
      </c>
      <c r="Z135" s="22">
        <f t="shared" si="140"/>
        <v>0</v>
      </c>
      <c r="AA135" s="22">
        <f t="shared" si="140"/>
        <v>0</v>
      </c>
      <c r="AB135" s="22">
        <f t="shared" si="140"/>
        <v>0</v>
      </c>
      <c r="AC135" s="22">
        <f t="shared" si="140"/>
        <v>0</v>
      </c>
      <c r="AD135" s="22">
        <f t="shared" si="140"/>
        <v>0</v>
      </c>
      <c r="AE135" s="22">
        <f t="shared" si="140"/>
        <v>0</v>
      </c>
      <c r="AF135" s="100"/>
    </row>
    <row r="136" spans="1:155" x14ac:dyDescent="0.25">
      <c r="A136" s="27" t="s">
        <v>48</v>
      </c>
      <c r="B136" s="22">
        <f>H136+J136+L136+N136+P136+R136+T136+V136+X136+Z136+AB136+AD136</f>
        <v>76226.13</v>
      </c>
      <c r="C136" s="22">
        <f>C77+C98+C112</f>
        <v>76226.12999999999</v>
      </c>
      <c r="D136" s="22">
        <f>D77+D98+D112</f>
        <v>76226.06</v>
      </c>
      <c r="E136" s="22">
        <f>E77+E98+E112</f>
        <v>32430.829999999998</v>
      </c>
      <c r="F136" s="22">
        <f>E136/B136%</f>
        <v>42.545554916667022</v>
      </c>
      <c r="G136" s="22">
        <f>E136/C136%</f>
        <v>42.545554916667029</v>
      </c>
      <c r="H136" s="22">
        <f t="shared" ref="H136:AE136" si="141">H77+H98+H112</f>
        <v>0</v>
      </c>
      <c r="I136" s="22">
        <f t="shared" si="141"/>
        <v>0</v>
      </c>
      <c r="J136" s="22">
        <f t="shared" si="141"/>
        <v>0</v>
      </c>
      <c r="K136" s="22">
        <f t="shared" si="141"/>
        <v>0</v>
      </c>
      <c r="L136" s="22">
        <f t="shared" si="141"/>
        <v>19554.5</v>
      </c>
      <c r="M136" s="22">
        <f t="shared" si="141"/>
        <v>0</v>
      </c>
      <c r="N136" s="22">
        <f>N77+N98+N112</f>
        <v>9741.5499999999993</v>
      </c>
      <c r="O136" s="22">
        <f t="shared" si="141"/>
        <v>5960.1</v>
      </c>
      <c r="P136" s="22">
        <f t="shared" si="141"/>
        <v>0</v>
      </c>
      <c r="Q136" s="22">
        <f t="shared" si="141"/>
        <v>0</v>
      </c>
      <c r="R136" s="22">
        <f t="shared" si="141"/>
        <v>0</v>
      </c>
      <c r="S136" s="22">
        <f t="shared" si="141"/>
        <v>0</v>
      </c>
      <c r="T136" s="22">
        <f t="shared" si="141"/>
        <v>0</v>
      </c>
      <c r="U136" s="22">
        <f t="shared" si="141"/>
        <v>0</v>
      </c>
      <c r="V136" s="22">
        <f t="shared" si="141"/>
        <v>1177.5999999999999</v>
      </c>
      <c r="W136" s="22">
        <f t="shared" si="141"/>
        <v>0</v>
      </c>
      <c r="X136" s="22">
        <f t="shared" si="141"/>
        <v>19595.2</v>
      </c>
      <c r="Y136" s="22">
        <f t="shared" si="141"/>
        <v>21393.46</v>
      </c>
      <c r="Z136" s="22">
        <f t="shared" si="141"/>
        <v>0</v>
      </c>
      <c r="AA136" s="22">
        <f t="shared" si="141"/>
        <v>0</v>
      </c>
      <c r="AB136" s="22">
        <f t="shared" si="141"/>
        <v>129.33000000000001</v>
      </c>
      <c r="AC136" s="22">
        <f t="shared" si="141"/>
        <v>327.33000000000004</v>
      </c>
      <c r="AD136" s="22">
        <f t="shared" si="141"/>
        <v>26027.95</v>
      </c>
      <c r="AE136" s="22">
        <f t="shared" si="141"/>
        <v>4749.9399999999996</v>
      </c>
      <c r="AF136" s="100"/>
    </row>
    <row r="137" spans="1:155" s="71" customFormat="1" ht="21" customHeight="1" x14ac:dyDescent="0.25">
      <c r="A137" s="66"/>
      <c r="B137" s="67"/>
      <c r="C137" s="67"/>
      <c r="D137" s="67"/>
      <c r="E137" s="67"/>
      <c r="F137" s="67"/>
      <c r="G137" s="67"/>
      <c r="H137" s="68"/>
      <c r="I137" s="69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  <c r="CC137" s="70"/>
      <c r="CD137" s="70"/>
      <c r="CE137" s="70"/>
      <c r="CF137" s="70"/>
      <c r="CG137" s="70"/>
      <c r="CH137" s="70"/>
      <c r="CI137" s="70"/>
      <c r="CJ137" s="70"/>
      <c r="CK137" s="70"/>
      <c r="CL137" s="70"/>
      <c r="CM137" s="70"/>
      <c r="CN137" s="70"/>
      <c r="CO137" s="70"/>
      <c r="CP137" s="70"/>
      <c r="CQ137" s="70"/>
      <c r="CR137" s="70"/>
      <c r="CS137" s="70"/>
      <c r="CT137" s="70"/>
      <c r="CU137" s="70"/>
      <c r="CV137" s="70"/>
      <c r="CW137" s="70"/>
      <c r="CX137" s="70"/>
      <c r="CY137" s="70"/>
      <c r="CZ137" s="70"/>
      <c r="DA137" s="70"/>
      <c r="DB137" s="70"/>
      <c r="DC137" s="70"/>
      <c r="DD137" s="70"/>
      <c r="DE137" s="70"/>
      <c r="DF137" s="70"/>
      <c r="DG137" s="70"/>
      <c r="DH137" s="70"/>
      <c r="DI137" s="70"/>
      <c r="DJ137" s="70"/>
      <c r="DK137" s="70"/>
      <c r="DL137" s="70"/>
      <c r="DM137" s="70"/>
      <c r="DN137" s="70"/>
      <c r="DO137" s="70"/>
      <c r="DP137" s="70"/>
      <c r="DQ137" s="70"/>
      <c r="DR137" s="70"/>
      <c r="DS137" s="70"/>
      <c r="DT137" s="70"/>
      <c r="DU137" s="70"/>
      <c r="DV137" s="70"/>
      <c r="DW137" s="70"/>
      <c r="DX137" s="70"/>
      <c r="DY137" s="70"/>
      <c r="DZ137" s="70"/>
      <c r="EA137" s="70"/>
      <c r="EB137" s="70"/>
      <c r="EC137" s="70"/>
      <c r="ED137" s="70"/>
      <c r="EE137" s="70"/>
      <c r="EF137" s="70"/>
      <c r="EG137" s="70"/>
      <c r="EH137" s="70"/>
      <c r="EI137" s="70"/>
      <c r="EJ137" s="70"/>
      <c r="EK137" s="70"/>
      <c r="EL137" s="70"/>
      <c r="EM137" s="70"/>
      <c r="EN137" s="70"/>
      <c r="EO137" s="70"/>
      <c r="EP137" s="70"/>
      <c r="EQ137" s="70"/>
      <c r="ER137" s="70"/>
      <c r="ES137" s="70"/>
      <c r="ET137" s="70"/>
      <c r="EU137" s="70"/>
      <c r="EV137" s="70"/>
      <c r="EW137" s="70"/>
      <c r="EX137" s="70"/>
      <c r="EY137" s="70"/>
    </row>
    <row r="138" spans="1:155" s="71" customFormat="1" ht="14.65" customHeight="1" x14ac:dyDescent="0.25">
      <c r="A138" s="66"/>
      <c r="B138" s="72"/>
      <c r="C138" s="72"/>
      <c r="D138" s="72"/>
      <c r="E138" s="72"/>
      <c r="F138" s="72"/>
      <c r="G138" s="72"/>
      <c r="H138" s="68"/>
      <c r="I138" s="69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  <c r="CC138" s="70"/>
      <c r="CD138" s="70"/>
      <c r="CE138" s="70"/>
      <c r="CF138" s="70"/>
      <c r="CG138" s="70"/>
      <c r="CH138" s="70"/>
      <c r="CI138" s="70"/>
      <c r="CJ138" s="70"/>
      <c r="CK138" s="70"/>
      <c r="CL138" s="70"/>
      <c r="CM138" s="70"/>
      <c r="CN138" s="70"/>
      <c r="CO138" s="70"/>
      <c r="CP138" s="70"/>
      <c r="CQ138" s="70"/>
      <c r="CR138" s="70"/>
      <c r="CS138" s="70"/>
      <c r="CT138" s="70"/>
      <c r="CU138" s="70"/>
      <c r="CV138" s="70"/>
      <c r="CW138" s="70"/>
      <c r="CX138" s="70"/>
      <c r="CY138" s="70"/>
      <c r="CZ138" s="70"/>
      <c r="DA138" s="70"/>
      <c r="DB138" s="70"/>
      <c r="DC138" s="70"/>
      <c r="DD138" s="70"/>
      <c r="DE138" s="70"/>
      <c r="DF138" s="70"/>
      <c r="DG138" s="70"/>
      <c r="DH138" s="70"/>
      <c r="DI138" s="70"/>
      <c r="DJ138" s="70"/>
      <c r="DK138" s="70"/>
      <c r="DL138" s="70"/>
      <c r="DM138" s="70"/>
      <c r="DN138" s="70"/>
      <c r="DO138" s="70"/>
      <c r="DP138" s="70"/>
      <c r="DQ138" s="70"/>
      <c r="DR138" s="70"/>
      <c r="DS138" s="70"/>
      <c r="DT138" s="70"/>
      <c r="DU138" s="70"/>
      <c r="DV138" s="70"/>
      <c r="DW138" s="70"/>
      <c r="DX138" s="70"/>
      <c r="DY138" s="70"/>
      <c r="DZ138" s="70"/>
      <c r="EA138" s="70"/>
      <c r="EB138" s="70"/>
      <c r="EC138" s="70"/>
      <c r="ED138" s="70"/>
      <c r="EE138" s="70"/>
      <c r="EF138" s="70"/>
      <c r="EG138" s="70"/>
      <c r="EH138" s="70"/>
      <c r="EI138" s="70"/>
      <c r="EJ138" s="70"/>
      <c r="EK138" s="70"/>
      <c r="EL138" s="70"/>
      <c r="EM138" s="70"/>
      <c r="EN138" s="70"/>
      <c r="EO138" s="70"/>
      <c r="EP138" s="70"/>
      <c r="EQ138" s="70"/>
      <c r="ER138" s="70"/>
      <c r="ES138" s="70"/>
      <c r="ET138" s="70"/>
      <c r="EU138" s="70"/>
      <c r="EV138" s="70"/>
      <c r="EW138" s="70"/>
      <c r="EX138" s="70"/>
      <c r="EY138" s="70"/>
    </row>
    <row r="139" spans="1:155" s="71" customFormat="1" ht="14.65" customHeight="1" x14ac:dyDescent="0.25">
      <c r="A139" s="66"/>
      <c r="B139" s="72"/>
      <c r="C139" s="72"/>
      <c r="D139" s="72"/>
      <c r="E139" s="72"/>
      <c r="F139" s="72"/>
      <c r="G139" s="72"/>
      <c r="H139" s="68"/>
      <c r="I139" s="69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  <c r="CA139" s="70"/>
      <c r="CB139" s="70"/>
      <c r="CC139" s="70"/>
      <c r="CD139" s="70"/>
      <c r="CE139" s="70"/>
      <c r="CF139" s="70"/>
      <c r="CG139" s="70"/>
      <c r="CH139" s="70"/>
      <c r="CI139" s="70"/>
      <c r="CJ139" s="70"/>
      <c r="CK139" s="70"/>
      <c r="CL139" s="70"/>
      <c r="CM139" s="70"/>
      <c r="CN139" s="70"/>
      <c r="CO139" s="70"/>
      <c r="CP139" s="70"/>
      <c r="CQ139" s="70"/>
      <c r="CR139" s="70"/>
      <c r="CS139" s="70"/>
      <c r="CT139" s="70"/>
      <c r="CU139" s="70"/>
      <c r="CV139" s="70"/>
      <c r="CW139" s="70"/>
      <c r="CX139" s="70"/>
      <c r="CY139" s="70"/>
      <c r="CZ139" s="70"/>
      <c r="DA139" s="70"/>
      <c r="DB139" s="70"/>
      <c r="DC139" s="70"/>
      <c r="DD139" s="70"/>
      <c r="DE139" s="70"/>
      <c r="DF139" s="70"/>
      <c r="DG139" s="70"/>
      <c r="DH139" s="70"/>
      <c r="DI139" s="70"/>
      <c r="DJ139" s="70"/>
      <c r="DK139" s="70"/>
      <c r="DL139" s="70"/>
      <c r="DM139" s="70"/>
      <c r="DN139" s="70"/>
      <c r="DO139" s="70"/>
      <c r="DP139" s="70"/>
      <c r="DQ139" s="70"/>
      <c r="DR139" s="70"/>
      <c r="DS139" s="70"/>
      <c r="DT139" s="70"/>
      <c r="DU139" s="70"/>
      <c r="DV139" s="70"/>
      <c r="DW139" s="70"/>
      <c r="DX139" s="70"/>
      <c r="DY139" s="70"/>
      <c r="DZ139" s="70"/>
      <c r="EA139" s="70"/>
      <c r="EB139" s="70"/>
      <c r="EC139" s="70"/>
      <c r="ED139" s="70"/>
      <c r="EE139" s="70"/>
      <c r="EF139" s="70"/>
      <c r="EG139" s="70"/>
      <c r="EH139" s="70"/>
      <c r="EI139" s="70"/>
      <c r="EJ139" s="70"/>
      <c r="EK139" s="70"/>
      <c r="EL139" s="70"/>
      <c r="EM139" s="70"/>
      <c r="EN139" s="70"/>
      <c r="EO139" s="70"/>
      <c r="EP139" s="70"/>
      <c r="EQ139" s="70"/>
      <c r="ER139" s="70"/>
      <c r="ES139" s="70"/>
      <c r="ET139" s="70"/>
      <c r="EU139" s="70"/>
      <c r="EV139" s="70"/>
      <c r="EW139" s="70"/>
      <c r="EX139" s="70"/>
      <c r="EY139" s="70"/>
    </row>
    <row r="140" spans="1:155" s="71" customFormat="1" x14ac:dyDescent="0.25">
      <c r="A140" s="5"/>
      <c r="B140" s="72"/>
      <c r="C140" s="72"/>
      <c r="D140" s="72"/>
      <c r="E140" s="72"/>
      <c r="F140" s="72"/>
      <c r="G140" s="72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BY140" s="70"/>
      <c r="BZ140" s="70"/>
      <c r="CA140" s="70"/>
      <c r="CB140" s="70"/>
      <c r="CC140" s="70"/>
      <c r="CD140" s="70"/>
      <c r="CE140" s="70"/>
      <c r="CF140" s="70"/>
      <c r="CG140" s="70"/>
      <c r="CH140" s="70"/>
      <c r="CI140" s="70"/>
      <c r="CJ140" s="70"/>
      <c r="CK140" s="70"/>
      <c r="CL140" s="70"/>
      <c r="CM140" s="70"/>
      <c r="CN140" s="70"/>
      <c r="CO140" s="70"/>
      <c r="CP140" s="70"/>
      <c r="CQ140" s="70"/>
      <c r="CR140" s="70"/>
      <c r="CS140" s="70"/>
      <c r="CT140" s="70"/>
      <c r="CU140" s="70"/>
      <c r="CV140" s="70"/>
      <c r="CW140" s="70"/>
      <c r="CX140" s="70"/>
      <c r="CY140" s="70"/>
      <c r="CZ140" s="70"/>
      <c r="DA140" s="70"/>
      <c r="DB140" s="70"/>
      <c r="DC140" s="70"/>
      <c r="DD140" s="70"/>
      <c r="DE140" s="70"/>
      <c r="DF140" s="70"/>
      <c r="DG140" s="70"/>
      <c r="DH140" s="70"/>
      <c r="DI140" s="70"/>
      <c r="DJ140" s="70"/>
      <c r="DK140" s="70"/>
      <c r="DL140" s="70"/>
      <c r="DM140" s="70"/>
      <c r="DN140" s="70"/>
      <c r="DO140" s="70"/>
      <c r="DP140" s="70"/>
      <c r="DQ140" s="70"/>
      <c r="DR140" s="70"/>
      <c r="DS140" s="70"/>
      <c r="DT140" s="70"/>
      <c r="DU140" s="70"/>
      <c r="DV140" s="70"/>
      <c r="DW140" s="70"/>
      <c r="DX140" s="70"/>
      <c r="DY140" s="70"/>
      <c r="DZ140" s="70"/>
      <c r="EA140" s="70"/>
      <c r="EB140" s="70"/>
      <c r="EC140" s="70"/>
      <c r="ED140" s="70"/>
      <c r="EE140" s="70"/>
      <c r="EF140" s="70"/>
      <c r="EG140" s="70"/>
      <c r="EH140" s="70"/>
      <c r="EI140" s="70"/>
      <c r="EJ140" s="70"/>
      <c r="EK140" s="70"/>
      <c r="EL140" s="70"/>
      <c r="EM140" s="70"/>
      <c r="EN140" s="70"/>
      <c r="EO140" s="70"/>
      <c r="EP140" s="70"/>
      <c r="EQ140" s="70"/>
      <c r="ER140" s="70"/>
      <c r="ES140" s="70"/>
      <c r="ET140" s="70"/>
      <c r="EU140" s="70"/>
      <c r="EV140" s="70"/>
      <c r="EW140" s="70"/>
      <c r="EX140" s="70"/>
      <c r="EY140" s="70"/>
    </row>
    <row r="141" spans="1:155" s="81" customFormat="1" ht="33" customHeight="1" x14ac:dyDescent="0.3">
      <c r="A141" s="101" t="s">
        <v>78</v>
      </c>
      <c r="B141" s="101"/>
      <c r="C141" s="74"/>
      <c r="D141" s="74"/>
      <c r="E141" s="74"/>
      <c r="F141" s="75"/>
      <c r="G141" s="76" t="s">
        <v>79</v>
      </c>
      <c r="H141" s="76"/>
      <c r="I141" s="76"/>
      <c r="J141" s="76"/>
      <c r="K141" s="77"/>
      <c r="L141" s="77"/>
      <c r="M141" s="77"/>
      <c r="N141" s="77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9"/>
      <c r="AG141" s="80"/>
      <c r="AH141" s="80"/>
      <c r="AI141" s="80"/>
    </row>
    <row r="142" spans="1:155" s="84" customFormat="1" ht="39" customHeight="1" x14ac:dyDescent="0.3">
      <c r="A142" s="82"/>
      <c r="B142" s="83" t="s">
        <v>80</v>
      </c>
      <c r="D142" s="74"/>
      <c r="E142" s="74"/>
      <c r="F142" s="85"/>
      <c r="G142" s="102"/>
      <c r="H142" s="102"/>
      <c r="I142" s="103" t="s">
        <v>81</v>
      </c>
      <c r="J142" s="103"/>
      <c r="K142" s="103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  <c r="AE142" s="86"/>
      <c r="AF142" s="87"/>
    </row>
    <row r="143" spans="1:155" s="84" customFormat="1" ht="19.5" customHeight="1" x14ac:dyDescent="0.25">
      <c r="A143" s="88" t="s">
        <v>82</v>
      </c>
      <c r="B143" s="89"/>
      <c r="C143" s="86"/>
      <c r="D143" s="86"/>
      <c r="E143" s="86"/>
      <c r="F143" s="86"/>
      <c r="G143" s="104" t="s">
        <v>82</v>
      </c>
      <c r="H143" s="104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90"/>
    </row>
    <row r="144" spans="1:155" s="84" customFormat="1" ht="24.75" customHeight="1" x14ac:dyDescent="0.3">
      <c r="A144" s="91">
        <v>44207</v>
      </c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6"/>
      <c r="AF144" s="92"/>
    </row>
    <row r="145" spans="1:155" s="71" customFormat="1" ht="17.100000000000001" customHeight="1" x14ac:dyDescent="0.25">
      <c r="A145" s="5"/>
      <c r="B145" s="72"/>
      <c r="C145" s="72"/>
      <c r="D145" s="72"/>
      <c r="E145" s="72"/>
      <c r="F145" s="72"/>
      <c r="G145" s="72"/>
      <c r="H145" s="93"/>
      <c r="I145" s="94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  <c r="BN145" s="70"/>
      <c r="BO145" s="70"/>
      <c r="BP145" s="70"/>
      <c r="BQ145" s="70"/>
      <c r="BR145" s="70"/>
      <c r="BS145" s="70"/>
      <c r="BT145" s="70"/>
      <c r="BU145" s="70"/>
      <c r="BV145" s="70"/>
      <c r="BW145" s="70"/>
      <c r="BX145" s="70"/>
      <c r="BY145" s="70"/>
      <c r="BZ145" s="70"/>
      <c r="CA145" s="70"/>
      <c r="CB145" s="70"/>
      <c r="CC145" s="70"/>
      <c r="CD145" s="70"/>
      <c r="CE145" s="70"/>
      <c r="CF145" s="70"/>
      <c r="CG145" s="70"/>
      <c r="CH145" s="70"/>
      <c r="CI145" s="70"/>
      <c r="CJ145" s="70"/>
      <c r="CK145" s="70"/>
      <c r="CL145" s="70"/>
      <c r="CM145" s="70"/>
      <c r="CN145" s="70"/>
      <c r="CO145" s="70"/>
      <c r="CP145" s="70"/>
      <c r="CQ145" s="70"/>
      <c r="CR145" s="70"/>
      <c r="CS145" s="70"/>
      <c r="CT145" s="70"/>
      <c r="CU145" s="70"/>
      <c r="CV145" s="70"/>
      <c r="CW145" s="70"/>
      <c r="CX145" s="70"/>
      <c r="CY145" s="70"/>
      <c r="CZ145" s="70"/>
      <c r="DA145" s="70"/>
      <c r="DB145" s="70"/>
      <c r="DC145" s="70"/>
      <c r="DD145" s="70"/>
      <c r="DE145" s="70"/>
      <c r="DF145" s="70"/>
      <c r="DG145" s="70"/>
      <c r="DH145" s="70"/>
      <c r="DI145" s="70"/>
      <c r="DJ145" s="70"/>
      <c r="DK145" s="70"/>
      <c r="DL145" s="70"/>
      <c r="DM145" s="70"/>
      <c r="DN145" s="70"/>
      <c r="DO145" s="70"/>
      <c r="DP145" s="70"/>
      <c r="DQ145" s="70"/>
      <c r="DR145" s="70"/>
      <c r="DS145" s="70"/>
      <c r="DT145" s="70"/>
      <c r="DU145" s="70"/>
      <c r="DV145" s="70"/>
      <c r="DW145" s="70"/>
      <c r="DX145" s="70"/>
      <c r="DY145" s="70"/>
      <c r="DZ145" s="70"/>
      <c r="EA145" s="70"/>
      <c r="EB145" s="70"/>
      <c r="EC145" s="70"/>
      <c r="ED145" s="70"/>
      <c r="EE145" s="70"/>
      <c r="EF145" s="70"/>
      <c r="EG145" s="70"/>
      <c r="EH145" s="70"/>
      <c r="EI145" s="70"/>
      <c r="EJ145" s="70"/>
      <c r="EK145" s="70"/>
      <c r="EL145" s="70"/>
      <c r="EM145" s="70"/>
      <c r="EN145" s="70"/>
      <c r="EO145" s="70"/>
      <c r="EP145" s="70"/>
      <c r="EQ145" s="70"/>
      <c r="ER145" s="70"/>
      <c r="ES145" s="70"/>
      <c r="ET145" s="70"/>
      <c r="EU145" s="70"/>
      <c r="EV145" s="70"/>
      <c r="EW145" s="70"/>
      <c r="EX145" s="70"/>
      <c r="EY145" s="70"/>
    </row>
    <row r="146" spans="1:155" s="71" customFormat="1" ht="18" customHeight="1" x14ac:dyDescent="0.25">
      <c r="A146" s="5"/>
      <c r="B146" s="72"/>
      <c r="C146" s="72"/>
      <c r="D146" s="72"/>
      <c r="E146" s="72"/>
      <c r="F146" s="72"/>
      <c r="G146" s="72"/>
      <c r="H146" s="93"/>
      <c r="I146" s="94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  <c r="CC146" s="70"/>
      <c r="CD146" s="70"/>
      <c r="CE146" s="70"/>
      <c r="CF146" s="70"/>
      <c r="CG146" s="70"/>
      <c r="CH146" s="70"/>
      <c r="CI146" s="70"/>
      <c r="CJ146" s="70"/>
      <c r="CK146" s="70"/>
      <c r="CL146" s="70"/>
      <c r="CM146" s="70"/>
      <c r="CN146" s="70"/>
      <c r="CO146" s="70"/>
      <c r="CP146" s="70"/>
      <c r="CQ146" s="70"/>
      <c r="CR146" s="70"/>
      <c r="CS146" s="70"/>
      <c r="CT146" s="70"/>
      <c r="CU146" s="70"/>
      <c r="CV146" s="70"/>
      <c r="CW146" s="70"/>
      <c r="CX146" s="70"/>
      <c r="CY146" s="70"/>
      <c r="CZ146" s="70"/>
      <c r="DA146" s="70"/>
      <c r="DB146" s="70"/>
      <c r="DC146" s="70"/>
      <c r="DD146" s="70"/>
      <c r="DE146" s="70"/>
      <c r="DF146" s="70"/>
      <c r="DG146" s="70"/>
      <c r="DH146" s="70"/>
      <c r="DI146" s="70"/>
      <c r="DJ146" s="70"/>
      <c r="DK146" s="70"/>
      <c r="DL146" s="70"/>
      <c r="DM146" s="70"/>
      <c r="DN146" s="70"/>
      <c r="DO146" s="70"/>
      <c r="DP146" s="70"/>
      <c r="DQ146" s="70"/>
      <c r="DR146" s="70"/>
      <c r="DS146" s="70"/>
      <c r="DT146" s="70"/>
      <c r="DU146" s="70"/>
      <c r="DV146" s="70"/>
      <c r="DW146" s="70"/>
      <c r="DX146" s="70"/>
      <c r="DY146" s="70"/>
      <c r="DZ146" s="70"/>
      <c r="EA146" s="70"/>
      <c r="EB146" s="70"/>
      <c r="EC146" s="70"/>
      <c r="ED146" s="70"/>
      <c r="EE146" s="70"/>
      <c r="EF146" s="70"/>
      <c r="EG146" s="70"/>
      <c r="EH146" s="70"/>
      <c r="EI146" s="70"/>
      <c r="EJ146" s="70"/>
      <c r="EK146" s="70"/>
      <c r="EL146" s="70"/>
      <c r="EM146" s="70"/>
      <c r="EN146" s="70"/>
      <c r="EO146" s="70"/>
      <c r="EP146" s="70"/>
      <c r="EQ146" s="70"/>
      <c r="ER146" s="70"/>
      <c r="ES146" s="70"/>
      <c r="ET146" s="70"/>
      <c r="EU146" s="70"/>
      <c r="EV146" s="70"/>
      <c r="EW146" s="70"/>
      <c r="EX146" s="70"/>
      <c r="EY146" s="70"/>
    </row>
    <row r="147" spans="1:155" s="71" customFormat="1" ht="26.1" customHeight="1" x14ac:dyDescent="0.25">
      <c r="A147" s="66"/>
      <c r="B147" s="72"/>
      <c r="C147" s="72"/>
      <c r="D147" s="72"/>
      <c r="E147" s="72"/>
      <c r="F147" s="72"/>
      <c r="G147" s="72"/>
      <c r="H147" s="5"/>
      <c r="I147" s="4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BY147" s="70"/>
      <c r="BZ147" s="70"/>
      <c r="CA147" s="70"/>
      <c r="CB147" s="70"/>
      <c r="CC147" s="70"/>
      <c r="CD147" s="70"/>
      <c r="CE147" s="70"/>
      <c r="CF147" s="70"/>
      <c r="CG147" s="70"/>
      <c r="CH147" s="70"/>
      <c r="CI147" s="70"/>
      <c r="CJ147" s="70"/>
      <c r="CK147" s="70"/>
      <c r="CL147" s="70"/>
      <c r="CM147" s="70"/>
      <c r="CN147" s="70"/>
      <c r="CO147" s="70"/>
      <c r="CP147" s="70"/>
      <c r="CQ147" s="70"/>
      <c r="CR147" s="70"/>
      <c r="CS147" s="70"/>
      <c r="CT147" s="70"/>
      <c r="CU147" s="70"/>
      <c r="CV147" s="70"/>
      <c r="CW147" s="70"/>
      <c r="CX147" s="70"/>
      <c r="CY147" s="70"/>
      <c r="CZ147" s="70"/>
      <c r="DA147" s="70"/>
      <c r="DB147" s="70"/>
      <c r="DC147" s="70"/>
      <c r="DD147" s="70"/>
      <c r="DE147" s="70"/>
      <c r="DF147" s="70"/>
      <c r="DG147" s="70"/>
      <c r="DH147" s="70"/>
      <c r="DI147" s="70"/>
      <c r="DJ147" s="70"/>
      <c r="DK147" s="70"/>
      <c r="DL147" s="70"/>
      <c r="DM147" s="70"/>
      <c r="DN147" s="70"/>
      <c r="DO147" s="70"/>
      <c r="DP147" s="70"/>
      <c r="DQ147" s="70"/>
      <c r="DR147" s="70"/>
      <c r="DS147" s="70"/>
      <c r="DT147" s="70"/>
      <c r="DU147" s="70"/>
      <c r="DV147" s="70"/>
      <c r="DW147" s="70"/>
      <c r="DX147" s="70"/>
      <c r="DY147" s="70"/>
      <c r="DZ147" s="70"/>
      <c r="EA147" s="70"/>
      <c r="EB147" s="70"/>
      <c r="EC147" s="70"/>
      <c r="ED147" s="70"/>
      <c r="EE147" s="70"/>
      <c r="EF147" s="70"/>
      <c r="EG147" s="70"/>
      <c r="EH147" s="70"/>
      <c r="EI147" s="70"/>
      <c r="EJ147" s="70"/>
      <c r="EK147" s="70"/>
      <c r="EL147" s="70"/>
      <c r="EM147" s="70"/>
      <c r="EN147" s="70"/>
      <c r="EO147" s="70"/>
      <c r="EP147" s="70"/>
      <c r="EQ147" s="70"/>
      <c r="ER147" s="70"/>
      <c r="ES147" s="70"/>
      <c r="ET147" s="70"/>
      <c r="EU147" s="70"/>
      <c r="EV147" s="70"/>
      <c r="EW147" s="70"/>
      <c r="EX147" s="70"/>
      <c r="EY147" s="70"/>
    </row>
    <row r="148" spans="1:155" s="71" customFormat="1" ht="39.75" customHeight="1" x14ac:dyDescent="0.25">
      <c r="A148" s="66"/>
      <c r="B148" s="72"/>
      <c r="C148" s="72"/>
      <c r="D148" s="72"/>
      <c r="E148" s="72"/>
      <c r="F148" s="72"/>
      <c r="G148" s="72"/>
      <c r="H148" s="5"/>
      <c r="I148" s="4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70"/>
      <c r="BZ148" s="70"/>
      <c r="CA148" s="70"/>
      <c r="CB148" s="70"/>
      <c r="CC148" s="70"/>
      <c r="CD148" s="70"/>
      <c r="CE148" s="70"/>
      <c r="CF148" s="70"/>
      <c r="CG148" s="70"/>
      <c r="CH148" s="70"/>
      <c r="CI148" s="70"/>
      <c r="CJ148" s="70"/>
      <c r="CK148" s="70"/>
      <c r="CL148" s="70"/>
      <c r="CM148" s="70"/>
      <c r="CN148" s="70"/>
      <c r="CO148" s="70"/>
      <c r="CP148" s="70"/>
      <c r="CQ148" s="70"/>
      <c r="CR148" s="70"/>
      <c r="CS148" s="70"/>
      <c r="CT148" s="70"/>
      <c r="CU148" s="70"/>
      <c r="CV148" s="70"/>
      <c r="CW148" s="70"/>
      <c r="CX148" s="70"/>
      <c r="CY148" s="70"/>
      <c r="CZ148" s="70"/>
      <c r="DA148" s="70"/>
      <c r="DB148" s="70"/>
      <c r="DC148" s="70"/>
      <c r="DD148" s="70"/>
      <c r="DE148" s="70"/>
      <c r="DF148" s="70"/>
      <c r="DG148" s="70"/>
      <c r="DH148" s="70"/>
      <c r="DI148" s="70"/>
      <c r="DJ148" s="70"/>
      <c r="DK148" s="70"/>
      <c r="DL148" s="70"/>
      <c r="DM148" s="70"/>
      <c r="DN148" s="70"/>
      <c r="DO148" s="70"/>
      <c r="DP148" s="70"/>
      <c r="DQ148" s="70"/>
      <c r="DR148" s="70"/>
      <c r="DS148" s="70"/>
      <c r="DT148" s="70"/>
      <c r="DU148" s="70"/>
      <c r="DV148" s="70"/>
      <c r="DW148" s="70"/>
      <c r="DX148" s="70"/>
      <c r="DY148" s="70"/>
      <c r="DZ148" s="70"/>
      <c r="EA148" s="70"/>
      <c r="EB148" s="70"/>
      <c r="EC148" s="70"/>
      <c r="ED148" s="70"/>
      <c r="EE148" s="70"/>
      <c r="EF148" s="70"/>
      <c r="EG148" s="70"/>
      <c r="EH148" s="70"/>
      <c r="EI148" s="70"/>
      <c r="EJ148" s="70"/>
      <c r="EK148" s="70"/>
      <c r="EL148" s="70"/>
      <c r="EM148" s="70"/>
      <c r="EN148" s="70"/>
      <c r="EO148" s="70"/>
      <c r="EP148" s="70"/>
      <c r="EQ148" s="70"/>
      <c r="ER148" s="70"/>
      <c r="ES148" s="70"/>
      <c r="ET148" s="70"/>
      <c r="EU148" s="70"/>
      <c r="EV148" s="70"/>
      <c r="EW148" s="70"/>
      <c r="EX148" s="70"/>
      <c r="EY148" s="70"/>
    </row>
    <row r="149" spans="1:155" s="71" customFormat="1" ht="25.35" customHeight="1" x14ac:dyDescent="0.25">
      <c r="A149" s="66"/>
      <c r="B149" s="72"/>
      <c r="C149" s="72"/>
      <c r="D149" s="72"/>
      <c r="E149" s="72"/>
      <c r="F149" s="72"/>
      <c r="G149" s="72"/>
      <c r="H149" s="5"/>
      <c r="I149" s="4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  <c r="BN149" s="70"/>
      <c r="BO149" s="70"/>
      <c r="BP149" s="70"/>
      <c r="BQ149" s="70"/>
      <c r="BR149" s="70"/>
      <c r="BS149" s="70"/>
      <c r="BT149" s="70"/>
      <c r="BU149" s="70"/>
      <c r="BV149" s="70"/>
      <c r="BW149" s="70"/>
      <c r="BX149" s="70"/>
      <c r="BY149" s="70"/>
      <c r="BZ149" s="70"/>
      <c r="CA149" s="70"/>
      <c r="CB149" s="70"/>
      <c r="CC149" s="70"/>
      <c r="CD149" s="70"/>
      <c r="CE149" s="70"/>
      <c r="CF149" s="70"/>
      <c r="CG149" s="70"/>
      <c r="CH149" s="70"/>
      <c r="CI149" s="70"/>
      <c r="CJ149" s="70"/>
      <c r="CK149" s="70"/>
      <c r="CL149" s="70"/>
      <c r="CM149" s="70"/>
      <c r="CN149" s="70"/>
      <c r="CO149" s="70"/>
      <c r="CP149" s="70"/>
      <c r="CQ149" s="70"/>
      <c r="CR149" s="70"/>
      <c r="CS149" s="70"/>
      <c r="CT149" s="70"/>
      <c r="CU149" s="70"/>
      <c r="CV149" s="70"/>
      <c r="CW149" s="70"/>
      <c r="CX149" s="70"/>
      <c r="CY149" s="70"/>
      <c r="CZ149" s="70"/>
      <c r="DA149" s="70"/>
      <c r="DB149" s="70"/>
      <c r="DC149" s="70"/>
      <c r="DD149" s="70"/>
      <c r="DE149" s="70"/>
      <c r="DF149" s="70"/>
      <c r="DG149" s="70"/>
      <c r="DH149" s="70"/>
      <c r="DI149" s="70"/>
      <c r="DJ149" s="70"/>
      <c r="DK149" s="70"/>
      <c r="DL149" s="70"/>
      <c r="DM149" s="70"/>
      <c r="DN149" s="70"/>
      <c r="DO149" s="70"/>
      <c r="DP149" s="70"/>
      <c r="DQ149" s="70"/>
      <c r="DR149" s="70"/>
      <c r="DS149" s="70"/>
      <c r="DT149" s="70"/>
      <c r="DU149" s="70"/>
      <c r="DV149" s="70"/>
      <c r="DW149" s="70"/>
      <c r="DX149" s="70"/>
      <c r="DY149" s="70"/>
      <c r="DZ149" s="70"/>
      <c r="EA149" s="70"/>
      <c r="EB149" s="70"/>
      <c r="EC149" s="70"/>
      <c r="ED149" s="70"/>
      <c r="EE149" s="70"/>
      <c r="EF149" s="70"/>
      <c r="EG149" s="70"/>
      <c r="EH149" s="70"/>
      <c r="EI149" s="70"/>
      <c r="EJ149" s="70"/>
      <c r="EK149" s="70"/>
      <c r="EL149" s="70"/>
      <c r="EM149" s="70"/>
      <c r="EN149" s="70"/>
      <c r="EO149" s="70"/>
      <c r="EP149" s="70"/>
      <c r="EQ149" s="70"/>
      <c r="ER149" s="70"/>
      <c r="ES149" s="70"/>
      <c r="ET149" s="70"/>
      <c r="EU149" s="70"/>
      <c r="EV149" s="70"/>
      <c r="EW149" s="70"/>
      <c r="EX149" s="70"/>
      <c r="EY149" s="70"/>
    </row>
    <row r="150" spans="1:155" s="71" customFormat="1" ht="25.35" customHeight="1" x14ac:dyDescent="0.25">
      <c r="A150" s="66"/>
      <c r="B150" s="72"/>
      <c r="C150" s="72"/>
      <c r="D150" s="72"/>
      <c r="E150" s="72"/>
      <c r="F150" s="72"/>
      <c r="G150" s="72"/>
      <c r="H150" s="5"/>
      <c r="I150" s="4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BY150" s="70"/>
      <c r="BZ150" s="70"/>
      <c r="CA150" s="70"/>
      <c r="CB150" s="70"/>
      <c r="CC150" s="70"/>
      <c r="CD150" s="70"/>
      <c r="CE150" s="70"/>
      <c r="CF150" s="70"/>
      <c r="CG150" s="70"/>
      <c r="CH150" s="70"/>
      <c r="CI150" s="70"/>
      <c r="CJ150" s="70"/>
      <c r="CK150" s="70"/>
      <c r="CL150" s="70"/>
      <c r="CM150" s="70"/>
      <c r="CN150" s="70"/>
      <c r="CO150" s="70"/>
      <c r="CP150" s="70"/>
      <c r="CQ150" s="70"/>
      <c r="CR150" s="70"/>
      <c r="CS150" s="70"/>
      <c r="CT150" s="70"/>
      <c r="CU150" s="70"/>
      <c r="CV150" s="70"/>
      <c r="CW150" s="70"/>
      <c r="CX150" s="70"/>
      <c r="CY150" s="70"/>
      <c r="CZ150" s="70"/>
      <c r="DA150" s="70"/>
      <c r="DB150" s="70"/>
      <c r="DC150" s="70"/>
      <c r="DD150" s="70"/>
      <c r="DE150" s="70"/>
      <c r="DF150" s="70"/>
      <c r="DG150" s="70"/>
      <c r="DH150" s="70"/>
      <c r="DI150" s="70"/>
      <c r="DJ150" s="70"/>
      <c r="DK150" s="70"/>
      <c r="DL150" s="70"/>
      <c r="DM150" s="70"/>
      <c r="DN150" s="70"/>
      <c r="DO150" s="70"/>
      <c r="DP150" s="70"/>
      <c r="DQ150" s="70"/>
      <c r="DR150" s="70"/>
      <c r="DS150" s="70"/>
      <c r="DT150" s="70"/>
      <c r="DU150" s="70"/>
      <c r="DV150" s="70"/>
      <c r="DW150" s="70"/>
      <c r="DX150" s="70"/>
      <c r="DY150" s="70"/>
      <c r="DZ150" s="70"/>
      <c r="EA150" s="70"/>
      <c r="EB150" s="70"/>
      <c r="EC150" s="70"/>
      <c r="ED150" s="70"/>
      <c r="EE150" s="70"/>
      <c r="EF150" s="70"/>
      <c r="EG150" s="70"/>
      <c r="EH150" s="70"/>
      <c r="EI150" s="70"/>
      <c r="EJ150" s="70"/>
      <c r="EK150" s="70"/>
      <c r="EL150" s="70"/>
      <c r="EM150" s="70"/>
      <c r="EN150" s="70"/>
      <c r="EO150" s="70"/>
      <c r="EP150" s="70"/>
      <c r="EQ150" s="70"/>
      <c r="ER150" s="70"/>
      <c r="ES150" s="70"/>
      <c r="ET150" s="70"/>
      <c r="EU150" s="70"/>
      <c r="EV150" s="70"/>
      <c r="EW150" s="70"/>
      <c r="EX150" s="70"/>
      <c r="EY150" s="70"/>
    </row>
    <row r="151" spans="1:155" s="71" customFormat="1" ht="24" customHeight="1" x14ac:dyDescent="0.25">
      <c r="A151" s="95"/>
      <c r="B151" s="72"/>
      <c r="C151" s="72"/>
      <c r="D151" s="72"/>
      <c r="E151" s="72"/>
      <c r="F151" s="72"/>
      <c r="G151" s="72"/>
      <c r="H151" s="5"/>
      <c r="I151" s="4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  <c r="BY151" s="70"/>
      <c r="BZ151" s="70"/>
      <c r="CA151" s="70"/>
      <c r="CB151" s="70"/>
      <c r="CC151" s="70"/>
      <c r="CD151" s="70"/>
      <c r="CE151" s="70"/>
      <c r="CF151" s="70"/>
      <c r="CG151" s="70"/>
      <c r="CH151" s="70"/>
      <c r="CI151" s="70"/>
      <c r="CJ151" s="70"/>
      <c r="CK151" s="70"/>
      <c r="CL151" s="70"/>
      <c r="CM151" s="70"/>
      <c r="CN151" s="70"/>
      <c r="CO151" s="70"/>
      <c r="CP151" s="70"/>
      <c r="CQ151" s="70"/>
      <c r="CR151" s="70"/>
      <c r="CS151" s="70"/>
      <c r="CT151" s="70"/>
      <c r="CU151" s="70"/>
      <c r="CV151" s="70"/>
      <c r="CW151" s="70"/>
      <c r="CX151" s="70"/>
      <c r="CY151" s="70"/>
      <c r="CZ151" s="70"/>
      <c r="DA151" s="70"/>
      <c r="DB151" s="70"/>
      <c r="DC151" s="70"/>
      <c r="DD151" s="70"/>
      <c r="DE151" s="70"/>
      <c r="DF151" s="70"/>
      <c r="DG151" s="70"/>
      <c r="DH151" s="70"/>
      <c r="DI151" s="70"/>
      <c r="DJ151" s="70"/>
      <c r="DK151" s="70"/>
      <c r="DL151" s="70"/>
      <c r="DM151" s="70"/>
      <c r="DN151" s="70"/>
      <c r="DO151" s="70"/>
      <c r="DP151" s="70"/>
      <c r="DQ151" s="70"/>
      <c r="DR151" s="70"/>
      <c r="DS151" s="70"/>
      <c r="DT151" s="70"/>
      <c r="DU151" s="70"/>
      <c r="DV151" s="70"/>
      <c r="DW151" s="70"/>
      <c r="DX151" s="70"/>
      <c r="DY151" s="70"/>
      <c r="DZ151" s="70"/>
      <c r="EA151" s="70"/>
      <c r="EB151" s="70"/>
      <c r="EC151" s="70"/>
      <c r="ED151" s="70"/>
      <c r="EE151" s="70"/>
      <c r="EF151" s="70"/>
      <c r="EG151" s="70"/>
      <c r="EH151" s="70"/>
      <c r="EI151" s="70"/>
      <c r="EJ151" s="70"/>
      <c r="EK151" s="70"/>
      <c r="EL151" s="70"/>
      <c r="EM151" s="70"/>
      <c r="EN151" s="70"/>
      <c r="EO151" s="70"/>
      <c r="EP151" s="70"/>
      <c r="EQ151" s="70"/>
      <c r="ER151" s="70"/>
      <c r="ES151" s="70"/>
      <c r="ET151" s="70"/>
      <c r="EU151" s="70"/>
      <c r="EV151" s="70"/>
      <c r="EW151" s="70"/>
      <c r="EX151" s="70"/>
      <c r="EY151" s="70"/>
    </row>
    <row r="152" spans="1:155" s="71" customFormat="1" x14ac:dyDescent="0.25">
      <c r="A152" s="95"/>
      <c r="B152" s="72"/>
      <c r="C152" s="72"/>
      <c r="D152" s="72"/>
      <c r="E152" s="72"/>
      <c r="F152" s="72"/>
      <c r="G152" s="72"/>
      <c r="H152" s="5"/>
      <c r="I152" s="4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BY152" s="70"/>
      <c r="BZ152" s="70"/>
      <c r="CA152" s="70"/>
      <c r="CB152" s="70"/>
      <c r="CC152" s="70"/>
      <c r="CD152" s="70"/>
      <c r="CE152" s="70"/>
      <c r="CF152" s="70"/>
      <c r="CG152" s="70"/>
      <c r="CH152" s="70"/>
      <c r="CI152" s="70"/>
      <c r="CJ152" s="70"/>
      <c r="CK152" s="70"/>
      <c r="CL152" s="70"/>
      <c r="CM152" s="70"/>
      <c r="CN152" s="70"/>
      <c r="CO152" s="70"/>
      <c r="CP152" s="70"/>
      <c r="CQ152" s="70"/>
      <c r="CR152" s="70"/>
      <c r="CS152" s="70"/>
      <c r="CT152" s="70"/>
      <c r="CU152" s="70"/>
      <c r="CV152" s="70"/>
      <c r="CW152" s="70"/>
      <c r="CX152" s="70"/>
      <c r="CY152" s="70"/>
      <c r="CZ152" s="70"/>
      <c r="DA152" s="70"/>
      <c r="DB152" s="70"/>
      <c r="DC152" s="70"/>
      <c r="DD152" s="70"/>
      <c r="DE152" s="70"/>
      <c r="DF152" s="70"/>
      <c r="DG152" s="70"/>
      <c r="DH152" s="70"/>
      <c r="DI152" s="70"/>
      <c r="DJ152" s="70"/>
      <c r="DK152" s="70"/>
      <c r="DL152" s="70"/>
      <c r="DM152" s="70"/>
      <c r="DN152" s="70"/>
      <c r="DO152" s="70"/>
      <c r="DP152" s="70"/>
      <c r="DQ152" s="70"/>
      <c r="DR152" s="70"/>
      <c r="DS152" s="70"/>
      <c r="DT152" s="70"/>
      <c r="DU152" s="70"/>
      <c r="DV152" s="70"/>
      <c r="DW152" s="70"/>
      <c r="DX152" s="70"/>
      <c r="DY152" s="70"/>
      <c r="DZ152" s="70"/>
      <c r="EA152" s="70"/>
      <c r="EB152" s="70"/>
      <c r="EC152" s="70"/>
      <c r="ED152" s="70"/>
      <c r="EE152" s="70"/>
      <c r="EF152" s="70"/>
      <c r="EG152" s="70"/>
      <c r="EH152" s="70"/>
      <c r="EI152" s="70"/>
      <c r="EJ152" s="70"/>
      <c r="EK152" s="70"/>
      <c r="EL152" s="70"/>
      <c r="EM152" s="70"/>
      <c r="EN152" s="70"/>
      <c r="EO152" s="70"/>
      <c r="EP152" s="70"/>
      <c r="EQ152" s="70"/>
      <c r="ER152" s="70"/>
      <c r="ES152" s="70"/>
      <c r="ET152" s="70"/>
      <c r="EU152" s="70"/>
      <c r="EV152" s="70"/>
      <c r="EW152" s="70"/>
      <c r="EX152" s="70"/>
      <c r="EY152" s="70"/>
    </row>
    <row r="153" spans="1:155" s="71" customFormat="1" ht="36" customHeight="1" x14ac:dyDescent="0.25">
      <c r="A153" s="96"/>
      <c r="B153" s="72"/>
      <c r="C153" s="72"/>
      <c r="D153" s="72"/>
      <c r="E153" s="72"/>
      <c r="F153" s="72"/>
      <c r="G153" s="72"/>
      <c r="H153" s="70"/>
      <c r="I153" s="47"/>
      <c r="J153" s="70"/>
      <c r="K153" s="70"/>
      <c r="L153" s="70"/>
      <c r="M153" s="5"/>
      <c r="N153" s="5"/>
      <c r="O153" s="5"/>
      <c r="P153" s="5"/>
      <c r="Q153" s="5"/>
      <c r="R153" s="99"/>
      <c r="S153" s="99"/>
      <c r="T153" s="99"/>
      <c r="U153" s="99"/>
      <c r="V153" s="99"/>
      <c r="W153" s="99"/>
      <c r="X153" s="99"/>
      <c r="Y153" s="99"/>
      <c r="Z153" s="99"/>
      <c r="AA153" s="5"/>
      <c r="AB153" s="5"/>
      <c r="AC153" s="5"/>
      <c r="AD153" s="5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BY153" s="70"/>
      <c r="BZ153" s="70"/>
      <c r="CA153" s="70"/>
      <c r="CB153" s="70"/>
      <c r="CC153" s="70"/>
      <c r="CD153" s="70"/>
      <c r="CE153" s="70"/>
      <c r="CF153" s="70"/>
      <c r="CG153" s="70"/>
      <c r="CH153" s="70"/>
      <c r="CI153" s="70"/>
      <c r="CJ153" s="70"/>
      <c r="CK153" s="70"/>
      <c r="CL153" s="70"/>
      <c r="CM153" s="70"/>
      <c r="CN153" s="70"/>
      <c r="CO153" s="70"/>
      <c r="CP153" s="70"/>
      <c r="CQ153" s="70"/>
      <c r="CR153" s="70"/>
      <c r="CS153" s="70"/>
      <c r="CT153" s="70"/>
      <c r="CU153" s="70"/>
      <c r="CV153" s="70"/>
      <c r="CW153" s="70"/>
      <c r="CX153" s="70"/>
      <c r="CY153" s="70"/>
      <c r="CZ153" s="70"/>
      <c r="DA153" s="70"/>
      <c r="DB153" s="70"/>
      <c r="DC153" s="70"/>
      <c r="DD153" s="70"/>
      <c r="DE153" s="70"/>
      <c r="DF153" s="70"/>
      <c r="DG153" s="70"/>
      <c r="DH153" s="70"/>
      <c r="DI153" s="70"/>
      <c r="DJ153" s="70"/>
      <c r="DK153" s="70"/>
      <c r="DL153" s="70"/>
      <c r="DM153" s="70"/>
      <c r="DN153" s="70"/>
      <c r="DO153" s="70"/>
      <c r="DP153" s="70"/>
      <c r="DQ153" s="70"/>
      <c r="DR153" s="70"/>
      <c r="DS153" s="70"/>
      <c r="DT153" s="70"/>
      <c r="DU153" s="70"/>
      <c r="DV153" s="70"/>
      <c r="DW153" s="70"/>
      <c r="DX153" s="70"/>
      <c r="DY153" s="70"/>
      <c r="DZ153" s="70"/>
      <c r="EA153" s="70"/>
      <c r="EB153" s="70"/>
      <c r="EC153" s="70"/>
      <c r="ED153" s="70"/>
      <c r="EE153" s="70"/>
      <c r="EF153" s="70"/>
      <c r="EG153" s="70"/>
      <c r="EH153" s="70"/>
      <c r="EI153" s="70"/>
      <c r="EJ153" s="70"/>
      <c r="EK153" s="70"/>
      <c r="EL153" s="70"/>
      <c r="EM153" s="70"/>
      <c r="EN153" s="70"/>
      <c r="EO153" s="70"/>
      <c r="EP153" s="70"/>
      <c r="EQ153" s="70"/>
      <c r="ER153" s="70"/>
      <c r="ES153" s="70"/>
      <c r="ET153" s="70"/>
      <c r="EU153" s="70"/>
      <c r="EV153" s="70"/>
      <c r="EW153" s="70"/>
      <c r="EX153" s="70"/>
      <c r="EY153" s="70"/>
    </row>
    <row r="154" spans="1:155" x14ac:dyDescent="0.25">
      <c r="A154" s="97"/>
      <c r="B154" s="72"/>
      <c r="C154" s="72"/>
      <c r="D154" s="72"/>
      <c r="E154" s="72"/>
      <c r="F154" s="72"/>
      <c r="G154" s="72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  <c r="BI154" s="70"/>
      <c r="BJ154" s="70"/>
      <c r="BK154" s="70"/>
      <c r="BL154" s="70"/>
      <c r="BM154" s="70"/>
      <c r="BN154" s="70"/>
      <c r="BO154" s="70"/>
      <c r="BP154" s="70"/>
      <c r="BQ154" s="70"/>
      <c r="BR154" s="70"/>
      <c r="BS154" s="70"/>
      <c r="BT154" s="70"/>
      <c r="BU154" s="70"/>
      <c r="BV154" s="70"/>
      <c r="BW154" s="70"/>
      <c r="BX154" s="70"/>
      <c r="BY154" s="70"/>
      <c r="BZ154" s="70"/>
      <c r="CA154" s="70"/>
      <c r="CB154" s="70"/>
      <c r="CC154" s="70"/>
      <c r="CD154" s="70"/>
      <c r="CE154" s="70"/>
      <c r="CF154" s="70"/>
      <c r="CG154" s="70"/>
      <c r="CH154" s="70"/>
      <c r="CI154" s="70"/>
      <c r="CJ154" s="70"/>
      <c r="CK154" s="70"/>
      <c r="CL154" s="70"/>
      <c r="CM154" s="70"/>
      <c r="CN154" s="70"/>
      <c r="CO154" s="70"/>
      <c r="CP154" s="70"/>
      <c r="CQ154" s="70"/>
      <c r="CR154" s="70"/>
      <c r="CS154" s="70"/>
      <c r="CT154" s="70"/>
      <c r="CU154" s="70"/>
      <c r="CV154" s="70"/>
      <c r="CW154" s="70"/>
      <c r="CX154" s="70"/>
      <c r="CY154" s="70"/>
      <c r="CZ154" s="70"/>
      <c r="DA154" s="70"/>
      <c r="DB154" s="70"/>
      <c r="DC154" s="70"/>
      <c r="DD154" s="70"/>
      <c r="DE154" s="70"/>
      <c r="DF154" s="70"/>
      <c r="DG154" s="70"/>
      <c r="DH154" s="70"/>
      <c r="DI154" s="70"/>
      <c r="DJ154" s="70"/>
      <c r="DK154" s="70"/>
      <c r="DL154" s="70"/>
      <c r="DM154" s="70"/>
      <c r="DN154" s="70"/>
      <c r="DO154" s="70"/>
      <c r="DP154" s="70"/>
      <c r="DQ154" s="70"/>
      <c r="DR154" s="70"/>
      <c r="DS154" s="70"/>
      <c r="DT154" s="70"/>
      <c r="DU154" s="70"/>
      <c r="DV154" s="70"/>
      <c r="DW154" s="70"/>
      <c r="DX154" s="70"/>
      <c r="DY154" s="70"/>
      <c r="DZ154" s="70"/>
      <c r="EA154" s="70"/>
      <c r="EB154" s="70"/>
      <c r="EC154" s="70"/>
      <c r="ED154" s="70"/>
      <c r="EE154" s="70"/>
      <c r="EF154" s="70"/>
      <c r="EG154" s="70"/>
      <c r="EH154" s="70"/>
      <c r="EI154" s="70"/>
      <c r="EJ154" s="70"/>
      <c r="EK154" s="70"/>
      <c r="EL154" s="70"/>
      <c r="EM154" s="70"/>
      <c r="EN154" s="70"/>
      <c r="EO154" s="70"/>
      <c r="EP154" s="70"/>
      <c r="EQ154" s="70"/>
      <c r="ER154" s="70"/>
      <c r="ES154" s="70"/>
      <c r="ET154" s="70"/>
      <c r="EU154" s="70"/>
      <c r="EV154" s="70"/>
      <c r="EW154" s="70"/>
      <c r="EX154" s="70"/>
      <c r="EY154" s="70"/>
    </row>
    <row r="155" spans="1:155" x14ac:dyDescent="0.25">
      <c r="A155" s="98"/>
      <c r="B155" s="72"/>
      <c r="C155" s="72"/>
      <c r="D155" s="72"/>
      <c r="E155" s="72"/>
      <c r="F155" s="72"/>
      <c r="G155" s="72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  <c r="BI155" s="70"/>
      <c r="BJ155" s="70"/>
      <c r="BK155" s="70"/>
      <c r="BL155" s="70"/>
      <c r="BM155" s="70"/>
      <c r="BN155" s="70"/>
      <c r="BO155" s="70"/>
      <c r="BP155" s="70"/>
      <c r="BQ155" s="70"/>
      <c r="BR155" s="70"/>
      <c r="BS155" s="70"/>
      <c r="BT155" s="70"/>
      <c r="BU155" s="70"/>
      <c r="BV155" s="70"/>
      <c r="BW155" s="70"/>
      <c r="BX155" s="70"/>
      <c r="BY155" s="70"/>
      <c r="BZ155" s="70"/>
      <c r="CA155" s="70"/>
      <c r="CB155" s="70"/>
      <c r="CC155" s="70"/>
      <c r="CD155" s="70"/>
      <c r="CE155" s="70"/>
      <c r="CF155" s="70"/>
      <c r="CG155" s="70"/>
      <c r="CH155" s="70"/>
      <c r="CI155" s="70"/>
      <c r="CJ155" s="70"/>
      <c r="CK155" s="70"/>
      <c r="CL155" s="70"/>
      <c r="CM155" s="70"/>
      <c r="CN155" s="70"/>
      <c r="CO155" s="70"/>
      <c r="CP155" s="70"/>
      <c r="CQ155" s="70"/>
      <c r="CR155" s="70"/>
      <c r="CS155" s="70"/>
      <c r="CT155" s="70"/>
      <c r="CU155" s="70"/>
      <c r="CV155" s="70"/>
      <c r="CW155" s="70"/>
      <c r="CX155" s="70"/>
      <c r="CY155" s="70"/>
      <c r="CZ155" s="70"/>
      <c r="DA155" s="70"/>
      <c r="DB155" s="70"/>
      <c r="DC155" s="70"/>
      <c r="DD155" s="70"/>
      <c r="DE155" s="70"/>
      <c r="DF155" s="70"/>
      <c r="DG155" s="70"/>
      <c r="DH155" s="70"/>
      <c r="DI155" s="70"/>
      <c r="DJ155" s="70"/>
      <c r="DK155" s="70"/>
      <c r="DL155" s="70"/>
      <c r="DM155" s="70"/>
      <c r="DN155" s="70"/>
      <c r="DO155" s="70"/>
      <c r="DP155" s="70"/>
      <c r="DQ155" s="70"/>
      <c r="DR155" s="70"/>
      <c r="DS155" s="70"/>
      <c r="DT155" s="70"/>
      <c r="DU155" s="70"/>
      <c r="DV155" s="70"/>
      <c r="DW155" s="70"/>
      <c r="DX155" s="70"/>
      <c r="DY155" s="70"/>
      <c r="DZ155" s="70"/>
      <c r="EA155" s="70"/>
      <c r="EB155" s="70"/>
      <c r="EC155" s="70"/>
      <c r="ED155" s="70"/>
      <c r="EE155" s="70"/>
      <c r="EF155" s="70"/>
      <c r="EG155" s="70"/>
      <c r="EH155" s="70"/>
      <c r="EI155" s="70"/>
      <c r="EJ155" s="70"/>
      <c r="EK155" s="70"/>
      <c r="EL155" s="70"/>
      <c r="EM155" s="70"/>
      <c r="EN155" s="70"/>
      <c r="EO155" s="70"/>
      <c r="EP155" s="70"/>
      <c r="EQ155" s="70"/>
      <c r="ER155" s="70"/>
      <c r="ES155" s="70"/>
      <c r="ET155" s="70"/>
      <c r="EU155" s="70"/>
      <c r="EV155" s="70"/>
      <c r="EW155" s="70"/>
      <c r="EX155" s="70"/>
      <c r="EY155" s="70"/>
    </row>
    <row r="156" spans="1:155" hidden="1" x14ac:dyDescent="0.25">
      <c r="A156" s="98"/>
      <c r="B156" s="72"/>
      <c r="C156" s="72"/>
      <c r="D156" s="72"/>
      <c r="E156" s="72"/>
      <c r="F156" s="72"/>
      <c r="G156" s="72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  <c r="BI156" s="70"/>
      <c r="BJ156" s="70"/>
      <c r="BK156" s="70"/>
      <c r="BL156" s="70"/>
      <c r="BM156" s="70"/>
      <c r="BN156" s="70"/>
      <c r="BO156" s="70"/>
      <c r="BP156" s="70"/>
      <c r="BQ156" s="70"/>
      <c r="BR156" s="70"/>
      <c r="BS156" s="70"/>
      <c r="BT156" s="70"/>
      <c r="BU156" s="70"/>
      <c r="BV156" s="70"/>
      <c r="BW156" s="70"/>
      <c r="BX156" s="70"/>
      <c r="BY156" s="70"/>
      <c r="BZ156" s="70"/>
      <c r="CA156" s="70"/>
      <c r="CB156" s="70"/>
      <c r="CC156" s="70"/>
      <c r="CD156" s="70"/>
      <c r="CE156" s="70"/>
      <c r="CF156" s="70"/>
      <c r="CG156" s="70"/>
      <c r="CH156" s="70"/>
      <c r="CI156" s="70"/>
      <c r="CJ156" s="70"/>
      <c r="CK156" s="70"/>
      <c r="CL156" s="70"/>
      <c r="CM156" s="70"/>
      <c r="CN156" s="70"/>
      <c r="CO156" s="70"/>
      <c r="CP156" s="70"/>
      <c r="CQ156" s="70"/>
      <c r="CR156" s="70"/>
      <c r="CS156" s="70"/>
      <c r="CT156" s="70"/>
      <c r="CU156" s="70"/>
      <c r="CV156" s="70"/>
      <c r="CW156" s="70"/>
      <c r="CX156" s="70"/>
      <c r="CY156" s="70"/>
      <c r="CZ156" s="70"/>
      <c r="DA156" s="70"/>
      <c r="DB156" s="70"/>
      <c r="DC156" s="70"/>
      <c r="DD156" s="70"/>
      <c r="DE156" s="70"/>
      <c r="DF156" s="70"/>
      <c r="DG156" s="70"/>
      <c r="DH156" s="70"/>
      <c r="DI156" s="70"/>
      <c r="DJ156" s="70"/>
      <c r="DK156" s="70"/>
      <c r="DL156" s="70"/>
      <c r="DM156" s="70"/>
      <c r="DN156" s="70"/>
      <c r="DO156" s="70"/>
      <c r="DP156" s="70"/>
      <c r="DQ156" s="70"/>
      <c r="DR156" s="70"/>
      <c r="DS156" s="70"/>
      <c r="DT156" s="70"/>
      <c r="DU156" s="70"/>
      <c r="DV156" s="70"/>
      <c r="DW156" s="70"/>
      <c r="DX156" s="70"/>
      <c r="DY156" s="70"/>
      <c r="DZ156" s="70"/>
      <c r="EA156" s="70"/>
      <c r="EB156" s="70"/>
      <c r="EC156" s="70"/>
      <c r="ED156" s="70"/>
      <c r="EE156" s="70"/>
      <c r="EF156" s="70"/>
      <c r="EG156" s="70"/>
      <c r="EH156" s="70"/>
      <c r="EI156" s="70"/>
      <c r="EJ156" s="70"/>
      <c r="EK156" s="70"/>
      <c r="EL156" s="70"/>
      <c r="EM156" s="70"/>
      <c r="EN156" s="70"/>
      <c r="EO156" s="70"/>
      <c r="EP156" s="70"/>
      <c r="EQ156" s="70"/>
      <c r="ER156" s="70"/>
      <c r="ES156" s="70"/>
      <c r="ET156" s="70"/>
      <c r="EU156" s="70"/>
      <c r="EV156" s="70"/>
      <c r="EW156" s="70"/>
      <c r="EX156" s="70"/>
      <c r="EY156" s="70"/>
    </row>
    <row r="157" spans="1:155" x14ac:dyDescent="0.25">
      <c r="A157" s="95"/>
      <c r="B157" s="72"/>
      <c r="C157" s="72"/>
      <c r="D157" s="72"/>
      <c r="E157" s="72"/>
      <c r="F157" s="72"/>
      <c r="G157" s="72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70"/>
      <c r="BJ157" s="70"/>
      <c r="BK157" s="70"/>
      <c r="BL157" s="70"/>
      <c r="BM157" s="70"/>
      <c r="BN157" s="70"/>
      <c r="BO157" s="70"/>
      <c r="BP157" s="70"/>
      <c r="BQ157" s="70"/>
      <c r="BR157" s="70"/>
      <c r="BS157" s="70"/>
      <c r="BT157" s="70"/>
      <c r="BU157" s="70"/>
      <c r="BV157" s="70"/>
      <c r="BW157" s="70"/>
      <c r="BX157" s="70"/>
      <c r="BY157" s="70"/>
      <c r="BZ157" s="70"/>
      <c r="CA157" s="70"/>
      <c r="CB157" s="70"/>
      <c r="CC157" s="70"/>
      <c r="CD157" s="70"/>
      <c r="CE157" s="70"/>
      <c r="CF157" s="70"/>
      <c r="CG157" s="70"/>
      <c r="CH157" s="70"/>
      <c r="CI157" s="70"/>
      <c r="CJ157" s="70"/>
      <c r="CK157" s="70"/>
      <c r="CL157" s="70"/>
      <c r="CM157" s="70"/>
      <c r="CN157" s="70"/>
      <c r="CO157" s="70"/>
      <c r="CP157" s="70"/>
      <c r="CQ157" s="70"/>
      <c r="CR157" s="70"/>
      <c r="CS157" s="70"/>
      <c r="CT157" s="70"/>
      <c r="CU157" s="70"/>
      <c r="CV157" s="70"/>
      <c r="CW157" s="70"/>
      <c r="CX157" s="70"/>
      <c r="CY157" s="70"/>
      <c r="CZ157" s="70"/>
      <c r="DA157" s="70"/>
      <c r="DB157" s="70"/>
      <c r="DC157" s="70"/>
      <c r="DD157" s="70"/>
      <c r="DE157" s="70"/>
      <c r="DF157" s="70"/>
      <c r="DG157" s="70"/>
      <c r="DH157" s="70"/>
      <c r="DI157" s="70"/>
      <c r="DJ157" s="70"/>
      <c r="DK157" s="70"/>
      <c r="DL157" s="70"/>
      <c r="DM157" s="70"/>
      <c r="DN157" s="70"/>
      <c r="DO157" s="70"/>
      <c r="DP157" s="70"/>
      <c r="DQ157" s="70"/>
      <c r="DR157" s="70"/>
      <c r="DS157" s="70"/>
      <c r="DT157" s="70"/>
      <c r="DU157" s="70"/>
      <c r="DV157" s="70"/>
      <c r="DW157" s="70"/>
      <c r="DX157" s="70"/>
      <c r="DY157" s="70"/>
      <c r="DZ157" s="70"/>
      <c r="EA157" s="70"/>
      <c r="EB157" s="70"/>
      <c r="EC157" s="70"/>
      <c r="ED157" s="70"/>
      <c r="EE157" s="70"/>
      <c r="EF157" s="70"/>
      <c r="EG157" s="70"/>
      <c r="EH157" s="70"/>
      <c r="EI157" s="70"/>
      <c r="EJ157" s="70"/>
      <c r="EK157" s="70"/>
      <c r="EL157" s="70"/>
      <c r="EM157" s="70"/>
      <c r="EN157" s="70"/>
      <c r="EO157" s="70"/>
      <c r="EP157" s="70"/>
      <c r="EQ157" s="70"/>
      <c r="ER157" s="70"/>
      <c r="ES157" s="70"/>
      <c r="ET157" s="70"/>
      <c r="EU157" s="70"/>
      <c r="EV157" s="70"/>
      <c r="EW157" s="70"/>
      <c r="EX157" s="70"/>
      <c r="EY157" s="70"/>
    </row>
    <row r="158" spans="1:155" x14ac:dyDescent="0.25">
      <c r="A158" s="95"/>
      <c r="B158" s="72"/>
      <c r="C158" s="72"/>
      <c r="D158" s="72"/>
      <c r="E158" s="72"/>
      <c r="F158" s="72"/>
      <c r="G158" s="72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70"/>
      <c r="BJ158" s="70"/>
      <c r="BK158" s="70"/>
      <c r="BL158" s="70"/>
      <c r="BM158" s="70"/>
      <c r="BN158" s="70"/>
      <c r="BO158" s="70"/>
      <c r="BP158" s="70"/>
      <c r="BQ158" s="70"/>
      <c r="BR158" s="70"/>
      <c r="BS158" s="70"/>
      <c r="BT158" s="70"/>
      <c r="BU158" s="70"/>
      <c r="BV158" s="70"/>
      <c r="BW158" s="70"/>
      <c r="BX158" s="70"/>
      <c r="BY158" s="70"/>
      <c r="BZ158" s="70"/>
      <c r="CA158" s="70"/>
      <c r="CB158" s="70"/>
      <c r="CC158" s="70"/>
      <c r="CD158" s="70"/>
      <c r="CE158" s="70"/>
      <c r="CF158" s="70"/>
      <c r="CG158" s="70"/>
      <c r="CH158" s="70"/>
      <c r="CI158" s="70"/>
      <c r="CJ158" s="70"/>
      <c r="CK158" s="70"/>
      <c r="CL158" s="70"/>
      <c r="CM158" s="70"/>
      <c r="CN158" s="70"/>
      <c r="CO158" s="70"/>
      <c r="CP158" s="70"/>
      <c r="CQ158" s="70"/>
      <c r="CR158" s="70"/>
      <c r="CS158" s="70"/>
      <c r="CT158" s="70"/>
      <c r="CU158" s="70"/>
      <c r="CV158" s="70"/>
      <c r="CW158" s="70"/>
      <c r="CX158" s="70"/>
      <c r="CY158" s="70"/>
      <c r="CZ158" s="70"/>
      <c r="DA158" s="70"/>
      <c r="DB158" s="70"/>
      <c r="DC158" s="70"/>
      <c r="DD158" s="70"/>
      <c r="DE158" s="70"/>
      <c r="DF158" s="70"/>
      <c r="DG158" s="70"/>
      <c r="DH158" s="70"/>
      <c r="DI158" s="70"/>
      <c r="DJ158" s="70"/>
      <c r="DK158" s="70"/>
      <c r="DL158" s="70"/>
      <c r="DM158" s="70"/>
      <c r="DN158" s="70"/>
      <c r="DO158" s="70"/>
      <c r="DP158" s="70"/>
      <c r="DQ158" s="70"/>
      <c r="DR158" s="70"/>
      <c r="DS158" s="70"/>
      <c r="DT158" s="70"/>
      <c r="DU158" s="70"/>
      <c r="DV158" s="70"/>
      <c r="DW158" s="70"/>
      <c r="DX158" s="70"/>
      <c r="DY158" s="70"/>
      <c r="DZ158" s="70"/>
      <c r="EA158" s="70"/>
      <c r="EB158" s="70"/>
      <c r="EC158" s="70"/>
      <c r="ED158" s="70"/>
      <c r="EE158" s="70"/>
      <c r="EF158" s="70"/>
      <c r="EG158" s="70"/>
      <c r="EH158" s="70"/>
      <c r="EI158" s="70"/>
      <c r="EJ158" s="70"/>
      <c r="EK158" s="70"/>
      <c r="EL158" s="70"/>
      <c r="EM158" s="70"/>
      <c r="EN158" s="70"/>
      <c r="EO158" s="70"/>
      <c r="EP158" s="70"/>
      <c r="EQ158" s="70"/>
      <c r="ER158" s="70"/>
      <c r="ES158" s="70"/>
      <c r="ET158" s="70"/>
      <c r="EU158" s="70"/>
      <c r="EV158" s="70"/>
      <c r="EW158" s="70"/>
      <c r="EX158" s="70"/>
      <c r="EY158" s="70"/>
    </row>
    <row r="159" spans="1:155" x14ac:dyDescent="0.25">
      <c r="A159" s="97"/>
      <c r="B159" s="72"/>
      <c r="C159" s="72"/>
      <c r="D159" s="72"/>
      <c r="E159" s="72"/>
      <c r="F159" s="72"/>
      <c r="G159" s="72"/>
    </row>
    <row r="160" spans="1:155" x14ac:dyDescent="0.25">
      <c r="A160" s="98"/>
      <c r="B160" s="72"/>
      <c r="C160" s="72"/>
      <c r="D160" s="72"/>
      <c r="E160" s="72"/>
      <c r="F160" s="72"/>
      <c r="G160" s="72"/>
    </row>
    <row r="161" spans="1:30" x14ac:dyDescent="0.25">
      <c r="A161" s="98"/>
      <c r="B161" s="72"/>
      <c r="C161" s="72"/>
      <c r="D161" s="72"/>
      <c r="E161" s="72"/>
      <c r="F161" s="72"/>
      <c r="G161" s="72"/>
    </row>
    <row r="162" spans="1:30" x14ac:dyDescent="0.25">
      <c r="A162" s="95"/>
      <c r="B162" s="72"/>
      <c r="C162" s="72"/>
      <c r="D162" s="72"/>
      <c r="E162" s="72"/>
      <c r="F162" s="72"/>
      <c r="G162" s="72"/>
    </row>
    <row r="163" spans="1:30" x14ac:dyDescent="0.25">
      <c r="A163" s="95"/>
      <c r="B163" s="72"/>
      <c r="C163" s="72"/>
      <c r="D163" s="72"/>
      <c r="E163" s="72"/>
      <c r="F163" s="72"/>
      <c r="G163" s="72"/>
    </row>
    <row r="164" spans="1:30" x14ac:dyDescent="0.25">
      <c r="A164" s="97"/>
      <c r="B164" s="72"/>
      <c r="C164" s="72"/>
      <c r="D164" s="72"/>
      <c r="E164" s="72"/>
      <c r="F164" s="72"/>
      <c r="G164" s="72"/>
    </row>
    <row r="165" spans="1:30" x14ac:dyDescent="0.25">
      <c r="A165" s="98"/>
      <c r="B165" s="72"/>
      <c r="C165" s="72"/>
      <c r="D165" s="72"/>
      <c r="E165" s="72"/>
      <c r="F165" s="72"/>
      <c r="G165" s="72"/>
    </row>
    <row r="166" spans="1:30" x14ac:dyDescent="0.25">
      <c r="A166" s="98"/>
      <c r="B166" s="72"/>
      <c r="C166" s="72"/>
      <c r="D166" s="72"/>
      <c r="E166" s="72"/>
      <c r="F166" s="72"/>
      <c r="G166" s="72"/>
    </row>
    <row r="167" spans="1:30" x14ac:dyDescent="0.25">
      <c r="A167" s="95"/>
      <c r="B167" s="72"/>
      <c r="C167" s="72"/>
      <c r="D167" s="72"/>
      <c r="E167" s="72"/>
      <c r="F167" s="72"/>
      <c r="G167" s="72"/>
    </row>
    <row r="168" spans="1:30" x14ac:dyDescent="0.25">
      <c r="A168" s="95"/>
      <c r="B168" s="72"/>
      <c r="C168" s="72"/>
      <c r="D168" s="72"/>
      <c r="E168" s="72"/>
      <c r="F168" s="72"/>
      <c r="G168" s="72"/>
    </row>
    <row r="169" spans="1:30" x14ac:dyDescent="0.25">
      <c r="A169" s="97"/>
      <c r="B169" s="72"/>
      <c r="C169" s="72"/>
      <c r="D169" s="72"/>
      <c r="E169" s="72"/>
      <c r="F169" s="72"/>
      <c r="G169" s="72"/>
    </row>
    <row r="170" spans="1:30" x14ac:dyDescent="0.25">
      <c r="A170" s="95"/>
      <c r="B170" s="72"/>
      <c r="C170" s="72"/>
      <c r="D170" s="72"/>
      <c r="E170" s="72"/>
      <c r="F170" s="72"/>
      <c r="G170" s="72"/>
    </row>
    <row r="171" spans="1:30" x14ac:dyDescent="0.25">
      <c r="A171" s="95"/>
      <c r="B171" s="72"/>
      <c r="C171" s="72"/>
      <c r="D171" s="72"/>
      <c r="E171" s="72"/>
      <c r="F171" s="72"/>
      <c r="G171" s="72"/>
    </row>
    <row r="172" spans="1:30" x14ac:dyDescent="0.25">
      <c r="A172" s="95"/>
      <c r="B172" s="72"/>
      <c r="C172" s="72"/>
      <c r="D172" s="72"/>
      <c r="E172" s="72"/>
      <c r="F172" s="72"/>
      <c r="G172" s="72"/>
    </row>
    <row r="173" spans="1:30" x14ac:dyDescent="0.25">
      <c r="A173" s="95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x14ac:dyDescent="0.25">
      <c r="A174" s="70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x14ac:dyDescent="0.25">
      <c r="A175" s="70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</sheetData>
  <mergeCells count="59">
    <mergeCell ref="A1:AD1"/>
    <mergeCell ref="A3:A5"/>
    <mergeCell ref="B3:B4"/>
    <mergeCell ref="C3:C4"/>
    <mergeCell ref="D3:D4"/>
    <mergeCell ref="E3:E4"/>
    <mergeCell ref="F3:G3"/>
    <mergeCell ref="H3:I3"/>
    <mergeCell ref="J3:K3"/>
    <mergeCell ref="L3:M3"/>
    <mergeCell ref="A29:AE29"/>
    <mergeCell ref="Z3:AA3"/>
    <mergeCell ref="AB3:AC3"/>
    <mergeCell ref="AD3:AE3"/>
    <mergeCell ref="AF3:AF4"/>
    <mergeCell ref="A7:AE7"/>
    <mergeCell ref="A8:AE8"/>
    <mergeCell ref="N3:O3"/>
    <mergeCell ref="P3:Q3"/>
    <mergeCell ref="R3:S3"/>
    <mergeCell ref="T3:U3"/>
    <mergeCell ref="V3:W3"/>
    <mergeCell ref="X3:Y3"/>
    <mergeCell ref="AF9:AF14"/>
    <mergeCell ref="A15:AE15"/>
    <mergeCell ref="AF16:AF21"/>
    <mergeCell ref="A22:AE22"/>
    <mergeCell ref="AF23:AF28"/>
    <mergeCell ref="A71:AE71"/>
    <mergeCell ref="AF30:AF35"/>
    <mergeCell ref="AF36:AF41"/>
    <mergeCell ref="A42:AF42"/>
    <mergeCell ref="A43:AE43"/>
    <mergeCell ref="AF44:AF49"/>
    <mergeCell ref="A50:AE50"/>
    <mergeCell ref="AF51:AF56"/>
    <mergeCell ref="AF57:AF62"/>
    <mergeCell ref="A63:AF63"/>
    <mergeCell ref="A64:AE64"/>
    <mergeCell ref="AF65:AF70"/>
    <mergeCell ref="AF120:AF125"/>
    <mergeCell ref="AF72:AF77"/>
    <mergeCell ref="A78:AE78"/>
    <mergeCell ref="AF79:AF84"/>
    <mergeCell ref="A85:AE85"/>
    <mergeCell ref="AF86:AF91"/>
    <mergeCell ref="A92:AE92"/>
    <mergeCell ref="AF93:AF98"/>
    <mergeCell ref="A99:AE99"/>
    <mergeCell ref="AF100:AF105"/>
    <mergeCell ref="A106:AE106"/>
    <mergeCell ref="AF107:AF112"/>
    <mergeCell ref="R153:Z153"/>
    <mergeCell ref="AF126:AF131"/>
    <mergeCell ref="AF132:AF136"/>
    <mergeCell ref="A141:B141"/>
    <mergeCell ref="G142:H142"/>
    <mergeCell ref="I142:K142"/>
    <mergeCell ref="G143:H143"/>
  </mergeCells>
  <hyperlinks>
    <hyperlink ref="AG1" location="ОГЛАВЛЕНИЕ!A1" display="ОГЛАВЛЕНИЕ!A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[1]Лист21!#REF!</xm:f>
          </x14:formula1>
          <xm:sqref>C5:E5</xm:sqref>
        </x14:dataValidation>
        <x14:dataValidation type="list" allowBlank="1" showInputMessage="1" showErrorMessage="1">
          <x14:formula1>
            <xm:f>[1]Лист21!#REF!</xm:f>
          </x14:formula1>
          <xm:sqref>B5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2021-04-19T04:43:19Z</dcterms:modified>
</cp:coreProperties>
</file>