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0" i="1" l="1"/>
  <c r="G100" i="1" s="1"/>
  <c r="C100" i="1"/>
  <c r="B100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E94" i="1"/>
  <c r="G94" i="1" s="1"/>
  <c r="C94" i="1"/>
  <c r="B94" i="1"/>
  <c r="E93" i="1"/>
  <c r="G93" i="1" s="1"/>
  <c r="C93" i="1"/>
  <c r="B93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E87" i="1"/>
  <c r="G87" i="1" s="1"/>
  <c r="D87" i="1"/>
  <c r="C87" i="1"/>
  <c r="B87" i="1"/>
  <c r="F87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G80" i="1" s="1"/>
  <c r="D80" i="1"/>
  <c r="C80" i="1"/>
  <c r="B80" i="1"/>
  <c r="F80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G73" i="1" s="1"/>
  <c r="D73" i="1"/>
  <c r="C73" i="1"/>
  <c r="B73" i="1"/>
  <c r="F73" i="1" s="1"/>
  <c r="AE72" i="1"/>
  <c r="AE107" i="1" s="1"/>
  <c r="AD72" i="1"/>
  <c r="AD107" i="1" s="1"/>
  <c r="AC72" i="1"/>
  <c r="AC107" i="1" s="1"/>
  <c r="AB72" i="1"/>
  <c r="AB107" i="1" s="1"/>
  <c r="AA72" i="1"/>
  <c r="AA107" i="1" s="1"/>
  <c r="Z72" i="1"/>
  <c r="Z107" i="1" s="1"/>
  <c r="Y72" i="1"/>
  <c r="Y107" i="1" s="1"/>
  <c r="X72" i="1"/>
  <c r="X107" i="1" s="1"/>
  <c r="W72" i="1"/>
  <c r="W107" i="1" s="1"/>
  <c r="V72" i="1"/>
  <c r="V107" i="1" s="1"/>
  <c r="U72" i="1"/>
  <c r="U107" i="1" s="1"/>
  <c r="T72" i="1"/>
  <c r="T107" i="1" s="1"/>
  <c r="S72" i="1"/>
  <c r="S107" i="1" s="1"/>
  <c r="R72" i="1"/>
  <c r="R107" i="1" s="1"/>
  <c r="Q72" i="1"/>
  <c r="Q107" i="1" s="1"/>
  <c r="P72" i="1"/>
  <c r="P107" i="1" s="1"/>
  <c r="O72" i="1"/>
  <c r="O107" i="1" s="1"/>
  <c r="N72" i="1"/>
  <c r="N107" i="1" s="1"/>
  <c r="M72" i="1"/>
  <c r="M107" i="1" s="1"/>
  <c r="L72" i="1"/>
  <c r="L107" i="1" s="1"/>
  <c r="K72" i="1"/>
  <c r="K107" i="1" s="1"/>
  <c r="J72" i="1"/>
  <c r="J107" i="1" s="1"/>
  <c r="I72" i="1"/>
  <c r="I107" i="1" s="1"/>
  <c r="H72" i="1"/>
  <c r="H107" i="1" s="1"/>
  <c r="E72" i="1"/>
  <c r="E107" i="1" s="1"/>
  <c r="B72" i="1"/>
  <c r="F72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E66" i="1"/>
  <c r="B66" i="1"/>
  <c r="F66" i="1" s="1"/>
  <c r="G57" i="1"/>
  <c r="F57" i="1"/>
  <c r="E56" i="1"/>
  <c r="F56" i="1" s="1"/>
  <c r="C56" i="1"/>
  <c r="B56" i="1"/>
  <c r="E55" i="1"/>
  <c r="F55" i="1" s="1"/>
  <c r="C55" i="1"/>
  <c r="B55" i="1"/>
  <c r="E54" i="1"/>
  <c r="F54" i="1" s="1"/>
  <c r="C54" i="1"/>
  <c r="B54" i="1"/>
  <c r="E53" i="1"/>
  <c r="F53" i="1" s="1"/>
  <c r="C53" i="1"/>
  <c r="B53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F51" i="1" s="1"/>
  <c r="C51" i="1"/>
  <c r="B51" i="1"/>
  <c r="C50" i="1"/>
  <c r="G50" i="1" s="1"/>
  <c r="B50" i="1"/>
  <c r="F50" i="1" s="1"/>
  <c r="E49" i="1"/>
  <c r="F49" i="1" s="1"/>
  <c r="C49" i="1"/>
  <c r="B49" i="1"/>
  <c r="C48" i="1"/>
  <c r="G48" i="1" s="1"/>
  <c r="B48" i="1"/>
  <c r="F48" i="1" s="1"/>
  <c r="E47" i="1"/>
  <c r="F47" i="1" s="1"/>
  <c r="F44" i="1" s="1"/>
  <c r="D47" i="1"/>
  <c r="C47" i="1"/>
  <c r="B47" i="1"/>
  <c r="C46" i="1"/>
  <c r="G46" i="1" s="1"/>
  <c r="B46" i="1"/>
  <c r="F46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D44" i="1"/>
  <c r="C44" i="1"/>
  <c r="B44" i="1"/>
  <c r="AE43" i="1"/>
  <c r="AE64" i="1" s="1"/>
  <c r="AD43" i="1"/>
  <c r="AD64" i="1" s="1"/>
  <c r="AC43" i="1"/>
  <c r="AC64" i="1" s="1"/>
  <c r="AB43" i="1"/>
  <c r="AB64" i="1" s="1"/>
  <c r="AA43" i="1"/>
  <c r="AA64" i="1" s="1"/>
  <c r="Z43" i="1"/>
  <c r="Z64" i="1" s="1"/>
  <c r="Y43" i="1"/>
  <c r="Y64" i="1" s="1"/>
  <c r="X43" i="1"/>
  <c r="X64" i="1" s="1"/>
  <c r="W43" i="1"/>
  <c r="W64" i="1" s="1"/>
  <c r="V43" i="1"/>
  <c r="V64" i="1" s="1"/>
  <c r="U43" i="1"/>
  <c r="U64" i="1" s="1"/>
  <c r="T43" i="1"/>
  <c r="T64" i="1" s="1"/>
  <c r="S43" i="1"/>
  <c r="S64" i="1" s="1"/>
  <c r="R43" i="1"/>
  <c r="R64" i="1" s="1"/>
  <c r="Q43" i="1"/>
  <c r="Q64" i="1" s="1"/>
  <c r="P43" i="1"/>
  <c r="P64" i="1" s="1"/>
  <c r="O43" i="1"/>
  <c r="O64" i="1" s="1"/>
  <c r="N43" i="1"/>
  <c r="N64" i="1" s="1"/>
  <c r="M43" i="1"/>
  <c r="M64" i="1" s="1"/>
  <c r="L43" i="1"/>
  <c r="L64" i="1" s="1"/>
  <c r="K43" i="1"/>
  <c r="K64" i="1" s="1"/>
  <c r="J43" i="1"/>
  <c r="J64" i="1" s="1"/>
  <c r="I43" i="1"/>
  <c r="I64" i="1" s="1"/>
  <c r="H43" i="1"/>
  <c r="H64" i="1" s="1"/>
  <c r="B64" i="1" s="1"/>
  <c r="E43" i="1"/>
  <c r="E64" i="1" s="1"/>
  <c r="D43" i="1"/>
  <c r="D64" i="1" s="1"/>
  <c r="C43" i="1"/>
  <c r="C64" i="1" s="1"/>
  <c r="B43" i="1"/>
  <c r="F43" i="1" s="1"/>
  <c r="AE42" i="1"/>
  <c r="AE63" i="1" s="1"/>
  <c r="AE112" i="1" s="1"/>
  <c r="AD42" i="1"/>
  <c r="AD63" i="1" s="1"/>
  <c r="AD112" i="1" s="1"/>
  <c r="AC42" i="1"/>
  <c r="AC63" i="1" s="1"/>
  <c r="AC112" i="1" s="1"/>
  <c r="AB42" i="1"/>
  <c r="AB63" i="1" s="1"/>
  <c r="AB112" i="1" s="1"/>
  <c r="AA42" i="1"/>
  <c r="AA63" i="1" s="1"/>
  <c r="AA112" i="1" s="1"/>
  <c r="Z42" i="1"/>
  <c r="Z63" i="1" s="1"/>
  <c r="Z112" i="1" s="1"/>
  <c r="Y42" i="1"/>
  <c r="Y63" i="1" s="1"/>
  <c r="Y112" i="1" s="1"/>
  <c r="X42" i="1"/>
  <c r="X63" i="1" s="1"/>
  <c r="X112" i="1" s="1"/>
  <c r="W42" i="1"/>
  <c r="W63" i="1" s="1"/>
  <c r="W112" i="1" s="1"/>
  <c r="V42" i="1"/>
  <c r="V63" i="1" s="1"/>
  <c r="V112" i="1" s="1"/>
  <c r="U42" i="1"/>
  <c r="U63" i="1" s="1"/>
  <c r="U112" i="1" s="1"/>
  <c r="T42" i="1"/>
  <c r="T63" i="1" s="1"/>
  <c r="T112" i="1" s="1"/>
  <c r="S42" i="1"/>
  <c r="S63" i="1" s="1"/>
  <c r="S112" i="1" s="1"/>
  <c r="R42" i="1"/>
  <c r="R63" i="1" s="1"/>
  <c r="R112" i="1" s="1"/>
  <c r="Q42" i="1"/>
  <c r="Q63" i="1" s="1"/>
  <c r="Q112" i="1" s="1"/>
  <c r="P42" i="1"/>
  <c r="P63" i="1" s="1"/>
  <c r="P112" i="1" s="1"/>
  <c r="O42" i="1"/>
  <c r="O63" i="1" s="1"/>
  <c r="O112" i="1" s="1"/>
  <c r="N42" i="1"/>
  <c r="N63" i="1" s="1"/>
  <c r="N112" i="1" s="1"/>
  <c r="M42" i="1"/>
  <c r="M63" i="1" s="1"/>
  <c r="M112" i="1" s="1"/>
  <c r="L42" i="1"/>
  <c r="L63" i="1" s="1"/>
  <c r="L112" i="1" s="1"/>
  <c r="K42" i="1"/>
  <c r="K63" i="1" s="1"/>
  <c r="K112" i="1" s="1"/>
  <c r="J42" i="1"/>
  <c r="J63" i="1" s="1"/>
  <c r="J112" i="1" s="1"/>
  <c r="I42" i="1"/>
  <c r="I63" i="1" s="1"/>
  <c r="I112" i="1" s="1"/>
  <c r="H42" i="1"/>
  <c r="H63" i="1" s="1"/>
  <c r="E42" i="1"/>
  <c r="E63" i="1" s="1"/>
  <c r="C42" i="1"/>
  <c r="C63" i="1" s="1"/>
  <c r="C112" i="1" s="1"/>
  <c r="B42" i="1"/>
  <c r="F42" i="1" s="1"/>
  <c r="AE41" i="1"/>
  <c r="AE62" i="1" s="1"/>
  <c r="AD41" i="1"/>
  <c r="AD62" i="1" s="1"/>
  <c r="AC41" i="1"/>
  <c r="AC62" i="1" s="1"/>
  <c r="AB41" i="1"/>
  <c r="AB62" i="1" s="1"/>
  <c r="AA41" i="1"/>
  <c r="AA62" i="1" s="1"/>
  <c r="Z41" i="1"/>
  <c r="Z62" i="1" s="1"/>
  <c r="Y41" i="1"/>
  <c r="Y62" i="1" s="1"/>
  <c r="X41" i="1"/>
  <c r="X62" i="1" s="1"/>
  <c r="W41" i="1"/>
  <c r="W62" i="1" s="1"/>
  <c r="V41" i="1"/>
  <c r="V62" i="1" s="1"/>
  <c r="U41" i="1"/>
  <c r="U62" i="1" s="1"/>
  <c r="T41" i="1"/>
  <c r="T62" i="1" s="1"/>
  <c r="S41" i="1"/>
  <c r="S62" i="1" s="1"/>
  <c r="R41" i="1"/>
  <c r="R62" i="1" s="1"/>
  <c r="Q41" i="1"/>
  <c r="Q62" i="1" s="1"/>
  <c r="P41" i="1"/>
  <c r="P62" i="1" s="1"/>
  <c r="O41" i="1"/>
  <c r="O62" i="1" s="1"/>
  <c r="N41" i="1"/>
  <c r="N62" i="1" s="1"/>
  <c r="M41" i="1"/>
  <c r="M62" i="1" s="1"/>
  <c r="L41" i="1"/>
  <c r="L62" i="1" s="1"/>
  <c r="K41" i="1"/>
  <c r="K62" i="1" s="1"/>
  <c r="J41" i="1"/>
  <c r="J62" i="1" s="1"/>
  <c r="I41" i="1"/>
  <c r="I62" i="1" s="1"/>
  <c r="H41" i="1"/>
  <c r="H62" i="1" s="1"/>
  <c r="E41" i="1"/>
  <c r="E62" i="1" s="1"/>
  <c r="C41" i="1"/>
  <c r="C62" i="1" s="1"/>
  <c r="B41" i="1"/>
  <c r="F41" i="1" s="1"/>
  <c r="AE40" i="1"/>
  <c r="AE61" i="1" s="1"/>
  <c r="AE110" i="1" s="1"/>
  <c r="AD40" i="1"/>
  <c r="AD61" i="1" s="1"/>
  <c r="AD110" i="1" s="1"/>
  <c r="AC40" i="1"/>
  <c r="AC61" i="1" s="1"/>
  <c r="AC110" i="1" s="1"/>
  <c r="AB40" i="1"/>
  <c r="AB61" i="1" s="1"/>
  <c r="AB110" i="1" s="1"/>
  <c r="AA40" i="1"/>
  <c r="AA61" i="1" s="1"/>
  <c r="AA110" i="1" s="1"/>
  <c r="Z40" i="1"/>
  <c r="Z61" i="1" s="1"/>
  <c r="Z110" i="1" s="1"/>
  <c r="Y40" i="1"/>
  <c r="Y61" i="1" s="1"/>
  <c r="Y110" i="1" s="1"/>
  <c r="X40" i="1"/>
  <c r="X61" i="1" s="1"/>
  <c r="X110" i="1" s="1"/>
  <c r="W40" i="1"/>
  <c r="W61" i="1" s="1"/>
  <c r="W110" i="1" s="1"/>
  <c r="V40" i="1"/>
  <c r="V61" i="1" s="1"/>
  <c r="V110" i="1" s="1"/>
  <c r="U40" i="1"/>
  <c r="U61" i="1" s="1"/>
  <c r="U110" i="1" s="1"/>
  <c r="T40" i="1"/>
  <c r="T61" i="1" s="1"/>
  <c r="T110" i="1" s="1"/>
  <c r="S40" i="1"/>
  <c r="S61" i="1" s="1"/>
  <c r="S110" i="1" s="1"/>
  <c r="R40" i="1"/>
  <c r="R61" i="1" s="1"/>
  <c r="R110" i="1" s="1"/>
  <c r="Q40" i="1"/>
  <c r="Q61" i="1" s="1"/>
  <c r="Q110" i="1" s="1"/>
  <c r="P40" i="1"/>
  <c r="P61" i="1" s="1"/>
  <c r="P110" i="1" s="1"/>
  <c r="O40" i="1"/>
  <c r="O61" i="1" s="1"/>
  <c r="O110" i="1" s="1"/>
  <c r="N40" i="1"/>
  <c r="N61" i="1" s="1"/>
  <c r="N110" i="1" s="1"/>
  <c r="M40" i="1"/>
  <c r="M61" i="1" s="1"/>
  <c r="M110" i="1" s="1"/>
  <c r="L40" i="1"/>
  <c r="L61" i="1" s="1"/>
  <c r="L110" i="1" s="1"/>
  <c r="K40" i="1"/>
  <c r="K61" i="1" s="1"/>
  <c r="K110" i="1" s="1"/>
  <c r="J40" i="1"/>
  <c r="J61" i="1" s="1"/>
  <c r="J110" i="1" s="1"/>
  <c r="I40" i="1"/>
  <c r="I61" i="1" s="1"/>
  <c r="I110" i="1" s="1"/>
  <c r="H40" i="1"/>
  <c r="H61" i="1" s="1"/>
  <c r="E40" i="1"/>
  <c r="E61" i="1" s="1"/>
  <c r="C40" i="1"/>
  <c r="C61" i="1" s="1"/>
  <c r="C110" i="1" s="1"/>
  <c r="B40" i="1"/>
  <c r="F40" i="1" s="1"/>
  <c r="AE39" i="1"/>
  <c r="AE60" i="1" s="1"/>
  <c r="AD39" i="1"/>
  <c r="AD60" i="1" s="1"/>
  <c r="AC39" i="1"/>
  <c r="AC60" i="1" s="1"/>
  <c r="AB39" i="1"/>
  <c r="AB60" i="1" s="1"/>
  <c r="AA39" i="1"/>
  <c r="AA60" i="1" s="1"/>
  <c r="Z39" i="1"/>
  <c r="Z60" i="1" s="1"/>
  <c r="Y39" i="1"/>
  <c r="Y60" i="1" s="1"/>
  <c r="X39" i="1"/>
  <c r="X60" i="1" s="1"/>
  <c r="W39" i="1"/>
  <c r="W60" i="1" s="1"/>
  <c r="V39" i="1"/>
  <c r="V60" i="1" s="1"/>
  <c r="U39" i="1"/>
  <c r="U60" i="1" s="1"/>
  <c r="T39" i="1"/>
  <c r="T60" i="1" s="1"/>
  <c r="S39" i="1"/>
  <c r="S60" i="1" s="1"/>
  <c r="R39" i="1"/>
  <c r="R60" i="1" s="1"/>
  <c r="Q39" i="1"/>
  <c r="Q60" i="1" s="1"/>
  <c r="P39" i="1"/>
  <c r="P60" i="1" s="1"/>
  <c r="O39" i="1"/>
  <c r="O60" i="1" s="1"/>
  <c r="N39" i="1"/>
  <c r="N60" i="1" s="1"/>
  <c r="M39" i="1"/>
  <c r="M60" i="1" s="1"/>
  <c r="L39" i="1"/>
  <c r="L60" i="1" s="1"/>
  <c r="K39" i="1"/>
  <c r="K60" i="1" s="1"/>
  <c r="J39" i="1"/>
  <c r="J60" i="1" s="1"/>
  <c r="I39" i="1"/>
  <c r="I60" i="1" s="1"/>
  <c r="H39" i="1"/>
  <c r="H60" i="1" s="1"/>
  <c r="E39" i="1"/>
  <c r="E60" i="1" s="1"/>
  <c r="C39" i="1"/>
  <c r="C60" i="1" s="1"/>
  <c r="B39" i="1"/>
  <c r="F39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G37" i="1" s="1"/>
  <c r="C37" i="1"/>
  <c r="B37" i="1"/>
  <c r="F37" i="1" s="1"/>
  <c r="E28" i="1"/>
  <c r="G28" i="1" s="1"/>
  <c r="C28" i="1"/>
  <c r="B28" i="1"/>
  <c r="F28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G22" i="1" s="1"/>
  <c r="D22" i="1"/>
  <c r="C22" i="1"/>
  <c r="B22" i="1"/>
  <c r="E19" i="1"/>
  <c r="G19" i="1" s="1"/>
  <c r="C19" i="1"/>
  <c r="B19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G15" i="1" s="1"/>
  <c r="D15" i="1"/>
  <c r="C15" i="1"/>
  <c r="B15" i="1"/>
  <c r="F15" i="1" s="1"/>
  <c r="AE14" i="1"/>
  <c r="AE35" i="1" s="1"/>
  <c r="AD14" i="1"/>
  <c r="AD35" i="1" s="1"/>
  <c r="AC14" i="1"/>
  <c r="AC35" i="1" s="1"/>
  <c r="AB14" i="1"/>
  <c r="AB35" i="1" s="1"/>
  <c r="AA14" i="1"/>
  <c r="AA35" i="1" s="1"/>
  <c r="Z14" i="1"/>
  <c r="Z35" i="1" s="1"/>
  <c r="Y14" i="1"/>
  <c r="Y35" i="1" s="1"/>
  <c r="X14" i="1"/>
  <c r="X35" i="1" s="1"/>
  <c r="W14" i="1"/>
  <c r="W35" i="1" s="1"/>
  <c r="V14" i="1"/>
  <c r="V35" i="1" s="1"/>
  <c r="U14" i="1"/>
  <c r="U35" i="1" s="1"/>
  <c r="T14" i="1"/>
  <c r="T35" i="1" s="1"/>
  <c r="S14" i="1"/>
  <c r="S35" i="1" s="1"/>
  <c r="R14" i="1"/>
  <c r="R35" i="1" s="1"/>
  <c r="Q14" i="1"/>
  <c r="Q35" i="1" s="1"/>
  <c r="P14" i="1"/>
  <c r="P35" i="1" s="1"/>
  <c r="O14" i="1"/>
  <c r="O35" i="1" s="1"/>
  <c r="N14" i="1"/>
  <c r="N35" i="1" s="1"/>
  <c r="M14" i="1"/>
  <c r="M35" i="1" s="1"/>
  <c r="L14" i="1"/>
  <c r="L35" i="1" s="1"/>
  <c r="K14" i="1"/>
  <c r="K35" i="1" s="1"/>
  <c r="J14" i="1"/>
  <c r="J35" i="1" s="1"/>
  <c r="I14" i="1"/>
  <c r="I35" i="1" s="1"/>
  <c r="E35" i="1" s="1"/>
  <c r="H14" i="1"/>
  <c r="H35" i="1" s="1"/>
  <c r="E14" i="1"/>
  <c r="G14" i="1" s="1"/>
  <c r="D14" i="1"/>
  <c r="D35" i="1" s="1"/>
  <c r="C14" i="1"/>
  <c r="B14" i="1"/>
  <c r="F14" i="1" s="1"/>
  <c r="AE12" i="1"/>
  <c r="AE33" i="1" s="1"/>
  <c r="AE29" i="1" s="1"/>
  <c r="AD12" i="1"/>
  <c r="AD33" i="1" s="1"/>
  <c r="AD29" i="1" s="1"/>
  <c r="AC12" i="1"/>
  <c r="AC33" i="1" s="1"/>
  <c r="AC29" i="1" s="1"/>
  <c r="AB12" i="1"/>
  <c r="AB33" i="1" s="1"/>
  <c r="AB29" i="1" s="1"/>
  <c r="AA12" i="1"/>
  <c r="AA33" i="1" s="1"/>
  <c r="AA29" i="1" s="1"/>
  <c r="Z12" i="1"/>
  <c r="Z33" i="1" s="1"/>
  <c r="Z29" i="1" s="1"/>
  <c r="Y12" i="1"/>
  <c r="Y33" i="1" s="1"/>
  <c r="Y29" i="1" s="1"/>
  <c r="X12" i="1"/>
  <c r="X33" i="1" s="1"/>
  <c r="X29" i="1" s="1"/>
  <c r="W12" i="1"/>
  <c r="W33" i="1" s="1"/>
  <c r="W29" i="1" s="1"/>
  <c r="V12" i="1"/>
  <c r="V33" i="1" s="1"/>
  <c r="V29" i="1" s="1"/>
  <c r="U12" i="1"/>
  <c r="U33" i="1" s="1"/>
  <c r="U29" i="1" s="1"/>
  <c r="T12" i="1"/>
  <c r="T33" i="1" s="1"/>
  <c r="T29" i="1" s="1"/>
  <c r="S12" i="1"/>
  <c r="S33" i="1" s="1"/>
  <c r="S29" i="1" s="1"/>
  <c r="R12" i="1"/>
  <c r="R33" i="1" s="1"/>
  <c r="R29" i="1" s="1"/>
  <c r="Q12" i="1"/>
  <c r="Q33" i="1" s="1"/>
  <c r="Q29" i="1" s="1"/>
  <c r="P12" i="1"/>
  <c r="P33" i="1" s="1"/>
  <c r="P29" i="1" s="1"/>
  <c r="O12" i="1"/>
  <c r="O33" i="1" s="1"/>
  <c r="O29" i="1" s="1"/>
  <c r="N12" i="1"/>
  <c r="N33" i="1" s="1"/>
  <c r="N29" i="1" s="1"/>
  <c r="M12" i="1"/>
  <c r="M33" i="1" s="1"/>
  <c r="M29" i="1" s="1"/>
  <c r="L12" i="1"/>
  <c r="L33" i="1" s="1"/>
  <c r="L29" i="1" s="1"/>
  <c r="K12" i="1"/>
  <c r="K33" i="1" s="1"/>
  <c r="K29" i="1" s="1"/>
  <c r="J12" i="1"/>
  <c r="J33" i="1" s="1"/>
  <c r="J29" i="1" s="1"/>
  <c r="I12" i="1"/>
  <c r="I33" i="1" s="1"/>
  <c r="H12" i="1"/>
  <c r="H33" i="1" s="1"/>
  <c r="E12" i="1"/>
  <c r="G12" i="1" s="1"/>
  <c r="D12" i="1"/>
  <c r="C12" i="1"/>
  <c r="B12" i="1"/>
  <c r="F12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E8" i="1"/>
  <c r="G8" i="1" s="1"/>
  <c r="D8" i="1"/>
  <c r="C8" i="1"/>
  <c r="B8" i="1"/>
  <c r="F8" i="1" s="1"/>
  <c r="B33" i="1" l="1"/>
  <c r="H29" i="1"/>
  <c r="C33" i="1"/>
  <c r="B35" i="1"/>
  <c r="C35" i="1"/>
  <c r="C109" i="1"/>
  <c r="C58" i="1"/>
  <c r="H109" i="1"/>
  <c r="B60" i="1"/>
  <c r="H58" i="1"/>
  <c r="J109" i="1"/>
  <c r="J58" i="1"/>
  <c r="L109" i="1"/>
  <c r="L58" i="1"/>
  <c r="N109" i="1"/>
  <c r="N58" i="1"/>
  <c r="P109" i="1"/>
  <c r="P58" i="1"/>
  <c r="R109" i="1"/>
  <c r="R58" i="1"/>
  <c r="T109" i="1"/>
  <c r="T58" i="1"/>
  <c r="V109" i="1"/>
  <c r="V58" i="1"/>
  <c r="X109" i="1"/>
  <c r="X58" i="1"/>
  <c r="Z109" i="1"/>
  <c r="Z58" i="1"/>
  <c r="AB109" i="1"/>
  <c r="AB58" i="1"/>
  <c r="AD109" i="1"/>
  <c r="AD58" i="1"/>
  <c r="E110" i="1"/>
  <c r="G61" i="1"/>
  <c r="C111" i="1"/>
  <c r="H111" i="1"/>
  <c r="B62" i="1"/>
  <c r="B111" i="1" s="1"/>
  <c r="J111" i="1"/>
  <c r="L111" i="1"/>
  <c r="N111" i="1"/>
  <c r="P111" i="1"/>
  <c r="R111" i="1"/>
  <c r="E33" i="1"/>
  <c r="I29" i="1"/>
  <c r="F35" i="1"/>
  <c r="G35" i="1"/>
  <c r="E109" i="1"/>
  <c r="F60" i="1"/>
  <c r="G60" i="1"/>
  <c r="E58" i="1"/>
  <c r="I109" i="1"/>
  <c r="I58" i="1"/>
  <c r="K109" i="1"/>
  <c r="K58" i="1"/>
  <c r="M109" i="1"/>
  <c r="M58" i="1"/>
  <c r="O109" i="1"/>
  <c r="O58" i="1"/>
  <c r="Q109" i="1"/>
  <c r="Q58" i="1"/>
  <c r="S109" i="1"/>
  <c r="S58" i="1"/>
  <c r="U109" i="1"/>
  <c r="U58" i="1"/>
  <c r="W109" i="1"/>
  <c r="W58" i="1"/>
  <c r="Y109" i="1"/>
  <c r="Y58" i="1"/>
  <c r="AA109" i="1"/>
  <c r="AA58" i="1"/>
  <c r="AC109" i="1"/>
  <c r="AC58" i="1"/>
  <c r="AE109" i="1"/>
  <c r="AE58" i="1"/>
  <c r="H110" i="1"/>
  <c r="B61" i="1"/>
  <c r="B110" i="1" s="1"/>
  <c r="E111" i="1"/>
  <c r="F62" i="1"/>
  <c r="G62" i="1"/>
  <c r="I111" i="1"/>
  <c r="I108" i="1" s="1"/>
  <c r="K111" i="1"/>
  <c r="K108" i="1" s="1"/>
  <c r="M111" i="1"/>
  <c r="M108" i="1" s="1"/>
  <c r="O111" i="1"/>
  <c r="O108" i="1" s="1"/>
  <c r="F19" i="1"/>
  <c r="F22" i="1"/>
  <c r="G39" i="1"/>
  <c r="G40" i="1"/>
  <c r="G41" i="1"/>
  <c r="Q111" i="1"/>
  <c r="Q108" i="1" s="1"/>
  <c r="S111" i="1"/>
  <c r="S108" i="1" s="1"/>
  <c r="U111" i="1"/>
  <c r="U108" i="1" s="1"/>
  <c r="W111" i="1"/>
  <c r="W108" i="1" s="1"/>
  <c r="Y111" i="1"/>
  <c r="Y108" i="1" s="1"/>
  <c r="AA111" i="1"/>
  <c r="AA108" i="1" s="1"/>
  <c r="AC111" i="1"/>
  <c r="AC108" i="1" s="1"/>
  <c r="AE111" i="1"/>
  <c r="AE108" i="1" s="1"/>
  <c r="E112" i="1"/>
  <c r="G63" i="1"/>
  <c r="G42" i="1"/>
  <c r="F64" i="1"/>
  <c r="G64" i="1"/>
  <c r="G43" i="1"/>
  <c r="G47" i="1"/>
  <c r="G44" i="1" s="1"/>
  <c r="G49" i="1"/>
  <c r="G51" i="1"/>
  <c r="G53" i="1"/>
  <c r="G54" i="1"/>
  <c r="G55" i="1"/>
  <c r="G56" i="1"/>
  <c r="E113" i="1"/>
  <c r="E101" i="1"/>
  <c r="I113" i="1"/>
  <c r="I101" i="1"/>
  <c r="K113" i="1"/>
  <c r="K101" i="1"/>
  <c r="M113" i="1"/>
  <c r="M101" i="1"/>
  <c r="O113" i="1"/>
  <c r="O101" i="1"/>
  <c r="Q113" i="1"/>
  <c r="Q101" i="1"/>
  <c r="S113" i="1"/>
  <c r="S101" i="1"/>
  <c r="U113" i="1"/>
  <c r="U101" i="1"/>
  <c r="W113" i="1"/>
  <c r="W101" i="1"/>
  <c r="Y113" i="1"/>
  <c r="Y101" i="1"/>
  <c r="AA113" i="1"/>
  <c r="AA101" i="1"/>
  <c r="AC113" i="1"/>
  <c r="AC101" i="1"/>
  <c r="AE113" i="1"/>
  <c r="AE101" i="1"/>
  <c r="T111" i="1"/>
  <c r="T108" i="1" s="1"/>
  <c r="V111" i="1"/>
  <c r="V108" i="1" s="1"/>
  <c r="X111" i="1"/>
  <c r="X108" i="1" s="1"/>
  <c r="Z111" i="1"/>
  <c r="Z108" i="1" s="1"/>
  <c r="AB111" i="1"/>
  <c r="AB108" i="1" s="1"/>
  <c r="AD111" i="1"/>
  <c r="AD108" i="1" s="1"/>
  <c r="H112" i="1"/>
  <c r="B63" i="1"/>
  <c r="B112" i="1" s="1"/>
  <c r="D49" i="1"/>
  <c r="D53" i="1"/>
  <c r="D39" i="1" s="1"/>
  <c r="D54" i="1"/>
  <c r="D55" i="1"/>
  <c r="D41" i="1" s="1"/>
  <c r="D62" i="1" s="1"/>
  <c r="D56" i="1"/>
  <c r="H113" i="1"/>
  <c r="H101" i="1"/>
  <c r="J113" i="1"/>
  <c r="J108" i="1" s="1"/>
  <c r="J101" i="1"/>
  <c r="L113" i="1"/>
  <c r="L108" i="1" s="1"/>
  <c r="L101" i="1"/>
  <c r="N113" i="1"/>
  <c r="N108" i="1" s="1"/>
  <c r="N101" i="1"/>
  <c r="P113" i="1"/>
  <c r="P108" i="1" s="1"/>
  <c r="P101" i="1"/>
  <c r="R113" i="1"/>
  <c r="R108" i="1" s="1"/>
  <c r="R101" i="1"/>
  <c r="T113" i="1"/>
  <c r="T101" i="1"/>
  <c r="V113" i="1"/>
  <c r="V101" i="1"/>
  <c r="X113" i="1"/>
  <c r="X101" i="1"/>
  <c r="Z113" i="1"/>
  <c r="Z101" i="1"/>
  <c r="AB113" i="1"/>
  <c r="AB101" i="1"/>
  <c r="AD113" i="1"/>
  <c r="AD101" i="1"/>
  <c r="C72" i="1"/>
  <c r="G72" i="1" s="1"/>
  <c r="G66" i="1" s="1"/>
  <c r="F93" i="1"/>
  <c r="F94" i="1"/>
  <c r="D100" i="1"/>
  <c r="F100" i="1"/>
  <c r="B107" i="1"/>
  <c r="D51" i="1" l="1"/>
  <c r="D40" i="1"/>
  <c r="D61" i="1" s="1"/>
  <c r="D110" i="1" s="1"/>
  <c r="D42" i="1"/>
  <c r="D63" i="1" s="1"/>
  <c r="D112" i="1" s="1"/>
  <c r="G112" i="1"/>
  <c r="F112" i="1"/>
  <c r="G111" i="1"/>
  <c r="F111" i="1"/>
  <c r="G109" i="1"/>
  <c r="F33" i="1"/>
  <c r="D33" i="1"/>
  <c r="D29" i="1" s="1"/>
  <c r="G33" i="1"/>
  <c r="E29" i="1"/>
  <c r="F61" i="1"/>
  <c r="B113" i="1"/>
  <c r="F113" i="1" s="1"/>
  <c r="B101" i="1"/>
  <c r="F101" i="1" s="1"/>
  <c r="D72" i="1"/>
  <c r="D94" i="1"/>
  <c r="C107" i="1"/>
  <c r="C66" i="1"/>
  <c r="D111" i="1"/>
  <c r="D60" i="1"/>
  <c r="D109" i="1" s="1"/>
  <c r="D37" i="1"/>
  <c r="F107" i="1"/>
  <c r="F63" i="1"/>
  <c r="H108" i="1"/>
  <c r="D58" i="1"/>
  <c r="G58" i="1"/>
  <c r="G110" i="1"/>
  <c r="F110" i="1"/>
  <c r="E108" i="1"/>
  <c r="B109" i="1"/>
  <c r="B108" i="1" s="1"/>
  <c r="B58" i="1"/>
  <c r="F58" i="1" s="1"/>
  <c r="C29" i="1"/>
  <c r="B29" i="1"/>
  <c r="C113" i="1" l="1"/>
  <c r="C101" i="1"/>
  <c r="G101" i="1" s="1"/>
  <c r="G107" i="1"/>
  <c r="D66" i="1"/>
  <c r="D107" i="1"/>
  <c r="F29" i="1"/>
  <c r="G29" i="1"/>
  <c r="F109" i="1"/>
  <c r="F108" i="1"/>
  <c r="D113" i="1" l="1"/>
  <c r="D108" i="1" s="1"/>
  <c r="D101" i="1"/>
  <c r="C108" i="1"/>
  <c r="G108" i="1" s="1"/>
  <c r="G113" i="1"/>
</calcChain>
</file>

<file path=xl/sharedStrings.xml><?xml version="1.0" encoding="utf-8"?>
<sst xmlns="http://schemas.openxmlformats.org/spreadsheetml/2006/main" count="165" uniqueCount="61">
  <si>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01.05.2021 (сетевой график)</t>
  </si>
  <si>
    <t>Основные мероприятия  программы</t>
  </si>
  <si>
    <t>План на
 2021 год, тыс.руб.</t>
  </si>
  <si>
    <t>План на 01.05.2021</t>
  </si>
  <si>
    <t>Профинансировано на 01.05.2021</t>
  </si>
  <si>
    <t>Кассовый расход на 01.05.2021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</si>
  <si>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</si>
  <si>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</si>
  <si>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</si>
  <si>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</si>
  <si>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</si>
  <si>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</si>
  <si>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</si>
  <si>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</si>
  <si>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</si>
  <si>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</si>
  <si>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</si>
  <si>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</si>
  <si>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</si>
  <si>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</si>
  <si>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</si>
  <si>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</si>
  <si>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</si>
  <si>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</si>
  <si>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</si>
  <si>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1.1. Обеспечение мероприятий по проведению капитального ремонта многоквартирных домов (4), всего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</si>
  <si>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</si>
  <si>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</si>
  <si>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</si>
  <si>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</si>
  <si>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</si>
  <si>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</si>
  <si>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</si>
  <si>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</si>
  <si>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1.1.2. Покраска, отделка фасадов зданий муниципального жилищного фонда, находящихся на территории города Когалыма</t>
  </si>
  <si>
    <r>
      <rPr>
        <b/>
        <sz val="12"/>
        <color indexed="8"/>
        <rFont val="Times New Roman"/>
        <family val="1"/>
        <charset val="204"/>
      </rPr>
      <t>МКУ "УЖКХ г.Когалыма":</t>
    </r>
    <r>
      <rPr>
        <sz val="12"/>
        <color indexed="8"/>
        <rFont val="Times New Roman"/>
        <family val="1"/>
        <charset val="204"/>
      </rPr>
      <t xml:space="preserve">
На выполнение работ по покраске, отделке фасадов жилых домов, находящихся на территории города Когалыма с ООО ПКФ "ЕвроСтрой" заключен контракт от 01.02.2021 №05/21-ОД на сумму 131 070,758 тыс. рублей. Согласно условиям контракта перечислен аванс 50% в сумме 65 535,379 тыс.рублей.</t>
    </r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</si>
  <si>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</si>
  <si>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</si>
  <si>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(1,2),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</si>
  <si>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</si>
  <si>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Мероприятия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- 11 203,90 тыс. рублей, из них: средства ОБ - 8 963,1 тыс. рублей, средства МБ - 2 240,8 тыс. рублей).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В 2021 году заявки на предоставление субсидии в КУМИ не поступали.</t>
    </r>
  </si>
  <si>
    <t>2.1.2. Предоставление субсидии концессионеру на реконструкцию котельной №1 (Арочник) в городе Когалыме,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</si>
  <si>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Мероприятия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реализация мероприятия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№2.
Финансирование мероприятия ожидается во втором квартале 2021 года.</t>
    </r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</si>
  <si>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</si>
  <si>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</si>
  <si>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(2,3), всего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</si>
  <si>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</si>
  <si>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</si>
  <si>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</si>
  <si>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</si>
  <si>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Мероприятия направлено  на завершение строительства незавершенного строительством объекта "Блочная котельная по улице Комсомольской" - средства МБ - 26217,91 рублей.</t>
    </r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</si>
  <si>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</si>
  <si>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</si>
  <si>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</si>
  <si>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МКУ "УЖКХ города Когалыма"</t>
  </si>
  <si>
    <t>Ответственный за составление сетевого графика</t>
  </si>
  <si>
    <t>А.Т.Бутаев</t>
  </si>
  <si>
    <t>А.В. Гончарова, 93-792</t>
  </si>
  <si>
    <t>(подпись)</t>
  </si>
  <si>
    <r>
      <rPr>
        <b/>
        <sz val="12"/>
        <color indexed="8"/>
        <rFont val="Times New Roman"/>
        <family val="1"/>
        <charset val="204"/>
      </rPr>
      <t>МУ "УКС г.Когалыма":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3 028,14 тыс. руб. (уменьшили); 
- в 2019 году приняты и оплачены работы в размере - 1 367,43 тыс.руб.; 
- в 2020 году приняты и оплачены работы в размере 1 356,10 тыс. руб.;
- работы выполнены и оплачены в полном объеме.
2. Контракт №06-2031 от 29.08.2019 на выполнение проектно-изыскательских работ
по объекту: "Водовод от ТК-9 до водопроводной камеры ВК-6":
- цена контракта 4 738,26 тыс. руб.;
- в 2019 году приняты и оплачены работы  в размере 1 489,31 тыс.руб.;
- в 2020 году приняты и оплачены работы в размере 462,87 тыс. руб.;
- сроки выполнения работ по 30.09.2020;
- проектной организацией ведется устранение замечаний по проектной документации.
3. Контракт №102Д от 02.09.2020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ПИР):
- цена контракта 18 961,00 тыс.руб.; 
- в 2020 проведен авансовый платеж в размере 30% от стоимости контракта, что сотавило 5 688,30 тыс.руб.;
- срок окончания работ 30.04.2021 года;
- ведется выполнение работ.
</t>
    </r>
  </si>
  <si>
    <t>4. Контракт №06-2031-РД от 15.09.2020 на выполнение проектных работ по объекту: "Водовод от ТК-9 до водопроводной камеры ВК-6":
- цена контракта - 678,02 тыс. руб.;
- сроки выполнения работ по 15.11.2020;
- ведется выполнение работ.
5.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 выполнения работ по 15.07.2021;
- ведется выполнение работ.
6. Контракт №15Д от 16.04.2021 на выполнение работ по прокладке газопровода по ул. Береговая от узла 169:
- сроки выполнения работ по 30.06.2021;
- цена контракта 9 938,9 тыс. руб.;
- перечислен аванс в размере 2 981,7 тыс. руб. (30% от цены контракта).
Неисполнение сетевого графика, в связи с нарушением сроков выполнения работ по контрактам.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</si>
</sst>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10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top" wrapText="1"/>
    </xf>
    <xf numFmtId="0" fontId="14" fillId="0" borderId="1" xfId="1" applyFont="1" applyFill="1" applyBorder="1"/>
    <xf numFmtId="4" fontId="14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/>
    <xf numFmtId="4" fontId="17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6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4" fontId="22" fillId="0" borderId="0" xfId="0" applyNumberFormat="1" applyFont="1" applyFill="1" applyBorder="1" applyAlignment="1" applyProtection="1">
      <alignment vertical="center" wrapText="1"/>
    </xf>
    <xf numFmtId="0" fontId="22" fillId="0" borderId="7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vertical="center" wrapText="1"/>
    </xf>
    <xf numFmtId="164" fontId="22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/>
    <xf numFmtId="0" fontId="9" fillId="0" borderId="0" xfId="1" applyFont="1" applyFill="1"/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9" fillId="0" borderId="0" xfId="1" applyFont="1" applyFill="1"/>
    <xf numFmtId="0" fontId="19" fillId="0" borderId="1" xfId="1" applyFont="1" applyFill="1" applyBorder="1"/>
    <xf numFmtId="4" fontId="11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left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4" fontId="4" fillId="0" borderId="0" xfId="1" applyNumberFormat="1" applyFont="1" applyFill="1" applyBorder="1"/>
    <xf numFmtId="0" fontId="23" fillId="0" borderId="0" xfId="1" applyFont="1" applyFill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topLeftCell="A79" zoomScale="60" zoomScaleNormal="60" workbookViewId="0">
      <selection activeCell="P94" sqref="P94"/>
    </sheetView>
  </sheetViews>
  <sheetFormatPr defaultColWidth="9.140625" defaultRowHeight="16.5" x14ac:dyDescent="0.25"/>
  <cols>
    <col min="1" max="1" width="53.7109375" style="23" customWidth="1"/>
    <col min="2" max="2" width="15.42578125" style="23" customWidth="1"/>
    <col min="3" max="3" width="14.5703125" style="23" customWidth="1"/>
    <col min="4" max="4" width="14.28515625" style="23" customWidth="1"/>
    <col min="5" max="5" width="14.140625" style="23" customWidth="1"/>
    <col min="6" max="6" width="12.85546875" style="23" customWidth="1"/>
    <col min="7" max="7" width="14.85546875" style="23" customWidth="1"/>
    <col min="8" max="8" width="9.7109375" style="45" customWidth="1"/>
    <col min="9" max="9" width="8.140625" style="45" customWidth="1"/>
    <col min="10" max="10" width="13.42578125" style="45" customWidth="1"/>
    <col min="11" max="11" width="12.7109375" style="45" customWidth="1"/>
    <col min="12" max="12" width="11.28515625" style="45" customWidth="1"/>
    <col min="13" max="13" width="12.140625" style="45" customWidth="1"/>
    <col min="14" max="14" width="13.7109375" style="45" customWidth="1"/>
    <col min="15" max="15" width="12.140625" style="45" customWidth="1"/>
    <col min="16" max="16" width="16.5703125" style="45" customWidth="1"/>
    <col min="17" max="17" width="11.5703125" style="45" customWidth="1"/>
    <col min="18" max="18" width="11.140625" style="45" customWidth="1"/>
    <col min="19" max="19" width="9.140625" style="45" customWidth="1"/>
    <col min="20" max="20" width="12.5703125" style="45" customWidth="1"/>
    <col min="21" max="21" width="9.140625" style="45" customWidth="1"/>
    <col min="22" max="22" width="13" style="45" customWidth="1"/>
    <col min="23" max="23" width="9.140625" style="45" customWidth="1"/>
    <col min="24" max="24" width="14" style="45" customWidth="1"/>
    <col min="25" max="25" width="9.140625" style="45" customWidth="1"/>
    <col min="26" max="26" width="12.7109375" style="45" customWidth="1"/>
    <col min="27" max="27" width="9.140625" style="45" customWidth="1"/>
    <col min="28" max="28" width="12" style="45" customWidth="1"/>
    <col min="29" max="29" width="9.140625" style="45" customWidth="1"/>
    <col min="30" max="30" width="14.5703125" style="45" customWidth="1"/>
    <col min="31" max="31" width="13.85546875" style="23" customWidth="1"/>
    <col min="32" max="32" width="170.140625" style="23" customWidth="1"/>
    <col min="33" max="16384" width="9.140625" style="23"/>
  </cols>
  <sheetData>
    <row r="1" spans="1:32" ht="22.5" customHeight="1" x14ac:dyDescent="0.25">
      <c r="H1" s="44"/>
    </row>
    <row r="2" spans="1:32" ht="41.45" customHeigh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2" ht="22.5" customHeight="1" x14ac:dyDescent="0.25">
      <c r="H3" s="48"/>
    </row>
    <row r="4" spans="1:32" ht="24.75" customHeight="1" x14ac:dyDescent="0.25">
      <c r="A4" s="49" t="s">
        <v>1</v>
      </c>
      <c r="B4" s="50" t="s">
        <v>2</v>
      </c>
      <c r="C4" s="50" t="s">
        <v>3</v>
      </c>
      <c r="D4" s="50" t="s">
        <v>4</v>
      </c>
      <c r="E4" s="50" t="s">
        <v>5</v>
      </c>
      <c r="F4" s="51" t="s">
        <v>6</v>
      </c>
      <c r="G4" s="52"/>
      <c r="H4" s="1" t="s">
        <v>7</v>
      </c>
      <c r="I4" s="2"/>
      <c r="J4" s="1" t="s">
        <v>8</v>
      </c>
      <c r="K4" s="3"/>
      <c r="L4" s="1" t="s">
        <v>9</v>
      </c>
      <c r="M4" s="3"/>
      <c r="N4" s="1" t="s">
        <v>10</v>
      </c>
      <c r="O4" s="3"/>
      <c r="P4" s="1" t="s">
        <v>11</v>
      </c>
      <c r="Q4" s="2"/>
      <c r="R4" s="1" t="s">
        <v>12</v>
      </c>
      <c r="S4" s="3"/>
      <c r="T4" s="1" t="s">
        <v>13</v>
      </c>
      <c r="U4" s="3"/>
      <c r="V4" s="1" t="s">
        <v>14</v>
      </c>
      <c r="W4" s="3"/>
      <c r="X4" s="1" t="s">
        <v>15</v>
      </c>
      <c r="Y4" s="3"/>
      <c r="Z4" s="1" t="s">
        <v>16</v>
      </c>
      <c r="AA4" s="3"/>
      <c r="AB4" s="1" t="s">
        <v>17</v>
      </c>
      <c r="AC4" s="3"/>
      <c r="AD4" s="4" t="s">
        <v>18</v>
      </c>
      <c r="AE4" s="4"/>
      <c r="AF4" s="53" t="s">
        <v>19</v>
      </c>
    </row>
    <row r="5" spans="1:32" ht="49.5" x14ac:dyDescent="0.25">
      <c r="A5" s="49"/>
      <c r="B5" s="54"/>
      <c r="C5" s="54"/>
      <c r="D5" s="54"/>
      <c r="E5" s="54"/>
      <c r="F5" s="55" t="s">
        <v>20</v>
      </c>
      <c r="G5" s="55" t="s">
        <v>21</v>
      </c>
      <c r="H5" s="5" t="s">
        <v>22</v>
      </c>
      <c r="I5" s="5" t="s">
        <v>23</v>
      </c>
      <c r="J5" s="5" t="s">
        <v>22</v>
      </c>
      <c r="K5" s="5" t="s">
        <v>23</v>
      </c>
      <c r="L5" s="5" t="s">
        <v>22</v>
      </c>
      <c r="M5" s="5" t="s">
        <v>23</v>
      </c>
      <c r="N5" s="5" t="s">
        <v>22</v>
      </c>
      <c r="O5" s="5" t="s">
        <v>23</v>
      </c>
      <c r="P5" s="5" t="s">
        <v>22</v>
      </c>
      <c r="Q5" s="5" t="s">
        <v>23</v>
      </c>
      <c r="R5" s="5" t="s">
        <v>22</v>
      </c>
      <c r="S5" s="5" t="s">
        <v>23</v>
      </c>
      <c r="T5" s="5" t="s">
        <v>22</v>
      </c>
      <c r="U5" s="5" t="s">
        <v>23</v>
      </c>
      <c r="V5" s="5" t="s">
        <v>22</v>
      </c>
      <c r="W5" s="5" t="s">
        <v>23</v>
      </c>
      <c r="X5" s="5" t="s">
        <v>22</v>
      </c>
      <c r="Y5" s="5" t="s">
        <v>23</v>
      </c>
      <c r="Z5" s="5" t="s">
        <v>22</v>
      </c>
      <c r="AA5" s="5" t="s">
        <v>23</v>
      </c>
      <c r="AB5" s="5" t="s">
        <v>22</v>
      </c>
      <c r="AC5" s="5" t="s">
        <v>23</v>
      </c>
      <c r="AD5" s="5" t="s">
        <v>22</v>
      </c>
      <c r="AE5" s="5" t="s">
        <v>23</v>
      </c>
      <c r="AF5" s="53"/>
    </row>
    <row r="6" spans="1:32" x14ac:dyDescent="0.2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">
        <v>8</v>
      </c>
      <c r="I6" s="5">
        <v>9</v>
      </c>
      <c r="J6" s="5">
        <v>10</v>
      </c>
      <c r="K6" s="5"/>
      <c r="L6" s="5">
        <v>12</v>
      </c>
      <c r="M6" s="5"/>
      <c r="N6" s="5">
        <v>14</v>
      </c>
      <c r="O6" s="5"/>
      <c r="P6" s="5">
        <v>16</v>
      </c>
      <c r="Q6" s="5">
        <v>17</v>
      </c>
      <c r="R6" s="5">
        <v>18</v>
      </c>
      <c r="S6" s="5"/>
      <c r="T6" s="5">
        <v>20</v>
      </c>
      <c r="U6" s="5"/>
      <c r="V6" s="5">
        <v>22</v>
      </c>
      <c r="W6" s="5"/>
      <c r="X6" s="5">
        <v>24</v>
      </c>
      <c r="Y6" s="5"/>
      <c r="Z6" s="5">
        <v>26</v>
      </c>
      <c r="AA6" s="5"/>
      <c r="AB6" s="5">
        <v>28</v>
      </c>
      <c r="AC6" s="5"/>
      <c r="AD6" s="5">
        <v>30</v>
      </c>
      <c r="AE6" s="5">
        <v>31</v>
      </c>
      <c r="AF6" s="5">
        <v>32</v>
      </c>
    </row>
    <row r="7" spans="1:32" s="60" customFormat="1" ht="26.25" customHeight="1" x14ac:dyDescent="0.25">
      <c r="A7" s="57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59"/>
      <c r="AF7" s="59"/>
    </row>
    <row r="8" spans="1:32" s="20" customFormat="1" ht="57" customHeight="1" x14ac:dyDescent="0.25">
      <c r="A8" s="61" t="s">
        <v>25</v>
      </c>
      <c r="B8" s="30">
        <f>B11+B12+B10+B14</f>
        <v>131531.66</v>
      </c>
      <c r="C8" s="30">
        <f>C11+C12+C10+C14</f>
        <v>65535.38</v>
      </c>
      <c r="D8" s="30">
        <f>D11+D12+D10+D14</f>
        <v>131530.76</v>
      </c>
      <c r="E8" s="30">
        <f>E11+E12+E10+E14</f>
        <v>65535.38</v>
      </c>
      <c r="F8" s="30">
        <f>E8/B8*100</f>
        <v>49.824795034138546</v>
      </c>
      <c r="G8" s="30">
        <f>E8/C8*100</f>
        <v>100</v>
      </c>
      <c r="H8" s="30">
        <f>H11+H12+H10+H14</f>
        <v>0</v>
      </c>
      <c r="I8" s="30">
        <f t="shared" ref="I8:AE8" si="0">I11+I12+I10+I14</f>
        <v>0</v>
      </c>
      <c r="J8" s="30">
        <f t="shared" si="0"/>
        <v>65535.38</v>
      </c>
      <c r="K8" s="30">
        <f t="shared" si="0"/>
        <v>65535.38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30">
        <f t="shared" si="0"/>
        <v>0</v>
      </c>
      <c r="V8" s="30">
        <f t="shared" si="0"/>
        <v>0</v>
      </c>
      <c r="W8" s="30">
        <f t="shared" si="0"/>
        <v>0</v>
      </c>
      <c r="X8" s="30">
        <f t="shared" si="0"/>
        <v>0</v>
      </c>
      <c r="Y8" s="30">
        <f t="shared" si="0"/>
        <v>0</v>
      </c>
      <c r="Z8" s="30">
        <f t="shared" si="0"/>
        <v>65535.38</v>
      </c>
      <c r="AA8" s="30">
        <f t="shared" si="0"/>
        <v>0</v>
      </c>
      <c r="AB8" s="30">
        <f t="shared" si="0"/>
        <v>0</v>
      </c>
      <c r="AC8" s="30">
        <f t="shared" si="0"/>
        <v>0</v>
      </c>
      <c r="AD8" s="30">
        <f t="shared" si="0"/>
        <v>460.9</v>
      </c>
      <c r="AE8" s="30">
        <f t="shared" si="0"/>
        <v>0</v>
      </c>
      <c r="AF8" s="19"/>
    </row>
    <row r="9" spans="1:32" ht="19.5" customHeight="1" x14ac:dyDescent="0.25">
      <c r="A9" s="24" t="s">
        <v>26</v>
      </c>
      <c r="B9" s="21"/>
      <c r="C9" s="21"/>
      <c r="D9" s="21"/>
      <c r="E9" s="21"/>
      <c r="F9" s="30"/>
      <c r="G9" s="30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2"/>
      <c r="AF9" s="22"/>
    </row>
    <row r="10" spans="1:32" ht="26.25" customHeight="1" x14ac:dyDescent="0.25">
      <c r="A10" s="24" t="s">
        <v>27</v>
      </c>
      <c r="B10" s="21"/>
      <c r="C10" s="21"/>
      <c r="D10" s="21"/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2"/>
    </row>
    <row r="11" spans="1:32" ht="54.75" customHeight="1" x14ac:dyDescent="0.25">
      <c r="A11" s="25" t="s">
        <v>28</v>
      </c>
      <c r="B11" s="21"/>
      <c r="C11" s="21"/>
      <c r="D11" s="21"/>
      <c r="E11" s="21"/>
      <c r="F11" s="21"/>
      <c r="G11" s="2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22"/>
    </row>
    <row r="12" spans="1:32" ht="29.25" customHeight="1" x14ac:dyDescent="0.25">
      <c r="A12" s="25" t="s">
        <v>29</v>
      </c>
      <c r="B12" s="21">
        <f>H12+J12+L12+N12+P12+R12+T12+V12+X12+Z12+AB12+AD12</f>
        <v>460.9</v>
      </c>
      <c r="C12" s="21">
        <f>C19+C26</f>
        <v>0</v>
      </c>
      <c r="D12" s="21">
        <f>D19+D26</f>
        <v>460</v>
      </c>
      <c r="E12" s="21">
        <f>E19+E26</f>
        <v>0</v>
      </c>
      <c r="F12" s="21">
        <f t="shared" ref="F12:F35" si="1">E12/B12*100</f>
        <v>0</v>
      </c>
      <c r="G12" s="21" t="e">
        <f t="shared" ref="G12:G35" si="2">E12/C12*100</f>
        <v>#DIV/0!</v>
      </c>
      <c r="H12" s="6">
        <f t="shared" ref="H12:W14" si="3">H19+H26</f>
        <v>0</v>
      </c>
      <c r="I12" s="6">
        <f t="shared" si="3"/>
        <v>0</v>
      </c>
      <c r="J12" s="6">
        <f t="shared" si="3"/>
        <v>0</v>
      </c>
      <c r="K12" s="6">
        <f>K19+K26</f>
        <v>0</v>
      </c>
      <c r="L12" s="6">
        <f t="shared" ref="L12:AE12" si="4">L19+L26</f>
        <v>0</v>
      </c>
      <c r="M12" s="6">
        <f t="shared" si="4"/>
        <v>0</v>
      </c>
      <c r="N12" s="6">
        <f t="shared" si="4"/>
        <v>0</v>
      </c>
      <c r="O12" s="6">
        <f t="shared" si="4"/>
        <v>0</v>
      </c>
      <c r="P12" s="6">
        <f t="shared" si="4"/>
        <v>0</v>
      </c>
      <c r="Q12" s="6">
        <f t="shared" si="4"/>
        <v>0</v>
      </c>
      <c r="R12" s="6">
        <f t="shared" si="4"/>
        <v>0</v>
      </c>
      <c r="S12" s="6">
        <f t="shared" si="4"/>
        <v>0</v>
      </c>
      <c r="T12" s="6">
        <f t="shared" si="4"/>
        <v>0</v>
      </c>
      <c r="U12" s="6">
        <f t="shared" si="4"/>
        <v>0</v>
      </c>
      <c r="V12" s="6">
        <f t="shared" si="4"/>
        <v>0</v>
      </c>
      <c r="W12" s="6">
        <f t="shared" si="4"/>
        <v>0</v>
      </c>
      <c r="X12" s="6">
        <f t="shared" si="4"/>
        <v>0</v>
      </c>
      <c r="Y12" s="6">
        <f t="shared" si="4"/>
        <v>0</v>
      </c>
      <c r="Z12" s="6">
        <f t="shared" si="4"/>
        <v>0</v>
      </c>
      <c r="AA12" s="6">
        <f t="shared" si="4"/>
        <v>0</v>
      </c>
      <c r="AB12" s="6">
        <f t="shared" si="4"/>
        <v>0</v>
      </c>
      <c r="AC12" s="6">
        <f t="shared" si="4"/>
        <v>0</v>
      </c>
      <c r="AD12" s="6">
        <f t="shared" si="4"/>
        <v>460.9</v>
      </c>
      <c r="AE12" s="6">
        <f t="shared" si="4"/>
        <v>0</v>
      </c>
      <c r="AF12" s="22"/>
    </row>
    <row r="13" spans="1:32" s="65" customFormat="1" ht="18.75" customHeight="1" x14ac:dyDescent="0.25">
      <c r="A13" s="62" t="s">
        <v>30</v>
      </c>
      <c r="B13" s="63"/>
      <c r="C13" s="21"/>
      <c r="D13" s="21"/>
      <c r="E13" s="21"/>
      <c r="F13" s="21"/>
      <c r="G13" s="21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4"/>
    </row>
    <row r="14" spans="1:32" ht="26.25" customHeight="1" x14ac:dyDescent="0.25">
      <c r="A14" s="25" t="s">
        <v>31</v>
      </c>
      <c r="B14" s="21">
        <f t="shared" ref="B14:C14" si="5">B21+B28</f>
        <v>131070.76</v>
      </c>
      <c r="C14" s="21">
        <f t="shared" si="5"/>
        <v>65535.38</v>
      </c>
      <c r="D14" s="21">
        <f>D21+D28</f>
        <v>131070.76</v>
      </c>
      <c r="E14" s="21">
        <f>E21+E28</f>
        <v>65535.38</v>
      </c>
      <c r="F14" s="21">
        <f t="shared" si="1"/>
        <v>50</v>
      </c>
      <c r="G14" s="21">
        <f t="shared" si="2"/>
        <v>100</v>
      </c>
      <c r="H14" s="6">
        <f t="shared" si="3"/>
        <v>0</v>
      </c>
      <c r="I14" s="6">
        <f t="shared" si="3"/>
        <v>0</v>
      </c>
      <c r="J14" s="6">
        <f t="shared" si="3"/>
        <v>65535.38</v>
      </c>
      <c r="K14" s="6">
        <f t="shared" si="3"/>
        <v>65535.38</v>
      </c>
      <c r="L14" s="6">
        <f t="shared" si="3"/>
        <v>0</v>
      </c>
      <c r="M14" s="6">
        <f t="shared" si="3"/>
        <v>0</v>
      </c>
      <c r="N14" s="6">
        <f t="shared" si="3"/>
        <v>0</v>
      </c>
      <c r="O14" s="6">
        <f t="shared" si="3"/>
        <v>0</v>
      </c>
      <c r="P14" s="6">
        <f t="shared" si="3"/>
        <v>0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0</v>
      </c>
      <c r="V14" s="6">
        <f t="shared" si="3"/>
        <v>0</v>
      </c>
      <c r="W14" s="6">
        <f t="shared" si="3"/>
        <v>0</v>
      </c>
      <c r="X14" s="6">
        <f t="shared" ref="X14:AP14" si="6">X21+X28</f>
        <v>0</v>
      </c>
      <c r="Y14" s="6">
        <f t="shared" si="6"/>
        <v>0</v>
      </c>
      <c r="Z14" s="6">
        <f t="shared" si="6"/>
        <v>65535.38</v>
      </c>
      <c r="AA14" s="6">
        <f t="shared" si="6"/>
        <v>0</v>
      </c>
      <c r="AB14" s="6">
        <f t="shared" si="6"/>
        <v>0</v>
      </c>
      <c r="AC14" s="6">
        <f t="shared" si="6"/>
        <v>0</v>
      </c>
      <c r="AD14" s="6">
        <f t="shared" si="6"/>
        <v>0</v>
      </c>
      <c r="AE14" s="6">
        <f t="shared" si="6"/>
        <v>0</v>
      </c>
      <c r="AF14" s="22"/>
    </row>
    <row r="15" spans="1:32" ht="87.75" customHeight="1" x14ac:dyDescent="0.25">
      <c r="A15" s="25" t="s">
        <v>32</v>
      </c>
      <c r="B15" s="21">
        <f>B17+B18+B19+B21</f>
        <v>460.9</v>
      </c>
      <c r="C15" s="21">
        <f>C17+C18+C19+C21</f>
        <v>0</v>
      </c>
      <c r="D15" s="21">
        <f>D17+D18+D19+D21</f>
        <v>460</v>
      </c>
      <c r="E15" s="21">
        <f>E17+E18+E19+E21</f>
        <v>0</v>
      </c>
      <c r="F15" s="21">
        <f t="shared" si="1"/>
        <v>0</v>
      </c>
      <c r="G15" s="21" t="e">
        <f t="shared" si="2"/>
        <v>#DIV/0!</v>
      </c>
      <c r="H15" s="21">
        <f>H17+H18+H19+H21</f>
        <v>0</v>
      </c>
      <c r="I15" s="21">
        <f t="shared" ref="I15:AE15" si="7">I17+I18+I19+I21</f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460.9</v>
      </c>
      <c r="AE15" s="21">
        <f t="shared" si="7"/>
        <v>0</v>
      </c>
      <c r="AF15" s="22"/>
    </row>
    <row r="16" spans="1:32" ht="21" customHeight="1" x14ac:dyDescent="0.25">
      <c r="A16" s="24" t="s">
        <v>26</v>
      </c>
      <c r="B16" s="21"/>
      <c r="C16" s="21"/>
      <c r="D16" s="21"/>
      <c r="E16" s="21"/>
      <c r="F16" s="30"/>
      <c r="G16" s="3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22"/>
      <c r="AF16" s="22"/>
    </row>
    <row r="17" spans="1:32" ht="21.75" customHeight="1" x14ac:dyDescent="0.25">
      <c r="A17" s="24" t="s">
        <v>27</v>
      </c>
      <c r="B17" s="21"/>
      <c r="C17" s="21"/>
      <c r="D17" s="21"/>
      <c r="E17" s="21"/>
      <c r="F17" s="21"/>
      <c r="G17" s="2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2"/>
    </row>
    <row r="18" spans="1:32" ht="21" customHeight="1" x14ac:dyDescent="0.25">
      <c r="A18" s="25" t="s">
        <v>33</v>
      </c>
      <c r="B18" s="21"/>
      <c r="C18" s="21"/>
      <c r="D18" s="21"/>
      <c r="E18" s="21"/>
      <c r="F18" s="21"/>
      <c r="G18" s="2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2"/>
    </row>
    <row r="19" spans="1:32" ht="24" customHeight="1" x14ac:dyDescent="0.25">
      <c r="A19" s="25" t="s">
        <v>29</v>
      </c>
      <c r="B19" s="21">
        <f>H19+J19+L19+N19+P19+R19+T19+V19+X19+Z19+AB19+AD19</f>
        <v>460.9</v>
      </c>
      <c r="C19" s="21">
        <f>H19+J19+L19+N19</f>
        <v>0</v>
      </c>
      <c r="D19" s="21">
        <v>460</v>
      </c>
      <c r="E19" s="21">
        <f>I19+K19+M19+O19+Q19+S19+U19+W19+Y19+AA19+AC19+AE19</f>
        <v>0</v>
      </c>
      <c r="F19" s="21">
        <f t="shared" si="1"/>
        <v>0</v>
      </c>
      <c r="G19" s="21" t="e">
        <f t="shared" si="2"/>
        <v>#DIV/0!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460.9</v>
      </c>
      <c r="AE19" s="9">
        <v>0</v>
      </c>
      <c r="AF19" s="22"/>
    </row>
    <row r="20" spans="1:32" s="65" customFormat="1" x14ac:dyDescent="0.25">
      <c r="A20" s="62" t="s">
        <v>30</v>
      </c>
      <c r="B20" s="63"/>
      <c r="C20" s="21"/>
      <c r="D20" s="21"/>
      <c r="E20" s="21"/>
      <c r="F20" s="21"/>
      <c r="G20" s="2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  <c r="AF20" s="64"/>
    </row>
    <row r="21" spans="1:32" ht="21.75" customHeight="1" x14ac:dyDescent="0.25">
      <c r="A21" s="25" t="s">
        <v>31</v>
      </c>
      <c r="B21" s="21"/>
      <c r="C21" s="21"/>
      <c r="D21" s="21"/>
      <c r="E21" s="21"/>
      <c r="F21" s="21"/>
      <c r="G21" s="2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2"/>
    </row>
    <row r="22" spans="1:32" ht="68.25" customHeight="1" x14ac:dyDescent="0.25">
      <c r="A22" s="25" t="s">
        <v>34</v>
      </c>
      <c r="B22" s="21">
        <f>B24+B25+B26+B28</f>
        <v>131070.76</v>
      </c>
      <c r="C22" s="21">
        <f>C24+C25+C26+C28</f>
        <v>65535.38</v>
      </c>
      <c r="D22" s="21">
        <f>D24+D25+D26+D28</f>
        <v>131070.76</v>
      </c>
      <c r="E22" s="21">
        <f>E24+E25+E26+E28</f>
        <v>65535.38</v>
      </c>
      <c r="F22" s="21">
        <f t="shared" si="1"/>
        <v>50</v>
      </c>
      <c r="G22" s="21">
        <f t="shared" si="2"/>
        <v>100</v>
      </c>
      <c r="H22" s="21">
        <f t="shared" ref="H22:AE22" si="8">H24+H25+H26+H28</f>
        <v>0</v>
      </c>
      <c r="I22" s="21">
        <f t="shared" si="8"/>
        <v>0</v>
      </c>
      <c r="J22" s="21">
        <f t="shared" si="8"/>
        <v>65535.38</v>
      </c>
      <c r="K22" s="21">
        <f t="shared" si="8"/>
        <v>65535.38</v>
      </c>
      <c r="L22" s="21">
        <f t="shared" si="8"/>
        <v>0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21">
        <f t="shared" si="8"/>
        <v>0</v>
      </c>
      <c r="Q22" s="21">
        <f t="shared" si="8"/>
        <v>0</v>
      </c>
      <c r="R22" s="21">
        <f t="shared" si="8"/>
        <v>0</v>
      </c>
      <c r="S22" s="21">
        <f t="shared" si="8"/>
        <v>0</v>
      </c>
      <c r="T22" s="21">
        <f t="shared" si="8"/>
        <v>0</v>
      </c>
      <c r="U22" s="21">
        <f t="shared" si="8"/>
        <v>0</v>
      </c>
      <c r="V22" s="21">
        <f t="shared" si="8"/>
        <v>0</v>
      </c>
      <c r="W22" s="21">
        <f t="shared" si="8"/>
        <v>0</v>
      </c>
      <c r="X22" s="21">
        <f t="shared" si="8"/>
        <v>0</v>
      </c>
      <c r="Y22" s="21">
        <f t="shared" si="8"/>
        <v>0</v>
      </c>
      <c r="Z22" s="21">
        <f t="shared" si="8"/>
        <v>65535.38</v>
      </c>
      <c r="AA22" s="21">
        <f t="shared" si="8"/>
        <v>0</v>
      </c>
      <c r="AB22" s="21">
        <f t="shared" si="8"/>
        <v>0</v>
      </c>
      <c r="AC22" s="21">
        <f t="shared" si="8"/>
        <v>0</v>
      </c>
      <c r="AD22" s="21">
        <f t="shared" si="8"/>
        <v>0</v>
      </c>
      <c r="AE22" s="21">
        <f t="shared" si="8"/>
        <v>0</v>
      </c>
      <c r="AF22" s="28" t="s">
        <v>35</v>
      </c>
    </row>
    <row r="23" spans="1:32" x14ac:dyDescent="0.25">
      <c r="A23" s="24" t="s">
        <v>26</v>
      </c>
      <c r="B23" s="21"/>
      <c r="C23" s="21"/>
      <c r="D23" s="21"/>
      <c r="E23" s="21"/>
      <c r="F23" s="30"/>
      <c r="G23" s="3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22"/>
      <c r="AF23" s="22"/>
    </row>
    <row r="24" spans="1:32" x14ac:dyDescent="0.25">
      <c r="A24" s="24" t="s">
        <v>27</v>
      </c>
      <c r="B24" s="21"/>
      <c r="C24" s="21"/>
      <c r="D24" s="21"/>
      <c r="E24" s="21"/>
      <c r="F24" s="21"/>
      <c r="G24" s="2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2"/>
    </row>
    <row r="25" spans="1:32" x14ac:dyDescent="0.25">
      <c r="A25" s="25" t="s">
        <v>33</v>
      </c>
      <c r="B25" s="21"/>
      <c r="C25" s="21"/>
      <c r="D25" s="21"/>
      <c r="E25" s="21"/>
      <c r="F25" s="21"/>
      <c r="G25" s="2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2"/>
    </row>
    <row r="26" spans="1:32" x14ac:dyDescent="0.25">
      <c r="A26" s="25" t="s">
        <v>29</v>
      </c>
      <c r="B26" s="21"/>
      <c r="C26" s="21"/>
      <c r="D26" s="21"/>
      <c r="E26" s="21"/>
      <c r="F26" s="21"/>
      <c r="G26" s="2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2"/>
    </row>
    <row r="27" spans="1:32" s="65" customFormat="1" x14ac:dyDescent="0.25">
      <c r="A27" s="62" t="s">
        <v>30</v>
      </c>
      <c r="B27" s="63"/>
      <c r="C27" s="21"/>
      <c r="D27" s="21"/>
      <c r="E27" s="21"/>
      <c r="F27" s="21"/>
      <c r="G27" s="21"/>
      <c r="H27" s="9"/>
      <c r="I27" s="9"/>
      <c r="J27" s="9"/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64"/>
    </row>
    <row r="28" spans="1:32" x14ac:dyDescent="0.25">
      <c r="A28" s="25" t="s">
        <v>31</v>
      </c>
      <c r="B28" s="21">
        <f>H28+J28+L28+N28+P28+R28+T28+V28+X28+Z28+AB28+AD28</f>
        <v>131070.76</v>
      </c>
      <c r="C28" s="21">
        <f>H28+J28+L28+N28</f>
        <v>65535.38</v>
      </c>
      <c r="D28" s="21">
        <v>131070.76</v>
      </c>
      <c r="E28" s="21">
        <f>I28+K28+M28+O28+Q28+S28+U28+W28+Y28+AA28+AC28+AE28</f>
        <v>65535.38</v>
      </c>
      <c r="F28" s="21">
        <f t="shared" si="1"/>
        <v>50</v>
      </c>
      <c r="G28" s="21">
        <f t="shared" si="2"/>
        <v>100</v>
      </c>
      <c r="H28" s="9">
        <v>0</v>
      </c>
      <c r="I28" s="9">
        <v>0</v>
      </c>
      <c r="J28" s="9">
        <v>65535.38</v>
      </c>
      <c r="K28" s="9">
        <v>65535.38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65535.38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22"/>
    </row>
    <row r="29" spans="1:32" s="20" customFormat="1" x14ac:dyDescent="0.25">
      <c r="A29" s="29" t="s">
        <v>36</v>
      </c>
      <c r="B29" s="30">
        <f>B32+B33+B35+B31</f>
        <v>131531.66</v>
      </c>
      <c r="C29" s="30">
        <f>C32+C33+C35+C31</f>
        <v>65535.38</v>
      </c>
      <c r="D29" s="30">
        <f>D32+D33+D35+D31</f>
        <v>131070.76</v>
      </c>
      <c r="E29" s="30">
        <f>E32+E33+E35+E31</f>
        <v>65535.38</v>
      </c>
      <c r="F29" s="30">
        <f t="shared" si="1"/>
        <v>49.824795034138546</v>
      </c>
      <c r="G29" s="30">
        <f t="shared" si="2"/>
        <v>100</v>
      </c>
      <c r="H29" s="30">
        <f>H32+H33+H35+H31</f>
        <v>0</v>
      </c>
      <c r="I29" s="30">
        <f t="shared" ref="I29:AE29" si="9">I32+I33+I35+I31</f>
        <v>0</v>
      </c>
      <c r="J29" s="30">
        <f t="shared" si="9"/>
        <v>65535.38</v>
      </c>
      <c r="K29" s="30">
        <f t="shared" si="9"/>
        <v>65535.38</v>
      </c>
      <c r="L29" s="30">
        <f t="shared" si="9"/>
        <v>0</v>
      </c>
      <c r="M29" s="30">
        <f t="shared" si="9"/>
        <v>0</v>
      </c>
      <c r="N29" s="30">
        <f t="shared" si="9"/>
        <v>0</v>
      </c>
      <c r="O29" s="30">
        <f t="shared" si="9"/>
        <v>0</v>
      </c>
      <c r="P29" s="30">
        <f t="shared" si="9"/>
        <v>0</v>
      </c>
      <c r="Q29" s="30">
        <f t="shared" si="9"/>
        <v>0</v>
      </c>
      <c r="R29" s="30">
        <f t="shared" si="9"/>
        <v>0</v>
      </c>
      <c r="S29" s="30">
        <f t="shared" si="9"/>
        <v>0</v>
      </c>
      <c r="T29" s="30">
        <f t="shared" si="9"/>
        <v>0</v>
      </c>
      <c r="U29" s="30">
        <f t="shared" si="9"/>
        <v>0</v>
      </c>
      <c r="V29" s="30">
        <f t="shared" si="9"/>
        <v>0</v>
      </c>
      <c r="W29" s="30">
        <f t="shared" si="9"/>
        <v>0</v>
      </c>
      <c r="X29" s="30">
        <f t="shared" si="9"/>
        <v>0</v>
      </c>
      <c r="Y29" s="30">
        <f t="shared" si="9"/>
        <v>0</v>
      </c>
      <c r="Z29" s="30">
        <f t="shared" si="9"/>
        <v>65535.38</v>
      </c>
      <c r="AA29" s="30">
        <f t="shared" si="9"/>
        <v>0</v>
      </c>
      <c r="AB29" s="30">
        <f t="shared" si="9"/>
        <v>0</v>
      </c>
      <c r="AC29" s="30">
        <f t="shared" si="9"/>
        <v>0</v>
      </c>
      <c r="AD29" s="30">
        <f t="shared" si="9"/>
        <v>460.9</v>
      </c>
      <c r="AE29" s="30">
        <f t="shared" si="9"/>
        <v>0</v>
      </c>
      <c r="AF29" s="19"/>
    </row>
    <row r="30" spans="1:32" x14ac:dyDescent="0.25">
      <c r="A30" s="24" t="s">
        <v>26</v>
      </c>
      <c r="B30" s="21"/>
      <c r="C30" s="21"/>
      <c r="D30" s="21"/>
      <c r="E30" s="21"/>
      <c r="F30" s="30"/>
      <c r="G30" s="3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2"/>
      <c r="AF30" s="22"/>
    </row>
    <row r="31" spans="1:32" x14ac:dyDescent="0.25">
      <c r="A31" s="24" t="s">
        <v>27</v>
      </c>
      <c r="B31" s="21"/>
      <c r="C31" s="21"/>
      <c r="D31" s="21"/>
      <c r="E31" s="21"/>
      <c r="F31" s="21"/>
      <c r="G31" s="2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2"/>
    </row>
    <row r="32" spans="1:32" x14ac:dyDescent="0.25">
      <c r="A32" s="25" t="s">
        <v>33</v>
      </c>
      <c r="B32" s="21"/>
      <c r="C32" s="21"/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22"/>
    </row>
    <row r="33" spans="1:32" x14ac:dyDescent="0.25">
      <c r="A33" s="25" t="s">
        <v>29</v>
      </c>
      <c r="B33" s="21">
        <f>H33+J33+L33+N33+P33+R33+T33+V33+X33+Z33+AB33+AD33</f>
        <v>460.9</v>
      </c>
      <c r="C33" s="21">
        <f>H33+J33+L33+N33</f>
        <v>0</v>
      </c>
      <c r="D33" s="21">
        <f>E33</f>
        <v>0</v>
      </c>
      <c r="E33" s="21">
        <f>I33+K33+M33+O33+Q33+S33+U33+W33+Y33+AA33+AC33+AE33</f>
        <v>0</v>
      </c>
      <c r="F33" s="21">
        <f t="shared" si="1"/>
        <v>0</v>
      </c>
      <c r="G33" s="21" t="e">
        <f t="shared" si="2"/>
        <v>#DIV/0!</v>
      </c>
      <c r="H33" s="9">
        <f>H12</f>
        <v>0</v>
      </c>
      <c r="I33" s="9">
        <f t="shared" ref="I33:AE33" si="10">I12</f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0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0</v>
      </c>
      <c r="AD33" s="9">
        <f t="shared" si="10"/>
        <v>460.9</v>
      </c>
      <c r="AE33" s="9">
        <f t="shared" si="10"/>
        <v>0</v>
      </c>
      <c r="AF33" s="22"/>
    </row>
    <row r="34" spans="1:32" s="65" customFormat="1" x14ac:dyDescent="0.25">
      <c r="A34" s="62" t="s">
        <v>30</v>
      </c>
      <c r="B34" s="63"/>
      <c r="C34" s="21"/>
      <c r="D34" s="21"/>
      <c r="E34" s="21"/>
      <c r="F34" s="21"/>
      <c r="G34" s="2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64"/>
    </row>
    <row r="35" spans="1:32" x14ac:dyDescent="0.25">
      <c r="A35" s="25" t="s">
        <v>31</v>
      </c>
      <c r="B35" s="21">
        <f>H35+J35+L35+N35+P35+R35+T35+V35+X35+Z35+AB35+AD35</f>
        <v>131070.76</v>
      </c>
      <c r="C35" s="21">
        <f>H35+J35+L35+N35</f>
        <v>65535.38</v>
      </c>
      <c r="D35" s="21">
        <f>D14</f>
        <v>131070.76</v>
      </c>
      <c r="E35" s="21">
        <f>I35+K35+M35+O35+Q35+S35+U35+W35+Y35+AA35+AC35+AE35</f>
        <v>65535.38</v>
      </c>
      <c r="F35" s="21">
        <f t="shared" si="1"/>
        <v>50</v>
      </c>
      <c r="G35" s="21">
        <f t="shared" si="2"/>
        <v>100</v>
      </c>
      <c r="H35" s="9">
        <f t="shared" ref="H35:AE35" si="11">H14</f>
        <v>0</v>
      </c>
      <c r="I35" s="9">
        <f t="shared" si="11"/>
        <v>0</v>
      </c>
      <c r="J35" s="9">
        <f t="shared" si="11"/>
        <v>65535.38</v>
      </c>
      <c r="K35" s="9">
        <f t="shared" si="11"/>
        <v>65535.38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0</v>
      </c>
      <c r="Y35" s="9">
        <f t="shared" si="11"/>
        <v>0</v>
      </c>
      <c r="Z35" s="9">
        <f t="shared" si="11"/>
        <v>65535.38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22"/>
    </row>
    <row r="36" spans="1:32" s="20" customFormat="1" ht="45.6" customHeight="1" x14ac:dyDescent="0.25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19"/>
      <c r="AF36" s="19"/>
    </row>
    <row r="37" spans="1:32" s="20" customFormat="1" ht="70.5" customHeight="1" x14ac:dyDescent="0.25">
      <c r="A37" s="68" t="s">
        <v>38</v>
      </c>
      <c r="B37" s="69">
        <f t="shared" ref="B37:E37" si="12">B39+B40+B41+B43</f>
        <v>118971.50000000001</v>
      </c>
      <c r="C37" s="69">
        <f>C39+C40+C41+C43</f>
        <v>50425.54</v>
      </c>
      <c r="D37" s="69">
        <f t="shared" si="12"/>
        <v>0</v>
      </c>
      <c r="E37" s="69">
        <f t="shared" si="12"/>
        <v>0</v>
      </c>
      <c r="F37" s="69">
        <f t="shared" ref="F37:F43" si="13">E37/B37*100</f>
        <v>0</v>
      </c>
      <c r="G37" s="69">
        <f t="shared" ref="G37:G64" si="14">E37/C37*100</f>
        <v>0</v>
      </c>
      <c r="H37" s="69">
        <f>H39+H40+H41+H43</f>
        <v>0</v>
      </c>
      <c r="I37" s="69">
        <f t="shared" ref="I37:AE37" si="15">I39+I40+I41+I43</f>
        <v>0</v>
      </c>
      <c r="J37" s="69">
        <f t="shared" si="15"/>
        <v>0</v>
      </c>
      <c r="K37" s="69">
        <f t="shared" si="15"/>
        <v>0</v>
      </c>
      <c r="L37" s="69">
        <f t="shared" si="15"/>
        <v>0</v>
      </c>
      <c r="M37" s="69">
        <f t="shared" si="15"/>
        <v>0</v>
      </c>
      <c r="N37" s="69">
        <f t="shared" si="15"/>
        <v>50425.54</v>
      </c>
      <c r="O37" s="69">
        <f>O39+O40+O41+O43</f>
        <v>0</v>
      </c>
      <c r="P37" s="69">
        <f>P39+P40+P41+P43</f>
        <v>15360.2</v>
      </c>
      <c r="Q37" s="69">
        <f t="shared" si="15"/>
        <v>0</v>
      </c>
      <c r="R37" s="69">
        <f t="shared" si="15"/>
        <v>0</v>
      </c>
      <c r="S37" s="69">
        <f t="shared" si="15"/>
        <v>0</v>
      </c>
      <c r="T37" s="69">
        <f t="shared" si="15"/>
        <v>0</v>
      </c>
      <c r="U37" s="69">
        <f t="shared" si="15"/>
        <v>0</v>
      </c>
      <c r="V37" s="69">
        <f t="shared" si="15"/>
        <v>0</v>
      </c>
      <c r="W37" s="69">
        <f t="shared" si="15"/>
        <v>0</v>
      </c>
      <c r="X37" s="69">
        <f t="shared" si="15"/>
        <v>0</v>
      </c>
      <c r="Y37" s="69">
        <f t="shared" si="15"/>
        <v>0</v>
      </c>
      <c r="Z37" s="69">
        <f t="shared" si="15"/>
        <v>0</v>
      </c>
      <c r="AA37" s="69">
        <f t="shared" si="15"/>
        <v>0</v>
      </c>
      <c r="AB37" s="69">
        <f t="shared" si="15"/>
        <v>0</v>
      </c>
      <c r="AC37" s="69">
        <f t="shared" si="15"/>
        <v>0</v>
      </c>
      <c r="AD37" s="69">
        <f t="shared" si="15"/>
        <v>53185.760000000002</v>
      </c>
      <c r="AE37" s="69">
        <f t="shared" si="15"/>
        <v>0</v>
      </c>
      <c r="AF37" s="19"/>
    </row>
    <row r="38" spans="1:32" x14ac:dyDescent="0.25">
      <c r="A38" s="70" t="s">
        <v>26</v>
      </c>
      <c r="B38" s="15"/>
      <c r="C38" s="15"/>
      <c r="D38" s="15"/>
      <c r="E38" s="15"/>
      <c r="F38" s="15"/>
      <c r="G38" s="1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2"/>
      <c r="AF38" s="22"/>
    </row>
    <row r="39" spans="1:32" x14ac:dyDescent="0.25">
      <c r="A39" s="70" t="s">
        <v>27</v>
      </c>
      <c r="B39" s="11">
        <f>B46+B53</f>
        <v>82361.8</v>
      </c>
      <c r="C39" s="11">
        <f>C46+C53</f>
        <v>50425.54</v>
      </c>
      <c r="D39" s="11">
        <f>D46+D53</f>
        <v>0</v>
      </c>
      <c r="E39" s="11">
        <f>E46+E53</f>
        <v>0</v>
      </c>
      <c r="F39" s="15">
        <f t="shared" si="13"/>
        <v>0</v>
      </c>
      <c r="G39" s="15">
        <f t="shared" si="14"/>
        <v>0</v>
      </c>
      <c r="H39" s="11">
        <f>H46+H53</f>
        <v>0</v>
      </c>
      <c r="I39" s="11">
        <f t="shared" ref="I39:AE43" si="16">I46+I53</f>
        <v>0</v>
      </c>
      <c r="J39" s="11">
        <f t="shared" si="16"/>
        <v>0</v>
      </c>
      <c r="K39" s="11">
        <f t="shared" si="16"/>
        <v>0</v>
      </c>
      <c r="L39" s="11">
        <f t="shared" si="16"/>
        <v>0</v>
      </c>
      <c r="M39" s="11">
        <f t="shared" si="16"/>
        <v>0</v>
      </c>
      <c r="N39" s="11">
        <f t="shared" si="16"/>
        <v>50425.54</v>
      </c>
      <c r="O39" s="11">
        <f t="shared" si="16"/>
        <v>0</v>
      </c>
      <c r="P39" s="11">
        <f t="shared" si="16"/>
        <v>0</v>
      </c>
      <c r="Q39" s="11">
        <f t="shared" si="16"/>
        <v>0</v>
      </c>
      <c r="R39" s="11">
        <f t="shared" si="16"/>
        <v>0</v>
      </c>
      <c r="S39" s="11">
        <f t="shared" si="16"/>
        <v>0</v>
      </c>
      <c r="T39" s="11">
        <f t="shared" si="16"/>
        <v>0</v>
      </c>
      <c r="U39" s="11">
        <f t="shared" si="16"/>
        <v>0</v>
      </c>
      <c r="V39" s="11">
        <f t="shared" si="16"/>
        <v>0</v>
      </c>
      <c r="W39" s="11">
        <f t="shared" si="16"/>
        <v>0</v>
      </c>
      <c r="X39" s="11">
        <f t="shared" si="16"/>
        <v>0</v>
      </c>
      <c r="Y39" s="11">
        <f t="shared" si="16"/>
        <v>0</v>
      </c>
      <c r="Z39" s="11">
        <f t="shared" si="16"/>
        <v>0</v>
      </c>
      <c r="AA39" s="11">
        <f t="shared" si="16"/>
        <v>0</v>
      </c>
      <c r="AB39" s="11">
        <f t="shared" si="16"/>
        <v>0</v>
      </c>
      <c r="AC39" s="11">
        <f t="shared" si="16"/>
        <v>0</v>
      </c>
      <c r="AD39" s="11">
        <f t="shared" si="16"/>
        <v>31936.26</v>
      </c>
      <c r="AE39" s="11">
        <f t="shared" si="16"/>
        <v>0</v>
      </c>
      <c r="AF39" s="22"/>
    </row>
    <row r="40" spans="1:32" x14ac:dyDescent="0.25">
      <c r="A40" s="71" t="s">
        <v>33</v>
      </c>
      <c r="B40" s="15">
        <f>H40+J40+L40+N40+P40+R40+T40+V40+X40+Z40+AB40+AD40</f>
        <v>8963.1</v>
      </c>
      <c r="C40" s="15">
        <f>C47+C54</f>
        <v>0</v>
      </c>
      <c r="D40" s="15">
        <f t="shared" ref="D40:S43" si="17">D47+D54</f>
        <v>0</v>
      </c>
      <c r="E40" s="15">
        <f t="shared" si="17"/>
        <v>0</v>
      </c>
      <c r="F40" s="15">
        <f t="shared" si="13"/>
        <v>0</v>
      </c>
      <c r="G40" s="15" t="e">
        <f t="shared" si="14"/>
        <v>#DIV/0!</v>
      </c>
      <c r="H40" s="11">
        <f>H47+H54</f>
        <v>0</v>
      </c>
      <c r="I40" s="11">
        <f t="shared" si="16"/>
        <v>0</v>
      </c>
      <c r="J40" s="11">
        <f t="shared" si="16"/>
        <v>0</v>
      </c>
      <c r="K40" s="11">
        <f t="shared" si="16"/>
        <v>0</v>
      </c>
      <c r="L40" s="11">
        <f t="shared" si="16"/>
        <v>0</v>
      </c>
      <c r="M40" s="11">
        <f t="shared" si="16"/>
        <v>0</v>
      </c>
      <c r="N40" s="11">
        <f t="shared" si="16"/>
        <v>0</v>
      </c>
      <c r="O40" s="11">
        <f t="shared" si="16"/>
        <v>0</v>
      </c>
      <c r="P40" s="11">
        <f t="shared" si="16"/>
        <v>0</v>
      </c>
      <c r="Q40" s="11">
        <f t="shared" si="16"/>
        <v>0</v>
      </c>
      <c r="R40" s="11">
        <f t="shared" si="16"/>
        <v>0</v>
      </c>
      <c r="S40" s="11">
        <f t="shared" si="16"/>
        <v>0</v>
      </c>
      <c r="T40" s="11">
        <f t="shared" si="16"/>
        <v>0</v>
      </c>
      <c r="U40" s="11">
        <f t="shared" si="16"/>
        <v>0</v>
      </c>
      <c r="V40" s="11">
        <f t="shared" si="16"/>
        <v>0</v>
      </c>
      <c r="W40" s="11">
        <f t="shared" si="16"/>
        <v>0</v>
      </c>
      <c r="X40" s="11">
        <f t="shared" si="16"/>
        <v>0</v>
      </c>
      <c r="Y40" s="11">
        <f t="shared" si="16"/>
        <v>0</v>
      </c>
      <c r="Z40" s="11">
        <f t="shared" si="16"/>
        <v>0</v>
      </c>
      <c r="AA40" s="11">
        <f t="shared" si="16"/>
        <v>0</v>
      </c>
      <c r="AB40" s="11">
        <f t="shared" si="16"/>
        <v>0</v>
      </c>
      <c r="AC40" s="11">
        <f t="shared" si="16"/>
        <v>0</v>
      </c>
      <c r="AD40" s="11">
        <f t="shared" si="16"/>
        <v>8963.1</v>
      </c>
      <c r="AE40" s="11">
        <f t="shared" si="16"/>
        <v>0</v>
      </c>
      <c r="AF40" s="22"/>
    </row>
    <row r="41" spans="1:32" x14ac:dyDescent="0.25">
      <c r="A41" s="71" t="s">
        <v>29</v>
      </c>
      <c r="B41" s="11">
        <f t="shared" ref="B41" si="18">B48+B55</f>
        <v>27646.600000000002</v>
      </c>
      <c r="C41" s="11">
        <f>C48+C55</f>
        <v>0</v>
      </c>
      <c r="D41" s="11">
        <f t="shared" si="17"/>
        <v>0</v>
      </c>
      <c r="E41" s="11">
        <f t="shared" si="17"/>
        <v>0</v>
      </c>
      <c r="F41" s="15">
        <f t="shared" si="13"/>
        <v>0</v>
      </c>
      <c r="G41" s="15" t="e">
        <f t="shared" si="14"/>
        <v>#DIV/0!</v>
      </c>
      <c r="H41" s="11">
        <f>H48+H55</f>
        <v>0</v>
      </c>
      <c r="I41" s="11">
        <f t="shared" si="16"/>
        <v>0</v>
      </c>
      <c r="J41" s="11">
        <f t="shared" si="16"/>
        <v>0</v>
      </c>
      <c r="K41" s="11">
        <f t="shared" si="16"/>
        <v>0</v>
      </c>
      <c r="L41" s="11">
        <f t="shared" si="16"/>
        <v>0</v>
      </c>
      <c r="M41" s="11">
        <f t="shared" si="16"/>
        <v>0</v>
      </c>
      <c r="N41" s="11">
        <f t="shared" si="16"/>
        <v>0</v>
      </c>
      <c r="O41" s="11">
        <f t="shared" si="16"/>
        <v>0</v>
      </c>
      <c r="P41" s="11">
        <f t="shared" si="16"/>
        <v>15360.2</v>
      </c>
      <c r="Q41" s="11">
        <f t="shared" si="16"/>
        <v>0</v>
      </c>
      <c r="R41" s="11">
        <f t="shared" si="16"/>
        <v>0</v>
      </c>
      <c r="S41" s="11">
        <f t="shared" si="16"/>
        <v>0</v>
      </c>
      <c r="T41" s="11">
        <f t="shared" si="16"/>
        <v>0</v>
      </c>
      <c r="U41" s="11">
        <f t="shared" si="16"/>
        <v>0</v>
      </c>
      <c r="V41" s="11">
        <f t="shared" si="16"/>
        <v>0</v>
      </c>
      <c r="W41" s="11">
        <f t="shared" si="16"/>
        <v>0</v>
      </c>
      <c r="X41" s="11">
        <f t="shared" si="16"/>
        <v>0</v>
      </c>
      <c r="Y41" s="11">
        <f t="shared" si="16"/>
        <v>0</v>
      </c>
      <c r="Z41" s="11">
        <f t="shared" si="16"/>
        <v>0</v>
      </c>
      <c r="AA41" s="11">
        <f t="shared" si="16"/>
        <v>0</v>
      </c>
      <c r="AB41" s="11">
        <f t="shared" si="16"/>
        <v>0</v>
      </c>
      <c r="AC41" s="11">
        <f t="shared" si="16"/>
        <v>0</v>
      </c>
      <c r="AD41" s="11">
        <f t="shared" si="16"/>
        <v>12286.400000000001</v>
      </c>
      <c r="AE41" s="11">
        <f t="shared" si="16"/>
        <v>0</v>
      </c>
      <c r="AF41" s="22"/>
    </row>
    <row r="42" spans="1:32" s="65" customFormat="1" ht="15" x14ac:dyDescent="0.25">
      <c r="A42" s="72" t="s">
        <v>30</v>
      </c>
      <c r="B42" s="12">
        <f>H42+J42+L42+N42+P42+R42+T42+V42+X42+Z42+AB42+AD42</f>
        <v>27646.600000000002</v>
      </c>
      <c r="C42" s="12">
        <f>C49+C56</f>
        <v>0</v>
      </c>
      <c r="D42" s="12">
        <f t="shared" si="17"/>
        <v>0</v>
      </c>
      <c r="E42" s="12">
        <f t="shared" si="17"/>
        <v>0</v>
      </c>
      <c r="F42" s="12">
        <f t="shared" si="13"/>
        <v>0</v>
      </c>
      <c r="G42" s="12" t="e">
        <f t="shared" si="14"/>
        <v>#DIV/0!</v>
      </c>
      <c r="H42" s="12">
        <f>H49+H56</f>
        <v>0</v>
      </c>
      <c r="I42" s="12">
        <f t="shared" si="16"/>
        <v>0</v>
      </c>
      <c r="J42" s="12">
        <f t="shared" si="16"/>
        <v>0</v>
      </c>
      <c r="K42" s="12">
        <f t="shared" si="16"/>
        <v>0</v>
      </c>
      <c r="L42" s="12">
        <f t="shared" si="16"/>
        <v>0</v>
      </c>
      <c r="M42" s="12">
        <f t="shared" si="16"/>
        <v>0</v>
      </c>
      <c r="N42" s="12">
        <f t="shared" si="16"/>
        <v>0</v>
      </c>
      <c r="O42" s="12">
        <f t="shared" si="16"/>
        <v>0</v>
      </c>
      <c r="P42" s="12">
        <f t="shared" si="16"/>
        <v>15360.2</v>
      </c>
      <c r="Q42" s="12">
        <f t="shared" si="16"/>
        <v>0</v>
      </c>
      <c r="R42" s="12">
        <f t="shared" si="16"/>
        <v>0</v>
      </c>
      <c r="S42" s="12">
        <f t="shared" si="16"/>
        <v>0</v>
      </c>
      <c r="T42" s="12">
        <f t="shared" si="16"/>
        <v>0</v>
      </c>
      <c r="U42" s="12">
        <f t="shared" si="16"/>
        <v>0</v>
      </c>
      <c r="V42" s="12">
        <f t="shared" si="16"/>
        <v>0</v>
      </c>
      <c r="W42" s="12">
        <f t="shared" si="16"/>
        <v>0</v>
      </c>
      <c r="X42" s="12">
        <f t="shared" si="16"/>
        <v>0</v>
      </c>
      <c r="Y42" s="12">
        <f t="shared" si="16"/>
        <v>0</v>
      </c>
      <c r="Z42" s="12">
        <f t="shared" si="16"/>
        <v>0</v>
      </c>
      <c r="AA42" s="12">
        <f t="shared" si="16"/>
        <v>0</v>
      </c>
      <c r="AB42" s="12">
        <f t="shared" si="16"/>
        <v>0</v>
      </c>
      <c r="AC42" s="12">
        <f t="shared" si="16"/>
        <v>0</v>
      </c>
      <c r="AD42" s="12">
        <f t="shared" si="16"/>
        <v>12286.400000000001</v>
      </c>
      <c r="AE42" s="12">
        <f t="shared" si="16"/>
        <v>0</v>
      </c>
      <c r="AF42" s="64"/>
    </row>
    <row r="43" spans="1:32" x14ac:dyDescent="0.25">
      <c r="A43" s="71" t="s">
        <v>31</v>
      </c>
      <c r="B43" s="15">
        <f>H43+J43+L43+N43+P43+R43+T43+V43+X43+Z43+AB43+AD43</f>
        <v>0</v>
      </c>
      <c r="C43" s="15">
        <f>C50+C57</f>
        <v>0</v>
      </c>
      <c r="D43" s="15">
        <f t="shared" si="17"/>
        <v>0</v>
      </c>
      <c r="E43" s="15">
        <f t="shared" si="17"/>
        <v>0</v>
      </c>
      <c r="F43" s="15" t="e">
        <f t="shared" si="13"/>
        <v>#DIV/0!</v>
      </c>
      <c r="G43" s="15" t="e">
        <f t="shared" si="14"/>
        <v>#DIV/0!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5">
        <f t="shared" si="17"/>
        <v>0</v>
      </c>
      <c r="M43" s="15">
        <f t="shared" si="17"/>
        <v>0</v>
      </c>
      <c r="N43" s="15">
        <f t="shared" si="17"/>
        <v>0</v>
      </c>
      <c r="O43" s="15">
        <f t="shared" si="17"/>
        <v>0</v>
      </c>
      <c r="P43" s="15">
        <f t="shared" si="17"/>
        <v>0</v>
      </c>
      <c r="Q43" s="15">
        <f t="shared" si="17"/>
        <v>0</v>
      </c>
      <c r="R43" s="15">
        <f t="shared" si="17"/>
        <v>0</v>
      </c>
      <c r="S43" s="15">
        <f t="shared" si="17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6"/>
        <v>0</v>
      </c>
      <c r="Z43" s="15">
        <f t="shared" si="16"/>
        <v>0</v>
      </c>
      <c r="AA43" s="15">
        <f t="shared" si="16"/>
        <v>0</v>
      </c>
      <c r="AB43" s="15">
        <f t="shared" si="16"/>
        <v>0</v>
      </c>
      <c r="AC43" s="15">
        <f t="shared" si="16"/>
        <v>0</v>
      </c>
      <c r="AD43" s="15">
        <f t="shared" si="16"/>
        <v>0</v>
      </c>
      <c r="AE43" s="15">
        <f t="shared" si="16"/>
        <v>0</v>
      </c>
      <c r="AF43" s="22"/>
    </row>
    <row r="44" spans="1:32" ht="106.5" customHeight="1" x14ac:dyDescent="0.25">
      <c r="A44" s="71" t="s">
        <v>39</v>
      </c>
      <c r="B44" s="15">
        <f t="shared" ref="B44:AE44" si="19">B47+B48+B46+B50</f>
        <v>11203.900000000001</v>
      </c>
      <c r="C44" s="15">
        <f t="shared" si="19"/>
        <v>0</v>
      </c>
      <c r="D44" s="15">
        <f t="shared" si="19"/>
        <v>0</v>
      </c>
      <c r="E44" s="15">
        <f t="shared" si="19"/>
        <v>0</v>
      </c>
      <c r="F44" s="15" t="e">
        <f t="shared" si="19"/>
        <v>#DIV/0!</v>
      </c>
      <c r="G44" s="15" t="e">
        <f t="shared" si="19"/>
        <v>#DIV/0!</v>
      </c>
      <c r="H44" s="15">
        <f t="shared" si="19"/>
        <v>0</v>
      </c>
      <c r="I44" s="15">
        <f t="shared" si="19"/>
        <v>0</v>
      </c>
      <c r="J44" s="15">
        <f t="shared" si="19"/>
        <v>0</v>
      </c>
      <c r="K44" s="15">
        <f t="shared" si="19"/>
        <v>0</v>
      </c>
      <c r="L44" s="15">
        <f t="shared" si="19"/>
        <v>0</v>
      </c>
      <c r="M44" s="15">
        <f t="shared" si="19"/>
        <v>0</v>
      </c>
      <c r="N44" s="15">
        <f t="shared" si="19"/>
        <v>0</v>
      </c>
      <c r="O44" s="15">
        <f t="shared" si="19"/>
        <v>0</v>
      </c>
      <c r="P44" s="15">
        <f t="shared" si="19"/>
        <v>0</v>
      </c>
      <c r="Q44" s="15">
        <f t="shared" si="19"/>
        <v>0</v>
      </c>
      <c r="R44" s="15">
        <f t="shared" si="19"/>
        <v>0</v>
      </c>
      <c r="S44" s="15">
        <f t="shared" si="19"/>
        <v>0</v>
      </c>
      <c r="T44" s="15">
        <f t="shared" si="19"/>
        <v>0</v>
      </c>
      <c r="U44" s="15">
        <f t="shared" si="19"/>
        <v>0</v>
      </c>
      <c r="V44" s="15">
        <f t="shared" si="19"/>
        <v>0</v>
      </c>
      <c r="W44" s="15">
        <f t="shared" si="19"/>
        <v>0</v>
      </c>
      <c r="X44" s="15">
        <f t="shared" si="19"/>
        <v>0</v>
      </c>
      <c r="Y44" s="15">
        <f t="shared" si="19"/>
        <v>0</v>
      </c>
      <c r="Z44" s="15">
        <f t="shared" si="19"/>
        <v>0</v>
      </c>
      <c r="AA44" s="15">
        <f t="shared" si="19"/>
        <v>0</v>
      </c>
      <c r="AB44" s="15">
        <f t="shared" si="19"/>
        <v>0</v>
      </c>
      <c r="AC44" s="15">
        <f t="shared" si="19"/>
        <v>0</v>
      </c>
      <c r="AD44" s="15">
        <f t="shared" si="19"/>
        <v>11203.900000000001</v>
      </c>
      <c r="AE44" s="15">
        <f t="shared" si="19"/>
        <v>0</v>
      </c>
      <c r="AF44" s="13" t="s">
        <v>40</v>
      </c>
    </row>
    <row r="45" spans="1:32" x14ac:dyDescent="0.25">
      <c r="A45" s="70" t="s">
        <v>26</v>
      </c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2"/>
      <c r="AF45" s="14"/>
    </row>
    <row r="46" spans="1:32" x14ac:dyDescent="0.25">
      <c r="A46" s="70" t="s">
        <v>27</v>
      </c>
      <c r="B46" s="15">
        <f>H46+J46+L46+N46+P46+R46+T46+V46+X46+Z46+AB46+AD46</f>
        <v>0</v>
      </c>
      <c r="C46" s="15">
        <f>H46+J46+L46+N46</f>
        <v>0</v>
      </c>
      <c r="D46" s="15"/>
      <c r="E46" s="15"/>
      <c r="F46" s="15" t="e">
        <f t="shared" ref="F46" si="20">E46/B46*100</f>
        <v>#DIV/0!</v>
      </c>
      <c r="G46" s="15" t="e">
        <f t="shared" si="14"/>
        <v>#DIV/0!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4"/>
    </row>
    <row r="47" spans="1:32" x14ac:dyDescent="0.25">
      <c r="A47" s="71" t="s">
        <v>33</v>
      </c>
      <c r="B47" s="15">
        <f>H47+J47+L47+N47+P47+R47+T47+V47+X47+Z47+AB47+AD47</f>
        <v>8963.1</v>
      </c>
      <c r="C47" s="15">
        <f>H47+J47+L47+N47</f>
        <v>0</v>
      </c>
      <c r="D47" s="15">
        <f>E47</f>
        <v>0</v>
      </c>
      <c r="E47" s="15">
        <f>I47+K47+M47+O47+Q47+S47+U47+W47+Y47+AA47+AC47+AE47</f>
        <v>0</v>
      </c>
      <c r="F47" s="15">
        <f>E47/B47*100</f>
        <v>0</v>
      </c>
      <c r="G47" s="15" t="e">
        <f t="shared" si="14"/>
        <v>#DIV/0!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8963.1</v>
      </c>
      <c r="AE47" s="11">
        <v>0</v>
      </c>
      <c r="AF47" s="14"/>
    </row>
    <row r="48" spans="1:32" x14ac:dyDescent="0.25">
      <c r="A48" s="71" t="s">
        <v>29</v>
      </c>
      <c r="B48" s="15">
        <f>H48+J48+L48+N48+P48+R48+T48+V48+X48+Z48+AB48+AD48</f>
        <v>2240.8000000000002</v>
      </c>
      <c r="C48" s="15">
        <f t="shared" ref="C48:C50" si="21">H48+J48+L48+N48</f>
        <v>0</v>
      </c>
      <c r="D48" s="15"/>
      <c r="E48" s="15"/>
      <c r="F48" s="15">
        <f t="shared" ref="F48:F50" si="22">E48/B48*100</f>
        <v>0</v>
      </c>
      <c r="G48" s="15" t="e">
        <f t="shared" si="14"/>
        <v>#DIV/0!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>
        <v>2240.8000000000002</v>
      </c>
      <c r="AE48" s="11"/>
      <c r="AF48" s="14"/>
    </row>
    <row r="49" spans="1:32" s="65" customFormat="1" x14ac:dyDescent="0.25">
      <c r="A49" s="72" t="s">
        <v>30</v>
      </c>
      <c r="B49" s="12">
        <f>H49+J49+L49+N49+P49+R49+T49+V49+X49+Z49+AB49+AD49</f>
        <v>2240.8000000000002</v>
      </c>
      <c r="C49" s="12">
        <f t="shared" si="21"/>
        <v>0</v>
      </c>
      <c r="D49" s="12">
        <f>E49</f>
        <v>0</v>
      </c>
      <c r="E49" s="12">
        <f>I49+K49+M49+O49+Q49+S49+U49+W49+Y49+AA49+AC49+AE49</f>
        <v>0</v>
      </c>
      <c r="F49" s="12">
        <f t="shared" si="22"/>
        <v>0</v>
      </c>
      <c r="G49" s="12" t="e">
        <f t="shared" si="14"/>
        <v>#DIV/0!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2240.8000000000002</v>
      </c>
      <c r="AE49" s="11">
        <v>0</v>
      </c>
      <c r="AF49" s="16"/>
    </row>
    <row r="50" spans="1:32" x14ac:dyDescent="0.25">
      <c r="A50" s="71" t="s">
        <v>31</v>
      </c>
      <c r="B50" s="15">
        <f>H50+J50+L50+N50+P50+R50+T50+V50+X50+Z50+AB50+AD50</f>
        <v>0</v>
      </c>
      <c r="C50" s="15">
        <f t="shared" si="21"/>
        <v>0</v>
      </c>
      <c r="D50" s="15"/>
      <c r="E50" s="15"/>
      <c r="F50" s="15" t="e">
        <f t="shared" si="22"/>
        <v>#DIV/0!</v>
      </c>
      <c r="G50" s="15" t="e">
        <f t="shared" si="14"/>
        <v>#DIV/0!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1"/>
      <c r="AF50" s="14"/>
    </row>
    <row r="51" spans="1:32" s="73" customFormat="1" ht="105" customHeight="1" x14ac:dyDescent="0.25">
      <c r="A51" s="71" t="s">
        <v>41</v>
      </c>
      <c r="B51" s="15">
        <f>B54+B55+B53+B57</f>
        <v>107767.6</v>
      </c>
      <c r="C51" s="15">
        <f>C54+C55+C53+C57</f>
        <v>50425.54</v>
      </c>
      <c r="D51" s="15">
        <f t="shared" ref="D51" si="23">D54+D55+D53+D57</f>
        <v>0</v>
      </c>
      <c r="E51" s="15">
        <f>E53+E54+E55+E56+E57</f>
        <v>0</v>
      </c>
      <c r="F51" s="15">
        <f>E51/B51*100</f>
        <v>0</v>
      </c>
      <c r="G51" s="15">
        <f t="shared" si="14"/>
        <v>0</v>
      </c>
      <c r="H51" s="15">
        <f>H54+H55+H53+H57</f>
        <v>0</v>
      </c>
      <c r="I51" s="15">
        <f t="shared" ref="I51:AE51" si="24">I54+I55+I53+I57</f>
        <v>0</v>
      </c>
      <c r="J51" s="15">
        <f t="shared" si="24"/>
        <v>0</v>
      </c>
      <c r="K51" s="15">
        <f t="shared" si="24"/>
        <v>0</v>
      </c>
      <c r="L51" s="15">
        <f t="shared" si="24"/>
        <v>0</v>
      </c>
      <c r="M51" s="15">
        <f t="shared" si="24"/>
        <v>0</v>
      </c>
      <c r="N51" s="15">
        <f>N54+N55+N53+N57</f>
        <v>50425.54</v>
      </c>
      <c r="O51" s="15">
        <f t="shared" si="24"/>
        <v>0</v>
      </c>
      <c r="P51" s="15">
        <f>P54+P55+P53+P57</f>
        <v>15360.2</v>
      </c>
      <c r="Q51" s="15">
        <f t="shared" si="24"/>
        <v>0</v>
      </c>
      <c r="R51" s="15">
        <f t="shared" si="24"/>
        <v>0</v>
      </c>
      <c r="S51" s="15">
        <f t="shared" si="24"/>
        <v>0</v>
      </c>
      <c r="T51" s="15">
        <f t="shared" si="24"/>
        <v>0</v>
      </c>
      <c r="U51" s="15">
        <f t="shared" si="24"/>
        <v>0</v>
      </c>
      <c r="V51" s="15">
        <f t="shared" si="24"/>
        <v>0</v>
      </c>
      <c r="W51" s="15">
        <f t="shared" si="24"/>
        <v>0</v>
      </c>
      <c r="X51" s="15">
        <f t="shared" si="24"/>
        <v>0</v>
      </c>
      <c r="Y51" s="15">
        <f t="shared" si="24"/>
        <v>0</v>
      </c>
      <c r="Z51" s="15">
        <f t="shared" si="24"/>
        <v>0</v>
      </c>
      <c r="AA51" s="15">
        <f t="shared" si="24"/>
        <v>0</v>
      </c>
      <c r="AB51" s="15">
        <f>AB54+AB55+AB53+AB57</f>
        <v>0</v>
      </c>
      <c r="AC51" s="15">
        <f>AC54+AC55+AC53+AC57</f>
        <v>0</v>
      </c>
      <c r="AD51" s="15">
        <f>AD54+AD55+AD53+AD57</f>
        <v>41981.86</v>
      </c>
      <c r="AE51" s="15">
        <f t="shared" si="24"/>
        <v>0</v>
      </c>
      <c r="AF51" s="13" t="s">
        <v>42</v>
      </c>
    </row>
    <row r="52" spans="1:32" s="73" customFormat="1" x14ac:dyDescent="0.25">
      <c r="A52" s="70" t="s">
        <v>26</v>
      </c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74"/>
      <c r="AF52" s="74"/>
    </row>
    <row r="53" spans="1:32" s="73" customFormat="1" x14ac:dyDescent="0.25">
      <c r="A53" s="70" t="s">
        <v>27</v>
      </c>
      <c r="B53" s="17">
        <f t="shared" ref="B53:B55" si="25">H53+J53+L53+N53+P53+R53+T53+V53+X53+Z53+AB53+AD53</f>
        <v>82361.8</v>
      </c>
      <c r="C53" s="17">
        <f t="shared" ref="C53:C55" si="26">H53+J53+L53+N53</f>
        <v>50425.54</v>
      </c>
      <c r="D53" s="17">
        <f t="shared" ref="D53:D55" si="27">E53</f>
        <v>0</v>
      </c>
      <c r="E53" s="17">
        <f t="shared" ref="E53:E55" si="28">I53+K53+M53+O53+Q53+S53+U53+W53+Y53+AA53+AC53+AE53</f>
        <v>0</v>
      </c>
      <c r="F53" s="75">
        <f t="shared" ref="F53:F64" si="29">E53/B53*100</f>
        <v>0</v>
      </c>
      <c r="G53" s="17">
        <f t="shared" si="14"/>
        <v>0</v>
      </c>
      <c r="H53" s="11"/>
      <c r="I53" s="11"/>
      <c r="J53" s="11"/>
      <c r="K53" s="11"/>
      <c r="L53" s="11"/>
      <c r="M53" s="11"/>
      <c r="N53" s="11">
        <v>50425.54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>
        <v>31936.26</v>
      </c>
      <c r="AE53" s="11"/>
      <c r="AF53" s="74"/>
    </row>
    <row r="54" spans="1:32" s="73" customFormat="1" x14ac:dyDescent="0.25">
      <c r="A54" s="71" t="s">
        <v>33</v>
      </c>
      <c r="B54" s="17">
        <f t="shared" si="25"/>
        <v>0</v>
      </c>
      <c r="C54" s="17">
        <f t="shared" si="26"/>
        <v>0</v>
      </c>
      <c r="D54" s="17">
        <f t="shared" si="27"/>
        <v>0</v>
      </c>
      <c r="E54" s="17">
        <f t="shared" si="28"/>
        <v>0</v>
      </c>
      <c r="F54" s="75" t="e">
        <f t="shared" si="29"/>
        <v>#DIV/0!</v>
      </c>
      <c r="G54" s="17" t="e">
        <f t="shared" si="14"/>
        <v>#DIV/0!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74"/>
    </row>
    <row r="55" spans="1:32" s="73" customFormat="1" x14ac:dyDescent="0.25">
      <c r="A55" s="71" t="s">
        <v>29</v>
      </c>
      <c r="B55" s="17">
        <f t="shared" si="25"/>
        <v>25405.800000000003</v>
      </c>
      <c r="C55" s="17">
        <f t="shared" si="26"/>
        <v>0</v>
      </c>
      <c r="D55" s="17">
        <f t="shared" si="27"/>
        <v>0</v>
      </c>
      <c r="E55" s="17">
        <f t="shared" si="28"/>
        <v>0</v>
      </c>
      <c r="F55" s="75">
        <f t="shared" si="29"/>
        <v>0</v>
      </c>
      <c r="G55" s="17" t="e">
        <f t="shared" si="14"/>
        <v>#DIV/0!</v>
      </c>
      <c r="H55" s="15"/>
      <c r="I55" s="15"/>
      <c r="J55" s="15"/>
      <c r="K55" s="15"/>
      <c r="L55" s="15"/>
      <c r="M55" s="15"/>
      <c r="N55" s="15"/>
      <c r="O55" s="15"/>
      <c r="P55" s="15">
        <v>15360.2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>
        <v>10045.6</v>
      </c>
      <c r="AE55" s="11"/>
      <c r="AF55" s="74"/>
    </row>
    <row r="56" spans="1:32" s="73" customFormat="1" x14ac:dyDescent="0.25">
      <c r="A56" s="72" t="s">
        <v>30</v>
      </c>
      <c r="B56" s="17">
        <f>H56+J56+L56+N56+P56+R56+T56+V56+X56+Z56+AB56+AD56</f>
        <v>25405.800000000003</v>
      </c>
      <c r="C56" s="17">
        <f>H56+J56+L56+N56</f>
        <v>0</v>
      </c>
      <c r="D56" s="17">
        <f>E56</f>
        <v>0</v>
      </c>
      <c r="E56" s="17">
        <f>I56+K56+M56+O56+Q56+S56+U56+W56+Y56+AA56+AC56+AE56</f>
        <v>0</v>
      </c>
      <c r="F56" s="75">
        <f t="shared" si="29"/>
        <v>0</v>
      </c>
      <c r="G56" s="17" t="e">
        <f t="shared" si="14"/>
        <v>#DIV/0!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15360.2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10045.6</v>
      </c>
      <c r="AE56" s="18">
        <v>0</v>
      </c>
      <c r="AF56" s="74"/>
    </row>
    <row r="57" spans="1:32" s="73" customFormat="1" x14ac:dyDescent="0.25">
      <c r="A57" s="71" t="s">
        <v>31</v>
      </c>
      <c r="B57" s="15"/>
      <c r="C57" s="15"/>
      <c r="D57" s="15"/>
      <c r="E57" s="15"/>
      <c r="F57" s="75" t="e">
        <f t="shared" si="29"/>
        <v>#DIV/0!</v>
      </c>
      <c r="G57" s="17" t="e">
        <f t="shared" si="14"/>
        <v>#DIV/0!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1"/>
      <c r="AF57" s="74"/>
    </row>
    <row r="58" spans="1:32" s="20" customFormat="1" x14ac:dyDescent="0.25">
      <c r="A58" s="29" t="s">
        <v>43</v>
      </c>
      <c r="B58" s="30">
        <f>B60+B61+B62+B64</f>
        <v>118971.50000000001</v>
      </c>
      <c r="C58" s="30">
        <f>C60+C61+C62+C64</f>
        <v>50425.54</v>
      </c>
      <c r="D58" s="30">
        <f>E58</f>
        <v>0</v>
      </c>
      <c r="E58" s="30">
        <f>E60+E61+E62+E63+E64</f>
        <v>0</v>
      </c>
      <c r="F58" s="76">
        <f t="shared" si="29"/>
        <v>0</v>
      </c>
      <c r="G58" s="77">
        <f t="shared" si="14"/>
        <v>0</v>
      </c>
      <c r="H58" s="30">
        <f>H60+H61+H62+H64</f>
        <v>0</v>
      </c>
      <c r="I58" s="30">
        <f t="shared" ref="I58:AE58" si="30">I60+I61+I62+I64</f>
        <v>0</v>
      </c>
      <c r="J58" s="30">
        <f t="shared" si="30"/>
        <v>0</v>
      </c>
      <c r="K58" s="30">
        <f t="shared" si="30"/>
        <v>0</v>
      </c>
      <c r="L58" s="30">
        <f t="shared" si="30"/>
        <v>0</v>
      </c>
      <c r="M58" s="30">
        <f t="shared" si="30"/>
        <v>0</v>
      </c>
      <c r="N58" s="30">
        <f t="shared" si="30"/>
        <v>50425.54</v>
      </c>
      <c r="O58" s="30">
        <f t="shared" si="30"/>
        <v>0</v>
      </c>
      <c r="P58" s="30">
        <f t="shared" si="30"/>
        <v>15360.2</v>
      </c>
      <c r="Q58" s="30">
        <f t="shared" si="30"/>
        <v>0</v>
      </c>
      <c r="R58" s="30">
        <f t="shared" si="30"/>
        <v>0</v>
      </c>
      <c r="S58" s="30">
        <f t="shared" si="30"/>
        <v>0</v>
      </c>
      <c r="T58" s="30">
        <f t="shared" si="30"/>
        <v>0</v>
      </c>
      <c r="U58" s="30">
        <f t="shared" si="30"/>
        <v>0</v>
      </c>
      <c r="V58" s="30">
        <f t="shared" si="30"/>
        <v>0</v>
      </c>
      <c r="W58" s="30">
        <f t="shared" si="30"/>
        <v>0</v>
      </c>
      <c r="X58" s="30">
        <f t="shared" si="30"/>
        <v>0</v>
      </c>
      <c r="Y58" s="30">
        <f t="shared" si="30"/>
        <v>0</v>
      </c>
      <c r="Z58" s="30">
        <f t="shared" si="30"/>
        <v>0</v>
      </c>
      <c r="AA58" s="30">
        <f t="shared" si="30"/>
        <v>0</v>
      </c>
      <c r="AB58" s="30">
        <f t="shared" si="30"/>
        <v>0</v>
      </c>
      <c r="AC58" s="30">
        <f t="shared" si="30"/>
        <v>0</v>
      </c>
      <c r="AD58" s="30">
        <f t="shared" si="30"/>
        <v>53185.760000000002</v>
      </c>
      <c r="AE58" s="30">
        <f t="shared" si="30"/>
        <v>0</v>
      </c>
      <c r="AF58" s="19"/>
    </row>
    <row r="59" spans="1:32" x14ac:dyDescent="0.25">
      <c r="A59" s="24" t="s">
        <v>26</v>
      </c>
      <c r="B59" s="21"/>
      <c r="C59" s="21"/>
      <c r="D59" s="21"/>
      <c r="E59" s="15"/>
      <c r="F59" s="75"/>
      <c r="G59" s="1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22"/>
      <c r="AF59" s="22"/>
    </row>
    <row r="60" spans="1:32" x14ac:dyDescent="0.25">
      <c r="A60" s="24" t="s">
        <v>27</v>
      </c>
      <c r="B60" s="21">
        <f>H60+J60+L60+N60+P60+R60+T60+V60+X60+Z60+AB60+AD60</f>
        <v>82361.8</v>
      </c>
      <c r="C60" s="21">
        <f t="shared" ref="C60:E64" si="31">C39</f>
        <v>50425.54</v>
      </c>
      <c r="D60" s="21">
        <f t="shared" si="31"/>
        <v>0</v>
      </c>
      <c r="E60" s="21">
        <f>E39</f>
        <v>0</v>
      </c>
      <c r="F60" s="75">
        <f t="shared" si="29"/>
        <v>0</v>
      </c>
      <c r="G60" s="17">
        <f t="shared" si="14"/>
        <v>0</v>
      </c>
      <c r="H60" s="21">
        <f>H39</f>
        <v>0</v>
      </c>
      <c r="I60" s="21">
        <f t="shared" ref="I60:AE64" si="32">I39</f>
        <v>0</v>
      </c>
      <c r="J60" s="21">
        <f t="shared" si="32"/>
        <v>0</v>
      </c>
      <c r="K60" s="21">
        <f t="shared" si="32"/>
        <v>0</v>
      </c>
      <c r="L60" s="21">
        <f t="shared" si="32"/>
        <v>0</v>
      </c>
      <c r="M60" s="21">
        <f t="shared" si="32"/>
        <v>0</v>
      </c>
      <c r="N60" s="21">
        <f t="shared" si="32"/>
        <v>50425.54</v>
      </c>
      <c r="O60" s="21">
        <f t="shared" si="32"/>
        <v>0</v>
      </c>
      <c r="P60" s="21">
        <f t="shared" si="32"/>
        <v>0</v>
      </c>
      <c r="Q60" s="21">
        <f t="shared" si="32"/>
        <v>0</v>
      </c>
      <c r="R60" s="21">
        <f t="shared" si="32"/>
        <v>0</v>
      </c>
      <c r="S60" s="21">
        <f t="shared" si="32"/>
        <v>0</v>
      </c>
      <c r="T60" s="21">
        <f t="shared" si="32"/>
        <v>0</v>
      </c>
      <c r="U60" s="21">
        <f t="shared" si="32"/>
        <v>0</v>
      </c>
      <c r="V60" s="21">
        <f t="shared" si="32"/>
        <v>0</v>
      </c>
      <c r="W60" s="21">
        <f t="shared" si="32"/>
        <v>0</v>
      </c>
      <c r="X60" s="21">
        <f t="shared" si="32"/>
        <v>0</v>
      </c>
      <c r="Y60" s="21">
        <f t="shared" si="32"/>
        <v>0</v>
      </c>
      <c r="Z60" s="21">
        <f t="shared" si="32"/>
        <v>0</v>
      </c>
      <c r="AA60" s="21">
        <f t="shared" si="32"/>
        <v>0</v>
      </c>
      <c r="AB60" s="21">
        <f t="shared" si="32"/>
        <v>0</v>
      </c>
      <c r="AC60" s="21">
        <f t="shared" si="32"/>
        <v>0</v>
      </c>
      <c r="AD60" s="21">
        <f t="shared" si="32"/>
        <v>31936.26</v>
      </c>
      <c r="AE60" s="21">
        <f t="shared" si="32"/>
        <v>0</v>
      </c>
      <c r="AF60" s="22"/>
    </row>
    <row r="61" spans="1:32" x14ac:dyDescent="0.25">
      <c r="A61" s="25" t="s">
        <v>33</v>
      </c>
      <c r="B61" s="21">
        <f t="shared" ref="B61:B64" si="33">H61+J61+L61+N61+P61+R61+T61+V61+X61+Z61+AB61+AD61</f>
        <v>8963.1</v>
      </c>
      <c r="C61" s="21">
        <f t="shared" si="31"/>
        <v>0</v>
      </c>
      <c r="D61" s="21">
        <f t="shared" si="31"/>
        <v>0</v>
      </c>
      <c r="E61" s="21">
        <f t="shared" si="31"/>
        <v>0</v>
      </c>
      <c r="F61" s="75">
        <f t="shared" si="29"/>
        <v>0</v>
      </c>
      <c r="G61" s="17" t="e">
        <f t="shared" si="14"/>
        <v>#DIV/0!</v>
      </c>
      <c r="H61" s="21">
        <f>H40</f>
        <v>0</v>
      </c>
      <c r="I61" s="21">
        <f t="shared" si="32"/>
        <v>0</v>
      </c>
      <c r="J61" s="21">
        <f t="shared" si="32"/>
        <v>0</v>
      </c>
      <c r="K61" s="21">
        <f t="shared" si="32"/>
        <v>0</v>
      </c>
      <c r="L61" s="21">
        <f t="shared" si="32"/>
        <v>0</v>
      </c>
      <c r="M61" s="21">
        <f t="shared" si="32"/>
        <v>0</v>
      </c>
      <c r="N61" s="21">
        <f t="shared" si="32"/>
        <v>0</v>
      </c>
      <c r="O61" s="21">
        <f t="shared" si="32"/>
        <v>0</v>
      </c>
      <c r="P61" s="21">
        <f t="shared" si="32"/>
        <v>0</v>
      </c>
      <c r="Q61" s="21">
        <f t="shared" si="32"/>
        <v>0</v>
      </c>
      <c r="R61" s="21">
        <f t="shared" si="32"/>
        <v>0</v>
      </c>
      <c r="S61" s="21">
        <f t="shared" si="32"/>
        <v>0</v>
      </c>
      <c r="T61" s="21">
        <f t="shared" si="32"/>
        <v>0</v>
      </c>
      <c r="U61" s="21">
        <f t="shared" si="32"/>
        <v>0</v>
      </c>
      <c r="V61" s="21">
        <f t="shared" si="32"/>
        <v>0</v>
      </c>
      <c r="W61" s="21">
        <f t="shared" si="32"/>
        <v>0</v>
      </c>
      <c r="X61" s="21">
        <f t="shared" si="32"/>
        <v>0</v>
      </c>
      <c r="Y61" s="21">
        <f t="shared" si="32"/>
        <v>0</v>
      </c>
      <c r="Z61" s="21">
        <f t="shared" si="32"/>
        <v>0</v>
      </c>
      <c r="AA61" s="21">
        <f t="shared" si="32"/>
        <v>0</v>
      </c>
      <c r="AB61" s="21">
        <f t="shared" si="32"/>
        <v>0</v>
      </c>
      <c r="AC61" s="21">
        <f t="shared" si="32"/>
        <v>0</v>
      </c>
      <c r="AD61" s="21">
        <f t="shared" si="32"/>
        <v>8963.1</v>
      </c>
      <c r="AE61" s="21">
        <f t="shared" si="32"/>
        <v>0</v>
      </c>
      <c r="AF61" s="22"/>
    </row>
    <row r="62" spans="1:32" x14ac:dyDescent="0.25">
      <c r="A62" s="25" t="s">
        <v>29</v>
      </c>
      <c r="B62" s="21">
        <f t="shared" si="33"/>
        <v>27646.600000000002</v>
      </c>
      <c r="C62" s="21">
        <f t="shared" si="31"/>
        <v>0</v>
      </c>
      <c r="D62" s="21">
        <f t="shared" si="31"/>
        <v>0</v>
      </c>
      <c r="E62" s="21">
        <f>E41</f>
        <v>0</v>
      </c>
      <c r="F62" s="75">
        <f t="shared" si="29"/>
        <v>0</v>
      </c>
      <c r="G62" s="17" t="e">
        <f t="shared" si="14"/>
        <v>#DIV/0!</v>
      </c>
      <c r="H62" s="21">
        <f>H41</f>
        <v>0</v>
      </c>
      <c r="I62" s="21">
        <f t="shared" si="32"/>
        <v>0</v>
      </c>
      <c r="J62" s="21">
        <f t="shared" si="32"/>
        <v>0</v>
      </c>
      <c r="K62" s="21">
        <f t="shared" si="32"/>
        <v>0</v>
      </c>
      <c r="L62" s="21">
        <f t="shared" si="32"/>
        <v>0</v>
      </c>
      <c r="M62" s="21">
        <f t="shared" si="32"/>
        <v>0</v>
      </c>
      <c r="N62" s="21">
        <f t="shared" si="32"/>
        <v>0</v>
      </c>
      <c r="O62" s="21">
        <f t="shared" si="32"/>
        <v>0</v>
      </c>
      <c r="P62" s="21">
        <f t="shared" si="32"/>
        <v>15360.2</v>
      </c>
      <c r="Q62" s="21">
        <f t="shared" si="32"/>
        <v>0</v>
      </c>
      <c r="R62" s="21">
        <f t="shared" si="32"/>
        <v>0</v>
      </c>
      <c r="S62" s="21">
        <f t="shared" si="32"/>
        <v>0</v>
      </c>
      <c r="T62" s="21">
        <f t="shared" si="32"/>
        <v>0</v>
      </c>
      <c r="U62" s="21">
        <f t="shared" si="32"/>
        <v>0</v>
      </c>
      <c r="V62" s="21">
        <f t="shared" si="32"/>
        <v>0</v>
      </c>
      <c r="W62" s="21">
        <f t="shared" si="32"/>
        <v>0</v>
      </c>
      <c r="X62" s="21">
        <f t="shared" si="32"/>
        <v>0</v>
      </c>
      <c r="Y62" s="21">
        <f t="shared" si="32"/>
        <v>0</v>
      </c>
      <c r="Z62" s="21">
        <f t="shared" si="32"/>
        <v>0</v>
      </c>
      <c r="AA62" s="21">
        <f t="shared" si="32"/>
        <v>0</v>
      </c>
      <c r="AB62" s="21">
        <f t="shared" si="32"/>
        <v>0</v>
      </c>
      <c r="AC62" s="21">
        <f t="shared" si="32"/>
        <v>0</v>
      </c>
      <c r="AD62" s="21">
        <f t="shared" si="32"/>
        <v>12286.400000000001</v>
      </c>
      <c r="AE62" s="21">
        <f t="shared" si="32"/>
        <v>0</v>
      </c>
      <c r="AF62" s="22"/>
    </row>
    <row r="63" spans="1:32" s="65" customFormat="1" x14ac:dyDescent="0.25">
      <c r="A63" s="62" t="s">
        <v>30</v>
      </c>
      <c r="B63" s="21">
        <f t="shared" si="33"/>
        <v>27646.600000000002</v>
      </c>
      <c r="C63" s="8">
        <f t="shared" si="31"/>
        <v>0</v>
      </c>
      <c r="D63" s="8">
        <f t="shared" si="31"/>
        <v>0</v>
      </c>
      <c r="E63" s="8">
        <f t="shared" si="31"/>
        <v>0</v>
      </c>
      <c r="F63" s="75">
        <f t="shared" si="29"/>
        <v>0</v>
      </c>
      <c r="G63" s="17" t="e">
        <f t="shared" si="14"/>
        <v>#DIV/0!</v>
      </c>
      <c r="H63" s="8">
        <f>H42</f>
        <v>0</v>
      </c>
      <c r="I63" s="8">
        <f t="shared" si="32"/>
        <v>0</v>
      </c>
      <c r="J63" s="8">
        <f t="shared" si="32"/>
        <v>0</v>
      </c>
      <c r="K63" s="8">
        <f t="shared" si="32"/>
        <v>0</v>
      </c>
      <c r="L63" s="8">
        <f t="shared" si="32"/>
        <v>0</v>
      </c>
      <c r="M63" s="8">
        <f t="shared" si="32"/>
        <v>0</v>
      </c>
      <c r="N63" s="8">
        <f t="shared" si="32"/>
        <v>0</v>
      </c>
      <c r="O63" s="8">
        <f t="shared" si="32"/>
        <v>0</v>
      </c>
      <c r="P63" s="8">
        <f t="shared" si="32"/>
        <v>15360.2</v>
      </c>
      <c r="Q63" s="8">
        <f t="shared" si="32"/>
        <v>0</v>
      </c>
      <c r="R63" s="8">
        <f t="shared" si="32"/>
        <v>0</v>
      </c>
      <c r="S63" s="8">
        <f t="shared" si="32"/>
        <v>0</v>
      </c>
      <c r="T63" s="8">
        <f t="shared" si="32"/>
        <v>0</v>
      </c>
      <c r="U63" s="8">
        <f t="shared" si="32"/>
        <v>0</v>
      </c>
      <c r="V63" s="8">
        <f t="shared" si="32"/>
        <v>0</v>
      </c>
      <c r="W63" s="8">
        <f t="shared" si="32"/>
        <v>0</v>
      </c>
      <c r="X63" s="8">
        <f t="shared" si="32"/>
        <v>0</v>
      </c>
      <c r="Y63" s="8">
        <f t="shared" si="32"/>
        <v>0</v>
      </c>
      <c r="Z63" s="8">
        <f t="shared" si="32"/>
        <v>0</v>
      </c>
      <c r="AA63" s="8">
        <f t="shared" si="32"/>
        <v>0</v>
      </c>
      <c r="AB63" s="8">
        <f t="shared" si="32"/>
        <v>0</v>
      </c>
      <c r="AC63" s="8">
        <f t="shared" si="32"/>
        <v>0</v>
      </c>
      <c r="AD63" s="8">
        <f t="shared" si="32"/>
        <v>12286.400000000001</v>
      </c>
      <c r="AE63" s="8">
        <f t="shared" si="32"/>
        <v>0</v>
      </c>
      <c r="AF63" s="64"/>
    </row>
    <row r="64" spans="1:32" x14ac:dyDescent="0.25">
      <c r="A64" s="71" t="s">
        <v>31</v>
      </c>
      <c r="B64" s="21">
        <f t="shared" si="33"/>
        <v>0</v>
      </c>
      <c r="C64" s="21">
        <f t="shared" si="31"/>
        <v>0</v>
      </c>
      <c r="D64" s="21">
        <f t="shared" si="31"/>
        <v>0</v>
      </c>
      <c r="E64" s="21">
        <f t="shared" si="31"/>
        <v>0</v>
      </c>
      <c r="F64" s="75" t="e">
        <f t="shared" si="29"/>
        <v>#DIV/0!</v>
      </c>
      <c r="G64" s="17" t="e">
        <f t="shared" si="14"/>
        <v>#DIV/0!</v>
      </c>
      <c r="H64" s="21">
        <f>H43</f>
        <v>0</v>
      </c>
      <c r="I64" s="21">
        <f t="shared" si="32"/>
        <v>0</v>
      </c>
      <c r="J64" s="21">
        <f t="shared" si="32"/>
        <v>0</v>
      </c>
      <c r="K64" s="21">
        <f t="shared" si="32"/>
        <v>0</v>
      </c>
      <c r="L64" s="21">
        <f t="shared" si="32"/>
        <v>0</v>
      </c>
      <c r="M64" s="21">
        <f t="shared" si="32"/>
        <v>0</v>
      </c>
      <c r="N64" s="21">
        <f t="shared" si="32"/>
        <v>0</v>
      </c>
      <c r="O64" s="21">
        <f t="shared" si="32"/>
        <v>0</v>
      </c>
      <c r="P64" s="21">
        <f t="shared" si="32"/>
        <v>0</v>
      </c>
      <c r="Q64" s="21">
        <f t="shared" si="32"/>
        <v>0</v>
      </c>
      <c r="R64" s="21">
        <f t="shared" si="32"/>
        <v>0</v>
      </c>
      <c r="S64" s="21">
        <f t="shared" si="32"/>
        <v>0</v>
      </c>
      <c r="T64" s="21">
        <f t="shared" si="32"/>
        <v>0</v>
      </c>
      <c r="U64" s="21">
        <f t="shared" si="32"/>
        <v>0</v>
      </c>
      <c r="V64" s="21">
        <f t="shared" si="32"/>
        <v>0</v>
      </c>
      <c r="W64" s="21">
        <f t="shared" si="32"/>
        <v>0</v>
      </c>
      <c r="X64" s="21">
        <f t="shared" si="32"/>
        <v>0</v>
      </c>
      <c r="Y64" s="21">
        <f t="shared" si="32"/>
        <v>0</v>
      </c>
      <c r="Z64" s="21">
        <f t="shared" si="32"/>
        <v>0</v>
      </c>
      <c r="AA64" s="21">
        <f t="shared" si="32"/>
        <v>0</v>
      </c>
      <c r="AB64" s="21">
        <f t="shared" si="32"/>
        <v>0</v>
      </c>
      <c r="AC64" s="21">
        <f t="shared" si="32"/>
        <v>0</v>
      </c>
      <c r="AD64" s="21">
        <f t="shared" si="32"/>
        <v>0</v>
      </c>
      <c r="AE64" s="21">
        <f t="shared" si="32"/>
        <v>0</v>
      </c>
      <c r="AF64" s="22"/>
    </row>
    <row r="65" spans="1:32" s="20" customFormat="1" ht="28.5" customHeight="1" x14ac:dyDescent="0.25">
      <c r="A65" s="66" t="s">
        <v>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19"/>
      <c r="AF65" s="19"/>
    </row>
    <row r="66" spans="1:32" s="20" customFormat="1" ht="49.5" x14ac:dyDescent="0.25">
      <c r="A66" s="61" t="s">
        <v>45</v>
      </c>
      <c r="B66" s="30">
        <f>B68+B69+B70+B72</f>
        <v>248613.13</v>
      </c>
      <c r="C66" s="30">
        <f>C68+C69+C70+C72</f>
        <v>33494.33</v>
      </c>
      <c r="D66" s="30">
        <f>D68+D69+D70+D72</f>
        <v>70012.320000000007</v>
      </c>
      <c r="E66" s="30">
        <f>E68+E69+E70+E72</f>
        <v>30029.42</v>
      </c>
      <c r="F66" s="30">
        <f t="shared" ref="F66:F107" si="34">E66/B66*100</f>
        <v>12.078774761413445</v>
      </c>
      <c r="G66" s="30">
        <f t="shared" ref="G66:AE66" si="35">G68+G69+G70+G72</f>
        <v>89.655234184412691</v>
      </c>
      <c r="H66" s="30">
        <f>H68+H69+H70+H72</f>
        <v>0</v>
      </c>
      <c r="I66" s="30">
        <f t="shared" si="35"/>
        <v>0</v>
      </c>
      <c r="J66" s="30">
        <f>J68+J69+J70+J72</f>
        <v>26522.52</v>
      </c>
      <c r="K66" s="30">
        <f t="shared" si="35"/>
        <v>304.61</v>
      </c>
      <c r="L66" s="30">
        <f t="shared" si="35"/>
        <v>3990.15</v>
      </c>
      <c r="M66" s="30">
        <f t="shared" si="35"/>
        <v>26743.149999999998</v>
      </c>
      <c r="N66" s="30">
        <f t="shared" si="35"/>
        <v>2981.66</v>
      </c>
      <c r="O66" s="30">
        <f t="shared" si="35"/>
        <v>2981.66</v>
      </c>
      <c r="P66" s="30">
        <f t="shared" si="35"/>
        <v>13272.7</v>
      </c>
      <c r="Q66" s="30">
        <f t="shared" si="35"/>
        <v>0</v>
      </c>
      <c r="R66" s="30">
        <f t="shared" si="35"/>
        <v>0</v>
      </c>
      <c r="S66" s="30">
        <f t="shared" si="35"/>
        <v>0</v>
      </c>
      <c r="T66" s="30">
        <f t="shared" si="35"/>
        <v>1957.99</v>
      </c>
      <c r="U66" s="30">
        <f t="shared" si="35"/>
        <v>0</v>
      </c>
      <c r="V66" s="30">
        <f t="shared" si="35"/>
        <v>0</v>
      </c>
      <c r="W66" s="30">
        <f t="shared" si="35"/>
        <v>0</v>
      </c>
      <c r="X66" s="30">
        <f t="shared" si="35"/>
        <v>0</v>
      </c>
      <c r="Y66" s="30">
        <f t="shared" si="35"/>
        <v>0</v>
      </c>
      <c r="Z66" s="30">
        <f t="shared" si="35"/>
        <v>9938.8700000000008</v>
      </c>
      <c r="AA66" s="30">
        <f t="shared" si="35"/>
        <v>0</v>
      </c>
      <c r="AB66" s="30">
        <f t="shared" si="35"/>
        <v>0</v>
      </c>
      <c r="AC66" s="30">
        <f t="shared" si="35"/>
        <v>0</v>
      </c>
      <c r="AD66" s="30">
        <f t="shared" si="35"/>
        <v>189949.24</v>
      </c>
      <c r="AE66" s="30">
        <f t="shared" si="35"/>
        <v>0</v>
      </c>
      <c r="AF66" s="19"/>
    </row>
    <row r="67" spans="1:32" x14ac:dyDescent="0.25">
      <c r="A67" s="24" t="s">
        <v>26</v>
      </c>
      <c r="B67" s="21"/>
      <c r="C67" s="21"/>
      <c r="D67" s="21"/>
      <c r="E67" s="21"/>
      <c r="F67" s="21"/>
      <c r="G67" s="21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2"/>
      <c r="AF67" s="22"/>
    </row>
    <row r="68" spans="1:32" x14ac:dyDescent="0.25">
      <c r="A68" s="24" t="s">
        <v>27</v>
      </c>
      <c r="B68" s="21"/>
      <c r="C68" s="21"/>
      <c r="D68" s="21"/>
      <c r="E68" s="21"/>
      <c r="F68" s="21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2"/>
    </row>
    <row r="69" spans="1:32" x14ac:dyDescent="0.25">
      <c r="A69" s="25" t="s">
        <v>33</v>
      </c>
      <c r="B69" s="21"/>
      <c r="C69" s="21"/>
      <c r="D69" s="21"/>
      <c r="E69" s="21"/>
      <c r="F69" s="21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2"/>
    </row>
    <row r="70" spans="1:32" x14ac:dyDescent="0.25">
      <c r="A70" s="25" t="s">
        <v>29</v>
      </c>
      <c r="B70" s="21"/>
      <c r="C70" s="21"/>
      <c r="D70" s="21"/>
      <c r="E70" s="21"/>
      <c r="F70" s="21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2"/>
    </row>
    <row r="71" spans="1:32" s="65" customFormat="1" x14ac:dyDescent="0.25">
      <c r="A71" s="62" t="s">
        <v>30</v>
      </c>
      <c r="B71" s="63"/>
      <c r="C71" s="21"/>
      <c r="D71" s="21"/>
      <c r="E71" s="21"/>
      <c r="F71" s="21"/>
      <c r="G71" s="2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64"/>
    </row>
    <row r="72" spans="1:32" x14ac:dyDescent="0.25">
      <c r="A72" s="71" t="s">
        <v>31</v>
      </c>
      <c r="B72" s="21">
        <f>H72+J72+L72+N72+P72+R72+T72+V72+X72+Z72+AB72+AD72</f>
        <v>248613.13</v>
      </c>
      <c r="C72" s="21">
        <f>H72+J72+L72+N72</f>
        <v>33494.33</v>
      </c>
      <c r="D72" s="21">
        <f>D79+D86+D93+D100</f>
        <v>70012.320000000007</v>
      </c>
      <c r="E72" s="21">
        <f>E79+E86+E93+E100</f>
        <v>30029.42</v>
      </c>
      <c r="F72" s="21">
        <f t="shared" si="34"/>
        <v>12.078774761413445</v>
      </c>
      <c r="G72" s="21">
        <f t="shared" ref="G72:G107" si="36">E72/C72*100</f>
        <v>89.655234184412691</v>
      </c>
      <c r="H72" s="6">
        <f>H79+H86+H93+H100</f>
        <v>0</v>
      </c>
      <c r="I72" s="6">
        <f>I79+I86+I93+I100</f>
        <v>0</v>
      </c>
      <c r="J72" s="6">
        <f>J79+J86+J93+J100</f>
        <v>26522.52</v>
      </c>
      <c r="K72" s="6">
        <f t="shared" ref="K72:AE72" si="37">K79+K86+K93+K100</f>
        <v>304.61</v>
      </c>
      <c r="L72" s="6">
        <f t="shared" si="37"/>
        <v>3990.15</v>
      </c>
      <c r="M72" s="6">
        <f t="shared" si="37"/>
        <v>26743.149999999998</v>
      </c>
      <c r="N72" s="6">
        <f t="shared" si="37"/>
        <v>2981.66</v>
      </c>
      <c r="O72" s="6">
        <f t="shared" si="37"/>
        <v>2981.66</v>
      </c>
      <c r="P72" s="6">
        <f t="shared" si="37"/>
        <v>13272.7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1957.99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9938.8700000000008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189949.24</v>
      </c>
      <c r="AE72" s="6">
        <f t="shared" si="37"/>
        <v>0</v>
      </c>
      <c r="AF72" s="22"/>
    </row>
    <row r="73" spans="1:32" ht="77.25" customHeight="1" x14ac:dyDescent="0.25">
      <c r="A73" s="25" t="s">
        <v>46</v>
      </c>
      <c r="B73" s="21">
        <f>B75+B76+B77+B79</f>
        <v>0</v>
      </c>
      <c r="C73" s="21">
        <f>C75+C76+C77+C79</f>
        <v>0</v>
      </c>
      <c r="D73" s="21">
        <f t="shared" ref="D73:AE73" si="38">D75+D76+D77+D79</f>
        <v>0</v>
      </c>
      <c r="E73" s="21">
        <f t="shared" si="38"/>
        <v>0</v>
      </c>
      <c r="F73" s="21" t="e">
        <f t="shared" si="34"/>
        <v>#DIV/0!</v>
      </c>
      <c r="G73" s="21" t="e">
        <f t="shared" si="36"/>
        <v>#DIV/0!</v>
      </c>
      <c r="H73" s="21">
        <f t="shared" si="38"/>
        <v>0</v>
      </c>
      <c r="I73" s="21">
        <f t="shared" si="38"/>
        <v>0</v>
      </c>
      <c r="J73" s="21">
        <f t="shared" si="38"/>
        <v>0</v>
      </c>
      <c r="K73" s="21">
        <f t="shared" si="38"/>
        <v>0</v>
      </c>
      <c r="L73" s="21">
        <f t="shared" si="38"/>
        <v>0</v>
      </c>
      <c r="M73" s="21">
        <f t="shared" si="38"/>
        <v>0</v>
      </c>
      <c r="N73" s="21">
        <f t="shared" si="38"/>
        <v>0</v>
      </c>
      <c r="O73" s="21">
        <f t="shared" si="38"/>
        <v>0</v>
      </c>
      <c r="P73" s="21">
        <f t="shared" si="38"/>
        <v>0</v>
      </c>
      <c r="Q73" s="21">
        <f t="shared" si="38"/>
        <v>0</v>
      </c>
      <c r="R73" s="21">
        <f t="shared" si="38"/>
        <v>0</v>
      </c>
      <c r="S73" s="21">
        <f t="shared" si="38"/>
        <v>0</v>
      </c>
      <c r="T73" s="21">
        <f t="shared" si="38"/>
        <v>0</v>
      </c>
      <c r="U73" s="21">
        <f t="shared" si="38"/>
        <v>0</v>
      </c>
      <c r="V73" s="21">
        <f t="shared" si="38"/>
        <v>0</v>
      </c>
      <c r="W73" s="21">
        <f t="shared" si="38"/>
        <v>0</v>
      </c>
      <c r="X73" s="21">
        <f t="shared" si="38"/>
        <v>0</v>
      </c>
      <c r="Y73" s="21">
        <f t="shared" si="38"/>
        <v>0</v>
      </c>
      <c r="Z73" s="21">
        <f t="shared" si="38"/>
        <v>0</v>
      </c>
      <c r="AA73" s="21">
        <f t="shared" si="38"/>
        <v>0</v>
      </c>
      <c r="AB73" s="21">
        <f t="shared" si="38"/>
        <v>0</v>
      </c>
      <c r="AC73" s="21">
        <f t="shared" si="38"/>
        <v>0</v>
      </c>
      <c r="AD73" s="21">
        <f t="shared" si="38"/>
        <v>0</v>
      </c>
      <c r="AE73" s="21">
        <f t="shared" si="38"/>
        <v>0</v>
      </c>
      <c r="AF73" s="22"/>
    </row>
    <row r="74" spans="1:32" x14ac:dyDescent="0.25">
      <c r="A74" s="24" t="s">
        <v>26</v>
      </c>
      <c r="B74" s="21"/>
      <c r="C74" s="21"/>
      <c r="D74" s="21"/>
      <c r="E74" s="21"/>
      <c r="F74" s="21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22"/>
      <c r="AF74" s="22"/>
    </row>
    <row r="75" spans="1:32" x14ac:dyDescent="0.25">
      <c r="A75" s="24" t="s">
        <v>27</v>
      </c>
      <c r="B75" s="21"/>
      <c r="C75" s="21"/>
      <c r="D75" s="21"/>
      <c r="E75" s="21"/>
      <c r="F75" s="21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2"/>
    </row>
    <row r="76" spans="1:32" x14ac:dyDescent="0.25">
      <c r="A76" s="25" t="s">
        <v>33</v>
      </c>
      <c r="B76" s="21"/>
      <c r="C76" s="21"/>
      <c r="D76" s="21"/>
      <c r="E76" s="21"/>
      <c r="F76" s="21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2"/>
    </row>
    <row r="77" spans="1:32" x14ac:dyDescent="0.25">
      <c r="A77" s="25" t="s">
        <v>29</v>
      </c>
      <c r="B77" s="21"/>
      <c r="C77" s="21"/>
      <c r="D77" s="21"/>
      <c r="E77" s="21"/>
      <c r="F77" s="21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2"/>
    </row>
    <row r="78" spans="1:32" s="65" customFormat="1" x14ac:dyDescent="0.25">
      <c r="A78" s="62" t="s">
        <v>30</v>
      </c>
      <c r="B78" s="63"/>
      <c r="C78" s="21"/>
      <c r="D78" s="21"/>
      <c r="E78" s="21"/>
      <c r="F78" s="21"/>
      <c r="G78" s="2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64"/>
    </row>
    <row r="79" spans="1:32" x14ac:dyDescent="0.25">
      <c r="A79" s="71" t="s">
        <v>31</v>
      </c>
      <c r="B79" s="21"/>
      <c r="C79" s="21"/>
      <c r="D79" s="21"/>
      <c r="E79" s="21"/>
      <c r="F79" s="21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2"/>
    </row>
    <row r="80" spans="1:32" ht="60.75" customHeight="1" x14ac:dyDescent="0.25">
      <c r="A80" s="25" t="s">
        <v>47</v>
      </c>
      <c r="B80" s="21">
        <f>B83+B84+B82+B86</f>
        <v>0</v>
      </c>
      <c r="C80" s="21">
        <f>C83+C84+C82+C86</f>
        <v>0</v>
      </c>
      <c r="D80" s="21">
        <f t="shared" ref="D80:AE80" si="39">D83+D84+D82+D86</f>
        <v>0</v>
      </c>
      <c r="E80" s="21">
        <f>E83+E84+E82+E86</f>
        <v>0</v>
      </c>
      <c r="F80" s="21" t="e">
        <f t="shared" si="34"/>
        <v>#DIV/0!</v>
      </c>
      <c r="G80" s="21" t="e">
        <f t="shared" si="36"/>
        <v>#DIV/0!</v>
      </c>
      <c r="H80" s="21">
        <f t="shared" si="39"/>
        <v>0</v>
      </c>
      <c r="I80" s="21">
        <f t="shared" si="39"/>
        <v>0</v>
      </c>
      <c r="J80" s="21">
        <f t="shared" si="39"/>
        <v>0</v>
      </c>
      <c r="K80" s="21">
        <f t="shared" si="39"/>
        <v>0</v>
      </c>
      <c r="L80" s="21">
        <f t="shared" si="39"/>
        <v>0</v>
      </c>
      <c r="M80" s="21">
        <f t="shared" si="39"/>
        <v>0</v>
      </c>
      <c r="N80" s="21">
        <f t="shared" si="39"/>
        <v>0</v>
      </c>
      <c r="O80" s="21">
        <f t="shared" si="39"/>
        <v>0</v>
      </c>
      <c r="P80" s="21">
        <f t="shared" si="39"/>
        <v>0</v>
      </c>
      <c r="Q80" s="21">
        <f t="shared" si="39"/>
        <v>0</v>
      </c>
      <c r="R80" s="21">
        <f t="shared" si="39"/>
        <v>0</v>
      </c>
      <c r="S80" s="21">
        <f t="shared" si="39"/>
        <v>0</v>
      </c>
      <c r="T80" s="21">
        <f t="shared" si="39"/>
        <v>0</v>
      </c>
      <c r="U80" s="21">
        <f t="shared" si="39"/>
        <v>0</v>
      </c>
      <c r="V80" s="21">
        <f t="shared" si="39"/>
        <v>0</v>
      </c>
      <c r="W80" s="21">
        <f t="shared" si="39"/>
        <v>0</v>
      </c>
      <c r="X80" s="21">
        <f t="shared" si="39"/>
        <v>0</v>
      </c>
      <c r="Y80" s="21">
        <f t="shared" si="39"/>
        <v>0</v>
      </c>
      <c r="Z80" s="21">
        <f t="shared" si="39"/>
        <v>0</v>
      </c>
      <c r="AA80" s="21">
        <f t="shared" si="39"/>
        <v>0</v>
      </c>
      <c r="AB80" s="21">
        <f t="shared" si="39"/>
        <v>0</v>
      </c>
      <c r="AC80" s="21">
        <f t="shared" si="39"/>
        <v>0</v>
      </c>
      <c r="AD80" s="21">
        <f t="shared" si="39"/>
        <v>0</v>
      </c>
      <c r="AE80" s="21">
        <f t="shared" si="39"/>
        <v>0</v>
      </c>
      <c r="AF80" s="22"/>
    </row>
    <row r="81" spans="1:32" x14ac:dyDescent="0.25">
      <c r="A81" s="24" t="s">
        <v>26</v>
      </c>
      <c r="B81" s="21"/>
      <c r="C81" s="21"/>
      <c r="D81" s="21"/>
      <c r="E81" s="21"/>
      <c r="F81" s="21"/>
      <c r="G81" s="21"/>
      <c r="H81" s="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22"/>
      <c r="AF81" s="22"/>
    </row>
    <row r="82" spans="1:32" x14ac:dyDescent="0.25">
      <c r="A82" s="24" t="s">
        <v>27</v>
      </c>
      <c r="B82" s="21"/>
      <c r="C82" s="21"/>
      <c r="D82" s="21"/>
      <c r="E82" s="21"/>
      <c r="F82" s="21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2"/>
    </row>
    <row r="83" spans="1:32" x14ac:dyDescent="0.25">
      <c r="A83" s="25" t="s">
        <v>33</v>
      </c>
      <c r="B83" s="21"/>
      <c r="C83" s="21"/>
      <c r="D83" s="21"/>
      <c r="E83" s="21"/>
      <c r="F83" s="21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2"/>
    </row>
    <row r="84" spans="1:32" x14ac:dyDescent="0.25">
      <c r="A84" s="25" t="s">
        <v>29</v>
      </c>
      <c r="B84" s="21"/>
      <c r="C84" s="21"/>
      <c r="D84" s="21"/>
      <c r="E84" s="21"/>
      <c r="F84" s="21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2"/>
    </row>
    <row r="85" spans="1:32" s="65" customFormat="1" x14ac:dyDescent="0.25">
      <c r="A85" s="62" t="s">
        <v>30</v>
      </c>
      <c r="B85" s="63"/>
      <c r="C85" s="21"/>
      <c r="D85" s="21"/>
      <c r="E85" s="21"/>
      <c r="F85" s="21"/>
      <c r="G85" s="2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64"/>
    </row>
    <row r="86" spans="1:32" x14ac:dyDescent="0.25">
      <c r="A86" s="71" t="s">
        <v>31</v>
      </c>
      <c r="B86" s="21"/>
      <c r="C86" s="21"/>
      <c r="D86" s="21"/>
      <c r="E86" s="21"/>
      <c r="F86" s="21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2"/>
    </row>
    <row r="87" spans="1:32" ht="330.75" customHeight="1" x14ac:dyDescent="0.25">
      <c r="A87" s="71" t="s">
        <v>48</v>
      </c>
      <c r="B87" s="15">
        <f>B90+B91+B89+B93</f>
        <v>222395.22</v>
      </c>
      <c r="C87" s="15">
        <f>C90+C91+C89+C93</f>
        <v>7276.42</v>
      </c>
      <c r="D87" s="15">
        <f>D90+D91+D89+D93</f>
        <v>43795.22</v>
      </c>
      <c r="E87" s="15">
        <f>E90+E91+E89+E93</f>
        <v>3812.3199999999997</v>
      </c>
      <c r="F87" s="21">
        <f t="shared" si="34"/>
        <v>1.7142095050424193</v>
      </c>
      <c r="G87" s="21">
        <f t="shared" si="36"/>
        <v>52.392797557040403</v>
      </c>
      <c r="H87" s="15">
        <f t="shared" ref="H87:AE87" si="40">H90+H91+H89+H93</f>
        <v>0</v>
      </c>
      <c r="I87" s="15">
        <f t="shared" si="40"/>
        <v>0</v>
      </c>
      <c r="J87" s="15">
        <f t="shared" si="40"/>
        <v>304.61</v>
      </c>
      <c r="K87" s="15">
        <f t="shared" si="40"/>
        <v>304.61</v>
      </c>
      <c r="L87" s="15">
        <f t="shared" si="40"/>
        <v>3990.15</v>
      </c>
      <c r="M87" s="15">
        <f t="shared" si="40"/>
        <v>526.04999999999995</v>
      </c>
      <c r="N87" s="15">
        <f t="shared" si="40"/>
        <v>2981.66</v>
      </c>
      <c r="O87" s="15">
        <f t="shared" si="40"/>
        <v>2981.66</v>
      </c>
      <c r="P87" s="15">
        <f t="shared" si="40"/>
        <v>13272.7</v>
      </c>
      <c r="Q87" s="15">
        <f t="shared" si="40"/>
        <v>0</v>
      </c>
      <c r="R87" s="15">
        <f t="shared" si="40"/>
        <v>0</v>
      </c>
      <c r="S87" s="15">
        <f t="shared" si="40"/>
        <v>0</v>
      </c>
      <c r="T87" s="15">
        <f t="shared" si="40"/>
        <v>1957.99</v>
      </c>
      <c r="U87" s="15">
        <f t="shared" si="40"/>
        <v>0</v>
      </c>
      <c r="V87" s="15">
        <f t="shared" si="40"/>
        <v>0</v>
      </c>
      <c r="W87" s="15">
        <f t="shared" si="40"/>
        <v>0</v>
      </c>
      <c r="X87" s="15">
        <f t="shared" si="40"/>
        <v>0</v>
      </c>
      <c r="Y87" s="15">
        <f t="shared" si="40"/>
        <v>0</v>
      </c>
      <c r="Z87" s="15">
        <f t="shared" si="40"/>
        <v>9938.8700000000008</v>
      </c>
      <c r="AA87" s="15">
        <f t="shared" si="40"/>
        <v>0</v>
      </c>
      <c r="AB87" s="15">
        <f t="shared" si="40"/>
        <v>0</v>
      </c>
      <c r="AC87" s="15">
        <f t="shared" si="40"/>
        <v>0</v>
      </c>
      <c r="AD87" s="15">
        <f t="shared" si="40"/>
        <v>189949.24</v>
      </c>
      <c r="AE87" s="15">
        <f t="shared" si="40"/>
        <v>0</v>
      </c>
      <c r="AF87" s="26" t="s">
        <v>59</v>
      </c>
    </row>
    <row r="88" spans="1:32" ht="217.5" customHeight="1" x14ac:dyDescent="0.25">
      <c r="A88" s="70" t="s">
        <v>26</v>
      </c>
      <c r="B88" s="15"/>
      <c r="C88" s="21"/>
      <c r="D88" s="15"/>
      <c r="E88" s="21"/>
      <c r="F88" s="30"/>
      <c r="G88" s="30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22"/>
      <c r="AF88" s="27" t="s">
        <v>60</v>
      </c>
    </row>
    <row r="89" spans="1:32" x14ac:dyDescent="0.25">
      <c r="A89" s="70" t="s">
        <v>27</v>
      </c>
      <c r="B89" s="15"/>
      <c r="C89" s="21"/>
      <c r="D89" s="15"/>
      <c r="E89" s="21"/>
      <c r="F89" s="21"/>
      <c r="G89" s="21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27"/>
    </row>
    <row r="90" spans="1:32" x14ac:dyDescent="0.25">
      <c r="A90" s="71" t="s">
        <v>33</v>
      </c>
      <c r="B90" s="15"/>
      <c r="C90" s="21"/>
      <c r="D90" s="15"/>
      <c r="E90" s="21"/>
      <c r="F90" s="21"/>
      <c r="G90" s="21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22"/>
    </row>
    <row r="91" spans="1:32" x14ac:dyDescent="0.25">
      <c r="A91" s="71" t="s">
        <v>29</v>
      </c>
      <c r="B91" s="15"/>
      <c r="C91" s="21"/>
      <c r="D91" s="15"/>
      <c r="E91" s="21"/>
      <c r="F91" s="21"/>
      <c r="G91" s="21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22"/>
    </row>
    <row r="92" spans="1:32" x14ac:dyDescent="0.25">
      <c r="A92" s="72" t="s">
        <v>30</v>
      </c>
      <c r="B92" s="12"/>
      <c r="C92" s="21"/>
      <c r="D92" s="15"/>
      <c r="E92" s="21"/>
      <c r="F92" s="21"/>
      <c r="G92" s="2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22"/>
    </row>
    <row r="93" spans="1:32" x14ac:dyDescent="0.25">
      <c r="A93" s="71" t="s">
        <v>31</v>
      </c>
      <c r="B93" s="15">
        <f>H93+J93+L93+N93+P93+R93+T93+V93+X93+Z93+AB93+AD93</f>
        <v>222395.22</v>
      </c>
      <c r="C93" s="21">
        <f>H93+J93+L93+N93</f>
        <v>7276.42</v>
      </c>
      <c r="D93" s="15">
        <v>43795.22</v>
      </c>
      <c r="E93" s="21">
        <f>I93+K93+M93+O93+Q93+S93+U93+W93+Y93+AA93+AC93+AE93</f>
        <v>3812.3199999999997</v>
      </c>
      <c r="F93" s="21">
        <f t="shared" si="34"/>
        <v>1.7142095050424193</v>
      </c>
      <c r="G93" s="21">
        <f t="shared" si="36"/>
        <v>52.392797557040403</v>
      </c>
      <c r="H93" s="15">
        <v>0</v>
      </c>
      <c r="I93" s="15">
        <v>0</v>
      </c>
      <c r="J93" s="15">
        <v>304.61</v>
      </c>
      <c r="K93" s="15">
        <v>304.61</v>
      </c>
      <c r="L93" s="15">
        <v>3990.15</v>
      </c>
      <c r="M93" s="15">
        <v>526.04999999999995</v>
      </c>
      <c r="N93" s="15">
        <v>2981.66</v>
      </c>
      <c r="O93" s="15">
        <v>2981.66</v>
      </c>
      <c r="P93" s="15">
        <v>13272.7</v>
      </c>
      <c r="Q93" s="12">
        <v>0</v>
      </c>
      <c r="R93" s="15">
        <v>0</v>
      </c>
      <c r="S93" s="15">
        <v>0</v>
      </c>
      <c r="T93" s="15">
        <v>1957.99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9938.8700000000008</v>
      </c>
      <c r="AA93" s="15">
        <v>0</v>
      </c>
      <c r="AB93" s="15">
        <v>0</v>
      </c>
      <c r="AC93" s="15">
        <v>0</v>
      </c>
      <c r="AD93" s="15">
        <v>189949.24</v>
      </c>
      <c r="AE93" s="15">
        <v>0</v>
      </c>
      <c r="AF93" s="22"/>
    </row>
    <row r="94" spans="1:32" ht="69" customHeight="1" x14ac:dyDescent="0.25">
      <c r="A94" s="71" t="s">
        <v>49</v>
      </c>
      <c r="B94" s="15">
        <f>B97+B98+B96+B100</f>
        <v>26217.91</v>
      </c>
      <c r="C94" s="15">
        <f t="shared" ref="C94:E94" si="41">C97+C98+C96+C100</f>
        <v>26217.91</v>
      </c>
      <c r="D94" s="15">
        <f t="shared" si="41"/>
        <v>26217.1</v>
      </c>
      <c r="E94" s="15">
        <f t="shared" si="41"/>
        <v>26217.1</v>
      </c>
      <c r="F94" s="21">
        <f t="shared" si="34"/>
        <v>99.996910508884952</v>
      </c>
      <c r="G94" s="21">
        <f t="shared" si="36"/>
        <v>99.996910508884952</v>
      </c>
      <c r="H94" s="15">
        <f t="shared" ref="H94:AE94" si="42">H97+H98+H96+H100</f>
        <v>0</v>
      </c>
      <c r="I94" s="15">
        <f t="shared" si="42"/>
        <v>0</v>
      </c>
      <c r="J94" s="15">
        <f t="shared" si="42"/>
        <v>26217.91</v>
      </c>
      <c r="K94" s="15">
        <f t="shared" si="42"/>
        <v>0</v>
      </c>
      <c r="L94" s="15">
        <f t="shared" si="42"/>
        <v>0</v>
      </c>
      <c r="M94" s="15">
        <f t="shared" si="42"/>
        <v>26217.1</v>
      </c>
      <c r="N94" s="15">
        <f t="shared" si="42"/>
        <v>0</v>
      </c>
      <c r="O94" s="15">
        <f t="shared" si="42"/>
        <v>0</v>
      </c>
      <c r="P94" s="15">
        <f t="shared" si="42"/>
        <v>0</v>
      </c>
      <c r="Q94" s="15">
        <f t="shared" si="42"/>
        <v>0</v>
      </c>
      <c r="R94" s="15">
        <f t="shared" si="42"/>
        <v>0</v>
      </c>
      <c r="S94" s="15">
        <f t="shared" si="42"/>
        <v>0</v>
      </c>
      <c r="T94" s="15">
        <f t="shared" si="42"/>
        <v>0</v>
      </c>
      <c r="U94" s="15">
        <f t="shared" si="42"/>
        <v>0</v>
      </c>
      <c r="V94" s="15">
        <f t="shared" si="42"/>
        <v>0</v>
      </c>
      <c r="W94" s="15">
        <f t="shared" si="42"/>
        <v>0</v>
      </c>
      <c r="X94" s="15">
        <f t="shared" si="42"/>
        <v>0</v>
      </c>
      <c r="Y94" s="15">
        <f t="shared" si="42"/>
        <v>0</v>
      </c>
      <c r="Z94" s="15">
        <f t="shared" si="42"/>
        <v>0</v>
      </c>
      <c r="AA94" s="15">
        <f t="shared" si="42"/>
        <v>0</v>
      </c>
      <c r="AB94" s="15">
        <f t="shared" si="42"/>
        <v>0</v>
      </c>
      <c r="AC94" s="15">
        <f t="shared" si="42"/>
        <v>0</v>
      </c>
      <c r="AD94" s="15">
        <f t="shared" si="42"/>
        <v>0</v>
      </c>
      <c r="AE94" s="15">
        <f t="shared" si="42"/>
        <v>0</v>
      </c>
      <c r="AF94" s="28" t="s">
        <v>50</v>
      </c>
    </row>
    <row r="95" spans="1:32" x14ac:dyDescent="0.25">
      <c r="A95" s="70" t="s">
        <v>26</v>
      </c>
      <c r="B95" s="15"/>
      <c r="C95" s="21"/>
      <c r="D95" s="15"/>
      <c r="E95" s="21"/>
      <c r="F95" s="30"/>
      <c r="G95" s="30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22"/>
      <c r="AF95" s="22"/>
    </row>
    <row r="96" spans="1:32" x14ac:dyDescent="0.25">
      <c r="A96" s="70" t="s">
        <v>27</v>
      </c>
      <c r="B96" s="15"/>
      <c r="C96" s="21"/>
      <c r="D96" s="15"/>
      <c r="E96" s="21"/>
      <c r="F96" s="21"/>
      <c r="G96" s="21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22"/>
    </row>
    <row r="97" spans="1:32" x14ac:dyDescent="0.25">
      <c r="A97" s="71" t="s">
        <v>33</v>
      </c>
      <c r="B97" s="15"/>
      <c r="C97" s="21"/>
      <c r="D97" s="15"/>
      <c r="E97" s="21"/>
      <c r="F97" s="21"/>
      <c r="G97" s="21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22"/>
    </row>
    <row r="98" spans="1:32" x14ac:dyDescent="0.25">
      <c r="A98" s="71" t="s">
        <v>29</v>
      </c>
      <c r="B98" s="15"/>
      <c r="C98" s="21"/>
      <c r="D98" s="15"/>
      <c r="E98" s="21"/>
      <c r="F98" s="21"/>
      <c r="G98" s="2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22"/>
    </row>
    <row r="99" spans="1:32" x14ac:dyDescent="0.25">
      <c r="A99" s="72" t="s">
        <v>30</v>
      </c>
      <c r="B99" s="12"/>
      <c r="C99" s="21"/>
      <c r="D99" s="15"/>
      <c r="E99" s="21"/>
      <c r="F99" s="21"/>
      <c r="G99" s="2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22"/>
    </row>
    <row r="100" spans="1:32" x14ac:dyDescent="0.25">
      <c r="A100" s="71" t="s">
        <v>31</v>
      </c>
      <c r="B100" s="15">
        <f>H100+J100+L100+N100+P100+R100+T100+V100+X100+Z100+AB100+AD100</f>
        <v>26217.91</v>
      </c>
      <c r="C100" s="21">
        <f t="shared" ref="C100" si="43">H100+J100</f>
        <v>26217.91</v>
      </c>
      <c r="D100" s="15">
        <f>E100</f>
        <v>26217.1</v>
      </c>
      <c r="E100" s="21">
        <f>I100+K100+M100+O100+Q100+S100+U100+W100+Y100+AA100+AC100+AE100</f>
        <v>26217.1</v>
      </c>
      <c r="F100" s="21">
        <f t="shared" ref="F100" si="44">E100/B100*100</f>
        <v>99.996910508884952</v>
      </c>
      <c r="G100" s="21">
        <f t="shared" ref="G100" si="45">E100/C100*100</f>
        <v>99.996910508884952</v>
      </c>
      <c r="H100" s="15">
        <v>0</v>
      </c>
      <c r="I100" s="15">
        <v>0</v>
      </c>
      <c r="J100" s="15">
        <v>26217.91</v>
      </c>
      <c r="K100" s="15">
        <v>0</v>
      </c>
      <c r="L100" s="15">
        <v>0</v>
      </c>
      <c r="M100" s="15">
        <v>26217.1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22"/>
    </row>
    <row r="101" spans="1:32" s="20" customFormat="1" ht="21.75" customHeight="1" x14ac:dyDescent="0.25">
      <c r="A101" s="29" t="s">
        <v>51</v>
      </c>
      <c r="B101" s="30">
        <f>B103+B104+B105+B107</f>
        <v>248613.13</v>
      </c>
      <c r="C101" s="30">
        <f>C103+C104+C105+C107</f>
        <v>33494.33</v>
      </c>
      <c r="D101" s="30">
        <f t="shared" ref="D101:AE101" si="46">D103+D104+D105+D107</f>
        <v>70012.320000000007</v>
      </c>
      <c r="E101" s="30">
        <f>E103+E104+E105+E106+E107</f>
        <v>30029.42</v>
      </c>
      <c r="F101" s="30">
        <f t="shared" si="34"/>
        <v>12.078774761413445</v>
      </c>
      <c r="G101" s="30">
        <f>E101/C101*100</f>
        <v>89.655234184412691</v>
      </c>
      <c r="H101" s="30">
        <f t="shared" si="46"/>
        <v>0</v>
      </c>
      <c r="I101" s="30">
        <f t="shared" si="46"/>
        <v>0</v>
      </c>
      <c r="J101" s="30">
        <f>J103+J104+J105+J107</f>
        <v>26522.52</v>
      </c>
      <c r="K101" s="30">
        <f t="shared" si="46"/>
        <v>304.61</v>
      </c>
      <c r="L101" s="30">
        <f t="shared" si="46"/>
        <v>3990.15</v>
      </c>
      <c r="M101" s="30">
        <f t="shared" si="46"/>
        <v>26743.149999999998</v>
      </c>
      <c r="N101" s="30">
        <f t="shared" si="46"/>
        <v>2981.66</v>
      </c>
      <c r="O101" s="30">
        <f t="shared" si="46"/>
        <v>2981.66</v>
      </c>
      <c r="P101" s="30">
        <f t="shared" si="46"/>
        <v>13272.7</v>
      </c>
      <c r="Q101" s="30">
        <f t="shared" si="46"/>
        <v>0</v>
      </c>
      <c r="R101" s="30">
        <f t="shared" si="46"/>
        <v>0</v>
      </c>
      <c r="S101" s="30">
        <f t="shared" si="46"/>
        <v>0</v>
      </c>
      <c r="T101" s="30">
        <f t="shared" si="46"/>
        <v>1957.99</v>
      </c>
      <c r="U101" s="30">
        <f t="shared" si="46"/>
        <v>0</v>
      </c>
      <c r="V101" s="30">
        <f t="shared" si="46"/>
        <v>0</v>
      </c>
      <c r="W101" s="30">
        <f t="shared" si="46"/>
        <v>0</v>
      </c>
      <c r="X101" s="30">
        <f t="shared" si="46"/>
        <v>0</v>
      </c>
      <c r="Y101" s="30">
        <f t="shared" si="46"/>
        <v>0</v>
      </c>
      <c r="Z101" s="30">
        <f t="shared" si="46"/>
        <v>9938.8700000000008</v>
      </c>
      <c r="AA101" s="30">
        <f t="shared" si="46"/>
        <v>0</v>
      </c>
      <c r="AB101" s="30">
        <f t="shared" si="46"/>
        <v>0</v>
      </c>
      <c r="AC101" s="30">
        <f t="shared" si="46"/>
        <v>0</v>
      </c>
      <c r="AD101" s="30">
        <f t="shared" si="46"/>
        <v>189949.24</v>
      </c>
      <c r="AE101" s="30">
        <f t="shared" si="46"/>
        <v>0</v>
      </c>
      <c r="AF101" s="19"/>
    </row>
    <row r="102" spans="1:32" x14ac:dyDescent="0.25">
      <c r="A102" s="24" t="s">
        <v>26</v>
      </c>
      <c r="B102" s="21"/>
      <c r="C102" s="21"/>
      <c r="D102" s="21"/>
      <c r="E102" s="21"/>
      <c r="F102" s="30"/>
      <c r="G102" s="3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2"/>
      <c r="AF102" s="22"/>
    </row>
    <row r="103" spans="1:32" x14ac:dyDescent="0.25">
      <c r="A103" s="24" t="s">
        <v>27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2"/>
    </row>
    <row r="104" spans="1:32" x14ac:dyDescent="0.25">
      <c r="A104" s="25" t="s">
        <v>33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2"/>
    </row>
    <row r="105" spans="1:32" x14ac:dyDescent="0.25">
      <c r="A105" s="25" t="s">
        <v>29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2"/>
    </row>
    <row r="106" spans="1:32" s="65" customFormat="1" x14ac:dyDescent="0.25">
      <c r="A106" s="62" t="s">
        <v>30</v>
      </c>
      <c r="B106" s="63"/>
      <c r="C106" s="21"/>
      <c r="D106" s="21"/>
      <c r="E106" s="21"/>
      <c r="F106" s="21"/>
      <c r="G106" s="2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64"/>
    </row>
    <row r="107" spans="1:32" x14ac:dyDescent="0.25">
      <c r="A107" s="25" t="s">
        <v>52</v>
      </c>
      <c r="B107" s="21">
        <f>B72</f>
        <v>248613.13</v>
      </c>
      <c r="C107" s="21">
        <f t="shared" ref="C107" si="47">C72</f>
        <v>33494.33</v>
      </c>
      <c r="D107" s="21">
        <f>D72</f>
        <v>70012.320000000007</v>
      </c>
      <c r="E107" s="21">
        <f>E72</f>
        <v>30029.42</v>
      </c>
      <c r="F107" s="21">
        <f t="shared" si="34"/>
        <v>12.078774761413445</v>
      </c>
      <c r="G107" s="21">
        <f t="shared" si="36"/>
        <v>89.655234184412691</v>
      </c>
      <c r="H107" s="21">
        <f t="shared" ref="H107:AE107" si="48">H72</f>
        <v>0</v>
      </c>
      <c r="I107" s="21">
        <f t="shared" si="48"/>
        <v>0</v>
      </c>
      <c r="J107" s="21">
        <f t="shared" si="48"/>
        <v>26522.52</v>
      </c>
      <c r="K107" s="21">
        <f t="shared" si="48"/>
        <v>304.61</v>
      </c>
      <c r="L107" s="21">
        <f t="shared" si="48"/>
        <v>3990.15</v>
      </c>
      <c r="M107" s="21">
        <f t="shared" si="48"/>
        <v>26743.149999999998</v>
      </c>
      <c r="N107" s="21">
        <f t="shared" si="48"/>
        <v>2981.66</v>
      </c>
      <c r="O107" s="21">
        <f t="shared" si="48"/>
        <v>2981.66</v>
      </c>
      <c r="P107" s="21">
        <f t="shared" si="48"/>
        <v>13272.7</v>
      </c>
      <c r="Q107" s="21">
        <f t="shared" si="48"/>
        <v>0</v>
      </c>
      <c r="R107" s="21">
        <f t="shared" si="48"/>
        <v>0</v>
      </c>
      <c r="S107" s="21">
        <f t="shared" si="48"/>
        <v>0</v>
      </c>
      <c r="T107" s="21">
        <f t="shared" si="48"/>
        <v>1957.99</v>
      </c>
      <c r="U107" s="21">
        <f t="shared" si="48"/>
        <v>0</v>
      </c>
      <c r="V107" s="21">
        <f t="shared" si="48"/>
        <v>0</v>
      </c>
      <c r="W107" s="21">
        <f t="shared" si="48"/>
        <v>0</v>
      </c>
      <c r="X107" s="21">
        <f t="shared" si="48"/>
        <v>0</v>
      </c>
      <c r="Y107" s="21">
        <f t="shared" si="48"/>
        <v>0</v>
      </c>
      <c r="Z107" s="21">
        <f t="shared" si="48"/>
        <v>9938.8700000000008</v>
      </c>
      <c r="AA107" s="21">
        <f t="shared" si="48"/>
        <v>0</v>
      </c>
      <c r="AB107" s="21">
        <f t="shared" si="48"/>
        <v>0</v>
      </c>
      <c r="AC107" s="21">
        <f t="shared" si="48"/>
        <v>0</v>
      </c>
      <c r="AD107" s="21">
        <f t="shared" si="48"/>
        <v>189949.24</v>
      </c>
      <c r="AE107" s="21">
        <f t="shared" si="48"/>
        <v>0</v>
      </c>
      <c r="AF107" s="22"/>
    </row>
    <row r="108" spans="1:32" s="20" customFormat="1" ht="29.25" customHeight="1" x14ac:dyDescent="0.25">
      <c r="A108" s="78" t="s">
        <v>53</v>
      </c>
      <c r="B108" s="30">
        <f>B110+B111+B109+B113</f>
        <v>499116.29000000004</v>
      </c>
      <c r="C108" s="30">
        <f>C110+C111+C109+C113</f>
        <v>149455.25</v>
      </c>
      <c r="D108" s="30">
        <f>D110+D111+D109+D113</f>
        <v>201083.08000000002</v>
      </c>
      <c r="E108" s="30">
        <f>E110+E111+E109+E113</f>
        <v>95564.799999999988</v>
      </c>
      <c r="F108" s="30">
        <f>E108/B108*100</f>
        <v>19.14680043803018</v>
      </c>
      <c r="G108" s="30">
        <f>E108/C108*100</f>
        <v>63.942082998088047</v>
      </c>
      <c r="H108" s="30">
        <f>H110+H111+H109+H113</f>
        <v>0</v>
      </c>
      <c r="I108" s="30">
        <f t="shared" ref="I108:AE108" si="49">I110+I111+I109+I113</f>
        <v>0</v>
      </c>
      <c r="J108" s="30">
        <f t="shared" si="49"/>
        <v>92057.9</v>
      </c>
      <c r="K108" s="30">
        <f t="shared" si="49"/>
        <v>65839.989999999991</v>
      </c>
      <c r="L108" s="30">
        <f t="shared" si="49"/>
        <v>3990.15</v>
      </c>
      <c r="M108" s="30">
        <f t="shared" si="49"/>
        <v>26743.149999999998</v>
      </c>
      <c r="N108" s="30">
        <f t="shared" si="49"/>
        <v>53407.199999999997</v>
      </c>
      <c r="O108" s="30">
        <f t="shared" si="49"/>
        <v>2981.66</v>
      </c>
      <c r="P108" s="30">
        <f t="shared" si="49"/>
        <v>28632.9</v>
      </c>
      <c r="Q108" s="30">
        <f t="shared" si="49"/>
        <v>0</v>
      </c>
      <c r="R108" s="30">
        <f t="shared" si="49"/>
        <v>0</v>
      </c>
      <c r="S108" s="30">
        <f t="shared" si="49"/>
        <v>0</v>
      </c>
      <c r="T108" s="30">
        <f t="shared" si="49"/>
        <v>1957.99</v>
      </c>
      <c r="U108" s="30">
        <f t="shared" si="49"/>
        <v>0</v>
      </c>
      <c r="V108" s="30">
        <f t="shared" si="49"/>
        <v>0</v>
      </c>
      <c r="W108" s="30">
        <f t="shared" si="49"/>
        <v>0</v>
      </c>
      <c r="X108" s="30">
        <f t="shared" si="49"/>
        <v>0</v>
      </c>
      <c r="Y108" s="30">
        <f t="shared" si="49"/>
        <v>0</v>
      </c>
      <c r="Z108" s="30">
        <f t="shared" si="49"/>
        <v>75474.25</v>
      </c>
      <c r="AA108" s="30">
        <f t="shared" si="49"/>
        <v>0</v>
      </c>
      <c r="AB108" s="30">
        <f t="shared" si="49"/>
        <v>0</v>
      </c>
      <c r="AC108" s="30">
        <f t="shared" si="49"/>
        <v>0</v>
      </c>
      <c r="AD108" s="30">
        <f t="shared" si="49"/>
        <v>243595.9</v>
      </c>
      <c r="AE108" s="30">
        <f t="shared" si="49"/>
        <v>0</v>
      </c>
      <c r="AF108" s="19"/>
    </row>
    <row r="109" spans="1:32" s="20" customFormat="1" ht="21.75" customHeight="1" x14ac:dyDescent="0.25">
      <c r="A109" s="29" t="s">
        <v>27</v>
      </c>
      <c r="B109" s="30">
        <f>B103+B60+B31</f>
        <v>82361.8</v>
      </c>
      <c r="C109" s="30">
        <f>C103+C60+C31</f>
        <v>50425.54</v>
      </c>
      <c r="D109" s="30">
        <f>D103+D60+D31</f>
        <v>0</v>
      </c>
      <c r="E109" s="30">
        <f>E103+E60+E31</f>
        <v>0</v>
      </c>
      <c r="F109" s="30">
        <f>E109/B109*100</f>
        <v>0</v>
      </c>
      <c r="G109" s="30">
        <f>E109/C109*100</f>
        <v>0</v>
      </c>
      <c r="H109" s="30">
        <f>H103+H60+H31</f>
        <v>0</v>
      </c>
      <c r="I109" s="30">
        <f t="shared" ref="I109:AE110" si="50">I103+I60+I31</f>
        <v>0</v>
      </c>
      <c r="J109" s="30">
        <f t="shared" si="50"/>
        <v>0</v>
      </c>
      <c r="K109" s="30">
        <f t="shared" si="50"/>
        <v>0</v>
      </c>
      <c r="L109" s="30">
        <f t="shared" si="50"/>
        <v>0</v>
      </c>
      <c r="M109" s="30">
        <f t="shared" si="50"/>
        <v>0</v>
      </c>
      <c r="N109" s="30">
        <f t="shared" si="50"/>
        <v>50425.54</v>
      </c>
      <c r="O109" s="30">
        <f t="shared" si="50"/>
        <v>0</v>
      </c>
      <c r="P109" s="30">
        <f t="shared" si="50"/>
        <v>0</v>
      </c>
      <c r="Q109" s="30">
        <f t="shared" si="50"/>
        <v>0</v>
      </c>
      <c r="R109" s="30">
        <f t="shared" si="50"/>
        <v>0</v>
      </c>
      <c r="S109" s="30">
        <f t="shared" si="50"/>
        <v>0</v>
      </c>
      <c r="T109" s="30">
        <f t="shared" si="50"/>
        <v>0</v>
      </c>
      <c r="U109" s="30">
        <f t="shared" si="50"/>
        <v>0</v>
      </c>
      <c r="V109" s="30">
        <f t="shared" si="50"/>
        <v>0</v>
      </c>
      <c r="W109" s="30">
        <f t="shared" si="50"/>
        <v>0</v>
      </c>
      <c r="X109" s="30">
        <f t="shared" si="50"/>
        <v>0</v>
      </c>
      <c r="Y109" s="30">
        <f t="shared" si="50"/>
        <v>0</v>
      </c>
      <c r="Z109" s="30">
        <f t="shared" si="50"/>
        <v>0</v>
      </c>
      <c r="AA109" s="30">
        <f t="shared" si="50"/>
        <v>0</v>
      </c>
      <c r="AB109" s="30">
        <f t="shared" si="50"/>
        <v>0</v>
      </c>
      <c r="AC109" s="30">
        <f t="shared" si="50"/>
        <v>0</v>
      </c>
      <c r="AD109" s="30">
        <f t="shared" si="50"/>
        <v>31936.26</v>
      </c>
      <c r="AE109" s="30">
        <f t="shared" si="50"/>
        <v>0</v>
      </c>
      <c r="AF109" s="19"/>
    </row>
    <row r="110" spans="1:32" s="20" customFormat="1" ht="19.5" customHeight="1" x14ac:dyDescent="0.25">
      <c r="A110" s="79" t="s">
        <v>33</v>
      </c>
      <c r="B110" s="30">
        <f>B104+B61+B32</f>
        <v>8963.1</v>
      </c>
      <c r="C110" s="30">
        <f>C104+C61+C32</f>
        <v>0</v>
      </c>
      <c r="D110" s="30">
        <f>D104+D61+D32</f>
        <v>0</v>
      </c>
      <c r="E110" s="30">
        <f t="shared" ref="E110" si="51">E104+E61+E32</f>
        <v>0</v>
      </c>
      <c r="F110" s="30">
        <f>E110/B110*100</f>
        <v>0</v>
      </c>
      <c r="G110" s="30" t="e">
        <f>E110/C110*100</f>
        <v>#DIV/0!</v>
      </c>
      <c r="H110" s="30">
        <f>H104+H61+H32</f>
        <v>0</v>
      </c>
      <c r="I110" s="30">
        <f t="shared" si="50"/>
        <v>0</v>
      </c>
      <c r="J110" s="30">
        <f t="shared" si="50"/>
        <v>0</v>
      </c>
      <c r="K110" s="30">
        <f t="shared" si="50"/>
        <v>0</v>
      </c>
      <c r="L110" s="30">
        <f t="shared" si="50"/>
        <v>0</v>
      </c>
      <c r="M110" s="30">
        <f t="shared" si="50"/>
        <v>0</v>
      </c>
      <c r="N110" s="30">
        <f t="shared" si="50"/>
        <v>0</v>
      </c>
      <c r="O110" s="30">
        <f t="shared" si="50"/>
        <v>0</v>
      </c>
      <c r="P110" s="30">
        <f t="shared" si="50"/>
        <v>0</v>
      </c>
      <c r="Q110" s="30">
        <f t="shared" si="50"/>
        <v>0</v>
      </c>
      <c r="R110" s="30">
        <f t="shared" si="50"/>
        <v>0</v>
      </c>
      <c r="S110" s="30">
        <f t="shared" si="50"/>
        <v>0</v>
      </c>
      <c r="T110" s="30">
        <f t="shared" si="50"/>
        <v>0</v>
      </c>
      <c r="U110" s="30">
        <f t="shared" si="50"/>
        <v>0</v>
      </c>
      <c r="V110" s="30">
        <f t="shared" si="50"/>
        <v>0</v>
      </c>
      <c r="W110" s="30">
        <f t="shared" si="50"/>
        <v>0</v>
      </c>
      <c r="X110" s="30">
        <f t="shared" si="50"/>
        <v>0</v>
      </c>
      <c r="Y110" s="30">
        <f t="shared" si="50"/>
        <v>0</v>
      </c>
      <c r="Z110" s="30">
        <f t="shared" si="50"/>
        <v>0</v>
      </c>
      <c r="AA110" s="30">
        <f t="shared" si="50"/>
        <v>0</v>
      </c>
      <c r="AB110" s="30">
        <f t="shared" si="50"/>
        <v>0</v>
      </c>
      <c r="AC110" s="30">
        <f t="shared" si="50"/>
        <v>0</v>
      </c>
      <c r="AD110" s="30">
        <f t="shared" si="50"/>
        <v>8963.1</v>
      </c>
      <c r="AE110" s="30">
        <f t="shared" si="50"/>
        <v>0</v>
      </c>
      <c r="AF110" s="19"/>
    </row>
    <row r="111" spans="1:32" s="20" customFormat="1" ht="19.5" customHeight="1" x14ac:dyDescent="0.25">
      <c r="A111" s="79" t="s">
        <v>29</v>
      </c>
      <c r="B111" s="30">
        <f t="shared" ref="B111:E113" si="52">B105+B62+B33</f>
        <v>28107.500000000004</v>
      </c>
      <c r="C111" s="30">
        <f t="shared" si="52"/>
        <v>0</v>
      </c>
      <c r="D111" s="30">
        <f t="shared" si="52"/>
        <v>0</v>
      </c>
      <c r="E111" s="30">
        <f t="shared" si="52"/>
        <v>0</v>
      </c>
      <c r="F111" s="30">
        <f t="shared" ref="F111:F112" si="53">E111/B111*100</f>
        <v>0</v>
      </c>
      <c r="G111" s="30" t="e">
        <f t="shared" ref="G111:G112" si="54">E111/C111*100</f>
        <v>#DIV/0!</v>
      </c>
      <c r="H111" s="30">
        <f t="shared" ref="H111:AE113" si="55">H105+H62+H33</f>
        <v>0</v>
      </c>
      <c r="I111" s="30">
        <f t="shared" si="55"/>
        <v>0</v>
      </c>
      <c r="J111" s="30">
        <f t="shared" si="55"/>
        <v>0</v>
      </c>
      <c r="K111" s="30">
        <f t="shared" si="55"/>
        <v>0</v>
      </c>
      <c r="L111" s="30">
        <f t="shared" si="55"/>
        <v>0</v>
      </c>
      <c r="M111" s="30">
        <f t="shared" si="55"/>
        <v>0</v>
      </c>
      <c r="N111" s="30">
        <f t="shared" si="55"/>
        <v>0</v>
      </c>
      <c r="O111" s="30">
        <f t="shared" si="55"/>
        <v>0</v>
      </c>
      <c r="P111" s="30">
        <f t="shared" si="55"/>
        <v>15360.2</v>
      </c>
      <c r="Q111" s="30">
        <f t="shared" si="55"/>
        <v>0</v>
      </c>
      <c r="R111" s="30">
        <f t="shared" si="55"/>
        <v>0</v>
      </c>
      <c r="S111" s="30">
        <f t="shared" si="55"/>
        <v>0</v>
      </c>
      <c r="T111" s="30">
        <f t="shared" si="55"/>
        <v>0</v>
      </c>
      <c r="U111" s="30">
        <f t="shared" si="55"/>
        <v>0</v>
      </c>
      <c r="V111" s="30">
        <f t="shared" si="55"/>
        <v>0</v>
      </c>
      <c r="W111" s="30">
        <f t="shared" si="55"/>
        <v>0</v>
      </c>
      <c r="X111" s="30">
        <f t="shared" si="55"/>
        <v>0</v>
      </c>
      <c r="Y111" s="30">
        <f t="shared" si="55"/>
        <v>0</v>
      </c>
      <c r="Z111" s="30">
        <f t="shared" si="55"/>
        <v>0</v>
      </c>
      <c r="AA111" s="30">
        <f t="shared" si="55"/>
        <v>0</v>
      </c>
      <c r="AB111" s="30">
        <f t="shared" si="55"/>
        <v>0</v>
      </c>
      <c r="AC111" s="30">
        <f t="shared" si="55"/>
        <v>0</v>
      </c>
      <c r="AD111" s="30">
        <f t="shared" si="55"/>
        <v>12747.300000000001</v>
      </c>
      <c r="AE111" s="30">
        <f t="shared" si="55"/>
        <v>0</v>
      </c>
      <c r="AF111" s="19"/>
    </row>
    <row r="112" spans="1:32" s="65" customFormat="1" ht="20.25" customHeight="1" x14ac:dyDescent="0.25">
      <c r="A112" s="80" t="s">
        <v>30</v>
      </c>
      <c r="B112" s="81">
        <f t="shared" si="52"/>
        <v>27646.600000000002</v>
      </c>
      <c r="C112" s="81">
        <f t="shared" si="52"/>
        <v>0</v>
      </c>
      <c r="D112" s="81">
        <f t="shared" si="52"/>
        <v>0</v>
      </c>
      <c r="E112" s="81">
        <f>E106+E63+E34</f>
        <v>0</v>
      </c>
      <c r="F112" s="81">
        <f t="shared" si="53"/>
        <v>0</v>
      </c>
      <c r="G112" s="81" t="e">
        <f t="shared" si="54"/>
        <v>#DIV/0!</v>
      </c>
      <c r="H112" s="31">
        <f t="shared" si="55"/>
        <v>0</v>
      </c>
      <c r="I112" s="31">
        <f t="shared" si="55"/>
        <v>0</v>
      </c>
      <c r="J112" s="31">
        <f t="shared" si="55"/>
        <v>0</v>
      </c>
      <c r="K112" s="31">
        <f t="shared" si="55"/>
        <v>0</v>
      </c>
      <c r="L112" s="31">
        <f t="shared" si="55"/>
        <v>0</v>
      </c>
      <c r="M112" s="31">
        <f t="shared" si="55"/>
        <v>0</v>
      </c>
      <c r="N112" s="31">
        <f t="shared" si="55"/>
        <v>0</v>
      </c>
      <c r="O112" s="31">
        <f t="shared" si="55"/>
        <v>0</v>
      </c>
      <c r="P112" s="31">
        <f t="shared" si="55"/>
        <v>15360.2</v>
      </c>
      <c r="Q112" s="31">
        <f t="shared" si="55"/>
        <v>0</v>
      </c>
      <c r="R112" s="31">
        <f t="shared" si="55"/>
        <v>0</v>
      </c>
      <c r="S112" s="31">
        <f t="shared" si="55"/>
        <v>0</v>
      </c>
      <c r="T112" s="31">
        <f t="shared" si="55"/>
        <v>0</v>
      </c>
      <c r="U112" s="31">
        <f t="shared" si="55"/>
        <v>0</v>
      </c>
      <c r="V112" s="31">
        <f t="shared" si="55"/>
        <v>0</v>
      </c>
      <c r="W112" s="31">
        <f t="shared" si="55"/>
        <v>0</v>
      </c>
      <c r="X112" s="31">
        <f t="shared" si="55"/>
        <v>0</v>
      </c>
      <c r="Y112" s="31">
        <f t="shared" si="55"/>
        <v>0</v>
      </c>
      <c r="Z112" s="31">
        <f t="shared" si="55"/>
        <v>0</v>
      </c>
      <c r="AA112" s="31">
        <f t="shared" si="55"/>
        <v>0</v>
      </c>
      <c r="AB112" s="31">
        <f t="shared" si="55"/>
        <v>0</v>
      </c>
      <c r="AC112" s="31">
        <f t="shared" si="55"/>
        <v>0</v>
      </c>
      <c r="AD112" s="31">
        <f t="shared" si="55"/>
        <v>12286.400000000001</v>
      </c>
      <c r="AE112" s="31">
        <f t="shared" si="55"/>
        <v>0</v>
      </c>
      <c r="AF112" s="64"/>
    </row>
    <row r="113" spans="1:32" s="20" customFormat="1" ht="25.5" customHeight="1" x14ac:dyDescent="0.25">
      <c r="A113" s="68" t="s">
        <v>31</v>
      </c>
      <c r="B113" s="30">
        <f t="shared" si="52"/>
        <v>379683.89</v>
      </c>
      <c r="C113" s="30">
        <f t="shared" si="52"/>
        <v>99029.709999999992</v>
      </c>
      <c r="D113" s="30">
        <f>D107+D64+D35</f>
        <v>201083.08000000002</v>
      </c>
      <c r="E113" s="30">
        <f>E107+E64+E35</f>
        <v>95564.799999999988</v>
      </c>
      <c r="F113" s="30">
        <f>E113/B113*100</f>
        <v>25.169569348860175</v>
      </c>
      <c r="G113" s="30">
        <f>E113/C113*100</f>
        <v>96.501140920234945</v>
      </c>
      <c r="H113" s="30">
        <f t="shared" si="55"/>
        <v>0</v>
      </c>
      <c r="I113" s="30">
        <f t="shared" si="55"/>
        <v>0</v>
      </c>
      <c r="J113" s="30">
        <f>J107+J64+J35</f>
        <v>92057.9</v>
      </c>
      <c r="K113" s="30">
        <f t="shared" si="55"/>
        <v>65839.989999999991</v>
      </c>
      <c r="L113" s="30">
        <f t="shared" si="55"/>
        <v>3990.15</v>
      </c>
      <c r="M113" s="30">
        <f t="shared" si="55"/>
        <v>26743.149999999998</v>
      </c>
      <c r="N113" s="30">
        <f t="shared" si="55"/>
        <v>2981.66</v>
      </c>
      <c r="O113" s="30">
        <f t="shared" si="55"/>
        <v>2981.66</v>
      </c>
      <c r="P113" s="30">
        <f t="shared" si="55"/>
        <v>13272.7</v>
      </c>
      <c r="Q113" s="30">
        <f t="shared" si="55"/>
        <v>0</v>
      </c>
      <c r="R113" s="30">
        <f t="shared" si="55"/>
        <v>0</v>
      </c>
      <c r="S113" s="30">
        <f t="shared" si="55"/>
        <v>0</v>
      </c>
      <c r="T113" s="30">
        <f t="shared" si="55"/>
        <v>1957.99</v>
      </c>
      <c r="U113" s="30">
        <f t="shared" si="55"/>
        <v>0</v>
      </c>
      <c r="V113" s="30">
        <f t="shared" si="55"/>
        <v>0</v>
      </c>
      <c r="W113" s="30">
        <f t="shared" si="55"/>
        <v>0</v>
      </c>
      <c r="X113" s="30">
        <f t="shared" si="55"/>
        <v>0</v>
      </c>
      <c r="Y113" s="30">
        <f t="shared" si="55"/>
        <v>0</v>
      </c>
      <c r="Z113" s="30">
        <f t="shared" si="55"/>
        <v>75474.25</v>
      </c>
      <c r="AA113" s="30">
        <f t="shared" si="55"/>
        <v>0</v>
      </c>
      <c r="AB113" s="30">
        <f t="shared" si="55"/>
        <v>0</v>
      </c>
      <c r="AC113" s="30">
        <f t="shared" si="55"/>
        <v>0</v>
      </c>
      <c r="AD113" s="30">
        <f t="shared" si="55"/>
        <v>189949.24</v>
      </c>
      <c r="AE113" s="30">
        <f t="shared" si="55"/>
        <v>0</v>
      </c>
      <c r="AF113" s="19"/>
    </row>
    <row r="114" spans="1:32" s="20" customFormat="1" x14ac:dyDescent="0.25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4"/>
    </row>
    <row r="115" spans="1:32" ht="27.75" customHeight="1" x14ac:dyDescent="0.25">
      <c r="A115" s="85"/>
      <c r="B115" s="86"/>
      <c r="C115" s="86"/>
      <c r="D115" s="86"/>
      <c r="E115" s="86"/>
      <c r="F115" s="86"/>
      <c r="G115" s="8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</row>
    <row r="116" spans="1:32" ht="21.75" customHeight="1" x14ac:dyDescent="0.3">
      <c r="A116" s="32" t="s">
        <v>54</v>
      </c>
      <c r="B116" s="33"/>
      <c r="C116" s="33"/>
      <c r="D116" s="33"/>
      <c r="E116" s="34"/>
      <c r="F116" s="35" t="s">
        <v>55</v>
      </c>
      <c r="G116" s="35"/>
      <c r="H116" s="35"/>
      <c r="I116" s="36"/>
      <c r="J116" s="88"/>
    </row>
    <row r="117" spans="1:32" ht="22.5" customHeight="1" x14ac:dyDescent="0.3">
      <c r="A117" s="37"/>
      <c r="B117" s="38" t="s">
        <v>56</v>
      </c>
      <c r="C117" s="33"/>
      <c r="D117" s="33"/>
      <c r="E117" s="38"/>
      <c r="F117" s="39"/>
      <c r="G117" s="39"/>
      <c r="H117" s="35" t="s">
        <v>57</v>
      </c>
      <c r="I117" s="40"/>
      <c r="J117" s="88"/>
    </row>
    <row r="118" spans="1:32" ht="21.75" customHeight="1" x14ac:dyDescent="0.3">
      <c r="A118" s="41" t="s">
        <v>58</v>
      </c>
      <c r="B118" s="42"/>
      <c r="C118" s="42"/>
      <c r="D118" s="42"/>
      <c r="E118" s="42"/>
      <c r="F118" s="43" t="s">
        <v>58</v>
      </c>
      <c r="G118" s="43"/>
      <c r="H118" s="42"/>
      <c r="I118" s="42"/>
      <c r="J118" s="88"/>
    </row>
    <row r="119" spans="1:32" ht="25.15" customHeight="1" x14ac:dyDescent="0.25">
      <c r="A119" s="85"/>
      <c r="B119" s="86"/>
      <c r="C119" s="86"/>
      <c r="D119" s="86"/>
      <c r="E119" s="86"/>
      <c r="F119" s="86"/>
      <c r="G119" s="86"/>
    </row>
    <row r="120" spans="1:32" ht="25.15" customHeight="1" x14ac:dyDescent="0.25">
      <c r="A120" s="85"/>
      <c r="B120" s="86"/>
      <c r="C120" s="86"/>
      <c r="D120" s="86"/>
      <c r="E120" s="86"/>
      <c r="F120" s="86"/>
      <c r="G120" s="86"/>
    </row>
    <row r="121" spans="1:32" ht="24" customHeight="1" x14ac:dyDescent="0.25">
      <c r="A121" s="85"/>
      <c r="B121" s="86"/>
      <c r="C121" s="86"/>
      <c r="D121" s="86"/>
      <c r="E121" s="86"/>
      <c r="F121" s="86"/>
      <c r="G121" s="86"/>
    </row>
    <row r="122" spans="1:32" x14ac:dyDescent="0.25">
      <c r="A122" s="85"/>
      <c r="B122" s="86"/>
      <c r="C122" s="86"/>
      <c r="D122" s="86"/>
      <c r="E122" s="86"/>
      <c r="F122" s="86"/>
      <c r="G122" s="86"/>
    </row>
    <row r="123" spans="1:32" ht="36" customHeight="1" x14ac:dyDescent="0.25">
      <c r="A123" s="89"/>
      <c r="B123" s="86"/>
      <c r="C123" s="86"/>
      <c r="D123" s="86"/>
      <c r="E123" s="86"/>
      <c r="F123" s="86"/>
      <c r="G123" s="86"/>
      <c r="H123" s="23"/>
      <c r="I123" s="23"/>
      <c r="J123" s="23"/>
      <c r="K123" s="23"/>
      <c r="L123" s="23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32" x14ac:dyDescent="0.25">
      <c r="A124" s="91"/>
      <c r="B124" s="86"/>
      <c r="C124" s="86"/>
      <c r="D124" s="86"/>
      <c r="E124" s="86"/>
      <c r="F124" s="86"/>
      <c r="G124" s="86"/>
    </row>
    <row r="125" spans="1:32" x14ac:dyDescent="0.25">
      <c r="A125" s="92"/>
      <c r="B125" s="86"/>
      <c r="C125" s="86"/>
      <c r="D125" s="86"/>
      <c r="E125" s="86"/>
      <c r="F125" s="86"/>
      <c r="G125" s="86"/>
    </row>
    <row r="126" spans="1:32" hidden="1" x14ac:dyDescent="0.25">
      <c r="A126" s="92"/>
      <c r="B126" s="86"/>
      <c r="C126" s="86"/>
      <c r="D126" s="86"/>
      <c r="E126" s="86"/>
      <c r="F126" s="86"/>
      <c r="G126" s="86"/>
    </row>
    <row r="127" spans="1:32" x14ac:dyDescent="0.25">
      <c r="A127" s="85"/>
      <c r="B127" s="86"/>
      <c r="C127" s="86"/>
      <c r="D127" s="86"/>
      <c r="E127" s="86"/>
      <c r="F127" s="86"/>
      <c r="G127" s="86"/>
    </row>
    <row r="128" spans="1:32" x14ac:dyDescent="0.25">
      <c r="A128" s="85"/>
      <c r="B128" s="86"/>
      <c r="C128" s="86"/>
      <c r="D128" s="86"/>
      <c r="E128" s="86"/>
      <c r="F128" s="86"/>
      <c r="G128" s="86"/>
    </row>
    <row r="129" spans="1:155" x14ac:dyDescent="0.25">
      <c r="A129" s="91"/>
      <c r="B129" s="86"/>
      <c r="C129" s="86"/>
      <c r="D129" s="86"/>
      <c r="E129" s="86"/>
      <c r="F129" s="86"/>
      <c r="G129" s="86"/>
    </row>
    <row r="130" spans="1:155" x14ac:dyDescent="0.25">
      <c r="A130" s="92"/>
      <c r="B130" s="86"/>
      <c r="C130" s="86"/>
      <c r="D130" s="86"/>
      <c r="E130" s="86"/>
      <c r="F130" s="86"/>
      <c r="G130" s="86"/>
    </row>
    <row r="131" spans="1:155" x14ac:dyDescent="0.25">
      <c r="A131" s="92"/>
      <c r="B131" s="86"/>
      <c r="C131" s="86"/>
      <c r="D131" s="86"/>
      <c r="E131" s="86"/>
      <c r="F131" s="86"/>
      <c r="G131" s="86"/>
    </row>
    <row r="132" spans="1:155" x14ac:dyDescent="0.25">
      <c r="A132" s="85"/>
      <c r="B132" s="86"/>
      <c r="C132" s="86"/>
      <c r="D132" s="86"/>
      <c r="E132" s="86"/>
      <c r="F132" s="86"/>
      <c r="G132" s="86"/>
    </row>
    <row r="133" spans="1:155" x14ac:dyDescent="0.25">
      <c r="A133" s="85"/>
      <c r="B133" s="86"/>
      <c r="C133" s="86"/>
      <c r="D133" s="86"/>
      <c r="E133" s="86"/>
      <c r="F133" s="86"/>
      <c r="G133" s="86"/>
    </row>
    <row r="134" spans="1:155" x14ac:dyDescent="0.25">
      <c r="A134" s="91"/>
      <c r="B134" s="86"/>
      <c r="C134" s="86"/>
      <c r="D134" s="86"/>
      <c r="E134" s="86"/>
      <c r="F134" s="86"/>
      <c r="G134" s="86"/>
    </row>
    <row r="135" spans="1:155" x14ac:dyDescent="0.25">
      <c r="A135" s="92"/>
      <c r="B135" s="86"/>
      <c r="C135" s="86"/>
      <c r="D135" s="86"/>
      <c r="E135" s="86"/>
      <c r="F135" s="86"/>
      <c r="G135" s="86"/>
    </row>
    <row r="136" spans="1:155" s="45" customFormat="1" x14ac:dyDescent="0.25">
      <c r="A136" s="92"/>
      <c r="B136" s="86"/>
      <c r="C136" s="86"/>
      <c r="D136" s="86"/>
      <c r="E136" s="86"/>
      <c r="F136" s="86"/>
      <c r="G136" s="86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</row>
    <row r="137" spans="1:155" s="45" customFormat="1" x14ac:dyDescent="0.25">
      <c r="A137" s="85"/>
      <c r="B137" s="86"/>
      <c r="C137" s="86"/>
      <c r="D137" s="86"/>
      <c r="E137" s="86"/>
      <c r="F137" s="86"/>
      <c r="G137" s="86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</row>
    <row r="138" spans="1:155" s="45" customFormat="1" x14ac:dyDescent="0.25">
      <c r="A138" s="85"/>
      <c r="B138" s="86"/>
      <c r="C138" s="86"/>
      <c r="D138" s="86"/>
      <c r="E138" s="86"/>
      <c r="F138" s="86"/>
      <c r="G138" s="86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</row>
    <row r="139" spans="1:155" s="45" customFormat="1" x14ac:dyDescent="0.25">
      <c r="A139" s="91"/>
      <c r="B139" s="86"/>
      <c r="C139" s="86"/>
      <c r="D139" s="86"/>
      <c r="E139" s="86"/>
      <c r="F139" s="86"/>
      <c r="G139" s="86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</row>
    <row r="140" spans="1:155" s="45" customFormat="1" x14ac:dyDescent="0.25">
      <c r="A140" s="85"/>
      <c r="B140" s="86"/>
      <c r="C140" s="86"/>
      <c r="D140" s="86"/>
      <c r="E140" s="86"/>
      <c r="F140" s="86"/>
      <c r="G140" s="86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</row>
    <row r="141" spans="1:155" s="45" customFormat="1" x14ac:dyDescent="0.25">
      <c r="A141" s="85"/>
      <c r="B141" s="86"/>
      <c r="C141" s="86"/>
      <c r="D141" s="86"/>
      <c r="E141" s="86"/>
      <c r="F141" s="86"/>
      <c r="G141" s="86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</row>
    <row r="142" spans="1:155" s="45" customFormat="1" x14ac:dyDescent="0.25">
      <c r="A142" s="85"/>
      <c r="B142" s="86"/>
      <c r="C142" s="86"/>
      <c r="D142" s="86"/>
      <c r="E142" s="86"/>
      <c r="F142" s="86"/>
      <c r="G142" s="86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</row>
    <row r="143" spans="1:155" s="45" customFormat="1" x14ac:dyDescent="0.25">
      <c r="A143" s="85"/>
      <c r="B143" s="23"/>
      <c r="C143" s="23"/>
      <c r="D143" s="23"/>
      <c r="E143" s="23"/>
      <c r="F143" s="23"/>
      <c r="G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</row>
    <row r="144" spans="1:155" s="45" customFormat="1" x14ac:dyDescent="0.25">
      <c r="A144" s="23"/>
      <c r="B144" s="23"/>
      <c r="C144" s="23"/>
      <c r="D144" s="23"/>
      <c r="E144" s="23"/>
      <c r="F144" s="23"/>
      <c r="G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</row>
    <row r="145" spans="1:155" s="45" customFormat="1" x14ac:dyDescent="0.25">
      <c r="A145" s="23"/>
      <c r="B145" s="23"/>
      <c r="C145" s="23"/>
      <c r="D145" s="23"/>
      <c r="E145" s="23"/>
      <c r="F145" s="23"/>
      <c r="G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</row>
  </sheetData>
  <mergeCells count="24">
    <mergeCell ref="A65:AD65"/>
    <mergeCell ref="R123:Z123"/>
    <mergeCell ref="Z4:AA4"/>
    <mergeCell ref="AB4:AC4"/>
    <mergeCell ref="AD4:AE4"/>
    <mergeCell ref="AF4:AF5"/>
    <mergeCell ref="A7:AD7"/>
    <mergeCell ref="A36:AD36"/>
    <mergeCell ref="N4:O4"/>
    <mergeCell ref="P4:Q4"/>
    <mergeCell ref="R4:S4"/>
    <mergeCell ref="T4:U4"/>
    <mergeCell ref="V4:W4"/>
    <mergeCell ref="X4:Y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11811023622047245" right="0.11811023622047245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2021-05-17T12:06:14Z</dcterms:modified>
</cp:coreProperties>
</file>