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6\март\"/>
    </mc:Choice>
  </mc:AlternateContent>
  <bookViews>
    <workbookView xWindow="0" yWindow="0" windowWidth="28800" windowHeight="10200"/>
  </bookViews>
  <sheets>
    <sheet name="18. Экстремиз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G9" i="1" s="1"/>
  <c r="G8" i="1" s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9" i="1"/>
  <c r="D9" i="1" s="1"/>
  <c r="F12" i="1"/>
  <c r="G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G13" i="1"/>
  <c r="E13" i="1" l="1"/>
  <c r="D13" i="1"/>
  <c r="H13" i="1" s="1"/>
  <c r="I13" i="1"/>
  <c r="F13" i="1"/>
  <c r="E9" i="1"/>
  <c r="F9" i="1"/>
  <c r="F8" i="1" s="1"/>
  <c r="H9" i="1"/>
  <c r="I9" i="1" l="1"/>
  <c r="G19" i="1" l="1"/>
  <c r="F19" i="1"/>
  <c r="G20" i="1"/>
  <c r="E20" i="1"/>
  <c r="D20" i="1"/>
  <c r="I20" i="1" l="1"/>
  <c r="H20" i="1"/>
  <c r="F20" i="1"/>
  <c r="E28" i="1"/>
  <c r="E30" i="1"/>
  <c r="G30" i="1" l="1"/>
  <c r="H30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G28" i="1"/>
  <c r="E27" i="1"/>
  <c r="D28" i="1"/>
  <c r="D27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G24" i="1"/>
  <c r="AG23" i="1" s="1"/>
  <c r="AF24" i="1"/>
  <c r="AF23" i="1" s="1"/>
  <c r="AE24" i="1"/>
  <c r="AE23" i="1" s="1"/>
  <c r="AD24" i="1"/>
  <c r="AD23" i="1" s="1"/>
  <c r="AC24" i="1"/>
  <c r="AC23" i="1" s="1"/>
  <c r="AB24" i="1"/>
  <c r="AB23" i="1" s="1"/>
  <c r="AA24" i="1"/>
  <c r="AA23" i="1" s="1"/>
  <c r="Z24" i="1"/>
  <c r="Z23" i="1" s="1"/>
  <c r="Y24" i="1"/>
  <c r="Y23" i="1" s="1"/>
  <c r="X24" i="1"/>
  <c r="X23" i="1" s="1"/>
  <c r="W24" i="1"/>
  <c r="W23" i="1" s="1"/>
  <c r="V24" i="1"/>
  <c r="V23" i="1" s="1"/>
  <c r="U24" i="1"/>
  <c r="U23" i="1" s="1"/>
  <c r="T24" i="1"/>
  <c r="T23" i="1" s="1"/>
  <c r="S24" i="1"/>
  <c r="S23" i="1" s="1"/>
  <c r="R24" i="1"/>
  <c r="R23" i="1" s="1"/>
  <c r="Q24" i="1"/>
  <c r="Q23" i="1" s="1"/>
  <c r="P24" i="1"/>
  <c r="P23" i="1" s="1"/>
  <c r="O24" i="1"/>
  <c r="O23" i="1" s="1"/>
  <c r="N24" i="1"/>
  <c r="N23" i="1" s="1"/>
  <c r="M24" i="1"/>
  <c r="M23" i="1" s="1"/>
  <c r="L24" i="1"/>
  <c r="L23" i="1" s="1"/>
  <c r="K24" i="1"/>
  <c r="K23" i="1" s="1"/>
  <c r="J24" i="1"/>
  <c r="E24" i="1" s="1"/>
  <c r="G21" i="1"/>
  <c r="E21" i="1"/>
  <c r="E19" i="1" s="1"/>
  <c r="D21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E18" i="1"/>
  <c r="E17" i="1" s="1"/>
  <c r="D18" i="1"/>
  <c r="D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E16" i="1"/>
  <c r="E15" i="1" s="1"/>
  <c r="D16" i="1"/>
  <c r="D15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G14" i="1"/>
  <c r="AF14" i="1"/>
  <c r="AE14" i="1"/>
  <c r="AE10" i="1" s="1"/>
  <c r="AD14" i="1"/>
  <c r="AD10" i="1" s="1"/>
  <c r="AC14" i="1"/>
  <c r="AC10" i="1" s="1"/>
  <c r="AB14" i="1"/>
  <c r="AA14" i="1"/>
  <c r="Z14" i="1"/>
  <c r="Y14" i="1"/>
  <c r="X14" i="1"/>
  <c r="W14" i="1"/>
  <c r="V14" i="1"/>
  <c r="V10" i="1" s="1"/>
  <c r="U14" i="1"/>
  <c r="U10" i="1" s="1"/>
  <c r="T14" i="1"/>
  <c r="S14" i="1"/>
  <c r="R14" i="1"/>
  <c r="Q14" i="1"/>
  <c r="P14" i="1"/>
  <c r="O14" i="1"/>
  <c r="O10" i="1" s="1"/>
  <c r="N14" i="1"/>
  <c r="M14" i="1"/>
  <c r="M10" i="1" s="1"/>
  <c r="L14" i="1"/>
  <c r="K14" i="1"/>
  <c r="J14" i="1"/>
  <c r="L10" i="1" l="1"/>
  <c r="T10" i="1"/>
  <c r="AB10" i="1"/>
  <c r="M12" i="1"/>
  <c r="J10" i="1"/>
  <c r="E10" i="1" s="1"/>
  <c r="E8" i="1" s="1"/>
  <c r="N12" i="1"/>
  <c r="N10" i="1"/>
  <c r="N8" i="1" s="1"/>
  <c r="P10" i="1"/>
  <c r="P8" i="1" s="1"/>
  <c r="R10" i="1"/>
  <c r="R8" i="1" s="1"/>
  <c r="X10" i="1"/>
  <c r="X8" i="1" s="1"/>
  <c r="Z12" i="1"/>
  <c r="Z10" i="1"/>
  <c r="AF10" i="1"/>
  <c r="AF8" i="1" s="1"/>
  <c r="AB12" i="1"/>
  <c r="K12" i="1"/>
  <c r="K10" i="1"/>
  <c r="K8" i="1" s="1"/>
  <c r="Q12" i="1"/>
  <c r="Q10" i="1"/>
  <c r="Q8" i="1" s="1"/>
  <c r="S10" i="1"/>
  <c r="S8" i="1" s="1"/>
  <c r="W10" i="1"/>
  <c r="W8" i="1" s="1"/>
  <c r="Y12" i="1"/>
  <c r="Y10" i="1"/>
  <c r="Y8" i="1" s="1"/>
  <c r="AA12" i="1"/>
  <c r="AA10" i="1"/>
  <c r="AA8" i="1" s="1"/>
  <c r="AG12" i="1"/>
  <c r="AG10" i="1"/>
  <c r="AG8" i="1" s="1"/>
  <c r="J23" i="1"/>
  <c r="H26" i="1"/>
  <c r="O8" i="1"/>
  <c r="AE8" i="1"/>
  <c r="J12" i="1"/>
  <c r="Z8" i="1"/>
  <c r="L8" i="1"/>
  <c r="AB8" i="1"/>
  <c r="H16" i="1"/>
  <c r="T8" i="1"/>
  <c r="R12" i="1"/>
  <c r="I30" i="1"/>
  <c r="G29" i="1"/>
  <c r="H29" i="1" s="1"/>
  <c r="E14" i="1"/>
  <c r="E12" i="1" s="1"/>
  <c r="L12" i="1"/>
  <c r="I19" i="1"/>
  <c r="E23" i="1"/>
  <c r="I28" i="1"/>
  <c r="M8" i="1"/>
  <c r="U8" i="1"/>
  <c r="AC8" i="1"/>
  <c r="D14" i="1"/>
  <c r="D12" i="1" s="1"/>
  <c r="V8" i="1"/>
  <c r="AD8" i="1"/>
  <c r="H21" i="1"/>
  <c r="I21" i="1"/>
  <c r="I16" i="1"/>
  <c r="D24" i="1"/>
  <c r="D23" i="1" s="1"/>
  <c r="I26" i="1"/>
  <c r="S12" i="1"/>
  <c r="AD12" i="1"/>
  <c r="T12" i="1"/>
  <c r="AC12" i="1"/>
  <c r="U12" i="1"/>
  <c r="G15" i="1"/>
  <c r="H15" i="1" s="1"/>
  <c r="G24" i="1"/>
  <c r="F24" i="1" s="1"/>
  <c r="F23" i="1" s="1"/>
  <c r="V12" i="1"/>
  <c r="I18" i="1"/>
  <c r="G25" i="1"/>
  <c r="H25" i="1" s="1"/>
  <c r="H19" i="1"/>
  <c r="F18" i="1"/>
  <c r="F17" i="1" s="1"/>
  <c r="F28" i="1"/>
  <c r="F27" i="1" s="1"/>
  <c r="G14" i="1"/>
  <c r="H18" i="1"/>
  <c r="H28" i="1"/>
  <c r="W12" i="1"/>
  <c r="G17" i="1"/>
  <c r="G27" i="1"/>
  <c r="O12" i="1"/>
  <c r="AE12" i="1"/>
  <c r="P12" i="1"/>
  <c r="X12" i="1"/>
  <c r="AF12" i="1"/>
  <c r="F16" i="1"/>
  <c r="F15" i="1" s="1"/>
  <c r="F21" i="1"/>
  <c r="F26" i="1"/>
  <c r="F25" i="1" s="1"/>
  <c r="F30" i="1"/>
  <c r="F29" i="1" s="1"/>
  <c r="J8" i="1" l="1"/>
  <c r="I29" i="1"/>
  <c r="I24" i="1"/>
  <c r="G10" i="1"/>
  <c r="H24" i="1"/>
  <c r="I25" i="1"/>
  <c r="I15" i="1"/>
  <c r="G23" i="1"/>
  <c r="H23" i="1" s="1"/>
  <c r="I17" i="1"/>
  <c r="H17" i="1"/>
  <c r="I27" i="1"/>
  <c r="H27" i="1"/>
  <c r="D10" i="1"/>
  <c r="D8" i="1" s="1"/>
  <c r="I14" i="1"/>
  <c r="H14" i="1"/>
  <c r="F14" i="1"/>
  <c r="F10" i="1" l="1"/>
  <c r="I23" i="1"/>
  <c r="I10" i="1"/>
  <c r="I12" i="1"/>
  <c r="H12" i="1"/>
  <c r="H10" i="1"/>
  <c r="H8" i="1" l="1"/>
  <c r="I8" i="1"/>
</calcChain>
</file>

<file path=xl/sharedStrings.xml><?xml version="1.0" encoding="utf-8"?>
<sst xmlns="http://schemas.openxmlformats.org/spreadsheetml/2006/main" count="88" uniqueCount="47">
  <si>
    <t xml:space="preserve">Отчет о ходе реализации муниципальной программы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</si>
  <si>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</si>
  <si>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</si>
  <si>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</si>
  <si>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</si>
  <si>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</si>
  <si>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</si>
  <si>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</si>
  <si>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</si>
  <si>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</si>
  <si>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</si>
  <si>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</si>
  <si>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</si>
  <si>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</si>
  <si>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</si>
  <si>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</si>
  <si>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</si>
  <si>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</si>
  <si>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</si>
  <si>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</si>
  <si>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</si>
  <si>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</si>
  <si>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</si>
  <si>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</si>
  <si>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</si>
  <si>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</si>
  <si>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</si>
  <si>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</si>
  <si>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</si>
  <si>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</si>
  <si>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конфликтов»</t>
  </si>
  <si>
    <t xml:space="preserve"> 1.1</t>
  </si>
  <si>
    <t>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России», в том числе:</t>
  </si>
  <si>
    <t xml:space="preserve">Мероприятие (результат) «Оказана поддержка и содействие некоммерческим организациям, религиозным и общественным организациям по вопросам укрепления межнационального и межконфессионального согласия, в том числе и для реализации  проектов , обеспечения социальной и культурной адаптации иностранных граждан и их детей, профилактики экстремизма и терроризма на территории города Когалыма» </t>
  </si>
  <si>
    <t>Мероприятие (результат) «Реализованы меры, направленные на социальную и культурную адаптацию иностранных граждан, в том числе оказано содействие в толерантном воспитании, мультикультурном образовании и социокультурной адаптации детей, в том числе детей иностранных граждан, усовершенствованы меры, обеспечивающие уважительное отношение к культуре и традициям принимающего сообщества и уважительное отношение ко всем национальностям, этносам и религиям»</t>
  </si>
  <si>
    <t>Мероприятие (результат) «Реализованы мероприятия, направленные на укрепление общероссийской гражданской идентичности. Содействие этнокультурному и духовному развитию народов России»</t>
  </si>
  <si>
    <t>2.</t>
  </si>
  <si>
    <t>2.1.</t>
  </si>
  <si>
    <t>Комплекс процессных мероприятий «Организация и проведение профилактических мер по профилактике экстремизма и терроризма в 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отношений», в том числе:</t>
  </si>
  <si>
    <t xml:space="preserve"> "Укрепление межнационального и межконфессионального согласия, профилактика экстремизма в городе Когалыме" </t>
  </si>
  <si>
    <t>Мероприятие (результат) «Проведены информационные кампании, направленные на укрепление общероссийского гражданского единства и гармонизацию межнациональных отношений, профилактику экстремизма»</t>
  </si>
  <si>
    <t>Мероприятие (результат) «Организован мониторинг экстремистских настроений в молодежной среде» (Феникс)</t>
  </si>
  <si>
    <t>Мероприятие (результат) «Организованы мероприятия по профилактике экстремизма» (Феникс)</t>
  </si>
  <si>
    <t>Направление «Участие в профилактике экстремизма, а также в минимизации и (или) ликвидации последствий проявлений экстремизма на территории города Когалыма»</t>
  </si>
  <si>
    <t>Март:Неисполнение плановых ассигнований в сумме 456,20 тыс. руб. Мероприятия "Духовное и культурное единство народа России: вопросы укрепления общероссийской гражданской идентичности" будет проводиться в апреле месяце. В данный период идет поиск поставщика.</t>
  </si>
  <si>
    <t>Март: Неисполнение плановых ассигнований в сумме 157,70 тыс. руб. мероприятий в рамках проекта «Живое слово», направленного на профилактику экстремизма в молодежной среде, будет проведено 21.04.2026. Договор ГПХ № 11/2026 от 16.03.2026 заключён на сумму 146,2 тыс. руб. Договор на приобретение батареек в процессе заключения на сумму 2,5 тыс. руб.</t>
  </si>
  <si>
    <t>бюджет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</si>
</sst>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9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166" fontId="11" fillId="0" borderId="0" xfId="1" applyNumberFormat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Protection="1"/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16" fontId="8" fillId="0" borderId="8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N8" sqref="N8"/>
    </sheetView>
  </sheetViews>
  <sheetFormatPr defaultColWidth="9.140625" defaultRowHeight="15" x14ac:dyDescent="0.25"/>
  <cols>
    <col min="1" max="1" width="6.5703125" style="30" customWidth="1"/>
    <col min="2" max="2" width="42.140625" style="30" customWidth="1"/>
    <col min="3" max="3" width="18.5703125" style="31" customWidth="1"/>
    <col min="4" max="4" width="18" style="30" customWidth="1"/>
    <col min="5" max="5" width="14.7109375" style="30" customWidth="1"/>
    <col min="6" max="6" width="32.5703125" style="30" customWidth="1"/>
    <col min="7" max="7" width="13.85546875" style="30" customWidth="1"/>
    <col min="8" max="8" width="12.140625" style="30" customWidth="1"/>
    <col min="9" max="9" width="10.85546875" style="30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3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48" t="s">
        <v>39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1</v>
      </c>
      <c r="AH3" s="11"/>
    </row>
    <row r="4" spans="1:35" s="1" customFormat="1" ht="15" customHeight="1" x14ac:dyDescent="0.25">
      <c r="A4" s="49" t="s">
        <v>2</v>
      </c>
      <c r="B4" s="52" t="s">
        <v>3</v>
      </c>
      <c r="C4" s="52" t="s">
        <v>4</v>
      </c>
      <c r="D4" s="55" t="s">
        <v>5</v>
      </c>
      <c r="E4" s="55" t="s">
        <v>5</v>
      </c>
      <c r="F4" s="55" t="s">
        <v>6</v>
      </c>
      <c r="G4" s="55" t="s">
        <v>7</v>
      </c>
      <c r="H4" s="43" t="s">
        <v>8</v>
      </c>
      <c r="I4" s="44"/>
      <c r="J4" s="43" t="s">
        <v>9</v>
      </c>
      <c r="K4" s="44"/>
      <c r="L4" s="43" t="s">
        <v>10</v>
      </c>
      <c r="M4" s="44"/>
      <c r="N4" s="43" t="s">
        <v>11</v>
      </c>
      <c r="O4" s="44"/>
      <c r="P4" s="43" t="s">
        <v>12</v>
      </c>
      <c r="Q4" s="44"/>
      <c r="R4" s="43" t="s">
        <v>13</v>
      </c>
      <c r="S4" s="44"/>
      <c r="T4" s="43" t="s">
        <v>14</v>
      </c>
      <c r="U4" s="44"/>
      <c r="V4" s="43" t="s">
        <v>15</v>
      </c>
      <c r="W4" s="44"/>
      <c r="X4" s="43" t="s">
        <v>16</v>
      </c>
      <c r="Y4" s="44"/>
      <c r="Z4" s="43" t="s">
        <v>17</v>
      </c>
      <c r="AA4" s="44"/>
      <c r="AB4" s="43" t="s">
        <v>18</v>
      </c>
      <c r="AC4" s="44"/>
      <c r="AD4" s="43" t="s">
        <v>19</v>
      </c>
      <c r="AE4" s="44"/>
      <c r="AF4" s="43" t="s">
        <v>20</v>
      </c>
      <c r="AG4" s="44"/>
      <c r="AH4" s="57" t="s">
        <v>21</v>
      </c>
    </row>
    <row r="5" spans="1:35" s="1" customFormat="1" ht="39" customHeight="1" x14ac:dyDescent="0.25">
      <c r="A5" s="50"/>
      <c r="B5" s="53"/>
      <c r="C5" s="53"/>
      <c r="D5" s="56"/>
      <c r="E5" s="56"/>
      <c r="F5" s="56"/>
      <c r="G5" s="56"/>
      <c r="H5" s="45"/>
      <c r="I5" s="46"/>
      <c r="J5" s="45"/>
      <c r="K5" s="46"/>
      <c r="L5" s="45"/>
      <c r="M5" s="46"/>
      <c r="N5" s="45"/>
      <c r="O5" s="46"/>
      <c r="P5" s="45"/>
      <c r="Q5" s="46"/>
      <c r="R5" s="45"/>
      <c r="S5" s="46"/>
      <c r="T5" s="45"/>
      <c r="U5" s="46"/>
      <c r="V5" s="45"/>
      <c r="W5" s="46"/>
      <c r="X5" s="45"/>
      <c r="Y5" s="46"/>
      <c r="Z5" s="45"/>
      <c r="AA5" s="46"/>
      <c r="AB5" s="45"/>
      <c r="AC5" s="46"/>
      <c r="AD5" s="45"/>
      <c r="AE5" s="46"/>
      <c r="AF5" s="45"/>
      <c r="AG5" s="46"/>
      <c r="AH5" s="58"/>
    </row>
    <row r="6" spans="1:35" s="1" customFormat="1" ht="64.5" customHeight="1" x14ac:dyDescent="0.25">
      <c r="A6" s="51"/>
      <c r="B6" s="54"/>
      <c r="C6" s="54"/>
      <c r="D6" s="40">
        <v>2026</v>
      </c>
      <c r="E6" s="41">
        <v>46113</v>
      </c>
      <c r="F6" s="41">
        <v>46113</v>
      </c>
      <c r="G6" s="41">
        <v>46113</v>
      </c>
      <c r="H6" s="34" t="s">
        <v>22</v>
      </c>
      <c r="I6" s="34" t="s">
        <v>23</v>
      </c>
      <c r="J6" s="34" t="s">
        <v>24</v>
      </c>
      <c r="K6" s="34" t="s">
        <v>25</v>
      </c>
      <c r="L6" s="34" t="s">
        <v>24</v>
      </c>
      <c r="M6" s="34" t="s">
        <v>25</v>
      </c>
      <c r="N6" s="34" t="s">
        <v>24</v>
      </c>
      <c r="O6" s="34" t="s">
        <v>25</v>
      </c>
      <c r="P6" s="34" t="s">
        <v>24</v>
      </c>
      <c r="Q6" s="34" t="s">
        <v>25</v>
      </c>
      <c r="R6" s="34" t="s">
        <v>24</v>
      </c>
      <c r="S6" s="34" t="s">
        <v>25</v>
      </c>
      <c r="T6" s="34" t="s">
        <v>24</v>
      </c>
      <c r="U6" s="34" t="s">
        <v>25</v>
      </c>
      <c r="V6" s="34" t="s">
        <v>24</v>
      </c>
      <c r="W6" s="34" t="s">
        <v>25</v>
      </c>
      <c r="X6" s="34" t="s">
        <v>24</v>
      </c>
      <c r="Y6" s="34" t="s">
        <v>25</v>
      </c>
      <c r="Z6" s="34" t="s">
        <v>24</v>
      </c>
      <c r="AA6" s="34" t="s">
        <v>25</v>
      </c>
      <c r="AB6" s="34" t="s">
        <v>24</v>
      </c>
      <c r="AC6" s="34" t="s">
        <v>25</v>
      </c>
      <c r="AD6" s="34" t="s">
        <v>24</v>
      </c>
      <c r="AE6" s="34" t="s">
        <v>25</v>
      </c>
      <c r="AF6" s="34" t="s">
        <v>24</v>
      </c>
      <c r="AG6" s="34" t="s">
        <v>25</v>
      </c>
      <c r="AH6" s="59"/>
    </row>
    <row r="7" spans="1:35" s="42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39" customFormat="1" ht="31.5" customHeight="1" x14ac:dyDescent="0.25">
      <c r="A8" s="60"/>
      <c r="B8" s="63" t="s">
        <v>26</v>
      </c>
      <c r="C8" s="38" t="s">
        <v>27</v>
      </c>
      <c r="D8" s="36">
        <f>D9+D10</f>
        <v>1166.3</v>
      </c>
      <c r="E8" s="36">
        <f t="shared" ref="E8:G8" si="0">E9+E10</f>
        <v>195.5</v>
      </c>
      <c r="F8" s="36">
        <f t="shared" si="0"/>
        <v>0</v>
      </c>
      <c r="G8" s="36">
        <f t="shared" si="0"/>
        <v>0</v>
      </c>
      <c r="H8" s="36">
        <f>IFERROR(G8/D8*100,0)</f>
        <v>0</v>
      </c>
      <c r="I8" s="36">
        <f>IFERROR(G8/E8*100,0)</f>
        <v>0</v>
      </c>
      <c r="J8" s="36">
        <f t="shared" ref="J8:AF8" si="1">J10</f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613.9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316.90000000000003</v>
      </c>
      <c r="W8" s="36">
        <f t="shared" si="1"/>
        <v>0</v>
      </c>
      <c r="X8" s="36">
        <f t="shared" si="1"/>
        <v>0</v>
      </c>
      <c r="Y8" s="36">
        <f t="shared" si="1"/>
        <v>0</v>
      </c>
      <c r="Z8" s="36">
        <f t="shared" si="1"/>
        <v>0</v>
      </c>
      <c r="AA8" s="36">
        <f t="shared" si="1"/>
        <v>0</v>
      </c>
      <c r="AB8" s="36">
        <f t="shared" si="1"/>
        <v>40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>AG10</f>
        <v>0</v>
      </c>
      <c r="AH8" s="12"/>
    </row>
    <row r="9" spans="1:35" s="22" customFormat="1" ht="48" customHeight="1" x14ac:dyDescent="0.25">
      <c r="A9" s="61"/>
      <c r="B9" s="64"/>
      <c r="C9" s="27" t="s">
        <v>46</v>
      </c>
      <c r="D9" s="18">
        <f>SUM(J9,L9,N9,P9,R9,T9,V9,X9,Z9,AB9,AD9,AF9)</f>
        <v>195.5</v>
      </c>
      <c r="E9" s="18">
        <f>J9+L9+N9+P9+R9+T9+V9+X9+Z9+AB9+AD9+AF9</f>
        <v>195.5</v>
      </c>
      <c r="F9" s="18">
        <f>G9</f>
        <v>0</v>
      </c>
      <c r="G9" s="18">
        <f>SUM(K9,M9,O9,Q9,S9,U9,W9,Y9,AA9,AC9,AE9,AG9)</f>
        <v>0</v>
      </c>
      <c r="H9" s="18">
        <f t="shared" ref="H9" si="2">IFERROR(G9/D9*100,0)</f>
        <v>0</v>
      </c>
      <c r="I9" s="18">
        <f t="shared" ref="I9" si="3">IFERROR(G9/E9*100,0)</f>
        <v>0</v>
      </c>
      <c r="J9" s="19">
        <f>J13</f>
        <v>0</v>
      </c>
      <c r="K9" s="19">
        <f t="shared" ref="K9:AG9" si="4">K20</f>
        <v>0</v>
      </c>
      <c r="L9" s="19">
        <f t="shared" si="4"/>
        <v>0</v>
      </c>
      <c r="M9" s="19">
        <f t="shared" si="4"/>
        <v>0</v>
      </c>
      <c r="N9" s="19">
        <f t="shared" si="4"/>
        <v>195.5</v>
      </c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 t="shared" si="4"/>
        <v>0</v>
      </c>
      <c r="Y9" s="19">
        <f t="shared" si="4"/>
        <v>0</v>
      </c>
      <c r="Z9" s="19">
        <f t="shared" si="4"/>
        <v>0</v>
      </c>
      <c r="AA9" s="19">
        <f t="shared" si="4"/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20"/>
      <c r="AI9" s="21"/>
    </row>
    <row r="10" spans="1:35" s="15" customFormat="1" ht="41.25" customHeight="1" x14ac:dyDescent="0.25">
      <c r="A10" s="62"/>
      <c r="B10" s="65"/>
      <c r="C10" s="13" t="s">
        <v>28</v>
      </c>
      <c r="D10" s="14">
        <f>J10+L10+N10+P10+R10+T10+V10+X10+Z10+AB10+AD10+AF10</f>
        <v>970.8</v>
      </c>
      <c r="E10" s="14">
        <f>J10</f>
        <v>0</v>
      </c>
      <c r="F10" s="14">
        <f>G10</f>
        <v>0</v>
      </c>
      <c r="G10" s="14">
        <f>K10+M10+O10+Q10+S10+U10+W10+Y10+AA10+AC10+AE10+AG10</f>
        <v>0</v>
      </c>
      <c r="H10" s="36">
        <f>IFERROR(G10/D10*100,0)</f>
        <v>0</v>
      </c>
      <c r="I10" s="36">
        <f>IFERROR(G10/E10*100,0)</f>
        <v>0</v>
      </c>
      <c r="J10" s="14">
        <f t="shared" ref="J10:AG10" si="5">J14+J24</f>
        <v>0</v>
      </c>
      <c r="K10" s="14">
        <f t="shared" si="5"/>
        <v>0</v>
      </c>
      <c r="L10" s="14">
        <f t="shared" si="5"/>
        <v>0</v>
      </c>
      <c r="M10" s="14">
        <f t="shared" si="5"/>
        <v>0</v>
      </c>
      <c r="N10" s="14">
        <f t="shared" si="5"/>
        <v>613.9</v>
      </c>
      <c r="O10" s="14">
        <f t="shared" si="5"/>
        <v>0</v>
      </c>
      <c r="P10" s="14">
        <f t="shared" si="5"/>
        <v>0</v>
      </c>
      <c r="Q10" s="14">
        <f t="shared" si="5"/>
        <v>0</v>
      </c>
      <c r="R10" s="14">
        <f t="shared" si="5"/>
        <v>0</v>
      </c>
      <c r="S10" s="14">
        <f t="shared" si="5"/>
        <v>0</v>
      </c>
      <c r="T10" s="14">
        <f t="shared" si="5"/>
        <v>0</v>
      </c>
      <c r="U10" s="14">
        <f t="shared" si="5"/>
        <v>0</v>
      </c>
      <c r="V10" s="14">
        <f t="shared" si="5"/>
        <v>316.90000000000003</v>
      </c>
      <c r="W10" s="14">
        <f t="shared" si="5"/>
        <v>0</v>
      </c>
      <c r="X10" s="14">
        <f t="shared" si="5"/>
        <v>0</v>
      </c>
      <c r="Y10" s="14">
        <f t="shared" si="5"/>
        <v>0</v>
      </c>
      <c r="Z10" s="14">
        <f t="shared" si="5"/>
        <v>0</v>
      </c>
      <c r="AA10" s="14">
        <f t="shared" si="5"/>
        <v>0</v>
      </c>
      <c r="AB10" s="14">
        <f t="shared" si="5"/>
        <v>40</v>
      </c>
      <c r="AC10" s="14">
        <f t="shared" si="5"/>
        <v>0</v>
      </c>
      <c r="AD10" s="14">
        <f t="shared" si="5"/>
        <v>0</v>
      </c>
      <c r="AE10" s="14">
        <f t="shared" si="5"/>
        <v>0</v>
      </c>
      <c r="AF10" s="14">
        <f t="shared" si="5"/>
        <v>0</v>
      </c>
      <c r="AG10" s="14">
        <f t="shared" si="5"/>
        <v>0</v>
      </c>
      <c r="AH10" s="37"/>
    </row>
    <row r="11" spans="1:35" s="22" customFormat="1" ht="18.75" customHeight="1" x14ac:dyDescent="0.25">
      <c r="A11" s="23" t="s">
        <v>29</v>
      </c>
      <c r="B11" s="66" t="s">
        <v>30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8"/>
      <c r="AH11" s="33"/>
    </row>
    <row r="12" spans="1:35" s="22" customFormat="1" ht="50.25" customHeight="1" x14ac:dyDescent="0.25">
      <c r="A12" s="69" t="s">
        <v>31</v>
      </c>
      <c r="B12" s="57" t="s">
        <v>32</v>
      </c>
      <c r="C12" s="17" t="s">
        <v>27</v>
      </c>
      <c r="D12" s="18">
        <f>D13+D14</f>
        <v>961.5</v>
      </c>
      <c r="E12" s="18">
        <f t="shared" ref="E12:G12" si="6">E13+E14</f>
        <v>961.5</v>
      </c>
      <c r="F12" s="18">
        <f t="shared" si="6"/>
        <v>0</v>
      </c>
      <c r="G12" s="18">
        <f t="shared" si="6"/>
        <v>0</v>
      </c>
      <c r="H12" s="18">
        <f t="shared" ref="H12:H21" si="7">IFERROR(G12/D12*100,0)</f>
        <v>0</v>
      </c>
      <c r="I12" s="18">
        <f t="shared" ref="I12:I21" si="8">IFERROR(G12/E12*100,0)</f>
        <v>0</v>
      </c>
      <c r="J12" s="19">
        <f t="shared" ref="J12:AF12" si="9">J14</f>
        <v>0</v>
      </c>
      <c r="K12" s="19">
        <f t="shared" si="9"/>
        <v>0</v>
      </c>
      <c r="L12" s="19">
        <f t="shared" si="9"/>
        <v>0</v>
      </c>
      <c r="M12" s="19">
        <f t="shared" si="9"/>
        <v>0</v>
      </c>
      <c r="N12" s="19">
        <f t="shared" si="9"/>
        <v>456.2</v>
      </c>
      <c r="O12" s="19">
        <f t="shared" si="9"/>
        <v>0</v>
      </c>
      <c r="P12" s="19">
        <f t="shared" si="9"/>
        <v>0</v>
      </c>
      <c r="Q12" s="19">
        <f t="shared" si="9"/>
        <v>0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0</v>
      </c>
      <c r="V12" s="19">
        <f t="shared" si="9"/>
        <v>309.8</v>
      </c>
      <c r="W12" s="19">
        <f t="shared" si="9"/>
        <v>0</v>
      </c>
      <c r="X12" s="19">
        <f t="shared" si="9"/>
        <v>0</v>
      </c>
      <c r="Y12" s="19">
        <f t="shared" si="9"/>
        <v>0</v>
      </c>
      <c r="Z12" s="19">
        <f t="shared" si="9"/>
        <v>0</v>
      </c>
      <c r="AA12" s="19">
        <f t="shared" si="9"/>
        <v>0</v>
      </c>
      <c r="AB12" s="19">
        <f t="shared" si="9"/>
        <v>0</v>
      </c>
      <c r="AC12" s="19">
        <f t="shared" si="9"/>
        <v>0</v>
      </c>
      <c r="AD12" s="19">
        <f t="shared" si="9"/>
        <v>0</v>
      </c>
      <c r="AE12" s="19">
        <f t="shared" si="9"/>
        <v>0</v>
      </c>
      <c r="AF12" s="19">
        <f t="shared" si="9"/>
        <v>0</v>
      </c>
      <c r="AG12" s="19">
        <f>AG14</f>
        <v>0</v>
      </c>
      <c r="AH12" s="20"/>
      <c r="AI12" s="21"/>
    </row>
    <row r="13" spans="1:35" s="22" customFormat="1" ht="48" customHeight="1" x14ac:dyDescent="0.25">
      <c r="A13" s="70"/>
      <c r="B13" s="58"/>
      <c r="C13" s="27" t="s">
        <v>46</v>
      </c>
      <c r="D13" s="18">
        <f>SUM(J13,L13,N13,P13,R13,T13,V13,X13,Z13,AB13,AD13,AF13)</f>
        <v>195.5</v>
      </c>
      <c r="E13" s="18">
        <f>J13+L13+N13+P13+R13+T13+V13+X13+Z13+AB13+AD13+AF13</f>
        <v>195.5</v>
      </c>
      <c r="F13" s="18">
        <f>G13</f>
        <v>0</v>
      </c>
      <c r="G13" s="18">
        <f>SUM(K13,M13,O13,Q13,S13,U13,W13,Y13,AA13,AC13,AE13,AG13)</f>
        <v>0</v>
      </c>
      <c r="H13" s="18">
        <f t="shared" si="7"/>
        <v>0</v>
      </c>
      <c r="I13" s="18">
        <f t="shared" si="8"/>
        <v>0</v>
      </c>
      <c r="J13" s="19">
        <f>J20</f>
        <v>0</v>
      </c>
      <c r="K13" s="19">
        <f t="shared" ref="K13:AG13" si="10">K20</f>
        <v>0</v>
      </c>
      <c r="L13" s="19">
        <f t="shared" si="10"/>
        <v>0</v>
      </c>
      <c r="M13" s="19">
        <f t="shared" si="10"/>
        <v>0</v>
      </c>
      <c r="N13" s="19">
        <f t="shared" si="10"/>
        <v>195.5</v>
      </c>
      <c r="O13" s="19">
        <f t="shared" si="10"/>
        <v>0</v>
      </c>
      <c r="P13" s="19">
        <f t="shared" si="10"/>
        <v>0</v>
      </c>
      <c r="Q13" s="19">
        <f t="shared" si="10"/>
        <v>0</v>
      </c>
      <c r="R13" s="19">
        <f t="shared" si="10"/>
        <v>0</v>
      </c>
      <c r="S13" s="19">
        <f t="shared" si="10"/>
        <v>0</v>
      </c>
      <c r="T13" s="19">
        <f t="shared" si="10"/>
        <v>0</v>
      </c>
      <c r="U13" s="19">
        <f t="shared" si="10"/>
        <v>0</v>
      </c>
      <c r="V13" s="19">
        <f t="shared" si="10"/>
        <v>0</v>
      </c>
      <c r="W13" s="19">
        <f t="shared" si="10"/>
        <v>0</v>
      </c>
      <c r="X13" s="19">
        <f t="shared" si="10"/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20"/>
      <c r="AI13" s="21"/>
    </row>
    <row r="14" spans="1:35" s="15" customFormat="1" ht="71.25" customHeight="1" x14ac:dyDescent="0.25">
      <c r="A14" s="71"/>
      <c r="B14" s="58"/>
      <c r="C14" s="13" t="s">
        <v>28</v>
      </c>
      <c r="D14" s="14">
        <f>SUM(J14,L14,N14,P14,R14,T14,V14,X14,Z14,AB14,AD14,AF14)</f>
        <v>766</v>
      </c>
      <c r="E14" s="14">
        <f>J14+L14+N14+P14+R14+T14+V14+X14+Z14+AB14+AD14+AF14</f>
        <v>766</v>
      </c>
      <c r="F14" s="14">
        <f>G14</f>
        <v>0</v>
      </c>
      <c r="G14" s="14">
        <f>SUM(K14,M14,O14,Q14,S14,U14,W14,Y14,AA14,AC14,AE14,AG14)</f>
        <v>0</v>
      </c>
      <c r="H14" s="24">
        <f t="shared" si="7"/>
        <v>0</v>
      </c>
      <c r="I14" s="24">
        <f t="shared" si="8"/>
        <v>0</v>
      </c>
      <c r="J14" s="25">
        <f t="shared" ref="J14:AG14" si="11">J16+J18+J21</f>
        <v>0</v>
      </c>
      <c r="K14" s="25">
        <f t="shared" si="11"/>
        <v>0</v>
      </c>
      <c r="L14" s="25">
        <f t="shared" si="11"/>
        <v>0</v>
      </c>
      <c r="M14" s="25">
        <f t="shared" si="11"/>
        <v>0</v>
      </c>
      <c r="N14" s="25">
        <f t="shared" si="11"/>
        <v>456.2</v>
      </c>
      <c r="O14" s="25">
        <f t="shared" si="11"/>
        <v>0</v>
      </c>
      <c r="P14" s="25">
        <f t="shared" si="11"/>
        <v>0</v>
      </c>
      <c r="Q14" s="25">
        <f t="shared" si="11"/>
        <v>0</v>
      </c>
      <c r="R14" s="25">
        <f t="shared" si="11"/>
        <v>0</v>
      </c>
      <c r="S14" s="25">
        <f t="shared" si="11"/>
        <v>0</v>
      </c>
      <c r="T14" s="25">
        <f t="shared" si="11"/>
        <v>0</v>
      </c>
      <c r="U14" s="25">
        <f t="shared" si="11"/>
        <v>0</v>
      </c>
      <c r="V14" s="25">
        <f t="shared" si="11"/>
        <v>309.8</v>
      </c>
      <c r="W14" s="25">
        <f t="shared" si="11"/>
        <v>0</v>
      </c>
      <c r="X14" s="25">
        <f t="shared" si="11"/>
        <v>0</v>
      </c>
      <c r="Y14" s="25">
        <f t="shared" si="11"/>
        <v>0</v>
      </c>
      <c r="Z14" s="25">
        <f t="shared" si="11"/>
        <v>0</v>
      </c>
      <c r="AA14" s="25">
        <f t="shared" si="11"/>
        <v>0</v>
      </c>
      <c r="AB14" s="25">
        <f t="shared" si="11"/>
        <v>0</v>
      </c>
      <c r="AC14" s="25">
        <f t="shared" si="11"/>
        <v>0</v>
      </c>
      <c r="AD14" s="25">
        <f t="shared" si="11"/>
        <v>0</v>
      </c>
      <c r="AE14" s="25">
        <f t="shared" si="11"/>
        <v>0</v>
      </c>
      <c r="AF14" s="25">
        <f t="shared" si="11"/>
        <v>0</v>
      </c>
      <c r="AG14" s="25">
        <f t="shared" si="11"/>
        <v>0</v>
      </c>
      <c r="AH14" s="12"/>
      <c r="AI14" s="26"/>
    </row>
    <row r="15" spans="1:35" s="22" customFormat="1" ht="99" customHeight="1" x14ac:dyDescent="0.25">
      <c r="A15" s="69"/>
      <c r="B15" s="72" t="s">
        <v>33</v>
      </c>
      <c r="C15" s="17" t="s">
        <v>27</v>
      </c>
      <c r="D15" s="18">
        <f>D16</f>
        <v>0</v>
      </c>
      <c r="E15" s="18">
        <f>E16</f>
        <v>0</v>
      </c>
      <c r="F15" s="18">
        <f>F16</f>
        <v>0</v>
      </c>
      <c r="G15" s="18">
        <f>G16</f>
        <v>0</v>
      </c>
      <c r="H15" s="18">
        <f t="shared" si="7"/>
        <v>0</v>
      </c>
      <c r="I15" s="18">
        <f t="shared" si="8"/>
        <v>0</v>
      </c>
      <c r="J15" s="19">
        <f t="shared" ref="J15:AF15" si="12">J16</f>
        <v>0</v>
      </c>
      <c r="K15" s="19">
        <f t="shared" si="12"/>
        <v>0</v>
      </c>
      <c r="L15" s="19">
        <f t="shared" si="12"/>
        <v>0</v>
      </c>
      <c r="M15" s="19">
        <f t="shared" si="12"/>
        <v>0</v>
      </c>
      <c r="N15" s="19">
        <f t="shared" si="12"/>
        <v>0</v>
      </c>
      <c r="O15" s="19">
        <f t="shared" si="12"/>
        <v>0</v>
      </c>
      <c r="P15" s="19">
        <f t="shared" si="12"/>
        <v>0</v>
      </c>
      <c r="Q15" s="19">
        <f t="shared" si="12"/>
        <v>0</v>
      </c>
      <c r="R15" s="19">
        <f t="shared" si="12"/>
        <v>0</v>
      </c>
      <c r="S15" s="19">
        <f t="shared" si="12"/>
        <v>0</v>
      </c>
      <c r="T15" s="19">
        <f t="shared" si="12"/>
        <v>0</v>
      </c>
      <c r="U15" s="19">
        <f t="shared" si="12"/>
        <v>0</v>
      </c>
      <c r="V15" s="19">
        <f t="shared" si="12"/>
        <v>0</v>
      </c>
      <c r="W15" s="19">
        <f t="shared" si="12"/>
        <v>0</v>
      </c>
      <c r="X15" s="19">
        <f t="shared" si="12"/>
        <v>0</v>
      </c>
      <c r="Y15" s="19">
        <f t="shared" si="12"/>
        <v>0</v>
      </c>
      <c r="Z15" s="19">
        <f t="shared" si="12"/>
        <v>0</v>
      </c>
      <c r="AA15" s="19">
        <f t="shared" si="12"/>
        <v>0</v>
      </c>
      <c r="AB15" s="19">
        <f t="shared" si="12"/>
        <v>0</v>
      </c>
      <c r="AC15" s="19">
        <f t="shared" si="12"/>
        <v>0</v>
      </c>
      <c r="AD15" s="19">
        <f t="shared" si="12"/>
        <v>0</v>
      </c>
      <c r="AE15" s="19">
        <f t="shared" si="12"/>
        <v>0</v>
      </c>
      <c r="AF15" s="19">
        <f t="shared" si="12"/>
        <v>0</v>
      </c>
      <c r="AG15" s="19">
        <f>AG16</f>
        <v>0</v>
      </c>
      <c r="AH15" s="20"/>
      <c r="AI15" s="21"/>
    </row>
    <row r="16" spans="1:35" s="22" customFormat="1" ht="109.5" customHeight="1" x14ac:dyDescent="0.25">
      <c r="A16" s="71"/>
      <c r="B16" s="73"/>
      <c r="C16" s="27" t="s">
        <v>28</v>
      </c>
      <c r="D16" s="28">
        <f>SUM(J16,L16,N16,P16,R16,T16,V16,X16,Z16,AB16,AD16,AF16)</f>
        <v>0</v>
      </c>
      <c r="E16" s="28">
        <f>J16+L16+N16+P16+R16+T16+V16+X16+Z16+AB16+AD16+AF16</f>
        <v>0</v>
      </c>
      <c r="F16" s="28">
        <f>G16</f>
        <v>0</v>
      </c>
      <c r="G16" s="28">
        <f>SUM(K16,M16,O16,Q16,S16,U16,W16,Y16,AA16,AC16,AE16,AG16)</f>
        <v>0</v>
      </c>
      <c r="H16" s="18">
        <f t="shared" si="7"/>
        <v>0</v>
      </c>
      <c r="I16" s="18">
        <f t="shared" si="8"/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0"/>
      <c r="AI16" s="21"/>
    </row>
    <row r="17" spans="1:35" s="22" customFormat="1" ht="55.5" customHeight="1" x14ac:dyDescent="0.25">
      <c r="A17" s="74"/>
      <c r="B17" s="72" t="s">
        <v>34</v>
      </c>
      <c r="C17" s="17" t="s">
        <v>27</v>
      </c>
      <c r="D17" s="18">
        <f>D18</f>
        <v>0</v>
      </c>
      <c r="E17" s="18">
        <f>E18</f>
        <v>0</v>
      </c>
      <c r="F17" s="18">
        <f>F18</f>
        <v>0</v>
      </c>
      <c r="G17" s="18">
        <f>G18</f>
        <v>0</v>
      </c>
      <c r="H17" s="18">
        <f t="shared" si="7"/>
        <v>0</v>
      </c>
      <c r="I17" s="18">
        <f t="shared" si="8"/>
        <v>0</v>
      </c>
      <c r="J17" s="19">
        <f t="shared" ref="J17:AF17" si="13">J18</f>
        <v>0</v>
      </c>
      <c r="K17" s="19">
        <f t="shared" si="13"/>
        <v>0</v>
      </c>
      <c r="L17" s="19">
        <f t="shared" si="13"/>
        <v>0</v>
      </c>
      <c r="M17" s="19">
        <f t="shared" si="13"/>
        <v>0</v>
      </c>
      <c r="N17" s="19">
        <f t="shared" si="13"/>
        <v>0</v>
      </c>
      <c r="O17" s="19">
        <f t="shared" si="13"/>
        <v>0</v>
      </c>
      <c r="P17" s="19">
        <f t="shared" si="13"/>
        <v>0</v>
      </c>
      <c r="Q17" s="19">
        <f t="shared" si="13"/>
        <v>0</v>
      </c>
      <c r="R17" s="19">
        <f t="shared" si="13"/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19">
        <f t="shared" si="13"/>
        <v>0</v>
      </c>
      <c r="W17" s="19">
        <f t="shared" si="13"/>
        <v>0</v>
      </c>
      <c r="X17" s="19">
        <f t="shared" si="13"/>
        <v>0</v>
      </c>
      <c r="Y17" s="19">
        <f t="shared" si="13"/>
        <v>0</v>
      </c>
      <c r="Z17" s="19">
        <f t="shared" si="13"/>
        <v>0</v>
      </c>
      <c r="AA17" s="19">
        <f t="shared" si="13"/>
        <v>0</v>
      </c>
      <c r="AB17" s="19">
        <f t="shared" si="13"/>
        <v>0</v>
      </c>
      <c r="AC17" s="19">
        <f t="shared" si="13"/>
        <v>0</v>
      </c>
      <c r="AD17" s="19">
        <f t="shared" si="13"/>
        <v>0</v>
      </c>
      <c r="AE17" s="19">
        <f t="shared" si="13"/>
        <v>0</v>
      </c>
      <c r="AF17" s="19">
        <f t="shared" si="13"/>
        <v>0</v>
      </c>
      <c r="AG17" s="19">
        <f>AG18</f>
        <v>0</v>
      </c>
      <c r="AH17" s="20"/>
      <c r="AI17" s="21"/>
    </row>
    <row r="18" spans="1:35" s="22" customFormat="1" ht="198.75" customHeight="1" x14ac:dyDescent="0.25">
      <c r="A18" s="75"/>
      <c r="B18" s="73"/>
      <c r="C18" s="27" t="s">
        <v>28</v>
      </c>
      <c r="D18" s="28">
        <f>SUM(J18,L18,N18,P18,R18,T18,V18,X18,Z18,AB18,AD18,AF18)</f>
        <v>0</v>
      </c>
      <c r="E18" s="28">
        <f>J18+L18+N18+P18+R18+T18+V18+X18+Z18+AB18+AD18+AF18</f>
        <v>0</v>
      </c>
      <c r="F18" s="28">
        <f>G18</f>
        <v>0</v>
      </c>
      <c r="G18" s="28">
        <f>SUM(K18,M18,O18,Q18,S18,U18,W18,Y18,AA18,AC18,AE18,AG18)</f>
        <v>0</v>
      </c>
      <c r="H18" s="18">
        <f t="shared" si="7"/>
        <v>0</v>
      </c>
      <c r="I18" s="18">
        <f t="shared" si="8"/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0"/>
      <c r="AI18" s="21"/>
    </row>
    <row r="19" spans="1:35" s="22" customFormat="1" ht="38.25" customHeight="1" x14ac:dyDescent="0.25">
      <c r="A19" s="76"/>
      <c r="B19" s="72" t="s">
        <v>35</v>
      </c>
      <c r="C19" s="17" t="s">
        <v>27</v>
      </c>
      <c r="D19" s="18">
        <f>D20+D21</f>
        <v>961.5</v>
      </c>
      <c r="E19" s="18">
        <f>E20+E21</f>
        <v>961.5</v>
      </c>
      <c r="F19" s="18">
        <f>F20+F21</f>
        <v>0</v>
      </c>
      <c r="G19" s="18">
        <f>G20+G21</f>
        <v>0</v>
      </c>
      <c r="H19" s="18">
        <f t="shared" si="7"/>
        <v>0</v>
      </c>
      <c r="I19" s="18">
        <f t="shared" si="8"/>
        <v>0</v>
      </c>
      <c r="J19" s="19">
        <f t="shared" ref="J19:AF19" si="14">J21</f>
        <v>0</v>
      </c>
      <c r="K19" s="19">
        <f t="shared" si="14"/>
        <v>0</v>
      </c>
      <c r="L19" s="19">
        <f t="shared" si="14"/>
        <v>0</v>
      </c>
      <c r="M19" s="19">
        <f t="shared" si="14"/>
        <v>0</v>
      </c>
      <c r="N19" s="19">
        <f t="shared" si="14"/>
        <v>456.2</v>
      </c>
      <c r="O19" s="19">
        <f t="shared" si="14"/>
        <v>0</v>
      </c>
      <c r="P19" s="19">
        <f t="shared" si="14"/>
        <v>0</v>
      </c>
      <c r="Q19" s="19">
        <f t="shared" si="14"/>
        <v>0</v>
      </c>
      <c r="R19" s="19">
        <f t="shared" si="14"/>
        <v>0</v>
      </c>
      <c r="S19" s="19">
        <f t="shared" si="14"/>
        <v>0</v>
      </c>
      <c r="T19" s="19">
        <f t="shared" si="14"/>
        <v>0</v>
      </c>
      <c r="U19" s="19">
        <f t="shared" si="14"/>
        <v>0</v>
      </c>
      <c r="V19" s="19">
        <f t="shared" si="14"/>
        <v>309.8</v>
      </c>
      <c r="W19" s="19">
        <f t="shared" si="14"/>
        <v>0</v>
      </c>
      <c r="X19" s="19">
        <f t="shared" si="14"/>
        <v>0</v>
      </c>
      <c r="Y19" s="19">
        <f t="shared" si="14"/>
        <v>0</v>
      </c>
      <c r="Z19" s="19">
        <f t="shared" si="14"/>
        <v>0</v>
      </c>
      <c r="AA19" s="19">
        <f t="shared" si="14"/>
        <v>0</v>
      </c>
      <c r="AB19" s="19">
        <f t="shared" si="14"/>
        <v>0</v>
      </c>
      <c r="AC19" s="19">
        <f t="shared" si="14"/>
        <v>0</v>
      </c>
      <c r="AD19" s="19">
        <f t="shared" si="14"/>
        <v>0</v>
      </c>
      <c r="AE19" s="19">
        <f t="shared" si="14"/>
        <v>0</v>
      </c>
      <c r="AF19" s="19">
        <f t="shared" si="14"/>
        <v>0</v>
      </c>
      <c r="AG19" s="19">
        <f>AG21</f>
        <v>0</v>
      </c>
      <c r="AH19" s="20"/>
      <c r="AI19" s="21"/>
    </row>
    <row r="20" spans="1:35" s="22" customFormat="1" ht="48" customHeight="1" x14ac:dyDescent="0.25">
      <c r="A20" s="71"/>
      <c r="B20" s="73"/>
      <c r="C20" s="27" t="s">
        <v>46</v>
      </c>
      <c r="D20" s="18">
        <f>SUM(J20,L20,N20,P20,R20,T20,V20,X20,Z20,AB20,AD20,AF20)</f>
        <v>195.5</v>
      </c>
      <c r="E20" s="18">
        <f>J20+L20+N20+P20+R20+T20+V20+X20+Z20+AB20+AD20+AF20</f>
        <v>195.5</v>
      </c>
      <c r="F20" s="18">
        <f>G20</f>
        <v>0</v>
      </c>
      <c r="G20" s="18">
        <f>SUM(K20,M20,O20,Q20,S20,U20,W20,Y20,AA20,AC20,AE20,AG20)</f>
        <v>0</v>
      </c>
      <c r="H20" s="18">
        <f t="shared" ref="H20" si="15">IFERROR(G20/D20*100,0)</f>
        <v>0</v>
      </c>
      <c r="I20" s="18">
        <f t="shared" ref="I20" si="16">IFERROR(G20/E20*100,0)</f>
        <v>0</v>
      </c>
      <c r="J20" s="19">
        <v>0</v>
      </c>
      <c r="K20" s="19">
        <v>0</v>
      </c>
      <c r="L20" s="19">
        <v>0</v>
      </c>
      <c r="M20" s="19">
        <v>0</v>
      </c>
      <c r="N20" s="19">
        <v>195.5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0"/>
      <c r="AI20" s="21"/>
    </row>
    <row r="21" spans="1:35" s="22" customFormat="1" ht="71.25" customHeight="1" x14ac:dyDescent="0.25">
      <c r="A21" s="71"/>
      <c r="B21" s="73"/>
      <c r="C21" s="27" t="s">
        <v>28</v>
      </c>
      <c r="D21" s="28">
        <f>SUM(J21,L21,N21,P21,R21,T21,V21,X21,Z21,AB21,AD21,AF21)</f>
        <v>766</v>
      </c>
      <c r="E21" s="28">
        <f>J21+L21+N21+P21+R21+T21+V21+X21+Z21+AB21+AD21+AF21</f>
        <v>766</v>
      </c>
      <c r="F21" s="28">
        <f>G21</f>
        <v>0</v>
      </c>
      <c r="G21" s="28">
        <f>SUM(K21,M21,O21,Q21,S21,U21,W21,Y21,AA21,AC21,AE21,AG21)</f>
        <v>0</v>
      </c>
      <c r="H21" s="18">
        <f t="shared" si="7"/>
        <v>0</v>
      </c>
      <c r="I21" s="18">
        <f t="shared" si="8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456.2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309.8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0" t="s">
        <v>44</v>
      </c>
      <c r="AI21" s="21"/>
    </row>
    <row r="22" spans="1:35" s="22" customFormat="1" ht="25.5" customHeight="1" x14ac:dyDescent="0.25">
      <c r="A22" s="23" t="s">
        <v>36</v>
      </c>
      <c r="B22" s="66" t="s">
        <v>43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8"/>
      <c r="AH22" s="20"/>
      <c r="AI22" s="21"/>
    </row>
    <row r="23" spans="1:35" s="22" customFormat="1" ht="44.25" customHeight="1" x14ac:dyDescent="0.25">
      <c r="A23" s="69" t="s">
        <v>37</v>
      </c>
      <c r="B23" s="57" t="s">
        <v>38</v>
      </c>
      <c r="C23" s="17" t="s">
        <v>27</v>
      </c>
      <c r="D23" s="19">
        <f t="shared" ref="D23:AF23" si="17">D24</f>
        <v>204.79999999999998</v>
      </c>
      <c r="E23" s="19">
        <f t="shared" si="17"/>
        <v>0</v>
      </c>
      <c r="F23" s="19">
        <f t="shared" si="17"/>
        <v>0</v>
      </c>
      <c r="G23" s="19">
        <f t="shared" si="17"/>
        <v>0</v>
      </c>
      <c r="H23" s="19">
        <f t="shared" ref="H23:H30" si="18">IFERROR(G23/D23*100,0)</f>
        <v>0</v>
      </c>
      <c r="I23" s="19">
        <f t="shared" ref="I23:I30" si="19">IFERROR(G23/E23*100,0)</f>
        <v>0</v>
      </c>
      <c r="J23" s="19">
        <f t="shared" si="17"/>
        <v>0</v>
      </c>
      <c r="K23" s="19">
        <f t="shared" si="17"/>
        <v>0</v>
      </c>
      <c r="L23" s="19">
        <f t="shared" si="17"/>
        <v>0</v>
      </c>
      <c r="M23" s="19">
        <f t="shared" si="17"/>
        <v>0</v>
      </c>
      <c r="N23" s="19">
        <f t="shared" si="17"/>
        <v>157.69999999999999</v>
      </c>
      <c r="O23" s="19">
        <f t="shared" si="17"/>
        <v>0</v>
      </c>
      <c r="P23" s="19">
        <f t="shared" si="17"/>
        <v>0</v>
      </c>
      <c r="Q23" s="19">
        <f t="shared" si="17"/>
        <v>0</v>
      </c>
      <c r="R23" s="19">
        <f t="shared" si="17"/>
        <v>0</v>
      </c>
      <c r="S23" s="19">
        <f t="shared" si="17"/>
        <v>0</v>
      </c>
      <c r="T23" s="19">
        <f t="shared" si="17"/>
        <v>0</v>
      </c>
      <c r="U23" s="19">
        <f t="shared" si="17"/>
        <v>0</v>
      </c>
      <c r="V23" s="19">
        <f t="shared" si="17"/>
        <v>7.1</v>
      </c>
      <c r="W23" s="19">
        <f t="shared" si="17"/>
        <v>0</v>
      </c>
      <c r="X23" s="19">
        <f t="shared" si="17"/>
        <v>0</v>
      </c>
      <c r="Y23" s="19">
        <f t="shared" si="17"/>
        <v>0</v>
      </c>
      <c r="Z23" s="19">
        <f t="shared" si="17"/>
        <v>0</v>
      </c>
      <c r="AA23" s="19">
        <f t="shared" si="17"/>
        <v>0</v>
      </c>
      <c r="AB23" s="19">
        <f t="shared" si="17"/>
        <v>40</v>
      </c>
      <c r="AC23" s="19">
        <f t="shared" si="17"/>
        <v>0</v>
      </c>
      <c r="AD23" s="19">
        <f t="shared" si="17"/>
        <v>0</v>
      </c>
      <c r="AE23" s="19">
        <f t="shared" si="17"/>
        <v>0</v>
      </c>
      <c r="AF23" s="19">
        <f t="shared" si="17"/>
        <v>0</v>
      </c>
      <c r="AG23" s="19">
        <f>AG24</f>
        <v>0</v>
      </c>
      <c r="AH23" s="20"/>
      <c r="AI23" s="21"/>
    </row>
    <row r="24" spans="1:35" s="22" customFormat="1" ht="168" customHeight="1" x14ac:dyDescent="0.25">
      <c r="A24" s="79"/>
      <c r="B24" s="59"/>
      <c r="C24" s="27" t="s">
        <v>28</v>
      </c>
      <c r="D24" s="28">
        <f>SUM(J24,L24,N24,P24,R24,T24,V24,X24,Z24,AB24,AD24,AF24)</f>
        <v>204.79999999999998</v>
      </c>
      <c r="E24" s="28">
        <f>J24</f>
        <v>0</v>
      </c>
      <c r="F24" s="28">
        <f>G24</f>
        <v>0</v>
      </c>
      <c r="G24" s="28">
        <f>SUM(K24,M24,O24,Q24,S24,U24,W24,Y24,AA24,AC24,AE24,AG24)</f>
        <v>0</v>
      </c>
      <c r="H24" s="19">
        <f t="shared" si="18"/>
        <v>0</v>
      </c>
      <c r="I24" s="19">
        <f t="shared" si="19"/>
        <v>0</v>
      </c>
      <c r="J24" s="29">
        <f t="shared" ref="J24:AF24" si="20">J26+J28+J30</f>
        <v>0</v>
      </c>
      <c r="K24" s="29">
        <f t="shared" si="20"/>
        <v>0</v>
      </c>
      <c r="L24" s="29">
        <f t="shared" si="20"/>
        <v>0</v>
      </c>
      <c r="M24" s="29">
        <f t="shared" si="20"/>
        <v>0</v>
      </c>
      <c r="N24" s="29">
        <f t="shared" si="20"/>
        <v>157.69999999999999</v>
      </c>
      <c r="O24" s="29">
        <f t="shared" si="20"/>
        <v>0</v>
      </c>
      <c r="P24" s="29">
        <f t="shared" si="20"/>
        <v>0</v>
      </c>
      <c r="Q24" s="29">
        <f t="shared" si="20"/>
        <v>0</v>
      </c>
      <c r="R24" s="29">
        <f t="shared" si="20"/>
        <v>0</v>
      </c>
      <c r="S24" s="29">
        <f t="shared" si="20"/>
        <v>0</v>
      </c>
      <c r="T24" s="29">
        <f t="shared" si="20"/>
        <v>0</v>
      </c>
      <c r="U24" s="29">
        <f t="shared" si="20"/>
        <v>0</v>
      </c>
      <c r="V24" s="29">
        <f t="shared" si="20"/>
        <v>7.1</v>
      </c>
      <c r="W24" s="29">
        <f t="shared" si="20"/>
        <v>0</v>
      </c>
      <c r="X24" s="29">
        <f t="shared" si="20"/>
        <v>0</v>
      </c>
      <c r="Y24" s="29">
        <f t="shared" si="20"/>
        <v>0</v>
      </c>
      <c r="Z24" s="29">
        <f t="shared" si="20"/>
        <v>0</v>
      </c>
      <c r="AA24" s="29">
        <f t="shared" si="20"/>
        <v>0</v>
      </c>
      <c r="AB24" s="29">
        <f t="shared" si="20"/>
        <v>40</v>
      </c>
      <c r="AC24" s="29">
        <f t="shared" si="20"/>
        <v>0</v>
      </c>
      <c r="AD24" s="29">
        <f t="shared" si="20"/>
        <v>0</v>
      </c>
      <c r="AE24" s="29">
        <f t="shared" si="20"/>
        <v>0</v>
      </c>
      <c r="AF24" s="29">
        <f t="shared" si="20"/>
        <v>0</v>
      </c>
      <c r="AG24" s="29">
        <f>AG26+AG28+AG30</f>
        <v>0</v>
      </c>
      <c r="AH24" s="20"/>
      <c r="AI24" s="21"/>
    </row>
    <row r="25" spans="1:35" s="22" customFormat="1" ht="33" customHeight="1" x14ac:dyDescent="0.25">
      <c r="A25" s="69"/>
      <c r="B25" s="72" t="s">
        <v>42</v>
      </c>
      <c r="C25" s="17" t="s">
        <v>27</v>
      </c>
      <c r="D25" s="19">
        <f t="shared" ref="D25:AF25" si="21">D26</f>
        <v>157.69999999999999</v>
      </c>
      <c r="E25" s="19">
        <f t="shared" si="21"/>
        <v>157.69999999999999</v>
      </c>
      <c r="F25" s="19">
        <f t="shared" si="21"/>
        <v>0</v>
      </c>
      <c r="G25" s="19">
        <f t="shared" si="21"/>
        <v>0</v>
      </c>
      <c r="H25" s="19">
        <f t="shared" si="18"/>
        <v>0</v>
      </c>
      <c r="I25" s="19">
        <f t="shared" si="19"/>
        <v>0</v>
      </c>
      <c r="J25" s="19">
        <f t="shared" si="21"/>
        <v>0</v>
      </c>
      <c r="K25" s="19">
        <f t="shared" si="21"/>
        <v>0</v>
      </c>
      <c r="L25" s="19">
        <f t="shared" si="21"/>
        <v>0</v>
      </c>
      <c r="M25" s="19">
        <f t="shared" si="21"/>
        <v>0</v>
      </c>
      <c r="N25" s="19">
        <f t="shared" si="21"/>
        <v>157.69999999999999</v>
      </c>
      <c r="O25" s="19">
        <f t="shared" si="21"/>
        <v>0</v>
      </c>
      <c r="P25" s="19">
        <f t="shared" si="21"/>
        <v>0</v>
      </c>
      <c r="Q25" s="19">
        <f t="shared" si="21"/>
        <v>0</v>
      </c>
      <c r="R25" s="19">
        <f t="shared" si="21"/>
        <v>0</v>
      </c>
      <c r="S25" s="19">
        <f t="shared" si="21"/>
        <v>0</v>
      </c>
      <c r="T25" s="19">
        <f t="shared" si="21"/>
        <v>0</v>
      </c>
      <c r="U25" s="19">
        <f t="shared" si="21"/>
        <v>0</v>
      </c>
      <c r="V25" s="19">
        <f t="shared" si="21"/>
        <v>0</v>
      </c>
      <c r="W25" s="19">
        <f t="shared" si="21"/>
        <v>0</v>
      </c>
      <c r="X25" s="19">
        <f t="shared" si="21"/>
        <v>0</v>
      </c>
      <c r="Y25" s="19">
        <f t="shared" si="21"/>
        <v>0</v>
      </c>
      <c r="Z25" s="19">
        <f t="shared" si="21"/>
        <v>0</v>
      </c>
      <c r="AA25" s="19">
        <f t="shared" si="21"/>
        <v>0</v>
      </c>
      <c r="AB25" s="19">
        <f t="shared" si="21"/>
        <v>0</v>
      </c>
      <c r="AC25" s="19">
        <f t="shared" si="21"/>
        <v>0</v>
      </c>
      <c r="AD25" s="19">
        <f t="shared" si="21"/>
        <v>0</v>
      </c>
      <c r="AE25" s="19">
        <f t="shared" si="21"/>
        <v>0</v>
      </c>
      <c r="AF25" s="19">
        <f t="shared" si="21"/>
        <v>0</v>
      </c>
      <c r="AG25" s="19">
        <f>AG26</f>
        <v>0</v>
      </c>
      <c r="AH25" s="20"/>
      <c r="AI25" s="21"/>
    </row>
    <row r="26" spans="1:35" s="22" customFormat="1" ht="46.5" customHeight="1" x14ac:dyDescent="0.25">
      <c r="A26" s="71"/>
      <c r="B26" s="73"/>
      <c r="C26" s="27" t="s">
        <v>28</v>
      </c>
      <c r="D26" s="28">
        <f>SUM(J26,L26,N26,P26,R26,T26,V26,X26,Z26,AB26,AD26,AF26)</f>
        <v>157.69999999999999</v>
      </c>
      <c r="E26" s="28">
        <f>J26+L26+N26+P26+R26+T26+V26+X26+Z26+AB26+AD26+AF26</f>
        <v>157.69999999999999</v>
      </c>
      <c r="F26" s="28">
        <f>G26</f>
        <v>0</v>
      </c>
      <c r="G26" s="28">
        <f>SUM(K26,M26,O26,Q26,S26,U26,W26,Y26,AA26,AC26,AE26,AG26)</f>
        <v>0</v>
      </c>
      <c r="H26" s="19">
        <f t="shared" si="18"/>
        <v>0</v>
      </c>
      <c r="I26" s="19">
        <f t="shared" si="19"/>
        <v>0</v>
      </c>
      <c r="J26" s="29">
        <v>0</v>
      </c>
      <c r="K26" s="29">
        <v>0</v>
      </c>
      <c r="L26" s="29">
        <v>0</v>
      </c>
      <c r="M26" s="29">
        <v>0</v>
      </c>
      <c r="N26" s="29">
        <v>157.69999999999999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0" t="s">
        <v>45</v>
      </c>
      <c r="AI26" s="21"/>
    </row>
    <row r="27" spans="1:35" s="16" customFormat="1" ht="38.25" customHeight="1" x14ac:dyDescent="0.25">
      <c r="A27" s="76"/>
      <c r="B27" s="72" t="s">
        <v>40</v>
      </c>
      <c r="C27" s="17" t="s">
        <v>27</v>
      </c>
      <c r="D27" s="19">
        <f t="shared" ref="D27:AF27" si="22">D28</f>
        <v>40</v>
      </c>
      <c r="E27" s="19">
        <f t="shared" si="22"/>
        <v>0</v>
      </c>
      <c r="F27" s="19">
        <f t="shared" si="22"/>
        <v>0</v>
      </c>
      <c r="G27" s="19">
        <f t="shared" si="22"/>
        <v>0</v>
      </c>
      <c r="H27" s="19">
        <f t="shared" si="18"/>
        <v>0</v>
      </c>
      <c r="I27" s="19">
        <f t="shared" si="19"/>
        <v>0</v>
      </c>
      <c r="J27" s="19">
        <f t="shared" si="22"/>
        <v>0</v>
      </c>
      <c r="K27" s="19">
        <f t="shared" si="22"/>
        <v>0</v>
      </c>
      <c r="L27" s="19">
        <f t="shared" si="22"/>
        <v>0</v>
      </c>
      <c r="M27" s="19">
        <f t="shared" si="22"/>
        <v>0</v>
      </c>
      <c r="N27" s="19">
        <f t="shared" si="22"/>
        <v>0</v>
      </c>
      <c r="O27" s="19">
        <f t="shared" si="22"/>
        <v>0</v>
      </c>
      <c r="P27" s="19">
        <f t="shared" si="22"/>
        <v>0</v>
      </c>
      <c r="Q27" s="19">
        <f t="shared" si="22"/>
        <v>0</v>
      </c>
      <c r="R27" s="19">
        <f t="shared" si="22"/>
        <v>0</v>
      </c>
      <c r="S27" s="19">
        <f t="shared" si="22"/>
        <v>0</v>
      </c>
      <c r="T27" s="19">
        <f t="shared" si="22"/>
        <v>0</v>
      </c>
      <c r="U27" s="19">
        <f t="shared" si="22"/>
        <v>0</v>
      </c>
      <c r="V27" s="19">
        <f t="shared" si="22"/>
        <v>0</v>
      </c>
      <c r="W27" s="19">
        <f t="shared" si="22"/>
        <v>0</v>
      </c>
      <c r="X27" s="19">
        <f t="shared" si="22"/>
        <v>0</v>
      </c>
      <c r="Y27" s="19">
        <f t="shared" si="22"/>
        <v>0</v>
      </c>
      <c r="Z27" s="19">
        <f t="shared" si="22"/>
        <v>0</v>
      </c>
      <c r="AA27" s="19">
        <f t="shared" si="22"/>
        <v>0</v>
      </c>
      <c r="AB27" s="19">
        <f t="shared" si="22"/>
        <v>40</v>
      </c>
      <c r="AC27" s="19">
        <f t="shared" si="22"/>
        <v>0</v>
      </c>
      <c r="AD27" s="19">
        <f t="shared" si="22"/>
        <v>0</v>
      </c>
      <c r="AE27" s="19">
        <f t="shared" si="22"/>
        <v>0</v>
      </c>
      <c r="AF27" s="19">
        <f t="shared" si="22"/>
        <v>0</v>
      </c>
      <c r="AG27" s="19">
        <f>AG28</f>
        <v>0</v>
      </c>
      <c r="AH27" s="20"/>
      <c r="AI27" s="32"/>
    </row>
    <row r="28" spans="1:35" s="16" customFormat="1" ht="90.75" customHeight="1" x14ac:dyDescent="0.25">
      <c r="A28" s="77"/>
      <c r="B28" s="73"/>
      <c r="C28" s="27" t="s">
        <v>28</v>
      </c>
      <c r="D28" s="28">
        <f>SUM(J28,L28,N28,P28,R28,T28,V28,X28,Z28,AB28,AD28,AF28)</f>
        <v>40</v>
      </c>
      <c r="E28" s="28">
        <f>J28</f>
        <v>0</v>
      </c>
      <c r="F28" s="28">
        <f>G28</f>
        <v>0</v>
      </c>
      <c r="G28" s="28">
        <f>SUM(K28,M28,O28,Q28,S28,U28,W28,Y28,AA28,AC28,AE28,AG28)</f>
        <v>0</v>
      </c>
      <c r="H28" s="19">
        <f t="shared" si="18"/>
        <v>0</v>
      </c>
      <c r="I28" s="19">
        <f t="shared" si="19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40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/>
      <c r="AI28" s="32"/>
    </row>
    <row r="29" spans="1:35" s="22" customFormat="1" ht="30.75" customHeight="1" x14ac:dyDescent="0.25">
      <c r="A29" s="76"/>
      <c r="B29" s="72" t="s">
        <v>41</v>
      </c>
      <c r="C29" s="17" t="s">
        <v>27</v>
      </c>
      <c r="D29" s="19">
        <f t="shared" ref="D29:AF29" si="23">D30</f>
        <v>7.1</v>
      </c>
      <c r="E29" s="19">
        <f t="shared" si="23"/>
        <v>0</v>
      </c>
      <c r="F29" s="19">
        <f t="shared" si="23"/>
        <v>0</v>
      </c>
      <c r="G29" s="19">
        <f t="shared" si="23"/>
        <v>0</v>
      </c>
      <c r="H29" s="19">
        <f t="shared" si="18"/>
        <v>0</v>
      </c>
      <c r="I29" s="19">
        <f t="shared" si="19"/>
        <v>0</v>
      </c>
      <c r="J29" s="19">
        <f t="shared" si="23"/>
        <v>0</v>
      </c>
      <c r="K29" s="19">
        <f t="shared" si="23"/>
        <v>0</v>
      </c>
      <c r="L29" s="19">
        <f t="shared" si="23"/>
        <v>0</v>
      </c>
      <c r="M29" s="19">
        <f t="shared" si="23"/>
        <v>0</v>
      </c>
      <c r="N29" s="19">
        <f t="shared" si="23"/>
        <v>0</v>
      </c>
      <c r="O29" s="19">
        <f t="shared" si="23"/>
        <v>0</v>
      </c>
      <c r="P29" s="19">
        <f t="shared" si="23"/>
        <v>0</v>
      </c>
      <c r="Q29" s="19">
        <f t="shared" si="23"/>
        <v>0</v>
      </c>
      <c r="R29" s="19">
        <f t="shared" si="23"/>
        <v>0</v>
      </c>
      <c r="S29" s="19">
        <f t="shared" si="23"/>
        <v>0</v>
      </c>
      <c r="T29" s="19">
        <f t="shared" si="23"/>
        <v>0</v>
      </c>
      <c r="U29" s="19">
        <f t="shared" si="23"/>
        <v>0</v>
      </c>
      <c r="V29" s="19">
        <f t="shared" si="23"/>
        <v>7.1</v>
      </c>
      <c r="W29" s="19">
        <f t="shared" si="23"/>
        <v>0</v>
      </c>
      <c r="X29" s="19">
        <f t="shared" si="23"/>
        <v>0</v>
      </c>
      <c r="Y29" s="19">
        <f t="shared" si="23"/>
        <v>0</v>
      </c>
      <c r="Z29" s="19">
        <f t="shared" si="23"/>
        <v>0</v>
      </c>
      <c r="AA29" s="19">
        <f t="shared" si="23"/>
        <v>0</v>
      </c>
      <c r="AB29" s="19">
        <f t="shared" si="23"/>
        <v>0</v>
      </c>
      <c r="AC29" s="19">
        <f t="shared" si="23"/>
        <v>0</v>
      </c>
      <c r="AD29" s="19">
        <f t="shared" si="23"/>
        <v>0</v>
      </c>
      <c r="AE29" s="19">
        <f t="shared" si="23"/>
        <v>0</v>
      </c>
      <c r="AF29" s="19">
        <f t="shared" si="23"/>
        <v>0</v>
      </c>
      <c r="AG29" s="19">
        <f>AG30</f>
        <v>0</v>
      </c>
      <c r="AH29" s="20"/>
      <c r="AI29" s="21"/>
    </row>
    <row r="30" spans="1:35" s="22" customFormat="1" ht="58.5" customHeight="1" x14ac:dyDescent="0.25">
      <c r="A30" s="77"/>
      <c r="B30" s="78"/>
      <c r="C30" s="27" t="s">
        <v>28</v>
      </c>
      <c r="D30" s="28">
        <f>SUM(J30,L30,N30,P30,R30,T30,V30,X30,Z30,AB30,AD30,AF30)</f>
        <v>7.1</v>
      </c>
      <c r="E30" s="28">
        <f>J30</f>
        <v>0</v>
      </c>
      <c r="F30" s="28">
        <f>G30</f>
        <v>0</v>
      </c>
      <c r="G30" s="28">
        <f>SUM(K30,M30,O30,Q30,S30,U30,W30,Y30,AA30,AC30,AE30,AG30)</f>
        <v>0</v>
      </c>
      <c r="H30" s="19">
        <f t="shared" si="18"/>
        <v>0</v>
      </c>
      <c r="I30" s="19">
        <f t="shared" si="19"/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7.1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0"/>
      <c r="AI30" s="21"/>
    </row>
  </sheetData>
  <mergeCells count="43">
    <mergeCell ref="A27:A28"/>
    <mergeCell ref="B27:B28"/>
    <mergeCell ref="A29:A30"/>
    <mergeCell ref="B29:B30"/>
    <mergeCell ref="B22:AG22"/>
    <mergeCell ref="A23:A24"/>
    <mergeCell ref="B23:B24"/>
    <mergeCell ref="A25:A26"/>
    <mergeCell ref="B25:B26"/>
    <mergeCell ref="A15:A16"/>
    <mergeCell ref="B15:B16"/>
    <mergeCell ref="A17:A18"/>
    <mergeCell ref="B17:B18"/>
    <mergeCell ref="B19:B21"/>
    <mergeCell ref="A19:A21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Экстремизм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Лукманова Эльвира Наильевна</cp:lastModifiedBy>
  <dcterms:created xsi:type="dcterms:W3CDTF">2026-02-04T11:43:16Z</dcterms:created>
  <dcterms:modified xsi:type="dcterms:W3CDTF">2026-04-22T09:13:39Z</dcterms:modified>
</cp:coreProperties>
</file>