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55" yWindow="75" windowWidth="21840" windowHeight="9405"/>
  </bookViews>
  <sheets>
    <sheet name="март 2020" sheetId="1" r:id="rId1"/>
  </sheets>
  <definedNames>
    <definedName name="_xlnm.Print_Titles" localSheetId="0">'март 2020'!$9:$10</definedName>
    <definedName name="_xlnm.Print_Area" localSheetId="0">'март 2020'!$A$1:$AF$167</definedName>
  </definedNames>
  <calcPr calcId="145621"/>
</workbook>
</file>

<file path=xl/calcChain.xml><?xml version="1.0" encoding="utf-8"?>
<calcChain xmlns="http://schemas.openxmlformats.org/spreadsheetml/2006/main">
  <c r="D31" i="1" l="1"/>
  <c r="C118" i="1"/>
  <c r="C119" i="1"/>
  <c r="C120" i="1"/>
  <c r="C121" i="1"/>
  <c r="C117" i="1"/>
  <c r="C111" i="1"/>
  <c r="C112" i="1"/>
  <c r="C113" i="1"/>
  <c r="C114" i="1"/>
  <c r="C110" i="1"/>
  <c r="C104" i="1"/>
  <c r="C105" i="1"/>
  <c r="C106" i="1"/>
  <c r="C107" i="1"/>
  <c r="C103" i="1"/>
  <c r="C97" i="1"/>
  <c r="C98" i="1"/>
  <c r="C99" i="1"/>
  <c r="C100" i="1"/>
  <c r="C96" i="1"/>
  <c r="C90" i="1"/>
  <c r="C91" i="1"/>
  <c r="C92" i="1"/>
  <c r="C93" i="1"/>
  <c r="C89" i="1"/>
  <c r="C83" i="1"/>
  <c r="C84" i="1"/>
  <c r="C85" i="1"/>
  <c r="C86" i="1"/>
  <c r="C82" i="1"/>
  <c r="C60" i="1"/>
  <c r="C61" i="1"/>
  <c r="C62" i="1"/>
  <c r="C63" i="1"/>
  <c r="C59" i="1"/>
  <c r="C43" i="1"/>
  <c r="C37" i="1"/>
  <c r="C38" i="1"/>
  <c r="C39" i="1"/>
  <c r="C40" i="1"/>
  <c r="C36" i="1"/>
  <c r="C30" i="1"/>
  <c r="C31" i="1"/>
  <c r="C32" i="1"/>
  <c r="C33" i="1"/>
  <c r="C29" i="1"/>
  <c r="C23" i="1"/>
  <c r="C24" i="1"/>
  <c r="C25" i="1"/>
  <c r="C26" i="1"/>
  <c r="C22" i="1"/>
  <c r="C15" i="1" l="1"/>
  <c r="B68" i="1"/>
  <c r="E107" i="1"/>
  <c r="D107" i="1"/>
  <c r="D96" i="1"/>
  <c r="B89" i="1"/>
  <c r="E82" i="1"/>
  <c r="D82" i="1"/>
  <c r="C75" i="1"/>
  <c r="B75" i="1"/>
  <c r="D75" i="1"/>
  <c r="L140" i="1" l="1"/>
  <c r="L159" i="1"/>
  <c r="D108" i="1"/>
  <c r="D89" i="1"/>
  <c r="C56" i="1"/>
  <c r="C70" i="1" s="1"/>
  <c r="C55" i="1" l="1"/>
  <c r="C69" i="1" s="1"/>
  <c r="C54" i="1"/>
  <c r="C52" i="1"/>
  <c r="C66" i="1" s="1"/>
  <c r="C20" i="1"/>
  <c r="E22" i="1"/>
  <c r="C27" i="1" l="1"/>
  <c r="AD54" i="1" l="1"/>
  <c r="AB87" i="1"/>
  <c r="I137" i="1" l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I140" i="1"/>
  <c r="J140" i="1"/>
  <c r="K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H140" i="1"/>
  <c r="H159" i="1" s="1"/>
  <c r="H139" i="1"/>
  <c r="H138" i="1"/>
  <c r="H137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H79" i="1"/>
  <c r="H78" i="1"/>
  <c r="H77" i="1"/>
  <c r="H76" i="1"/>
  <c r="H75" i="1"/>
  <c r="E121" i="1"/>
  <c r="D121" i="1" s="1"/>
  <c r="B121" i="1"/>
  <c r="E120" i="1"/>
  <c r="D120" i="1" s="1"/>
  <c r="B120" i="1"/>
  <c r="E119" i="1"/>
  <c r="D119" i="1" s="1"/>
  <c r="B119" i="1"/>
  <c r="E118" i="1"/>
  <c r="D118" i="1" s="1"/>
  <c r="B118" i="1"/>
  <c r="E117" i="1"/>
  <c r="D117" i="1" s="1"/>
  <c r="B117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C115" i="1"/>
  <c r="E100" i="1"/>
  <c r="D100" i="1" s="1"/>
  <c r="B100" i="1"/>
  <c r="E99" i="1"/>
  <c r="D99" i="1" s="1"/>
  <c r="B99" i="1"/>
  <c r="E98" i="1"/>
  <c r="D98" i="1" s="1"/>
  <c r="B98" i="1"/>
  <c r="E97" i="1"/>
  <c r="D97" i="1" s="1"/>
  <c r="B97" i="1"/>
  <c r="E96" i="1"/>
  <c r="B96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E94" i="1"/>
  <c r="C94" i="1"/>
  <c r="E115" i="1" l="1"/>
  <c r="D115" i="1"/>
  <c r="B94" i="1"/>
  <c r="B115" i="1"/>
  <c r="F115" i="1" s="1"/>
  <c r="D94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E47" i="1" s="1"/>
  <c r="H19" i="1"/>
  <c r="H18" i="1"/>
  <c r="H17" i="1"/>
  <c r="H16" i="1"/>
  <c r="H15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H34" i="1"/>
  <c r="E40" i="1"/>
  <c r="E39" i="1"/>
  <c r="D39" i="1" s="1"/>
  <c r="E38" i="1"/>
  <c r="D38" i="1" s="1"/>
  <c r="E37" i="1"/>
  <c r="D37" i="1" s="1"/>
  <c r="E36" i="1"/>
  <c r="D36" i="1" s="1"/>
  <c r="B39" i="1"/>
  <c r="E114" i="1"/>
  <c r="D114" i="1" s="1"/>
  <c r="B114" i="1"/>
  <c r="E113" i="1"/>
  <c r="D113" i="1" s="1"/>
  <c r="B113" i="1"/>
  <c r="E112" i="1"/>
  <c r="B112" i="1"/>
  <c r="E111" i="1"/>
  <c r="D111" i="1" s="1"/>
  <c r="B111" i="1"/>
  <c r="E110" i="1"/>
  <c r="D110" i="1" s="1"/>
  <c r="B110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E108" i="1"/>
  <c r="C108" i="1"/>
  <c r="B107" i="1"/>
  <c r="E106" i="1"/>
  <c r="D106" i="1" s="1"/>
  <c r="B106" i="1"/>
  <c r="E105" i="1"/>
  <c r="D105" i="1" s="1"/>
  <c r="B105" i="1"/>
  <c r="E104" i="1"/>
  <c r="D104" i="1" s="1"/>
  <c r="B104" i="1"/>
  <c r="E103" i="1"/>
  <c r="D103" i="1" s="1"/>
  <c r="B103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C101" i="1"/>
  <c r="E93" i="1"/>
  <c r="D93" i="1" s="1"/>
  <c r="E92" i="1"/>
  <c r="E91" i="1"/>
  <c r="D91" i="1" s="1"/>
  <c r="E90" i="1"/>
  <c r="E89" i="1"/>
  <c r="E86" i="1"/>
  <c r="E140" i="1" s="1"/>
  <c r="E85" i="1"/>
  <c r="C78" i="1"/>
  <c r="C127" i="1" s="1"/>
  <c r="E84" i="1"/>
  <c r="C139" i="1"/>
  <c r="E83" i="1"/>
  <c r="E138" i="1" s="1"/>
  <c r="C138" i="1"/>
  <c r="E137" i="1"/>
  <c r="C137" i="1"/>
  <c r="E63" i="1"/>
  <c r="D63" i="1" s="1"/>
  <c r="D56" i="1" s="1"/>
  <c r="D70" i="1" s="1"/>
  <c r="E62" i="1"/>
  <c r="D62" i="1" s="1"/>
  <c r="D55" i="1" s="1"/>
  <c r="D69" i="1" s="1"/>
  <c r="E61" i="1"/>
  <c r="E60" i="1"/>
  <c r="D60" i="1" s="1"/>
  <c r="D53" i="1" s="1"/>
  <c r="D67" i="1" s="1"/>
  <c r="E59" i="1"/>
  <c r="D59" i="1" s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I159" i="1"/>
  <c r="J159" i="1"/>
  <c r="K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H158" i="1"/>
  <c r="H157" i="1"/>
  <c r="H156" i="1"/>
  <c r="AE154" i="1"/>
  <c r="AE124" i="1"/>
  <c r="AE125" i="1"/>
  <c r="AE126" i="1"/>
  <c r="AE127" i="1"/>
  <c r="AE128" i="1"/>
  <c r="AE135" i="1"/>
  <c r="AE87" i="1"/>
  <c r="AE80" i="1"/>
  <c r="AE73" i="1"/>
  <c r="AE67" i="1"/>
  <c r="AE69" i="1"/>
  <c r="AE57" i="1"/>
  <c r="AE52" i="1"/>
  <c r="AE66" i="1" s="1"/>
  <c r="AE53" i="1"/>
  <c r="AE54" i="1"/>
  <c r="AE50" i="1" s="1"/>
  <c r="AE55" i="1"/>
  <c r="AE56" i="1"/>
  <c r="AE70" i="1" s="1"/>
  <c r="AE43" i="1"/>
  <c r="AE44" i="1"/>
  <c r="AE45" i="1"/>
  <c r="AE46" i="1"/>
  <c r="AE27" i="1"/>
  <c r="E157" i="1"/>
  <c r="E159" i="1"/>
  <c r="C157" i="1"/>
  <c r="C158" i="1"/>
  <c r="C87" i="1"/>
  <c r="E87" i="1"/>
  <c r="C80" i="1"/>
  <c r="C57" i="1"/>
  <c r="E56" i="1"/>
  <c r="E70" i="1" s="1"/>
  <c r="C53" i="1"/>
  <c r="C67" i="1" s="1"/>
  <c r="E33" i="1"/>
  <c r="D33" i="1" s="1"/>
  <c r="E30" i="1"/>
  <c r="D30" i="1" s="1"/>
  <c r="E31" i="1"/>
  <c r="E32" i="1"/>
  <c r="D32" i="1" s="1"/>
  <c r="E29" i="1"/>
  <c r="E23" i="1"/>
  <c r="E24" i="1"/>
  <c r="E20" i="1" s="1"/>
  <c r="E25" i="1"/>
  <c r="E26" i="1"/>
  <c r="D26" i="1" s="1"/>
  <c r="D22" i="1"/>
  <c r="AE20" i="1"/>
  <c r="C16" i="1"/>
  <c r="C18" i="1"/>
  <c r="B159" i="1" l="1"/>
  <c r="C76" i="1"/>
  <c r="C77" i="1"/>
  <c r="C126" i="1" s="1"/>
  <c r="AE122" i="1"/>
  <c r="E80" i="1"/>
  <c r="C124" i="1"/>
  <c r="D112" i="1"/>
  <c r="D90" i="1"/>
  <c r="E76" i="1"/>
  <c r="D92" i="1"/>
  <c r="E78" i="1"/>
  <c r="E75" i="1"/>
  <c r="AE68" i="1"/>
  <c r="AE64" i="1" s="1"/>
  <c r="AE130" i="1"/>
  <c r="D61" i="1"/>
  <c r="D54" i="1" s="1"/>
  <c r="E54" i="1"/>
  <c r="E68" i="1" s="1"/>
  <c r="E52" i="1"/>
  <c r="E66" i="1" s="1"/>
  <c r="C68" i="1"/>
  <c r="C34" i="1"/>
  <c r="D29" i="1"/>
  <c r="D27" i="1" s="1"/>
  <c r="E27" i="1"/>
  <c r="D25" i="1"/>
  <c r="D18" i="1" s="1"/>
  <c r="D46" i="1" s="1"/>
  <c r="D16" i="1"/>
  <c r="D23" i="1"/>
  <c r="D24" i="1"/>
  <c r="AE13" i="1"/>
  <c r="D40" i="1"/>
  <c r="D19" i="1" s="1"/>
  <c r="D47" i="1" s="1"/>
  <c r="E139" i="1"/>
  <c r="E77" i="1"/>
  <c r="C79" i="1"/>
  <c r="C140" i="1"/>
  <c r="E79" i="1"/>
  <c r="E128" i="1" s="1"/>
  <c r="E134" i="1" s="1"/>
  <c r="AE133" i="1"/>
  <c r="AE131" i="1"/>
  <c r="D137" i="1"/>
  <c r="D84" i="1"/>
  <c r="D85" i="1"/>
  <c r="D86" i="1"/>
  <c r="C19" i="1"/>
  <c r="C47" i="1" s="1"/>
  <c r="C17" i="1"/>
  <c r="C45" i="1" s="1"/>
  <c r="E55" i="1"/>
  <c r="E69" i="1" s="1"/>
  <c r="E53" i="1"/>
  <c r="E57" i="1"/>
  <c r="E158" i="1"/>
  <c r="E156" i="1"/>
  <c r="B108" i="1"/>
  <c r="C46" i="1"/>
  <c r="C44" i="1"/>
  <c r="E135" i="1"/>
  <c r="D15" i="1"/>
  <c r="E19" i="1"/>
  <c r="E18" i="1"/>
  <c r="E46" i="1" s="1"/>
  <c r="E17" i="1"/>
  <c r="E45" i="1" s="1"/>
  <c r="E16" i="1"/>
  <c r="E15" i="1"/>
  <c r="E34" i="1"/>
  <c r="AE134" i="1"/>
  <c r="AE41" i="1"/>
  <c r="E125" i="1"/>
  <c r="D83" i="1"/>
  <c r="D138" i="1" s="1"/>
  <c r="B101" i="1"/>
  <c r="E127" i="1"/>
  <c r="E126" i="1"/>
  <c r="E132" i="1" s="1"/>
  <c r="E124" i="1"/>
  <c r="E101" i="1"/>
  <c r="D101" i="1"/>
  <c r="C50" i="1"/>
  <c r="D87" i="1"/>
  <c r="C133" i="1"/>
  <c r="E133" i="1"/>
  <c r="C156" i="1"/>
  <c r="D68" i="1"/>
  <c r="D50" i="1"/>
  <c r="C64" i="1"/>
  <c r="D57" i="1"/>
  <c r="D52" i="1"/>
  <c r="D66" i="1" s="1"/>
  <c r="D44" i="1"/>
  <c r="E4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C87" i="1"/>
  <c r="AD87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J125" i="1"/>
  <c r="L125" i="1"/>
  <c r="N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C127" i="1"/>
  <c r="AD127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H80" i="1"/>
  <c r="H125" i="1"/>
  <c r="H126" i="1"/>
  <c r="H127" i="1"/>
  <c r="H128" i="1"/>
  <c r="H124" i="1"/>
  <c r="J73" i="1"/>
  <c r="L73" i="1"/>
  <c r="N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B59" i="1"/>
  <c r="B60" i="1"/>
  <c r="B61" i="1"/>
  <c r="B62" i="1"/>
  <c r="B63" i="1"/>
  <c r="I52" i="1"/>
  <c r="I66" i="1" s="1"/>
  <c r="J52" i="1"/>
  <c r="J66" i="1" s="1"/>
  <c r="K52" i="1"/>
  <c r="K66" i="1" s="1"/>
  <c r="L52" i="1"/>
  <c r="L66" i="1" s="1"/>
  <c r="M52" i="1"/>
  <c r="M66" i="1" s="1"/>
  <c r="N52" i="1"/>
  <c r="N66" i="1" s="1"/>
  <c r="O52" i="1"/>
  <c r="O66" i="1" s="1"/>
  <c r="P52" i="1"/>
  <c r="P66" i="1" s="1"/>
  <c r="Q52" i="1"/>
  <c r="Q66" i="1" s="1"/>
  <c r="R52" i="1"/>
  <c r="R66" i="1" s="1"/>
  <c r="S52" i="1"/>
  <c r="S66" i="1" s="1"/>
  <c r="T52" i="1"/>
  <c r="T66" i="1" s="1"/>
  <c r="U52" i="1"/>
  <c r="U66" i="1" s="1"/>
  <c r="V52" i="1"/>
  <c r="V66" i="1" s="1"/>
  <c r="W52" i="1"/>
  <c r="W66" i="1" s="1"/>
  <c r="X52" i="1"/>
  <c r="X66" i="1" s="1"/>
  <c r="Y52" i="1"/>
  <c r="Y66" i="1" s="1"/>
  <c r="Z52" i="1"/>
  <c r="Z66" i="1" s="1"/>
  <c r="AA52" i="1"/>
  <c r="AA66" i="1" s="1"/>
  <c r="AB52" i="1"/>
  <c r="AB66" i="1" s="1"/>
  <c r="AC52" i="1"/>
  <c r="AC66" i="1" s="1"/>
  <c r="AD52" i="1"/>
  <c r="AD66" i="1" s="1"/>
  <c r="I53" i="1"/>
  <c r="I67" i="1" s="1"/>
  <c r="J53" i="1"/>
  <c r="J67" i="1" s="1"/>
  <c r="K53" i="1"/>
  <c r="K67" i="1" s="1"/>
  <c r="L53" i="1"/>
  <c r="L67" i="1" s="1"/>
  <c r="M53" i="1"/>
  <c r="M67" i="1" s="1"/>
  <c r="N53" i="1"/>
  <c r="N67" i="1" s="1"/>
  <c r="O53" i="1"/>
  <c r="O67" i="1" s="1"/>
  <c r="P53" i="1"/>
  <c r="Q53" i="1"/>
  <c r="Q67" i="1" s="1"/>
  <c r="R53" i="1"/>
  <c r="R67" i="1" s="1"/>
  <c r="S53" i="1"/>
  <c r="S67" i="1" s="1"/>
  <c r="T53" i="1"/>
  <c r="T67" i="1" s="1"/>
  <c r="U53" i="1"/>
  <c r="U67" i="1" s="1"/>
  <c r="V53" i="1"/>
  <c r="V67" i="1" s="1"/>
  <c r="W53" i="1"/>
  <c r="W67" i="1" s="1"/>
  <c r="X53" i="1"/>
  <c r="X67" i="1" s="1"/>
  <c r="Y53" i="1"/>
  <c r="Y67" i="1" s="1"/>
  <c r="Z53" i="1"/>
  <c r="Z67" i="1" s="1"/>
  <c r="AA53" i="1"/>
  <c r="AA67" i="1" s="1"/>
  <c r="AB53" i="1"/>
  <c r="AB67" i="1" s="1"/>
  <c r="AC53" i="1"/>
  <c r="AC67" i="1" s="1"/>
  <c r="AD53" i="1"/>
  <c r="AD67" i="1" s="1"/>
  <c r="I54" i="1"/>
  <c r="I68" i="1" s="1"/>
  <c r="J54" i="1"/>
  <c r="J68" i="1" s="1"/>
  <c r="K54" i="1"/>
  <c r="K68" i="1" s="1"/>
  <c r="L54" i="1"/>
  <c r="L68" i="1" s="1"/>
  <c r="M54" i="1"/>
  <c r="M68" i="1" s="1"/>
  <c r="N54" i="1"/>
  <c r="N68" i="1" s="1"/>
  <c r="O54" i="1"/>
  <c r="O68" i="1" s="1"/>
  <c r="P54" i="1"/>
  <c r="P68" i="1" s="1"/>
  <c r="Q54" i="1"/>
  <c r="Q68" i="1" s="1"/>
  <c r="R54" i="1"/>
  <c r="R68" i="1" s="1"/>
  <c r="S54" i="1"/>
  <c r="S68" i="1" s="1"/>
  <c r="T54" i="1"/>
  <c r="T68" i="1" s="1"/>
  <c r="U54" i="1"/>
  <c r="U68" i="1" s="1"/>
  <c r="V54" i="1"/>
  <c r="V68" i="1" s="1"/>
  <c r="W54" i="1"/>
  <c r="W68" i="1" s="1"/>
  <c r="X54" i="1"/>
  <c r="X68" i="1" s="1"/>
  <c r="Y54" i="1"/>
  <c r="Y68" i="1" s="1"/>
  <c r="Z54" i="1"/>
  <c r="Z68" i="1" s="1"/>
  <c r="AA54" i="1"/>
  <c r="AA68" i="1" s="1"/>
  <c r="AB54" i="1"/>
  <c r="AB68" i="1" s="1"/>
  <c r="AC54" i="1"/>
  <c r="AC68" i="1" s="1"/>
  <c r="AD68" i="1"/>
  <c r="I55" i="1"/>
  <c r="I69" i="1" s="1"/>
  <c r="J55" i="1"/>
  <c r="J69" i="1" s="1"/>
  <c r="K55" i="1"/>
  <c r="K69" i="1" s="1"/>
  <c r="L55" i="1"/>
  <c r="L69" i="1" s="1"/>
  <c r="M55" i="1"/>
  <c r="M69" i="1" s="1"/>
  <c r="N55" i="1"/>
  <c r="N69" i="1" s="1"/>
  <c r="O55" i="1"/>
  <c r="O69" i="1" s="1"/>
  <c r="P55" i="1"/>
  <c r="P69" i="1" s="1"/>
  <c r="Q55" i="1"/>
  <c r="Q69" i="1" s="1"/>
  <c r="R55" i="1"/>
  <c r="R69" i="1" s="1"/>
  <c r="S55" i="1"/>
  <c r="S69" i="1" s="1"/>
  <c r="T55" i="1"/>
  <c r="T69" i="1" s="1"/>
  <c r="U55" i="1"/>
  <c r="U69" i="1" s="1"/>
  <c r="V55" i="1"/>
  <c r="V69" i="1" s="1"/>
  <c r="W55" i="1"/>
  <c r="W69" i="1" s="1"/>
  <c r="X55" i="1"/>
  <c r="X69" i="1" s="1"/>
  <c r="Y55" i="1"/>
  <c r="Y69" i="1" s="1"/>
  <c r="Z55" i="1"/>
  <c r="Z69" i="1" s="1"/>
  <c r="AA55" i="1"/>
  <c r="AA69" i="1" s="1"/>
  <c r="AB55" i="1"/>
  <c r="AB69" i="1" s="1"/>
  <c r="AC55" i="1"/>
  <c r="AC69" i="1" s="1"/>
  <c r="AD55" i="1"/>
  <c r="AD69" i="1" s="1"/>
  <c r="I56" i="1"/>
  <c r="I70" i="1" s="1"/>
  <c r="J56" i="1"/>
  <c r="J70" i="1" s="1"/>
  <c r="K56" i="1"/>
  <c r="K70" i="1" s="1"/>
  <c r="L56" i="1"/>
  <c r="L70" i="1" s="1"/>
  <c r="M56" i="1"/>
  <c r="M70" i="1" s="1"/>
  <c r="N56" i="1"/>
  <c r="N70" i="1" s="1"/>
  <c r="O56" i="1"/>
  <c r="O70" i="1" s="1"/>
  <c r="P56" i="1"/>
  <c r="P70" i="1" s="1"/>
  <c r="Q56" i="1"/>
  <c r="Q70" i="1" s="1"/>
  <c r="R56" i="1"/>
  <c r="R70" i="1" s="1"/>
  <c r="S56" i="1"/>
  <c r="S70" i="1" s="1"/>
  <c r="T56" i="1"/>
  <c r="T70" i="1" s="1"/>
  <c r="U56" i="1"/>
  <c r="U70" i="1" s="1"/>
  <c r="V56" i="1"/>
  <c r="V70" i="1" s="1"/>
  <c r="W56" i="1"/>
  <c r="W70" i="1" s="1"/>
  <c r="X56" i="1"/>
  <c r="X70" i="1" s="1"/>
  <c r="Y56" i="1"/>
  <c r="Y70" i="1" s="1"/>
  <c r="Z56" i="1"/>
  <c r="Z70" i="1" s="1"/>
  <c r="AA56" i="1"/>
  <c r="AA70" i="1" s="1"/>
  <c r="AB56" i="1"/>
  <c r="AB70" i="1" s="1"/>
  <c r="AC56" i="1"/>
  <c r="AC70" i="1" s="1"/>
  <c r="AD56" i="1"/>
  <c r="AD70" i="1" s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H57" i="1"/>
  <c r="H53" i="1"/>
  <c r="H54" i="1"/>
  <c r="H68" i="1" s="1"/>
  <c r="H55" i="1"/>
  <c r="H56" i="1"/>
  <c r="H70" i="1" s="1"/>
  <c r="H52" i="1"/>
  <c r="H66" i="1" s="1"/>
  <c r="J50" i="1"/>
  <c r="N50" i="1"/>
  <c r="R50" i="1"/>
  <c r="V50" i="1"/>
  <c r="X50" i="1"/>
  <c r="Z50" i="1"/>
  <c r="AB50" i="1"/>
  <c r="AD50" i="1"/>
  <c r="I43" i="1"/>
  <c r="K43" i="1"/>
  <c r="M43" i="1"/>
  <c r="O43" i="1"/>
  <c r="Q43" i="1"/>
  <c r="S43" i="1"/>
  <c r="U43" i="1"/>
  <c r="W43" i="1"/>
  <c r="Y43" i="1"/>
  <c r="AA43" i="1"/>
  <c r="AC43" i="1"/>
  <c r="I44" i="1"/>
  <c r="K44" i="1"/>
  <c r="M44" i="1"/>
  <c r="O44" i="1"/>
  <c r="Q44" i="1"/>
  <c r="S44" i="1"/>
  <c r="U44" i="1"/>
  <c r="W44" i="1"/>
  <c r="Y44" i="1"/>
  <c r="AA44" i="1"/>
  <c r="AC44" i="1"/>
  <c r="I45" i="1"/>
  <c r="K45" i="1"/>
  <c r="M45" i="1"/>
  <c r="O45" i="1"/>
  <c r="Q45" i="1"/>
  <c r="S45" i="1"/>
  <c r="U45" i="1"/>
  <c r="W45" i="1"/>
  <c r="Y45" i="1"/>
  <c r="AA45" i="1"/>
  <c r="AC45" i="1"/>
  <c r="I46" i="1"/>
  <c r="K46" i="1"/>
  <c r="M46" i="1"/>
  <c r="O46" i="1"/>
  <c r="Q46" i="1"/>
  <c r="S46" i="1"/>
  <c r="U46" i="1"/>
  <c r="W46" i="1"/>
  <c r="Y46" i="1"/>
  <c r="AA46" i="1"/>
  <c r="AC46" i="1"/>
  <c r="I47" i="1"/>
  <c r="K47" i="1"/>
  <c r="M47" i="1"/>
  <c r="O47" i="1"/>
  <c r="Q47" i="1"/>
  <c r="S47" i="1"/>
  <c r="U47" i="1"/>
  <c r="W47" i="1"/>
  <c r="Y47" i="1"/>
  <c r="AA47" i="1"/>
  <c r="AC47" i="1"/>
  <c r="B16" i="1"/>
  <c r="H45" i="1"/>
  <c r="H46" i="1"/>
  <c r="H47" i="1"/>
  <c r="H43" i="1"/>
  <c r="J43" i="1"/>
  <c r="L43" i="1"/>
  <c r="N43" i="1"/>
  <c r="P43" i="1"/>
  <c r="R43" i="1"/>
  <c r="T43" i="1"/>
  <c r="V43" i="1"/>
  <c r="X43" i="1"/>
  <c r="Z43" i="1"/>
  <c r="AB43" i="1"/>
  <c r="AD43" i="1"/>
  <c r="J44" i="1"/>
  <c r="L44" i="1"/>
  <c r="N44" i="1"/>
  <c r="P44" i="1"/>
  <c r="R44" i="1"/>
  <c r="T44" i="1"/>
  <c r="V44" i="1"/>
  <c r="X44" i="1"/>
  <c r="Z44" i="1"/>
  <c r="AB44" i="1"/>
  <c r="AD44" i="1"/>
  <c r="J45" i="1"/>
  <c r="L45" i="1"/>
  <c r="B45" i="1" s="1"/>
  <c r="N45" i="1"/>
  <c r="P45" i="1"/>
  <c r="R45" i="1"/>
  <c r="T45" i="1"/>
  <c r="V45" i="1"/>
  <c r="X45" i="1"/>
  <c r="Z45" i="1"/>
  <c r="AB45" i="1"/>
  <c r="AD45" i="1"/>
  <c r="J46" i="1"/>
  <c r="L46" i="1"/>
  <c r="N46" i="1"/>
  <c r="P46" i="1"/>
  <c r="R46" i="1"/>
  <c r="T46" i="1"/>
  <c r="V46" i="1"/>
  <c r="X46" i="1"/>
  <c r="Z46" i="1"/>
  <c r="AB46" i="1"/>
  <c r="AD46" i="1"/>
  <c r="J47" i="1"/>
  <c r="L47" i="1"/>
  <c r="N47" i="1"/>
  <c r="P47" i="1"/>
  <c r="R47" i="1"/>
  <c r="T47" i="1"/>
  <c r="V47" i="1"/>
  <c r="X47" i="1"/>
  <c r="Z47" i="1"/>
  <c r="AB47" i="1"/>
  <c r="AD47" i="1"/>
  <c r="H44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B158" i="1"/>
  <c r="B157" i="1"/>
  <c r="B156" i="1"/>
  <c r="B154" i="1" s="1"/>
  <c r="B153" i="1"/>
  <c r="B152" i="1"/>
  <c r="B151" i="1"/>
  <c r="B150" i="1"/>
  <c r="B148" i="1"/>
  <c r="B147" i="1"/>
  <c r="B146" i="1"/>
  <c r="B145" i="1"/>
  <c r="B144" i="1"/>
  <c r="B142" i="1"/>
  <c r="B140" i="1"/>
  <c r="B139" i="1"/>
  <c r="B138" i="1"/>
  <c r="B137" i="1"/>
  <c r="B93" i="1"/>
  <c r="B92" i="1"/>
  <c r="B91" i="1"/>
  <c r="B90" i="1"/>
  <c r="B86" i="1"/>
  <c r="B85" i="1"/>
  <c r="B84" i="1"/>
  <c r="B83" i="1"/>
  <c r="B82" i="1"/>
  <c r="B79" i="1"/>
  <c r="B77" i="1"/>
  <c r="B126" i="1" s="1"/>
  <c r="B124" i="1"/>
  <c r="B54" i="1"/>
  <c r="B52" i="1"/>
  <c r="B66" i="1" s="1"/>
  <c r="B22" i="1"/>
  <c r="B23" i="1"/>
  <c r="B24" i="1"/>
  <c r="B25" i="1"/>
  <c r="B26" i="1"/>
  <c r="B29" i="1"/>
  <c r="B30" i="1"/>
  <c r="B31" i="1"/>
  <c r="B32" i="1"/>
  <c r="B33" i="1"/>
  <c r="B36" i="1"/>
  <c r="B37" i="1"/>
  <c r="B38" i="1"/>
  <c r="B40" i="1"/>
  <c r="B18" i="1"/>
  <c r="J13" i="1"/>
  <c r="L13" i="1"/>
  <c r="N13" i="1"/>
  <c r="P13" i="1"/>
  <c r="R13" i="1"/>
  <c r="T13" i="1"/>
  <c r="V13" i="1"/>
  <c r="X13" i="1"/>
  <c r="Z13" i="1"/>
  <c r="AB13" i="1"/>
  <c r="AD13" i="1"/>
  <c r="D17" i="1" l="1"/>
  <c r="D45" i="1" s="1"/>
  <c r="D41" i="1" s="1"/>
  <c r="D20" i="1"/>
  <c r="C130" i="1"/>
  <c r="E154" i="1"/>
  <c r="F101" i="1"/>
  <c r="D80" i="1"/>
  <c r="D78" i="1"/>
  <c r="D127" i="1" s="1"/>
  <c r="D133" i="1" s="1"/>
  <c r="D76" i="1"/>
  <c r="C125" i="1"/>
  <c r="C73" i="1"/>
  <c r="D124" i="1"/>
  <c r="AE132" i="1"/>
  <c r="AE129" i="1" s="1"/>
  <c r="B34" i="1"/>
  <c r="D34" i="1"/>
  <c r="B27" i="1"/>
  <c r="E43" i="1"/>
  <c r="E130" i="1" s="1"/>
  <c r="E13" i="1"/>
  <c r="AD41" i="1"/>
  <c r="J41" i="1"/>
  <c r="C13" i="1"/>
  <c r="E47" i="1"/>
  <c r="R41" i="1"/>
  <c r="D77" i="1"/>
  <c r="D139" i="1"/>
  <c r="D158" i="1" s="1"/>
  <c r="E122" i="1"/>
  <c r="D79" i="1"/>
  <c r="D128" i="1" s="1"/>
  <c r="D134" i="1" s="1"/>
  <c r="D140" i="1"/>
  <c r="D159" i="1" s="1"/>
  <c r="B128" i="1"/>
  <c r="C159" i="1"/>
  <c r="C135" i="1"/>
  <c r="C154" i="1"/>
  <c r="C128" i="1"/>
  <c r="E67" i="1"/>
  <c r="E64" i="1" s="1"/>
  <c r="E50" i="1"/>
  <c r="G50" i="1" s="1"/>
  <c r="E41" i="1"/>
  <c r="V41" i="1"/>
  <c r="N41" i="1"/>
  <c r="E73" i="1"/>
  <c r="D125" i="1"/>
  <c r="D131" i="1" s="1"/>
  <c r="D157" i="1"/>
  <c r="H73" i="1"/>
  <c r="D156" i="1"/>
  <c r="D126" i="1"/>
  <c r="D122" i="1" s="1"/>
  <c r="D73" i="1"/>
  <c r="D64" i="1"/>
  <c r="B135" i="1"/>
  <c r="F135" i="1" s="1"/>
  <c r="D43" i="1"/>
  <c r="AC13" i="1"/>
  <c r="AA13" i="1"/>
  <c r="Y13" i="1"/>
  <c r="W13" i="1"/>
  <c r="U13" i="1"/>
  <c r="S13" i="1"/>
  <c r="Q13" i="1"/>
  <c r="O13" i="1"/>
  <c r="M13" i="1"/>
  <c r="K13" i="1"/>
  <c r="I13" i="1"/>
  <c r="B56" i="1"/>
  <c r="B70" i="1" s="1"/>
  <c r="AC133" i="1"/>
  <c r="AA133" i="1"/>
  <c r="Y133" i="1"/>
  <c r="W133" i="1"/>
  <c r="U133" i="1"/>
  <c r="S133" i="1"/>
  <c r="Q133" i="1"/>
  <c r="O133" i="1"/>
  <c r="M133" i="1"/>
  <c r="K133" i="1"/>
  <c r="I133" i="1"/>
  <c r="F154" i="1"/>
  <c r="O125" i="1"/>
  <c r="O122" i="1" s="1"/>
  <c r="O73" i="1"/>
  <c r="M125" i="1"/>
  <c r="M122" i="1" s="1"/>
  <c r="M73" i="1"/>
  <c r="K125" i="1"/>
  <c r="K122" i="1" s="1"/>
  <c r="K73" i="1"/>
  <c r="I125" i="1"/>
  <c r="I122" i="1" s="1"/>
  <c r="I73" i="1"/>
  <c r="AD64" i="1"/>
  <c r="Z64" i="1"/>
  <c r="V64" i="1"/>
  <c r="R64" i="1"/>
  <c r="N64" i="1"/>
  <c r="J64" i="1"/>
  <c r="T50" i="1"/>
  <c r="P50" i="1"/>
  <c r="L50" i="1"/>
  <c r="B57" i="1"/>
  <c r="F57" i="1" s="1"/>
  <c r="P67" i="1"/>
  <c r="AD133" i="1"/>
  <c r="Z133" i="1"/>
  <c r="X133" i="1"/>
  <c r="V133" i="1"/>
  <c r="T133" i="1"/>
  <c r="R133" i="1"/>
  <c r="P133" i="1"/>
  <c r="N133" i="1"/>
  <c r="L133" i="1"/>
  <c r="J133" i="1"/>
  <c r="B55" i="1"/>
  <c r="B69" i="1" s="1"/>
  <c r="B53" i="1"/>
  <c r="B67" i="1" s="1"/>
  <c r="B64" i="1" s="1"/>
  <c r="F64" i="1" s="1"/>
  <c r="AD134" i="1"/>
  <c r="AB134" i="1"/>
  <c r="Z134" i="1"/>
  <c r="X134" i="1"/>
  <c r="V134" i="1"/>
  <c r="T134" i="1"/>
  <c r="R134" i="1"/>
  <c r="P134" i="1"/>
  <c r="N134" i="1"/>
  <c r="L134" i="1"/>
  <c r="J134" i="1"/>
  <c r="B78" i="1"/>
  <c r="AB132" i="1"/>
  <c r="X132" i="1"/>
  <c r="V132" i="1"/>
  <c r="T132" i="1"/>
  <c r="R132" i="1"/>
  <c r="AB127" i="1"/>
  <c r="AB133" i="1" s="1"/>
  <c r="H69" i="1"/>
  <c r="H133" i="1" s="1"/>
  <c r="B76" i="1"/>
  <c r="B87" i="1"/>
  <c r="AC64" i="1"/>
  <c r="AA64" i="1"/>
  <c r="Y64" i="1"/>
  <c r="W64" i="1"/>
  <c r="U64" i="1"/>
  <c r="S64" i="1"/>
  <c r="Q64" i="1"/>
  <c r="O64" i="1"/>
  <c r="M64" i="1"/>
  <c r="K64" i="1"/>
  <c r="I64" i="1"/>
  <c r="AB64" i="1"/>
  <c r="X64" i="1"/>
  <c r="T64" i="1"/>
  <c r="P64" i="1"/>
  <c r="L64" i="1"/>
  <c r="H134" i="1"/>
  <c r="AC134" i="1"/>
  <c r="AA134" i="1"/>
  <c r="Y134" i="1"/>
  <c r="W134" i="1"/>
  <c r="U134" i="1"/>
  <c r="S134" i="1"/>
  <c r="Q134" i="1"/>
  <c r="O134" i="1"/>
  <c r="O132" i="1"/>
  <c r="AC50" i="1"/>
  <c r="AA50" i="1"/>
  <c r="Y50" i="1"/>
  <c r="W50" i="1"/>
  <c r="U50" i="1"/>
  <c r="S50" i="1"/>
  <c r="Q50" i="1"/>
  <c r="O50" i="1"/>
  <c r="M50" i="1"/>
  <c r="K50" i="1"/>
  <c r="I50" i="1"/>
  <c r="H132" i="1"/>
  <c r="M134" i="1"/>
  <c r="K134" i="1"/>
  <c r="I134" i="1"/>
  <c r="AC132" i="1"/>
  <c r="AA132" i="1"/>
  <c r="Y132" i="1"/>
  <c r="W132" i="1"/>
  <c r="U132" i="1"/>
  <c r="S132" i="1"/>
  <c r="Q132" i="1"/>
  <c r="M132" i="1"/>
  <c r="K132" i="1"/>
  <c r="I132" i="1"/>
  <c r="AC122" i="1"/>
  <c r="AC131" i="1"/>
  <c r="AA122" i="1"/>
  <c r="AA131" i="1"/>
  <c r="Y122" i="1"/>
  <c r="Y131" i="1"/>
  <c r="W122" i="1"/>
  <c r="W131" i="1"/>
  <c r="U122" i="1"/>
  <c r="U131" i="1"/>
  <c r="S122" i="1"/>
  <c r="S131" i="1"/>
  <c r="Q122" i="1"/>
  <c r="Q131" i="1"/>
  <c r="O131" i="1"/>
  <c r="M131" i="1"/>
  <c r="K131" i="1"/>
  <c r="I131" i="1"/>
  <c r="AC130" i="1"/>
  <c r="AA130" i="1"/>
  <c r="Y130" i="1"/>
  <c r="W130" i="1"/>
  <c r="U130" i="1"/>
  <c r="S130" i="1"/>
  <c r="Q130" i="1"/>
  <c r="O130" i="1"/>
  <c r="M130" i="1"/>
  <c r="K130" i="1"/>
  <c r="I130" i="1"/>
  <c r="B73" i="1"/>
  <c r="B80" i="1"/>
  <c r="AD132" i="1"/>
  <c r="Z132" i="1"/>
  <c r="H67" i="1"/>
  <c r="H64" i="1" s="1"/>
  <c r="H130" i="1"/>
  <c r="H122" i="1"/>
  <c r="P132" i="1"/>
  <c r="N132" i="1"/>
  <c r="L132" i="1"/>
  <c r="J132" i="1"/>
  <c r="AD122" i="1"/>
  <c r="AD131" i="1"/>
  <c r="AB122" i="1"/>
  <c r="AB131" i="1"/>
  <c r="Z122" i="1"/>
  <c r="Z131" i="1"/>
  <c r="X122" i="1"/>
  <c r="X131" i="1"/>
  <c r="V122" i="1"/>
  <c r="V131" i="1"/>
  <c r="T122" i="1"/>
  <c r="T131" i="1"/>
  <c r="R122" i="1"/>
  <c r="R131" i="1"/>
  <c r="P131" i="1"/>
  <c r="N131" i="1"/>
  <c r="L122" i="1"/>
  <c r="L131" i="1"/>
  <c r="J122" i="1"/>
  <c r="J131" i="1"/>
  <c r="AD130" i="1"/>
  <c r="AB130" i="1"/>
  <c r="Z130" i="1"/>
  <c r="X130" i="1"/>
  <c r="V130" i="1"/>
  <c r="T130" i="1"/>
  <c r="R130" i="1"/>
  <c r="P130" i="1"/>
  <c r="N130" i="1"/>
  <c r="L130" i="1"/>
  <c r="J130" i="1"/>
  <c r="P73" i="1"/>
  <c r="P122" i="1"/>
  <c r="N122" i="1"/>
  <c r="Z41" i="1"/>
  <c r="B50" i="1"/>
  <c r="F50" i="1" s="1"/>
  <c r="H50" i="1"/>
  <c r="T41" i="1"/>
  <c r="L41" i="1"/>
  <c r="B15" i="1"/>
  <c r="AB41" i="1"/>
  <c r="X41" i="1"/>
  <c r="P41" i="1"/>
  <c r="B46" i="1"/>
  <c r="B20" i="1"/>
  <c r="B44" i="1"/>
  <c r="S41" i="1"/>
  <c r="AC41" i="1"/>
  <c r="AA41" i="1"/>
  <c r="Y41" i="1"/>
  <c r="W41" i="1"/>
  <c r="U41" i="1"/>
  <c r="Q41" i="1"/>
  <c r="O41" i="1"/>
  <c r="M41" i="1"/>
  <c r="K41" i="1"/>
  <c r="I41" i="1"/>
  <c r="B47" i="1"/>
  <c r="B134" i="1" s="1"/>
  <c r="F134" i="1" s="1"/>
  <c r="H13" i="1"/>
  <c r="B19" i="1"/>
  <c r="B17" i="1"/>
  <c r="H41" i="1"/>
  <c r="B43" i="1"/>
  <c r="B130" i="1" s="1"/>
  <c r="D13" i="1" l="1"/>
  <c r="C122" i="1"/>
  <c r="C131" i="1"/>
  <c r="E131" i="1"/>
  <c r="C41" i="1"/>
  <c r="C132" i="1"/>
  <c r="B125" i="1"/>
  <c r="B127" i="1"/>
  <c r="B132" i="1"/>
  <c r="F132" i="1" s="1"/>
  <c r="D132" i="1"/>
  <c r="D154" i="1"/>
  <c r="F73" i="1"/>
  <c r="G73" i="1"/>
  <c r="C134" i="1"/>
  <c r="P129" i="1"/>
  <c r="D130" i="1"/>
  <c r="D135" i="1"/>
  <c r="Z129" i="1"/>
  <c r="AD129" i="1"/>
  <c r="B13" i="1"/>
  <c r="N129" i="1"/>
  <c r="B133" i="1"/>
  <c r="B131" i="1"/>
  <c r="B129" i="1" s="1"/>
  <c r="J129" i="1"/>
  <c r="L129" i="1"/>
  <c r="R129" i="1"/>
  <c r="T129" i="1"/>
  <c r="V129" i="1"/>
  <c r="X129" i="1"/>
  <c r="AB129" i="1"/>
  <c r="H131" i="1"/>
  <c r="H129" i="1" s="1"/>
  <c r="I129" i="1"/>
  <c r="K129" i="1"/>
  <c r="M129" i="1"/>
  <c r="O129" i="1"/>
  <c r="Q129" i="1"/>
  <c r="S129" i="1"/>
  <c r="U129" i="1"/>
  <c r="W129" i="1"/>
  <c r="Y129" i="1"/>
  <c r="AA129" i="1"/>
  <c r="AC129" i="1"/>
  <c r="B41" i="1"/>
  <c r="C129" i="1" l="1"/>
  <c r="E129" i="1"/>
  <c r="F129" i="1" s="1"/>
  <c r="D129" i="1"/>
  <c r="F131" i="1"/>
  <c r="B122" i="1"/>
</calcChain>
</file>

<file path=xl/sharedStrings.xml><?xml version="1.0" encoding="utf-8"?>
<sst xmlns="http://schemas.openxmlformats.org/spreadsheetml/2006/main" count="211" uniqueCount="76">
  <si>
    <t>Подпрограмма 1. «Содействие проведению капитального ремонта многоквартирных домов»</t>
  </si>
  <si>
    <t>федеральный бюджет</t>
  </si>
  <si>
    <t>средства бюджета Ханты-Мансийского автономного округа – Югры (далее -бюджет ХМАО – Югры)</t>
  </si>
  <si>
    <t>бюджет города Когалыма</t>
  </si>
  <si>
    <t>иные внебюджетные источники</t>
  </si>
  <si>
    <t>бюджет ХМАО – Югры</t>
  </si>
  <si>
    <t>федерадьный бюджет</t>
  </si>
  <si>
    <t xml:space="preserve">Подпрограмма 2.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теплоснабжение, водоснабжения, водоотведения».  </t>
  </si>
  <si>
    <t>Подпрограмма 3.«Создание условий для обеспечения качественными коммунальными услугами».</t>
  </si>
  <si>
    <t>Всего по муниципальной программе:</t>
  </si>
  <si>
    <t>В том числе:</t>
  </si>
  <si>
    <t>1.1. Обеспечение мероприятий по проведению капитального ремонта многоквартирных домов (3,4), всего</t>
  </si>
  <si>
    <t>1.1.1. Обеспечение мероприятий по проведению капитального ремонта многоквартирных домов в рамках плана проведения капитального ремонта, утвержденного Югорским фондом (3,4),  всего</t>
  </si>
  <si>
    <t>1.1.2.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 , всего</t>
  </si>
  <si>
    <t>Итого по подпрограмме 1, всего</t>
  </si>
  <si>
    <t>2.1. Предоставление субсидий на реализацию полномочий в сфере жилищно-коммунального комплекса (5), всего</t>
  </si>
  <si>
    <t>2.1.1. Предоставление субсидии концессионеру на создание, реконструкцию, модернизацию объектов коммунальной инфраструктуры, в том числе на возмещение понесенных затрат концессионера при выполнении мероприятий, предусмотренных концессионным соглашением (5), всего</t>
  </si>
  <si>
    <t>3.1. Строительство, реконструкция и капитальный ремонт объектов коммунального комплекса (1,2,6), всего</t>
  </si>
  <si>
    <t>3.1.1. Реконструкция участка сооружения «Газопровод от котельной Восточной промзоны до котельной коммунальной зоны города Когалыма» (от ПК 25+50 до ПК 26+75) (6), всего</t>
  </si>
  <si>
    <t>3.1.2. Выполнение работ по реконструкции, расширению, модернизации, строительства и капитального ремонта объектов коммунального комплекса (1,2), всего</t>
  </si>
  <si>
    <t>Итого по подпрограмме 3, всего</t>
  </si>
  <si>
    <t>Итого по подпрограмме 2, всего</t>
  </si>
  <si>
    <t>инвестиции в объекты муниципальной собственности, всего</t>
  </si>
  <si>
    <t>Проекты, портфели проектов города Когалыма, всего</t>
  </si>
  <si>
    <t>в том числе инвестиции в объекты муниципальной собственности, всего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</si>
  <si>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муниципального образования), 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</si>
  <si>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</si>
  <si>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</si>
  <si>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</si>
  <si>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</si>
  <si>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</si>
  <si>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</si>
  <si>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</si>
  <si>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</si>
  <si>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</si>
  <si>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</si>
  <si>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</si>
  <si>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</si>
  <si>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</si>
  <si>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кассовый расход</t>
  </si>
  <si>
    <t>А.Т.Бутаев</t>
  </si>
  <si>
    <t>Ответственный исполнитель муниципальной программы</t>
  </si>
  <si>
    <t>Соисполнители</t>
  </si>
  <si>
    <t>в том числе</t>
  </si>
  <si>
    <t>в т.ч. МБ в части софинансирования</t>
  </si>
  <si>
    <t>Основные мероприятия  программы</t>
  </si>
  <si>
    <t>Директор МКУ "УЖКХ г.Когалыма"</t>
  </si>
  <si>
    <t>Исполнитель</t>
  </si>
  <si>
    <t>МКУ "УЖКХ г.Когалыма"</t>
  </si>
  <si>
    <t>Задача - Проведение капитального ремонта многоквартирных домов.</t>
  </si>
  <si>
    <t>Задача - Привлечение долгосрочных частных инвестиций.</t>
  </si>
  <si>
    <t>Задача - Повышение эффективности управления и содержания общего имущества многоквартирных домов.</t>
  </si>
  <si>
    <t>Исполнение,%</t>
  </si>
  <si>
    <t>к текущему году</t>
  </si>
  <si>
    <t>на отчетную дату</t>
  </si>
  <si>
    <t>Результаты реализации и причины отклонений факта от плана</t>
  </si>
  <si>
    <t>1.1.3. Покраска, отделка фасадов зданий муниципального жилищного фонда, находящегося на территории города Когалыма, всего</t>
  </si>
  <si>
    <t>3.1.5.  Выполнение работ по актуализации схем теплоснабжения, водоснабжения и водоотведения города Когалыма, всего</t>
  </si>
  <si>
    <t>3.1.3. Реконструкция сетей тепловодоснабжения по улице Широкая в городе Когалыме, всего</t>
  </si>
  <si>
    <t>3.1.4. Строительство объекта "Блочная котельная по улице Комсомольской" (в том числе ПИР), всего</t>
  </si>
  <si>
    <t>3.1.6.  Строительство, реконструкция инженерной инфраструктуры на территории города Когалыма (в том числе ПИР), всего</t>
  </si>
  <si>
    <t>тыс.рублей</t>
  </si>
  <si>
    <t>т.8(34667)93-790</t>
  </si>
  <si>
    <t>И.А.Цыганкова</t>
  </si>
  <si>
    <t>План на
 2020 год, тыс.руб.</t>
  </si>
  <si>
    <t>Муниципальное казённое учреждение 
«Управление жилищно-коммунального хозяйства города Когалыма»</t>
  </si>
  <si>
    <t xml:space="preserve">КУМИ Адиминистрации г.Когалыма;
Муниципальное казённое учреждение «Управление капитального строительства города Когалыма»
</t>
  </si>
  <si>
    <t>Отчет о ходе реализации муниципальной программы (сетевой график)
«Развитие жилищно-коммунального комплекса в городе Когалыме» на 31.03.2020</t>
  </si>
  <si>
    <t>План на 31.03.2020</t>
  </si>
  <si>
    <t>Профинансировано на 31.03.2020</t>
  </si>
  <si>
    <t>Кассовый расход на  31.03.2020</t>
  </si>
  <si>
    <t>Ведущий инженер ОРЖКХ</t>
  </si>
  <si>
    <r>
      <rPr>
        <b/>
        <sz val="11"/>
        <color indexed="8"/>
        <rFont val="Times New Roman"/>
        <family val="1"/>
        <charset val="204"/>
      </rPr>
      <t>МУ "УКС г.Когалыма":</t>
    </r>
    <r>
      <rPr>
        <sz val="11"/>
        <color indexed="8"/>
        <rFont val="Times New Roman"/>
        <family val="1"/>
        <charset val="204"/>
      </rPr>
      <t xml:space="preserve">
На отчетную дату ведется исполнение следующих контрактов:
1. Контракт №19С от 21.06.2019 на выполнение проектно-изыскательских работ по объекту: "Реконструкция участка ВЛ 35КВ ПП-35КВ "Аэропорт" ПС №35". 
- цена контракта 4 307,39 тыс. руб. 
- в 2019 году проведена оплата - 1 367,43 тыс.руб.
2. Контракт №06-2031 от 29.08.2019 на выполнение проектно-изыскательских работ по объекту: "Водовод от ТК-9 до водопроводной камеры ВК-6":
- цена контракта 5 078,27 тыс. руб .
- в 2019 году проведена оплата в размере 1 489,31 тыс.руб.
- сроки выполнения работ по 16.07.2020.
3. Контракт №06-2022 от 29.08.2019 на выполнение проектно-изыскательских работ по объекту: "Газопровод по ул.Береговой от узла №169":
- цена контракта 5 513,76 тыс. руб. 
- в 2019 году проведена оплата в размере 1 123,53 тыс.руб.
- сроки выполнения работ по 16.07.2020.
4. Контракт 37Д от 14.03.2020 на выполнение работ по реконструкции объекта "Главный канализационный коллектор Восточный промзоны КНС-7-КНС3-КГ (К-49):
- цена контракта 19 867,00 тыс.руб.
- сроки выполнения работ по 31.08.2020.
- направлена заявка в ООО "ЛУКОЙЛ - Западная Сибирь на перечисление средств в бюджет города Когалыма в размере 5 960,10 тыс. руб.
Средств в размере 19 554,50 тыс. руб. не израсходованы по причине отсутствия поступления средств в бюджет города Когалыма от инвестора, а также пересмотром инвестором размеров авансирования по контрактам заключаемым за счет привлеченных средств.</t>
    </r>
  </si>
  <si>
    <r>
      <rPr>
        <b/>
        <sz val="11"/>
        <color indexed="8"/>
        <rFont val="Times New Roman"/>
        <family val="1"/>
        <charset val="204"/>
      </rPr>
      <t>МУ "УКС г.Когалыма":</t>
    </r>
    <r>
      <rPr>
        <sz val="11"/>
        <color indexed="8"/>
        <rFont val="Times New Roman"/>
        <family val="1"/>
        <charset val="204"/>
      </rPr>
      <t xml:space="preserve">
на отчетную дату ведется исполнение контракта №КОГ-8/18 от 16.11.2018 стоимостью работ 34 666,88 тыс.руб. с нарушением срока, предусмотренного контрактом:
-объем выполненных работ 14 029,05 тыс.руб.
-кассовые расходы 22 940,97 тыс.руб.</t>
    </r>
  </si>
  <si>
    <r>
      <rPr>
        <b/>
        <sz val="11"/>
        <color indexed="8"/>
        <rFont val="Times New Roman"/>
        <family val="1"/>
        <charset val="204"/>
      </rPr>
      <t xml:space="preserve">КУМИ Адиминистрации г.Когалыма: </t>
    </r>
    <r>
      <rPr>
        <sz val="11"/>
        <color indexed="8"/>
        <rFont val="Times New Roman"/>
        <family val="1"/>
        <charset val="204"/>
      </rPr>
      <t xml:space="preserve">
Субсилдия носит заявительный характер</t>
    </r>
  </si>
  <si>
    <r>
      <rPr>
        <b/>
        <sz val="11"/>
        <color indexed="8"/>
        <rFont val="Times New Roman"/>
        <family val="1"/>
        <charset val="204"/>
      </rPr>
      <t>МКУ "УЖКХ г.Когалыма":</t>
    </r>
    <r>
      <rPr>
        <sz val="11"/>
        <color indexed="8"/>
        <rFont val="Times New Roman"/>
        <family val="1"/>
        <charset val="204"/>
      </rPr>
      <t xml:space="preserve">
Выделены дополнительные бюджетные ассигнования в сумме 103 013,45 тыс.руб. на основании приказа Комитета финансов Администрации города Когалыма от 13.03.2020 №28-о (благотворительное пожертвование от ФРСП "Наше будущее" по договору №Д-ФБ-20/02-7 от 06.02.2020). 
С ООО "Еврострой" от 04.03.2020 заключены контракты на выполнение работ по покраске, отделке фасадов жилых домов, находящихся на территории города Когалыма:
1. №05/20-ОД на сумму 15 000,00 тыс.уб. (ул.Югорская, 22, 24, 38, Янтарная, 5)
2. №04/20-ОД на сумму 50 086,71 тыс.руб. (ул.Бакинская, 59, Ленинградская, 3, 11, 19, 21, 25, 33, 39, 65, Дружбы народов, 29, 33)
3. №03/20-ОД на сумму 52 926,74 тыс.руб. (ул.Дружбы народов,37, Мира, 2, 2б, 4а, Молодежная, 24, 30, Бакинская, 23, 35, 41, 47, 51, 53).
По всем указанным контрактам перечислен аванс в размере 50% от суммы контракта.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</si>
</sst>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0_р_."/>
  </numFmts>
  <fonts count="17" x14ac:knownFonts="1">
    <font>
      <sz val="11"/>
      <color theme="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0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1" fillId="2" borderId="0" xfId="0" applyFont="1" applyFill="1"/>
    <xf numFmtId="0" fontId="1" fillId="0" borderId="0" xfId="0" applyFont="1" applyBorder="1" applyAlignment="1">
      <alignment horizontal="left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Border="1"/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wrapText="1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4" fontId="4" fillId="0" borderId="1" xfId="0" applyNumberFormat="1" applyFont="1" applyFill="1" applyBorder="1"/>
    <xf numFmtId="165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Border="1"/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/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1" xfId="0" applyFont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/>
    <xf numFmtId="164" fontId="1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Fill="1" applyBorder="1"/>
    <xf numFmtId="4" fontId="9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Border="1"/>
    <xf numFmtId="4" fontId="4" fillId="0" borderId="0" xfId="0" applyNumberFormat="1" applyFont="1" applyFill="1" applyBorder="1"/>
    <xf numFmtId="165" fontId="7" fillId="0" borderId="1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8" fillId="6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left" vertical="center" wrapText="1"/>
    </xf>
    <xf numFmtId="4" fontId="8" fillId="8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center" wrapText="1"/>
    </xf>
    <xf numFmtId="4" fontId="1" fillId="7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left" vertical="center"/>
    </xf>
    <xf numFmtId="0" fontId="8" fillId="10" borderId="1" xfId="0" applyFont="1" applyFill="1" applyBorder="1" applyAlignment="1">
      <alignment horizontal="left" vertical="center" wrapText="1"/>
    </xf>
    <xf numFmtId="4" fontId="8" fillId="10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center" wrapText="1"/>
    </xf>
    <xf numFmtId="4" fontId="1" fillId="9" borderId="1" xfId="0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left" vertical="center"/>
    </xf>
    <xf numFmtId="0" fontId="8" fillId="11" borderId="1" xfId="0" applyFont="1" applyFill="1" applyBorder="1" applyAlignment="1">
      <alignment horizontal="left" vertical="center" wrapText="1"/>
    </xf>
    <xf numFmtId="4" fontId="8" fillId="11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8" fillId="6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4" fontId="1" fillId="2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49" fontId="15" fillId="0" borderId="2" xfId="0" applyNumberFormat="1" applyFont="1" applyFill="1" applyBorder="1" applyAlignment="1">
      <alignment horizontal="left" vertical="center" wrapText="1"/>
    </xf>
    <xf numFmtId="49" fontId="15" fillId="0" borderId="4" xfId="0" applyNumberFormat="1" applyFont="1" applyFill="1" applyBorder="1" applyAlignment="1">
      <alignment horizontal="left" vertical="center" wrapText="1"/>
    </xf>
    <xf numFmtId="49" fontId="15" fillId="0" borderId="3" xfId="0" applyNumberFormat="1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</cellXfs>
  <cellStyles count="3">
    <cellStyle name="Обычный" xfId="0" builtinId="0"/>
    <cellStyle name="Обычный 2" xfId="1"/>
    <cellStyle name="Обычный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Y198"/>
  <sheetViews>
    <sheetView tabSelected="1" view="pageBreakPreview" zoomScale="70" zoomScaleNormal="75" zoomScaleSheetLayoutView="70" workbookViewId="0">
      <selection activeCell="X165" sqref="X165"/>
    </sheetView>
  </sheetViews>
  <sheetFormatPr defaultColWidth="9.140625" defaultRowHeight="16.5" x14ac:dyDescent="0.25"/>
  <cols>
    <col min="1" max="1" width="57.85546875" style="1" customWidth="1"/>
    <col min="2" max="7" width="15.85546875" style="1" customWidth="1"/>
    <col min="8" max="8" width="13.7109375" style="20" customWidth="1"/>
    <col min="9" max="9" width="11" style="52" customWidth="1"/>
    <col min="10" max="10" width="11.28515625" style="20" customWidth="1"/>
    <col min="11" max="11" width="12.7109375" style="20" customWidth="1"/>
    <col min="12" max="13" width="12.5703125" style="20" customWidth="1"/>
    <col min="14" max="14" width="12.42578125" style="20" customWidth="1"/>
    <col min="15" max="15" width="9.140625" style="20" customWidth="1"/>
    <col min="16" max="16" width="13.5703125" style="20" customWidth="1"/>
    <col min="17" max="17" width="9.140625" style="20" customWidth="1"/>
    <col min="18" max="18" width="12.28515625" style="20" customWidth="1"/>
    <col min="19" max="19" width="9.140625" style="20" customWidth="1"/>
    <col min="20" max="20" width="13.28515625" style="20" customWidth="1"/>
    <col min="21" max="21" width="9.140625" style="20" customWidth="1"/>
    <col min="22" max="22" width="13" style="20" customWidth="1"/>
    <col min="23" max="23" width="9.140625" style="20" customWidth="1"/>
    <col min="24" max="24" width="14" style="20" customWidth="1"/>
    <col min="25" max="25" width="9.140625" style="20" customWidth="1"/>
    <col min="26" max="26" width="13.28515625" style="20" customWidth="1"/>
    <col min="27" max="27" width="9.140625" style="20" customWidth="1"/>
    <col min="28" max="28" width="13.85546875" style="20" customWidth="1"/>
    <col min="29" max="29" width="9.140625" style="20" customWidth="1"/>
    <col min="30" max="30" width="14.5703125" style="20" customWidth="1"/>
    <col min="31" max="31" width="9.140625" style="1"/>
    <col min="32" max="32" width="73.7109375" style="8" customWidth="1"/>
    <col min="33" max="16384" width="9.140625" style="1"/>
  </cols>
  <sheetData>
    <row r="1" spans="1:32" ht="41.45" customHeight="1" x14ac:dyDescent="0.25">
      <c r="A1" s="28" t="s">
        <v>41</v>
      </c>
      <c r="B1" s="78" t="s">
        <v>65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32" ht="16.899999999999999" x14ac:dyDescent="0.3">
      <c r="H2" s="1"/>
      <c r="I2" s="8"/>
    </row>
    <row r="3" spans="1:32" ht="50.45" customHeight="1" x14ac:dyDescent="0.25">
      <c r="A3" s="27" t="s">
        <v>42</v>
      </c>
      <c r="B3" s="78" t="s">
        <v>66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1:32" ht="22.5" customHeight="1" x14ac:dyDescent="0.3">
      <c r="H4" s="21"/>
    </row>
    <row r="5" spans="1:32" ht="22.5" customHeight="1" x14ac:dyDescent="0.3">
      <c r="H5" s="21"/>
    </row>
    <row r="6" spans="1:32" ht="22.5" customHeight="1" x14ac:dyDescent="0.25">
      <c r="H6" s="21"/>
    </row>
    <row r="7" spans="1:32" ht="55.5" customHeight="1" x14ac:dyDescent="0.25">
      <c r="A7" s="79" t="s">
        <v>67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</row>
    <row r="8" spans="1:32" ht="22.5" customHeight="1" x14ac:dyDescent="0.25">
      <c r="H8" s="22"/>
      <c r="AF8" s="77" t="s">
        <v>61</v>
      </c>
    </row>
    <row r="9" spans="1:32" ht="55.9" customHeight="1" x14ac:dyDescent="0.25">
      <c r="A9" s="81" t="s">
        <v>45</v>
      </c>
      <c r="B9" s="81" t="s">
        <v>64</v>
      </c>
      <c r="C9" s="82" t="s">
        <v>68</v>
      </c>
      <c r="D9" s="82" t="s">
        <v>69</v>
      </c>
      <c r="E9" s="82" t="s">
        <v>70</v>
      </c>
      <c r="F9" s="82" t="s">
        <v>52</v>
      </c>
      <c r="G9" s="82"/>
      <c r="H9" s="84" t="s">
        <v>26</v>
      </c>
      <c r="I9" s="84"/>
      <c r="J9" s="84" t="s">
        <v>27</v>
      </c>
      <c r="K9" s="84"/>
      <c r="L9" s="84" t="s">
        <v>28</v>
      </c>
      <c r="M9" s="84"/>
      <c r="N9" s="84" t="s">
        <v>29</v>
      </c>
      <c r="O9" s="84"/>
      <c r="P9" s="84" t="s">
        <v>30</v>
      </c>
      <c r="Q9" s="84"/>
      <c r="R9" s="84" t="s">
        <v>31</v>
      </c>
      <c r="S9" s="84"/>
      <c r="T9" s="84" t="s">
        <v>32</v>
      </c>
      <c r="U9" s="84"/>
      <c r="V9" s="84" t="s">
        <v>33</v>
      </c>
      <c r="W9" s="84"/>
      <c r="X9" s="84" t="s">
        <v>34</v>
      </c>
      <c r="Y9" s="84"/>
      <c r="Z9" s="84" t="s">
        <v>35</v>
      </c>
      <c r="AA9" s="84"/>
      <c r="AB9" s="84" t="s">
        <v>36</v>
      </c>
      <c r="AC9" s="84"/>
      <c r="AD9" s="84" t="s">
        <v>37</v>
      </c>
      <c r="AE9" s="84"/>
      <c r="AF9" s="82" t="s">
        <v>55</v>
      </c>
    </row>
    <row r="10" spans="1:32" s="47" customFormat="1" ht="37.15" customHeight="1" x14ac:dyDescent="0.2">
      <c r="A10" s="81"/>
      <c r="B10" s="81"/>
      <c r="C10" s="82"/>
      <c r="D10" s="83"/>
      <c r="E10" s="82"/>
      <c r="F10" s="48" t="s">
        <v>53</v>
      </c>
      <c r="G10" s="48" t="s">
        <v>54</v>
      </c>
      <c r="H10" s="46" t="s">
        <v>38</v>
      </c>
      <c r="I10" s="46" t="s">
        <v>39</v>
      </c>
      <c r="J10" s="46" t="s">
        <v>38</v>
      </c>
      <c r="K10" s="46" t="s">
        <v>39</v>
      </c>
      <c r="L10" s="46" t="s">
        <v>38</v>
      </c>
      <c r="M10" s="46" t="s">
        <v>39</v>
      </c>
      <c r="N10" s="46" t="s">
        <v>38</v>
      </c>
      <c r="O10" s="46" t="s">
        <v>39</v>
      </c>
      <c r="P10" s="46" t="s">
        <v>38</v>
      </c>
      <c r="Q10" s="46" t="s">
        <v>39</v>
      </c>
      <c r="R10" s="46" t="s">
        <v>38</v>
      </c>
      <c r="S10" s="46" t="s">
        <v>39</v>
      </c>
      <c r="T10" s="46" t="s">
        <v>38</v>
      </c>
      <c r="U10" s="46" t="s">
        <v>39</v>
      </c>
      <c r="V10" s="46" t="s">
        <v>38</v>
      </c>
      <c r="W10" s="46" t="s">
        <v>39</v>
      </c>
      <c r="X10" s="46" t="s">
        <v>38</v>
      </c>
      <c r="Y10" s="46" t="s">
        <v>39</v>
      </c>
      <c r="Z10" s="46" t="s">
        <v>38</v>
      </c>
      <c r="AA10" s="46" t="s">
        <v>39</v>
      </c>
      <c r="AB10" s="46" t="s">
        <v>38</v>
      </c>
      <c r="AC10" s="46" t="s">
        <v>39</v>
      </c>
      <c r="AD10" s="46" t="s">
        <v>38</v>
      </c>
      <c r="AE10" s="46" t="s">
        <v>39</v>
      </c>
      <c r="AF10" s="82"/>
    </row>
    <row r="11" spans="1:32" ht="21.75" customHeight="1" x14ac:dyDescent="0.25">
      <c r="A11" s="81" t="s">
        <v>49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</row>
    <row r="12" spans="1:32" ht="26.25" customHeight="1" x14ac:dyDescent="0.25">
      <c r="A12" s="37" t="s">
        <v>0</v>
      </c>
      <c r="B12" s="2"/>
      <c r="C12" s="2"/>
      <c r="D12" s="2"/>
      <c r="E12" s="2"/>
      <c r="F12" s="2"/>
      <c r="G12" s="2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30"/>
      <c r="AD12" s="29"/>
      <c r="AE12" s="49"/>
      <c r="AF12" s="50"/>
    </row>
    <row r="13" spans="1:32" s="36" customFormat="1" ht="49.5" x14ac:dyDescent="0.25">
      <c r="A13" s="60" t="s">
        <v>11</v>
      </c>
      <c r="B13" s="61">
        <f t="shared" ref="B13:AE13" si="0">B16+B17+B15+B19</f>
        <v>118474.35</v>
      </c>
      <c r="C13" s="61">
        <f>C16+C17+C15+C19</f>
        <v>59006.73</v>
      </c>
      <c r="D13" s="61">
        <f>D16+D17+D15+D19</f>
        <v>59006.73</v>
      </c>
      <c r="E13" s="61">
        <f>E16+E17+E15+E19</f>
        <v>59006.73</v>
      </c>
      <c r="F13" s="61">
        <v>0</v>
      </c>
      <c r="G13" s="61">
        <v>0</v>
      </c>
      <c r="H13" s="61">
        <f t="shared" si="0"/>
        <v>0</v>
      </c>
      <c r="I13" s="61">
        <f t="shared" si="0"/>
        <v>0</v>
      </c>
      <c r="J13" s="61">
        <f t="shared" si="0"/>
        <v>0</v>
      </c>
      <c r="K13" s="61">
        <f t="shared" si="0"/>
        <v>0</v>
      </c>
      <c r="L13" s="61">
        <f t="shared" si="0"/>
        <v>59006.73</v>
      </c>
      <c r="M13" s="61">
        <f t="shared" si="0"/>
        <v>59006.73</v>
      </c>
      <c r="N13" s="61">
        <f t="shared" si="0"/>
        <v>0</v>
      </c>
      <c r="O13" s="61">
        <f t="shared" si="0"/>
        <v>0</v>
      </c>
      <c r="P13" s="61">
        <f t="shared" si="0"/>
        <v>0</v>
      </c>
      <c r="Q13" s="61">
        <f t="shared" si="0"/>
        <v>0</v>
      </c>
      <c r="R13" s="61">
        <f t="shared" si="0"/>
        <v>0</v>
      </c>
      <c r="S13" s="61">
        <f t="shared" si="0"/>
        <v>0</v>
      </c>
      <c r="T13" s="61">
        <f t="shared" si="0"/>
        <v>4000</v>
      </c>
      <c r="U13" s="61">
        <f t="shared" si="0"/>
        <v>0</v>
      </c>
      <c r="V13" s="61">
        <f t="shared" si="0"/>
        <v>53506.720000000001</v>
      </c>
      <c r="W13" s="61">
        <f t="shared" si="0"/>
        <v>0</v>
      </c>
      <c r="X13" s="61">
        <f t="shared" si="0"/>
        <v>1500</v>
      </c>
      <c r="Y13" s="61">
        <f t="shared" si="0"/>
        <v>0</v>
      </c>
      <c r="Z13" s="61">
        <f t="shared" si="0"/>
        <v>0</v>
      </c>
      <c r="AA13" s="61">
        <f t="shared" si="0"/>
        <v>0</v>
      </c>
      <c r="AB13" s="61">
        <f t="shared" si="0"/>
        <v>0</v>
      </c>
      <c r="AC13" s="61">
        <f t="shared" si="0"/>
        <v>0</v>
      </c>
      <c r="AD13" s="61">
        <f t="shared" si="0"/>
        <v>460.9</v>
      </c>
      <c r="AE13" s="61">
        <f t="shared" si="0"/>
        <v>0</v>
      </c>
      <c r="AF13" s="85"/>
    </row>
    <row r="14" spans="1:32" x14ac:dyDescent="0.25">
      <c r="A14" s="2" t="s">
        <v>43</v>
      </c>
      <c r="B14" s="3"/>
      <c r="C14" s="3"/>
      <c r="D14" s="3"/>
      <c r="E14" s="3"/>
      <c r="F14" s="7"/>
      <c r="G14" s="7"/>
      <c r="H14" s="23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49"/>
      <c r="AF14" s="85"/>
    </row>
    <row r="15" spans="1:32" x14ac:dyDescent="0.25">
      <c r="A15" s="2" t="s">
        <v>1</v>
      </c>
      <c r="B15" s="3">
        <f>H15+J15+L15+N15+P15+R15+T15+V15+X15+Z15+AB15+AD15</f>
        <v>0</v>
      </c>
      <c r="C15" s="3">
        <f>C22+C29+C36</f>
        <v>0</v>
      </c>
      <c r="D15" s="3">
        <f t="shared" ref="D15:E15" si="1">D22+D29+D36</f>
        <v>0</v>
      </c>
      <c r="E15" s="3">
        <f t="shared" si="1"/>
        <v>0</v>
      </c>
      <c r="F15" s="7">
        <v>0</v>
      </c>
      <c r="G15" s="7">
        <v>0</v>
      </c>
      <c r="H15" s="3">
        <f t="shared" ref="H15:AE15" si="2">H22+H29+H36</f>
        <v>0</v>
      </c>
      <c r="I15" s="3">
        <f t="shared" si="2"/>
        <v>0</v>
      </c>
      <c r="J15" s="3">
        <f t="shared" si="2"/>
        <v>0</v>
      </c>
      <c r="K15" s="3">
        <f t="shared" si="2"/>
        <v>0</v>
      </c>
      <c r="L15" s="3">
        <f t="shared" si="2"/>
        <v>0</v>
      </c>
      <c r="M15" s="3">
        <f t="shared" si="2"/>
        <v>0</v>
      </c>
      <c r="N15" s="3">
        <f t="shared" si="2"/>
        <v>0</v>
      </c>
      <c r="O15" s="3">
        <f t="shared" si="2"/>
        <v>0</v>
      </c>
      <c r="P15" s="3">
        <f t="shared" si="2"/>
        <v>0</v>
      </c>
      <c r="Q15" s="3">
        <f t="shared" si="2"/>
        <v>0</v>
      </c>
      <c r="R15" s="3">
        <f t="shared" si="2"/>
        <v>0</v>
      </c>
      <c r="S15" s="3">
        <f t="shared" si="2"/>
        <v>0</v>
      </c>
      <c r="T15" s="3">
        <f t="shared" si="2"/>
        <v>0</v>
      </c>
      <c r="U15" s="3">
        <f t="shared" si="2"/>
        <v>0</v>
      </c>
      <c r="V15" s="3">
        <f t="shared" si="2"/>
        <v>0</v>
      </c>
      <c r="W15" s="3">
        <f t="shared" si="2"/>
        <v>0</v>
      </c>
      <c r="X15" s="3">
        <f t="shared" si="2"/>
        <v>0</v>
      </c>
      <c r="Y15" s="3">
        <f t="shared" si="2"/>
        <v>0</v>
      </c>
      <c r="Z15" s="3">
        <f t="shared" si="2"/>
        <v>0</v>
      </c>
      <c r="AA15" s="3">
        <f t="shared" si="2"/>
        <v>0</v>
      </c>
      <c r="AB15" s="3">
        <f t="shared" si="2"/>
        <v>0</v>
      </c>
      <c r="AC15" s="3">
        <f t="shared" si="2"/>
        <v>0</v>
      </c>
      <c r="AD15" s="3">
        <f t="shared" si="2"/>
        <v>0</v>
      </c>
      <c r="AE15" s="3">
        <f t="shared" si="2"/>
        <v>0</v>
      </c>
      <c r="AF15" s="85"/>
    </row>
    <row r="16" spans="1:32" ht="33" x14ac:dyDescent="0.25">
      <c r="A16" s="4" t="s">
        <v>2</v>
      </c>
      <c r="B16" s="3">
        <f t="shared" ref="B16:B83" si="3">H16+J16+L16+N16+P16+R16+T16+V16+X16+Z16+AB16+AD16</f>
        <v>0</v>
      </c>
      <c r="C16" s="3">
        <f t="shared" ref="C16:E19" si="4">C23+C30+C37</f>
        <v>0</v>
      </c>
      <c r="D16" s="3">
        <f t="shared" si="4"/>
        <v>0</v>
      </c>
      <c r="E16" s="3">
        <f t="shared" si="4"/>
        <v>0</v>
      </c>
      <c r="F16" s="7">
        <v>0</v>
      </c>
      <c r="G16" s="7">
        <v>0</v>
      </c>
      <c r="H16" s="3">
        <f t="shared" ref="H16:AE16" si="5">H23+H30+H37</f>
        <v>0</v>
      </c>
      <c r="I16" s="3">
        <f t="shared" si="5"/>
        <v>0</v>
      </c>
      <c r="J16" s="3">
        <f t="shared" si="5"/>
        <v>0</v>
      </c>
      <c r="K16" s="3">
        <f t="shared" si="5"/>
        <v>0</v>
      </c>
      <c r="L16" s="3">
        <f t="shared" si="5"/>
        <v>0</v>
      </c>
      <c r="M16" s="3">
        <f t="shared" si="5"/>
        <v>0</v>
      </c>
      <c r="N16" s="3">
        <f t="shared" si="5"/>
        <v>0</v>
      </c>
      <c r="O16" s="3">
        <f t="shared" si="5"/>
        <v>0</v>
      </c>
      <c r="P16" s="3">
        <f t="shared" si="5"/>
        <v>0</v>
      </c>
      <c r="Q16" s="3">
        <f t="shared" si="5"/>
        <v>0</v>
      </c>
      <c r="R16" s="3">
        <f t="shared" si="5"/>
        <v>0</v>
      </c>
      <c r="S16" s="3">
        <f t="shared" si="5"/>
        <v>0</v>
      </c>
      <c r="T16" s="3">
        <f t="shared" si="5"/>
        <v>0</v>
      </c>
      <c r="U16" s="3">
        <f t="shared" si="5"/>
        <v>0</v>
      </c>
      <c r="V16" s="3">
        <f t="shared" si="5"/>
        <v>0</v>
      </c>
      <c r="W16" s="3">
        <f t="shared" si="5"/>
        <v>0</v>
      </c>
      <c r="X16" s="3">
        <f t="shared" si="5"/>
        <v>0</v>
      </c>
      <c r="Y16" s="3">
        <f t="shared" si="5"/>
        <v>0</v>
      </c>
      <c r="Z16" s="3">
        <f t="shared" si="5"/>
        <v>0</v>
      </c>
      <c r="AA16" s="3">
        <f t="shared" si="5"/>
        <v>0</v>
      </c>
      <c r="AB16" s="3">
        <f t="shared" si="5"/>
        <v>0</v>
      </c>
      <c r="AC16" s="3">
        <f t="shared" si="5"/>
        <v>0</v>
      </c>
      <c r="AD16" s="3">
        <f t="shared" si="5"/>
        <v>0</v>
      </c>
      <c r="AE16" s="3">
        <f t="shared" si="5"/>
        <v>0</v>
      </c>
      <c r="AF16" s="85"/>
    </row>
    <row r="17" spans="1:32" x14ac:dyDescent="0.25">
      <c r="A17" s="4" t="s">
        <v>3</v>
      </c>
      <c r="B17" s="3">
        <f t="shared" si="3"/>
        <v>59467.630000000005</v>
      </c>
      <c r="C17" s="3">
        <f t="shared" si="4"/>
        <v>59006.73</v>
      </c>
      <c r="D17" s="3">
        <f t="shared" si="4"/>
        <v>59006.73</v>
      </c>
      <c r="E17" s="3">
        <f t="shared" si="4"/>
        <v>59006.73</v>
      </c>
      <c r="F17" s="7">
        <v>0</v>
      </c>
      <c r="G17" s="7">
        <v>0</v>
      </c>
      <c r="H17" s="3">
        <f t="shared" ref="H17:AE17" si="6">H24+H31+H38</f>
        <v>0</v>
      </c>
      <c r="I17" s="3">
        <f t="shared" si="6"/>
        <v>0</v>
      </c>
      <c r="J17" s="3">
        <f t="shared" si="6"/>
        <v>0</v>
      </c>
      <c r="K17" s="3">
        <f t="shared" si="6"/>
        <v>0</v>
      </c>
      <c r="L17" s="3">
        <f t="shared" si="6"/>
        <v>59006.73</v>
      </c>
      <c r="M17" s="3">
        <f t="shared" si="6"/>
        <v>59006.73</v>
      </c>
      <c r="N17" s="3">
        <f t="shared" si="6"/>
        <v>0</v>
      </c>
      <c r="O17" s="3">
        <f t="shared" si="6"/>
        <v>0</v>
      </c>
      <c r="P17" s="3">
        <f t="shared" si="6"/>
        <v>0</v>
      </c>
      <c r="Q17" s="3">
        <f t="shared" si="6"/>
        <v>0</v>
      </c>
      <c r="R17" s="3">
        <f t="shared" si="6"/>
        <v>0</v>
      </c>
      <c r="S17" s="3">
        <f t="shared" si="6"/>
        <v>0</v>
      </c>
      <c r="T17" s="3">
        <f t="shared" si="6"/>
        <v>0</v>
      </c>
      <c r="U17" s="3">
        <f t="shared" si="6"/>
        <v>0</v>
      </c>
      <c r="V17" s="3">
        <f t="shared" si="6"/>
        <v>0</v>
      </c>
      <c r="W17" s="3">
        <f t="shared" si="6"/>
        <v>0</v>
      </c>
      <c r="X17" s="3">
        <f t="shared" si="6"/>
        <v>0</v>
      </c>
      <c r="Y17" s="3">
        <f t="shared" si="6"/>
        <v>0</v>
      </c>
      <c r="Z17" s="3">
        <f t="shared" si="6"/>
        <v>0</v>
      </c>
      <c r="AA17" s="3">
        <f t="shared" si="6"/>
        <v>0</v>
      </c>
      <c r="AB17" s="3">
        <f t="shared" si="6"/>
        <v>0</v>
      </c>
      <c r="AC17" s="3">
        <f t="shared" si="6"/>
        <v>0</v>
      </c>
      <c r="AD17" s="3">
        <f t="shared" si="6"/>
        <v>460.9</v>
      </c>
      <c r="AE17" s="3">
        <f t="shared" si="6"/>
        <v>0</v>
      </c>
      <c r="AF17" s="85"/>
    </row>
    <row r="18" spans="1:32" s="45" customFormat="1" ht="15" x14ac:dyDescent="0.25">
      <c r="A18" s="44" t="s">
        <v>44</v>
      </c>
      <c r="B18" s="42">
        <f t="shared" si="3"/>
        <v>0</v>
      </c>
      <c r="C18" s="42">
        <f t="shared" si="4"/>
        <v>0</v>
      </c>
      <c r="D18" s="42">
        <f t="shared" si="4"/>
        <v>0</v>
      </c>
      <c r="E18" s="42">
        <f t="shared" si="4"/>
        <v>0</v>
      </c>
      <c r="F18" s="51">
        <v>0</v>
      </c>
      <c r="G18" s="51">
        <v>0</v>
      </c>
      <c r="H18" s="42">
        <f t="shared" ref="H18:AE18" si="7">H25+H32+H39</f>
        <v>0</v>
      </c>
      <c r="I18" s="42">
        <f t="shared" si="7"/>
        <v>0</v>
      </c>
      <c r="J18" s="42">
        <f t="shared" si="7"/>
        <v>0</v>
      </c>
      <c r="K18" s="42">
        <f t="shared" si="7"/>
        <v>0</v>
      </c>
      <c r="L18" s="42">
        <f t="shared" si="7"/>
        <v>0</v>
      </c>
      <c r="M18" s="42">
        <f t="shared" si="7"/>
        <v>0</v>
      </c>
      <c r="N18" s="42">
        <f t="shared" si="7"/>
        <v>0</v>
      </c>
      <c r="O18" s="42">
        <f t="shared" si="7"/>
        <v>0</v>
      </c>
      <c r="P18" s="42">
        <f t="shared" si="7"/>
        <v>0</v>
      </c>
      <c r="Q18" s="42">
        <f t="shared" si="7"/>
        <v>0</v>
      </c>
      <c r="R18" s="42">
        <f t="shared" si="7"/>
        <v>0</v>
      </c>
      <c r="S18" s="42">
        <f t="shared" si="7"/>
        <v>0</v>
      </c>
      <c r="T18" s="42">
        <f t="shared" si="7"/>
        <v>0</v>
      </c>
      <c r="U18" s="42">
        <f t="shared" si="7"/>
        <v>0</v>
      </c>
      <c r="V18" s="42">
        <f t="shared" si="7"/>
        <v>0</v>
      </c>
      <c r="W18" s="42">
        <f t="shared" si="7"/>
        <v>0</v>
      </c>
      <c r="X18" s="42">
        <f t="shared" si="7"/>
        <v>0</v>
      </c>
      <c r="Y18" s="42">
        <f t="shared" si="7"/>
        <v>0</v>
      </c>
      <c r="Z18" s="42">
        <f t="shared" si="7"/>
        <v>0</v>
      </c>
      <c r="AA18" s="42">
        <f t="shared" si="7"/>
        <v>0</v>
      </c>
      <c r="AB18" s="42">
        <f t="shared" si="7"/>
        <v>0</v>
      </c>
      <c r="AC18" s="42">
        <f t="shared" si="7"/>
        <v>0</v>
      </c>
      <c r="AD18" s="42">
        <f t="shared" si="7"/>
        <v>0</v>
      </c>
      <c r="AE18" s="42">
        <f t="shared" si="7"/>
        <v>0</v>
      </c>
      <c r="AF18" s="85"/>
    </row>
    <row r="19" spans="1:32" x14ac:dyDescent="0.25">
      <c r="A19" s="4" t="s">
        <v>4</v>
      </c>
      <c r="B19" s="3">
        <f t="shared" si="3"/>
        <v>59006.720000000001</v>
      </c>
      <c r="C19" s="3">
        <f t="shared" si="4"/>
        <v>0</v>
      </c>
      <c r="D19" s="3">
        <f t="shared" si="4"/>
        <v>0</v>
      </c>
      <c r="E19" s="3">
        <f t="shared" si="4"/>
        <v>0</v>
      </c>
      <c r="F19" s="7">
        <v>0</v>
      </c>
      <c r="G19" s="7">
        <v>0</v>
      </c>
      <c r="H19" s="3">
        <f t="shared" ref="H19:AE19" si="8">H26+H33+H40</f>
        <v>0</v>
      </c>
      <c r="I19" s="3">
        <f t="shared" si="8"/>
        <v>0</v>
      </c>
      <c r="J19" s="3">
        <f t="shared" si="8"/>
        <v>0</v>
      </c>
      <c r="K19" s="3">
        <f t="shared" si="8"/>
        <v>0</v>
      </c>
      <c r="L19" s="3">
        <f t="shared" si="8"/>
        <v>0</v>
      </c>
      <c r="M19" s="3">
        <f t="shared" si="8"/>
        <v>0</v>
      </c>
      <c r="N19" s="3">
        <f t="shared" si="8"/>
        <v>0</v>
      </c>
      <c r="O19" s="3">
        <f t="shared" si="8"/>
        <v>0</v>
      </c>
      <c r="P19" s="3">
        <f t="shared" si="8"/>
        <v>0</v>
      </c>
      <c r="Q19" s="3">
        <f t="shared" si="8"/>
        <v>0</v>
      </c>
      <c r="R19" s="3">
        <f t="shared" si="8"/>
        <v>0</v>
      </c>
      <c r="S19" s="3">
        <f t="shared" si="8"/>
        <v>0</v>
      </c>
      <c r="T19" s="3">
        <f t="shared" si="8"/>
        <v>4000</v>
      </c>
      <c r="U19" s="3">
        <f t="shared" si="8"/>
        <v>0</v>
      </c>
      <c r="V19" s="3">
        <f t="shared" si="8"/>
        <v>53506.720000000001</v>
      </c>
      <c r="W19" s="3">
        <f t="shared" si="8"/>
        <v>0</v>
      </c>
      <c r="X19" s="3">
        <f t="shared" si="8"/>
        <v>1500</v>
      </c>
      <c r="Y19" s="3">
        <f t="shared" si="8"/>
        <v>0</v>
      </c>
      <c r="Z19" s="3">
        <f t="shared" si="8"/>
        <v>0</v>
      </c>
      <c r="AA19" s="3">
        <f t="shared" si="8"/>
        <v>0</v>
      </c>
      <c r="AB19" s="3">
        <f t="shared" si="8"/>
        <v>0</v>
      </c>
      <c r="AC19" s="3">
        <f t="shared" si="8"/>
        <v>0</v>
      </c>
      <c r="AD19" s="3">
        <f t="shared" si="8"/>
        <v>0</v>
      </c>
      <c r="AE19" s="3">
        <f t="shared" si="8"/>
        <v>0</v>
      </c>
      <c r="AF19" s="85"/>
    </row>
    <row r="20" spans="1:32" ht="66" x14ac:dyDescent="0.25">
      <c r="A20" s="62" t="s">
        <v>12</v>
      </c>
      <c r="B20" s="63">
        <f t="shared" ref="B20:AD20" si="9">B22+B23+B24+B26</f>
        <v>0</v>
      </c>
      <c r="C20" s="63">
        <f>C22+C23+C24+C26</f>
        <v>0</v>
      </c>
      <c r="D20" s="63">
        <f>D22+D23+D24+D26</f>
        <v>0</v>
      </c>
      <c r="E20" s="63">
        <f>E22+E23+E24+E26</f>
        <v>0</v>
      </c>
      <c r="F20" s="63">
        <v>0</v>
      </c>
      <c r="G20" s="63">
        <v>0</v>
      </c>
      <c r="H20" s="63">
        <f t="shared" si="9"/>
        <v>0</v>
      </c>
      <c r="I20" s="63">
        <f t="shared" si="9"/>
        <v>0</v>
      </c>
      <c r="J20" s="63">
        <f t="shared" si="9"/>
        <v>0</v>
      </c>
      <c r="K20" s="63">
        <f t="shared" si="9"/>
        <v>0</v>
      </c>
      <c r="L20" s="63">
        <f t="shared" si="9"/>
        <v>0</v>
      </c>
      <c r="M20" s="63">
        <f t="shared" si="9"/>
        <v>0</v>
      </c>
      <c r="N20" s="63">
        <f t="shared" si="9"/>
        <v>0</v>
      </c>
      <c r="O20" s="63">
        <f t="shared" si="9"/>
        <v>0</v>
      </c>
      <c r="P20" s="63">
        <f t="shared" si="9"/>
        <v>0</v>
      </c>
      <c r="Q20" s="63">
        <f t="shared" si="9"/>
        <v>0</v>
      </c>
      <c r="R20" s="63">
        <f t="shared" si="9"/>
        <v>0</v>
      </c>
      <c r="S20" s="63">
        <f t="shared" si="9"/>
        <v>0</v>
      </c>
      <c r="T20" s="63">
        <f t="shared" si="9"/>
        <v>0</v>
      </c>
      <c r="U20" s="63">
        <f t="shared" si="9"/>
        <v>0</v>
      </c>
      <c r="V20" s="63">
        <f t="shared" si="9"/>
        <v>0</v>
      </c>
      <c r="W20" s="63">
        <f t="shared" si="9"/>
        <v>0</v>
      </c>
      <c r="X20" s="63">
        <f t="shared" si="9"/>
        <v>0</v>
      </c>
      <c r="Y20" s="63">
        <f t="shared" si="9"/>
        <v>0</v>
      </c>
      <c r="Z20" s="63">
        <f t="shared" si="9"/>
        <v>0</v>
      </c>
      <c r="AA20" s="63">
        <f t="shared" si="9"/>
        <v>0</v>
      </c>
      <c r="AB20" s="63">
        <f t="shared" si="9"/>
        <v>0</v>
      </c>
      <c r="AC20" s="63">
        <f t="shared" si="9"/>
        <v>0</v>
      </c>
      <c r="AD20" s="63">
        <f t="shared" si="9"/>
        <v>0</v>
      </c>
      <c r="AE20" s="63">
        <f t="shared" ref="AE20" si="10">AE22+AE23+AE24+AE26</f>
        <v>0</v>
      </c>
      <c r="AF20" s="91"/>
    </row>
    <row r="21" spans="1:32" x14ac:dyDescent="0.25">
      <c r="A21" s="2" t="s">
        <v>43</v>
      </c>
      <c r="B21" s="3"/>
      <c r="C21" s="3"/>
      <c r="D21" s="3"/>
      <c r="E21" s="3"/>
      <c r="F21" s="7"/>
      <c r="G21" s="7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49"/>
      <c r="AF21" s="91"/>
    </row>
    <row r="22" spans="1:32" x14ac:dyDescent="0.25">
      <c r="A22" s="2" t="s">
        <v>1</v>
      </c>
      <c r="B22" s="3">
        <f t="shared" si="3"/>
        <v>0</v>
      </c>
      <c r="C22" s="3">
        <f>H22+J22+L22</f>
        <v>0</v>
      </c>
      <c r="D22" s="3">
        <f>E22</f>
        <v>0</v>
      </c>
      <c r="E22" s="3">
        <f>I22+K22+M22+O22+Q22+S22+U22+W22+Y22+AA22+AC22+AE22</f>
        <v>0</v>
      </c>
      <c r="F22" s="7">
        <v>0</v>
      </c>
      <c r="G22" s="7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91"/>
    </row>
    <row r="23" spans="1:32" x14ac:dyDescent="0.25">
      <c r="A23" s="4" t="s">
        <v>5</v>
      </c>
      <c r="B23" s="3">
        <f t="shared" si="3"/>
        <v>0</v>
      </c>
      <c r="C23" s="3">
        <f t="shared" ref="C23:C26" si="11">H23+J23+L23</f>
        <v>0</v>
      </c>
      <c r="D23" s="3">
        <f>E23</f>
        <v>0</v>
      </c>
      <c r="E23" s="3">
        <f t="shared" ref="E23:E26" si="12">I23+K23+M23+O23+Q23+S23+U23+W23+Y23+AA23+AC23+AE23</f>
        <v>0</v>
      </c>
      <c r="F23" s="7">
        <v>0</v>
      </c>
      <c r="G23" s="7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91"/>
    </row>
    <row r="24" spans="1:32" x14ac:dyDescent="0.25">
      <c r="A24" s="4" t="s">
        <v>3</v>
      </c>
      <c r="B24" s="3">
        <f t="shared" si="3"/>
        <v>0</v>
      </c>
      <c r="C24" s="3">
        <f t="shared" si="11"/>
        <v>0</v>
      </c>
      <c r="D24" s="3">
        <f t="shared" ref="D24:D26" si="13">E24</f>
        <v>0</v>
      </c>
      <c r="E24" s="3">
        <f t="shared" si="12"/>
        <v>0</v>
      </c>
      <c r="F24" s="7">
        <v>0</v>
      </c>
      <c r="G24" s="7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91"/>
    </row>
    <row r="25" spans="1:32" s="45" customFormat="1" x14ac:dyDescent="0.25">
      <c r="A25" s="44" t="s">
        <v>44</v>
      </c>
      <c r="B25" s="42">
        <f t="shared" si="3"/>
        <v>0</v>
      </c>
      <c r="C25" s="3">
        <f t="shared" si="11"/>
        <v>0</v>
      </c>
      <c r="D25" s="42">
        <f>E25</f>
        <v>0</v>
      </c>
      <c r="E25" s="42">
        <f t="shared" si="12"/>
        <v>0</v>
      </c>
      <c r="F25" s="51">
        <v>0</v>
      </c>
      <c r="G25" s="51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0</v>
      </c>
      <c r="AA25" s="55">
        <v>0</v>
      </c>
      <c r="AB25" s="55">
        <v>0</v>
      </c>
      <c r="AC25" s="55">
        <v>0</v>
      </c>
      <c r="AD25" s="55">
        <v>0</v>
      </c>
      <c r="AE25" s="55">
        <v>0</v>
      </c>
      <c r="AF25" s="91"/>
    </row>
    <row r="26" spans="1:32" x14ac:dyDescent="0.25">
      <c r="A26" s="4" t="s">
        <v>4</v>
      </c>
      <c r="B26" s="3">
        <f t="shared" si="3"/>
        <v>0</v>
      </c>
      <c r="C26" s="3">
        <f t="shared" si="11"/>
        <v>0</v>
      </c>
      <c r="D26" s="3">
        <f t="shared" si="13"/>
        <v>0</v>
      </c>
      <c r="E26" s="3">
        <f t="shared" si="12"/>
        <v>0</v>
      </c>
      <c r="F26" s="7">
        <v>0</v>
      </c>
      <c r="G26" s="7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91"/>
    </row>
    <row r="27" spans="1:32" ht="82.5" x14ac:dyDescent="0.25">
      <c r="A27" s="62" t="s">
        <v>13</v>
      </c>
      <c r="B27" s="63">
        <f>B29+B30+B31+B33</f>
        <v>460.9</v>
      </c>
      <c r="C27" s="63">
        <f>C29+C30+C31+C33</f>
        <v>0</v>
      </c>
      <c r="D27" s="63">
        <f t="shared" ref="D27:E27" si="14">D29+D30+D31+D33</f>
        <v>0</v>
      </c>
      <c r="E27" s="63">
        <f t="shared" si="14"/>
        <v>0</v>
      </c>
      <c r="F27" s="63">
        <v>0</v>
      </c>
      <c r="G27" s="63">
        <v>0</v>
      </c>
      <c r="H27" s="63">
        <f t="shared" ref="H27:AE27" si="15">H31</f>
        <v>0</v>
      </c>
      <c r="I27" s="63">
        <f t="shared" si="15"/>
        <v>0</v>
      </c>
      <c r="J27" s="63">
        <f t="shared" si="15"/>
        <v>0</v>
      </c>
      <c r="K27" s="63">
        <f t="shared" si="15"/>
        <v>0</v>
      </c>
      <c r="L27" s="63">
        <f t="shared" si="15"/>
        <v>0</v>
      </c>
      <c r="M27" s="63">
        <f t="shared" si="15"/>
        <v>0</v>
      </c>
      <c r="N27" s="63">
        <f t="shared" si="15"/>
        <v>0</v>
      </c>
      <c r="O27" s="63">
        <f t="shared" si="15"/>
        <v>0</v>
      </c>
      <c r="P27" s="63">
        <f t="shared" si="15"/>
        <v>0</v>
      </c>
      <c r="Q27" s="63">
        <f t="shared" si="15"/>
        <v>0</v>
      </c>
      <c r="R27" s="63">
        <f t="shared" si="15"/>
        <v>0</v>
      </c>
      <c r="S27" s="63">
        <f t="shared" si="15"/>
        <v>0</v>
      </c>
      <c r="T27" s="63">
        <f t="shared" si="15"/>
        <v>0</v>
      </c>
      <c r="U27" s="63">
        <f t="shared" si="15"/>
        <v>0</v>
      </c>
      <c r="V27" s="63">
        <f t="shared" si="15"/>
        <v>0</v>
      </c>
      <c r="W27" s="63">
        <f t="shared" si="15"/>
        <v>0</v>
      </c>
      <c r="X27" s="63">
        <f t="shared" si="15"/>
        <v>0</v>
      </c>
      <c r="Y27" s="63">
        <f t="shared" si="15"/>
        <v>0</v>
      </c>
      <c r="Z27" s="63">
        <f t="shared" si="15"/>
        <v>0</v>
      </c>
      <c r="AA27" s="63">
        <f t="shared" si="15"/>
        <v>0</v>
      </c>
      <c r="AB27" s="63">
        <f t="shared" si="15"/>
        <v>0</v>
      </c>
      <c r="AC27" s="63">
        <f t="shared" si="15"/>
        <v>0</v>
      </c>
      <c r="AD27" s="63">
        <f t="shared" si="15"/>
        <v>460.9</v>
      </c>
      <c r="AE27" s="63">
        <f t="shared" si="15"/>
        <v>0</v>
      </c>
      <c r="AF27" s="91"/>
    </row>
    <row r="28" spans="1:32" x14ac:dyDescent="0.25">
      <c r="A28" s="2" t="s">
        <v>43</v>
      </c>
      <c r="B28" s="3"/>
      <c r="C28" s="3"/>
      <c r="D28" s="3"/>
      <c r="E28" s="3"/>
      <c r="F28" s="7"/>
      <c r="G28" s="7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49"/>
      <c r="AF28" s="91"/>
    </row>
    <row r="29" spans="1:32" x14ac:dyDescent="0.25">
      <c r="A29" s="2" t="s">
        <v>1</v>
      </c>
      <c r="B29" s="3">
        <f t="shared" si="3"/>
        <v>0</v>
      </c>
      <c r="C29" s="3">
        <f>H29+J29+L29</f>
        <v>0</v>
      </c>
      <c r="D29" s="3">
        <f>E29</f>
        <v>0</v>
      </c>
      <c r="E29" s="3">
        <f>I29+K29+M29+O29+Q29+S29+U29+W29+Y29+AA29+AC29+AE29</f>
        <v>0</v>
      </c>
      <c r="F29" s="7">
        <v>0</v>
      </c>
      <c r="G29" s="7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91"/>
    </row>
    <row r="30" spans="1:32" x14ac:dyDescent="0.25">
      <c r="A30" s="4" t="s">
        <v>5</v>
      </c>
      <c r="B30" s="3">
        <f t="shared" si="3"/>
        <v>0</v>
      </c>
      <c r="C30" s="3">
        <f t="shared" ref="C30:C33" si="16">H30+J30+L30</f>
        <v>0</v>
      </c>
      <c r="D30" s="3">
        <f t="shared" ref="D30:D32" si="17">E30</f>
        <v>0</v>
      </c>
      <c r="E30" s="3">
        <f t="shared" ref="E30:E32" si="18">I30+K30+M30+O30+Q30+S30+U30+W30+Y30+AA30+AC30+AE30</f>
        <v>0</v>
      </c>
      <c r="F30" s="7">
        <v>0</v>
      </c>
      <c r="G30" s="7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91"/>
    </row>
    <row r="31" spans="1:32" x14ac:dyDescent="0.25">
      <c r="A31" s="4" t="s">
        <v>3</v>
      </c>
      <c r="B31" s="3">
        <f t="shared" si="3"/>
        <v>460.9</v>
      </c>
      <c r="C31" s="3">
        <f t="shared" si="16"/>
        <v>0</v>
      </c>
      <c r="D31" s="3">
        <f t="shared" si="17"/>
        <v>0</v>
      </c>
      <c r="E31" s="3">
        <f t="shared" si="18"/>
        <v>0</v>
      </c>
      <c r="F31" s="7">
        <v>0</v>
      </c>
      <c r="G31" s="7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460.9</v>
      </c>
      <c r="AE31" s="26">
        <v>0</v>
      </c>
      <c r="AF31" s="91"/>
    </row>
    <row r="32" spans="1:32" s="45" customFormat="1" x14ac:dyDescent="0.25">
      <c r="A32" s="44" t="s">
        <v>44</v>
      </c>
      <c r="B32" s="42">
        <f t="shared" si="3"/>
        <v>0</v>
      </c>
      <c r="C32" s="3">
        <f t="shared" si="16"/>
        <v>0</v>
      </c>
      <c r="D32" s="42">
        <f t="shared" si="17"/>
        <v>0</v>
      </c>
      <c r="E32" s="42">
        <f t="shared" si="18"/>
        <v>0</v>
      </c>
      <c r="F32" s="51">
        <v>0</v>
      </c>
      <c r="G32" s="51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0</v>
      </c>
      <c r="AC32" s="55">
        <v>0</v>
      </c>
      <c r="AD32" s="55">
        <v>0</v>
      </c>
      <c r="AE32" s="55">
        <v>0</v>
      </c>
      <c r="AF32" s="91"/>
    </row>
    <row r="33" spans="1:32" x14ac:dyDescent="0.25">
      <c r="A33" s="4" t="s">
        <v>4</v>
      </c>
      <c r="B33" s="3">
        <f t="shared" si="3"/>
        <v>0</v>
      </c>
      <c r="C33" s="3">
        <f t="shared" si="16"/>
        <v>0</v>
      </c>
      <c r="D33" s="3">
        <f>E33</f>
        <v>0</v>
      </c>
      <c r="E33" s="3">
        <f>I33+K33+M33+O33+Q33+S33+U33+W33+Y33+AA33+AC33+AE33</f>
        <v>0</v>
      </c>
      <c r="F33" s="7">
        <v>0</v>
      </c>
      <c r="G33" s="7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91"/>
    </row>
    <row r="34" spans="1:32" ht="49.5" x14ac:dyDescent="0.25">
      <c r="A34" s="62" t="s">
        <v>56</v>
      </c>
      <c r="B34" s="63">
        <f>B36+B37+B38+B40</f>
        <v>118013.45000000001</v>
      </c>
      <c r="C34" s="63">
        <f t="shared" ref="C34:E34" si="19">C36+C37+C38+C40</f>
        <v>59006.73</v>
      </c>
      <c r="D34" s="63">
        <f t="shared" si="19"/>
        <v>59006.73</v>
      </c>
      <c r="E34" s="63">
        <f t="shared" si="19"/>
        <v>59006.73</v>
      </c>
      <c r="F34" s="63">
        <v>0</v>
      </c>
      <c r="G34" s="63">
        <v>0</v>
      </c>
      <c r="H34" s="63">
        <f t="shared" ref="H34:AE34" si="20">H36+H37+H38+H40</f>
        <v>0</v>
      </c>
      <c r="I34" s="63">
        <f t="shared" si="20"/>
        <v>0</v>
      </c>
      <c r="J34" s="63">
        <f t="shared" si="20"/>
        <v>0</v>
      </c>
      <c r="K34" s="63">
        <f t="shared" si="20"/>
        <v>0</v>
      </c>
      <c r="L34" s="63">
        <f t="shared" si="20"/>
        <v>59006.73</v>
      </c>
      <c r="M34" s="63">
        <f t="shared" si="20"/>
        <v>59006.73</v>
      </c>
      <c r="N34" s="63">
        <f t="shared" si="20"/>
        <v>0</v>
      </c>
      <c r="O34" s="63">
        <f t="shared" si="20"/>
        <v>0</v>
      </c>
      <c r="P34" s="63">
        <f t="shared" si="20"/>
        <v>0</v>
      </c>
      <c r="Q34" s="63">
        <f t="shared" si="20"/>
        <v>0</v>
      </c>
      <c r="R34" s="63">
        <f t="shared" si="20"/>
        <v>0</v>
      </c>
      <c r="S34" s="63">
        <f t="shared" si="20"/>
        <v>0</v>
      </c>
      <c r="T34" s="63">
        <f t="shared" si="20"/>
        <v>4000</v>
      </c>
      <c r="U34" s="63">
        <f t="shared" si="20"/>
        <v>0</v>
      </c>
      <c r="V34" s="63">
        <f t="shared" si="20"/>
        <v>53506.720000000001</v>
      </c>
      <c r="W34" s="63">
        <f t="shared" si="20"/>
        <v>0</v>
      </c>
      <c r="X34" s="63">
        <f t="shared" si="20"/>
        <v>1500</v>
      </c>
      <c r="Y34" s="63">
        <f t="shared" si="20"/>
        <v>0</v>
      </c>
      <c r="Z34" s="63">
        <f t="shared" si="20"/>
        <v>0</v>
      </c>
      <c r="AA34" s="63">
        <f t="shared" si="20"/>
        <v>0</v>
      </c>
      <c r="AB34" s="63">
        <f t="shared" si="20"/>
        <v>0</v>
      </c>
      <c r="AC34" s="63">
        <f t="shared" si="20"/>
        <v>0</v>
      </c>
      <c r="AD34" s="63">
        <f t="shared" si="20"/>
        <v>0</v>
      </c>
      <c r="AE34" s="63">
        <f t="shared" si="20"/>
        <v>0</v>
      </c>
      <c r="AF34" s="92" t="s">
        <v>75</v>
      </c>
    </row>
    <row r="35" spans="1:32" x14ac:dyDescent="0.25">
      <c r="A35" s="2" t="s">
        <v>43</v>
      </c>
      <c r="B35" s="3"/>
      <c r="C35" s="3"/>
      <c r="D35" s="3"/>
      <c r="E35" s="3"/>
      <c r="F35" s="7"/>
      <c r="G35" s="7"/>
      <c r="H35" s="49"/>
      <c r="I35" s="50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98"/>
    </row>
    <row r="36" spans="1:32" x14ac:dyDescent="0.25">
      <c r="A36" s="2" t="s">
        <v>6</v>
      </c>
      <c r="B36" s="3">
        <f t="shared" si="3"/>
        <v>0</v>
      </c>
      <c r="C36" s="3">
        <f>H36+J36+L36</f>
        <v>0</v>
      </c>
      <c r="D36" s="3">
        <f t="shared" ref="D36:D40" si="21">E36</f>
        <v>0</v>
      </c>
      <c r="E36" s="3">
        <f t="shared" ref="E36:E40" si="22">I36+K36+M36+O36+Q36+S36+U36+W36+Y36+AA36+AC36+AE36</f>
        <v>0</v>
      </c>
      <c r="F36" s="7">
        <v>0</v>
      </c>
      <c r="G36" s="7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98"/>
    </row>
    <row r="37" spans="1:32" x14ac:dyDescent="0.25">
      <c r="A37" s="4" t="s">
        <v>5</v>
      </c>
      <c r="B37" s="3">
        <f t="shared" si="3"/>
        <v>0</v>
      </c>
      <c r="C37" s="3">
        <f t="shared" ref="C37:C40" si="23">H37+J37+L37</f>
        <v>0</v>
      </c>
      <c r="D37" s="3">
        <f t="shared" si="21"/>
        <v>0</v>
      </c>
      <c r="E37" s="3">
        <f t="shared" si="22"/>
        <v>0</v>
      </c>
      <c r="F37" s="7">
        <v>0</v>
      </c>
      <c r="G37" s="7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98"/>
    </row>
    <row r="38" spans="1:32" x14ac:dyDescent="0.25">
      <c r="A38" s="4" t="s">
        <v>3</v>
      </c>
      <c r="B38" s="3">
        <f t="shared" si="3"/>
        <v>59006.73</v>
      </c>
      <c r="C38" s="3">
        <f t="shared" si="23"/>
        <v>59006.73</v>
      </c>
      <c r="D38" s="3">
        <f t="shared" si="21"/>
        <v>59006.73</v>
      </c>
      <c r="E38" s="3">
        <f t="shared" si="22"/>
        <v>59006.73</v>
      </c>
      <c r="F38" s="7">
        <v>0</v>
      </c>
      <c r="G38" s="7">
        <v>0</v>
      </c>
      <c r="H38" s="23">
        <v>0</v>
      </c>
      <c r="I38" s="23">
        <v>0</v>
      </c>
      <c r="J38" s="23">
        <v>0</v>
      </c>
      <c r="K38" s="23">
        <v>0</v>
      </c>
      <c r="L38" s="23">
        <v>59006.73</v>
      </c>
      <c r="M38" s="23">
        <v>59006.73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98"/>
    </row>
    <row r="39" spans="1:32" s="45" customFormat="1" x14ac:dyDescent="0.25">
      <c r="A39" s="44" t="s">
        <v>44</v>
      </c>
      <c r="B39" s="42">
        <f t="shared" si="3"/>
        <v>0</v>
      </c>
      <c r="C39" s="3">
        <f t="shared" si="23"/>
        <v>0</v>
      </c>
      <c r="D39" s="42">
        <f t="shared" si="21"/>
        <v>0</v>
      </c>
      <c r="E39" s="42">
        <f t="shared" si="22"/>
        <v>0</v>
      </c>
      <c r="F39" s="51">
        <v>0</v>
      </c>
      <c r="G39" s="5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98"/>
    </row>
    <row r="40" spans="1:32" ht="105" customHeight="1" x14ac:dyDescent="0.25">
      <c r="A40" s="4" t="s">
        <v>4</v>
      </c>
      <c r="B40" s="3">
        <f t="shared" si="3"/>
        <v>59006.720000000001</v>
      </c>
      <c r="C40" s="3">
        <f t="shared" si="23"/>
        <v>0</v>
      </c>
      <c r="D40" s="3">
        <f t="shared" si="21"/>
        <v>0</v>
      </c>
      <c r="E40" s="3">
        <f t="shared" si="22"/>
        <v>0</v>
      </c>
      <c r="F40" s="7">
        <v>0</v>
      </c>
      <c r="G40" s="7">
        <v>0</v>
      </c>
      <c r="H40" s="26">
        <v>0</v>
      </c>
      <c r="I40" s="26">
        <v>0</v>
      </c>
      <c r="J40" s="26">
        <v>0</v>
      </c>
      <c r="K40" s="26"/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4000</v>
      </c>
      <c r="U40" s="26">
        <v>0</v>
      </c>
      <c r="V40" s="26">
        <v>53506.720000000001</v>
      </c>
      <c r="W40" s="26">
        <v>0</v>
      </c>
      <c r="X40" s="26">
        <v>1500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99"/>
    </row>
    <row r="41" spans="1:32" s="36" customFormat="1" x14ac:dyDescent="0.25">
      <c r="A41" s="64" t="s">
        <v>14</v>
      </c>
      <c r="B41" s="61">
        <f t="shared" ref="B41:AE41" si="24">B44+B45+B47+B43</f>
        <v>118474.35</v>
      </c>
      <c r="C41" s="61">
        <f t="shared" si="24"/>
        <v>59006.73</v>
      </c>
      <c r="D41" s="61">
        <f>D44+D45+D47+D43</f>
        <v>59006.73</v>
      </c>
      <c r="E41" s="61">
        <f t="shared" si="24"/>
        <v>59006.73</v>
      </c>
      <c r="F41" s="61">
        <v>0</v>
      </c>
      <c r="G41" s="61">
        <v>0</v>
      </c>
      <c r="H41" s="61">
        <f t="shared" si="24"/>
        <v>0</v>
      </c>
      <c r="I41" s="61">
        <f t="shared" si="24"/>
        <v>0</v>
      </c>
      <c r="J41" s="61">
        <f t="shared" si="24"/>
        <v>0</v>
      </c>
      <c r="K41" s="61">
        <f t="shared" si="24"/>
        <v>0</v>
      </c>
      <c r="L41" s="61">
        <f t="shared" si="24"/>
        <v>59006.73</v>
      </c>
      <c r="M41" s="61">
        <f t="shared" si="24"/>
        <v>59006.73</v>
      </c>
      <c r="N41" s="61">
        <f t="shared" si="24"/>
        <v>0</v>
      </c>
      <c r="O41" s="61">
        <f t="shared" si="24"/>
        <v>0</v>
      </c>
      <c r="P41" s="61">
        <f t="shared" si="24"/>
        <v>0</v>
      </c>
      <c r="Q41" s="61">
        <f t="shared" si="24"/>
        <v>0</v>
      </c>
      <c r="R41" s="61">
        <f t="shared" si="24"/>
        <v>0</v>
      </c>
      <c r="S41" s="61">
        <f t="shared" si="24"/>
        <v>0</v>
      </c>
      <c r="T41" s="61">
        <f t="shared" si="24"/>
        <v>4000</v>
      </c>
      <c r="U41" s="61">
        <f t="shared" si="24"/>
        <v>0</v>
      </c>
      <c r="V41" s="61">
        <f t="shared" si="24"/>
        <v>53506.720000000001</v>
      </c>
      <c r="W41" s="61">
        <f t="shared" si="24"/>
        <v>0</v>
      </c>
      <c r="X41" s="61">
        <f t="shared" si="24"/>
        <v>1500</v>
      </c>
      <c r="Y41" s="61">
        <f t="shared" si="24"/>
        <v>0</v>
      </c>
      <c r="Z41" s="61">
        <f t="shared" si="24"/>
        <v>0</v>
      </c>
      <c r="AA41" s="61">
        <f t="shared" si="24"/>
        <v>0</v>
      </c>
      <c r="AB41" s="61">
        <f t="shared" si="24"/>
        <v>0</v>
      </c>
      <c r="AC41" s="61">
        <f t="shared" si="24"/>
        <v>0</v>
      </c>
      <c r="AD41" s="61">
        <f t="shared" si="24"/>
        <v>460.9</v>
      </c>
      <c r="AE41" s="61">
        <f t="shared" si="24"/>
        <v>0</v>
      </c>
      <c r="AF41" s="85"/>
    </row>
    <row r="42" spans="1:32" x14ac:dyDescent="0.25">
      <c r="A42" s="2" t="s">
        <v>43</v>
      </c>
      <c r="B42" s="3"/>
      <c r="C42" s="3"/>
      <c r="D42" s="3"/>
      <c r="E42" s="3"/>
      <c r="F42" s="7"/>
      <c r="G42" s="7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49"/>
      <c r="AF42" s="85"/>
    </row>
    <row r="43" spans="1:32" x14ac:dyDescent="0.25">
      <c r="A43" s="2" t="s">
        <v>1</v>
      </c>
      <c r="B43" s="3">
        <f t="shared" si="3"/>
        <v>0</v>
      </c>
      <c r="C43" s="3">
        <f>C15</f>
        <v>0</v>
      </c>
      <c r="D43" s="3">
        <f t="shared" ref="D43:E43" si="25">D15</f>
        <v>0</v>
      </c>
      <c r="E43" s="3">
        <f t="shared" si="25"/>
        <v>0</v>
      </c>
      <c r="F43" s="7">
        <v>0</v>
      </c>
      <c r="G43" s="7">
        <v>0</v>
      </c>
      <c r="H43" s="26">
        <f t="shared" ref="H43:AD43" si="26">H15</f>
        <v>0</v>
      </c>
      <c r="I43" s="26">
        <f t="shared" si="26"/>
        <v>0</v>
      </c>
      <c r="J43" s="26">
        <f t="shared" si="26"/>
        <v>0</v>
      </c>
      <c r="K43" s="26">
        <f t="shared" si="26"/>
        <v>0</v>
      </c>
      <c r="L43" s="26">
        <f t="shared" si="26"/>
        <v>0</v>
      </c>
      <c r="M43" s="26">
        <f t="shared" si="26"/>
        <v>0</v>
      </c>
      <c r="N43" s="26">
        <f t="shared" si="26"/>
        <v>0</v>
      </c>
      <c r="O43" s="26">
        <f t="shared" si="26"/>
        <v>0</v>
      </c>
      <c r="P43" s="26">
        <f t="shared" si="26"/>
        <v>0</v>
      </c>
      <c r="Q43" s="26">
        <f t="shared" si="26"/>
        <v>0</v>
      </c>
      <c r="R43" s="26">
        <f t="shared" si="26"/>
        <v>0</v>
      </c>
      <c r="S43" s="26">
        <f t="shared" si="26"/>
        <v>0</v>
      </c>
      <c r="T43" s="26">
        <f t="shared" si="26"/>
        <v>0</v>
      </c>
      <c r="U43" s="26">
        <f t="shared" si="26"/>
        <v>0</v>
      </c>
      <c r="V43" s="26">
        <f t="shared" si="26"/>
        <v>0</v>
      </c>
      <c r="W43" s="26">
        <f t="shared" si="26"/>
        <v>0</v>
      </c>
      <c r="X43" s="26">
        <f t="shared" si="26"/>
        <v>0</v>
      </c>
      <c r="Y43" s="26">
        <f t="shared" si="26"/>
        <v>0</v>
      </c>
      <c r="Z43" s="26">
        <f t="shared" si="26"/>
        <v>0</v>
      </c>
      <c r="AA43" s="26">
        <f t="shared" si="26"/>
        <v>0</v>
      </c>
      <c r="AB43" s="26">
        <f t="shared" si="26"/>
        <v>0</v>
      </c>
      <c r="AC43" s="26">
        <f t="shared" si="26"/>
        <v>0</v>
      </c>
      <c r="AD43" s="26">
        <f t="shared" si="26"/>
        <v>0</v>
      </c>
      <c r="AE43" s="26">
        <f t="shared" ref="AE43" si="27">AE15</f>
        <v>0</v>
      </c>
      <c r="AF43" s="85"/>
    </row>
    <row r="44" spans="1:32" x14ac:dyDescent="0.25">
      <c r="A44" s="4" t="s">
        <v>5</v>
      </c>
      <c r="B44" s="3">
        <f t="shared" si="3"/>
        <v>0</v>
      </c>
      <c r="C44" s="3">
        <f>C16</f>
        <v>0</v>
      </c>
      <c r="D44" s="3">
        <f t="shared" ref="D44:E47" si="28">D16</f>
        <v>0</v>
      </c>
      <c r="E44" s="3">
        <f t="shared" si="28"/>
        <v>0</v>
      </c>
      <c r="F44" s="7">
        <v>0</v>
      </c>
      <c r="G44" s="7">
        <v>0</v>
      </c>
      <c r="H44" s="26">
        <f t="shared" ref="H44:AD44" si="29">H16</f>
        <v>0</v>
      </c>
      <c r="I44" s="26">
        <f t="shared" si="29"/>
        <v>0</v>
      </c>
      <c r="J44" s="26">
        <f t="shared" si="29"/>
        <v>0</v>
      </c>
      <c r="K44" s="26">
        <f t="shared" si="29"/>
        <v>0</v>
      </c>
      <c r="L44" s="26">
        <f t="shared" si="29"/>
        <v>0</v>
      </c>
      <c r="M44" s="26">
        <f t="shared" si="29"/>
        <v>0</v>
      </c>
      <c r="N44" s="26">
        <f t="shared" si="29"/>
        <v>0</v>
      </c>
      <c r="O44" s="26">
        <f t="shared" si="29"/>
        <v>0</v>
      </c>
      <c r="P44" s="26">
        <f t="shared" si="29"/>
        <v>0</v>
      </c>
      <c r="Q44" s="26">
        <f t="shared" si="29"/>
        <v>0</v>
      </c>
      <c r="R44" s="26">
        <f t="shared" si="29"/>
        <v>0</v>
      </c>
      <c r="S44" s="26">
        <f t="shared" si="29"/>
        <v>0</v>
      </c>
      <c r="T44" s="26">
        <f t="shared" si="29"/>
        <v>0</v>
      </c>
      <c r="U44" s="26">
        <f t="shared" si="29"/>
        <v>0</v>
      </c>
      <c r="V44" s="26">
        <f t="shared" si="29"/>
        <v>0</v>
      </c>
      <c r="W44" s="26">
        <f t="shared" si="29"/>
        <v>0</v>
      </c>
      <c r="X44" s="26">
        <f t="shared" si="29"/>
        <v>0</v>
      </c>
      <c r="Y44" s="26">
        <f t="shared" si="29"/>
        <v>0</v>
      </c>
      <c r="Z44" s="26">
        <f t="shared" si="29"/>
        <v>0</v>
      </c>
      <c r="AA44" s="26">
        <f t="shared" si="29"/>
        <v>0</v>
      </c>
      <c r="AB44" s="26">
        <f t="shared" si="29"/>
        <v>0</v>
      </c>
      <c r="AC44" s="26">
        <f t="shared" si="29"/>
        <v>0</v>
      </c>
      <c r="AD44" s="26">
        <f t="shared" si="29"/>
        <v>0</v>
      </c>
      <c r="AE44" s="26">
        <f t="shared" ref="AE44" si="30">AE16</f>
        <v>0</v>
      </c>
      <c r="AF44" s="85"/>
    </row>
    <row r="45" spans="1:32" x14ac:dyDescent="0.25">
      <c r="A45" s="4" t="s">
        <v>3</v>
      </c>
      <c r="B45" s="3">
        <f>H45+J45+L45+N45+P45+R45+T45+V45+X45+Z45+AB45+AD45</f>
        <v>59467.630000000005</v>
      </c>
      <c r="C45" s="3">
        <f>C17</f>
        <v>59006.73</v>
      </c>
      <c r="D45" s="3">
        <f t="shared" si="28"/>
        <v>59006.73</v>
      </c>
      <c r="E45" s="3">
        <f t="shared" si="28"/>
        <v>59006.73</v>
      </c>
      <c r="F45" s="7">
        <v>0</v>
      </c>
      <c r="G45" s="7">
        <v>0</v>
      </c>
      <c r="H45" s="26">
        <f t="shared" ref="H45:AD45" si="31">H17</f>
        <v>0</v>
      </c>
      <c r="I45" s="26">
        <f t="shared" si="31"/>
        <v>0</v>
      </c>
      <c r="J45" s="26">
        <f t="shared" si="31"/>
        <v>0</v>
      </c>
      <c r="K45" s="26">
        <f t="shared" si="31"/>
        <v>0</v>
      </c>
      <c r="L45" s="26">
        <f t="shared" si="31"/>
        <v>59006.73</v>
      </c>
      <c r="M45" s="26">
        <f t="shared" si="31"/>
        <v>59006.73</v>
      </c>
      <c r="N45" s="26">
        <f t="shared" si="31"/>
        <v>0</v>
      </c>
      <c r="O45" s="26">
        <f t="shared" si="31"/>
        <v>0</v>
      </c>
      <c r="P45" s="26">
        <f t="shared" si="31"/>
        <v>0</v>
      </c>
      <c r="Q45" s="26">
        <f t="shared" si="31"/>
        <v>0</v>
      </c>
      <c r="R45" s="26">
        <f t="shared" si="31"/>
        <v>0</v>
      </c>
      <c r="S45" s="26">
        <f t="shared" si="31"/>
        <v>0</v>
      </c>
      <c r="T45" s="26">
        <f t="shared" si="31"/>
        <v>0</v>
      </c>
      <c r="U45" s="26">
        <f t="shared" si="31"/>
        <v>0</v>
      </c>
      <c r="V45" s="26">
        <f t="shared" si="31"/>
        <v>0</v>
      </c>
      <c r="W45" s="26">
        <f t="shared" si="31"/>
        <v>0</v>
      </c>
      <c r="X45" s="26">
        <f t="shared" si="31"/>
        <v>0</v>
      </c>
      <c r="Y45" s="26">
        <f t="shared" si="31"/>
        <v>0</v>
      </c>
      <c r="Z45" s="26">
        <f t="shared" si="31"/>
        <v>0</v>
      </c>
      <c r="AA45" s="26">
        <f t="shared" si="31"/>
        <v>0</v>
      </c>
      <c r="AB45" s="26">
        <f t="shared" si="31"/>
        <v>0</v>
      </c>
      <c r="AC45" s="26">
        <f t="shared" si="31"/>
        <v>0</v>
      </c>
      <c r="AD45" s="26">
        <f t="shared" si="31"/>
        <v>460.9</v>
      </c>
      <c r="AE45" s="26">
        <f t="shared" ref="AE45" si="32">AE17</f>
        <v>0</v>
      </c>
      <c r="AF45" s="85"/>
    </row>
    <row r="46" spans="1:32" s="45" customFormat="1" ht="15" x14ac:dyDescent="0.25">
      <c r="A46" s="44" t="s">
        <v>44</v>
      </c>
      <c r="B46" s="42">
        <f t="shared" si="3"/>
        <v>0</v>
      </c>
      <c r="C46" s="42">
        <f>C18</f>
        <v>0</v>
      </c>
      <c r="D46" s="42">
        <f t="shared" si="28"/>
        <v>0</v>
      </c>
      <c r="E46" s="42">
        <f t="shared" si="28"/>
        <v>0</v>
      </c>
      <c r="F46" s="51">
        <v>0</v>
      </c>
      <c r="G46" s="51">
        <v>0</v>
      </c>
      <c r="H46" s="41">
        <f t="shared" ref="H46:AD46" si="33">H18</f>
        <v>0</v>
      </c>
      <c r="I46" s="41">
        <f t="shared" si="33"/>
        <v>0</v>
      </c>
      <c r="J46" s="41">
        <f t="shared" si="33"/>
        <v>0</v>
      </c>
      <c r="K46" s="41">
        <f t="shared" si="33"/>
        <v>0</v>
      </c>
      <c r="L46" s="41">
        <f t="shared" si="33"/>
        <v>0</v>
      </c>
      <c r="M46" s="41">
        <f t="shared" si="33"/>
        <v>0</v>
      </c>
      <c r="N46" s="41">
        <f t="shared" si="33"/>
        <v>0</v>
      </c>
      <c r="O46" s="41">
        <f t="shared" si="33"/>
        <v>0</v>
      </c>
      <c r="P46" s="41">
        <f t="shared" si="33"/>
        <v>0</v>
      </c>
      <c r="Q46" s="41">
        <f t="shared" si="33"/>
        <v>0</v>
      </c>
      <c r="R46" s="41">
        <f t="shared" si="33"/>
        <v>0</v>
      </c>
      <c r="S46" s="41">
        <f t="shared" si="33"/>
        <v>0</v>
      </c>
      <c r="T46" s="41">
        <f t="shared" si="33"/>
        <v>0</v>
      </c>
      <c r="U46" s="41">
        <f t="shared" si="33"/>
        <v>0</v>
      </c>
      <c r="V46" s="41">
        <f t="shared" si="33"/>
        <v>0</v>
      </c>
      <c r="W46" s="41">
        <f t="shared" si="33"/>
        <v>0</v>
      </c>
      <c r="X46" s="41">
        <f t="shared" si="33"/>
        <v>0</v>
      </c>
      <c r="Y46" s="41">
        <f t="shared" si="33"/>
        <v>0</v>
      </c>
      <c r="Z46" s="41">
        <f t="shared" si="33"/>
        <v>0</v>
      </c>
      <c r="AA46" s="41">
        <f t="shared" si="33"/>
        <v>0</v>
      </c>
      <c r="AB46" s="41">
        <f t="shared" si="33"/>
        <v>0</v>
      </c>
      <c r="AC46" s="41">
        <f t="shared" si="33"/>
        <v>0</v>
      </c>
      <c r="AD46" s="41">
        <f t="shared" si="33"/>
        <v>0</v>
      </c>
      <c r="AE46" s="41">
        <f t="shared" ref="AE46" si="34">AE18</f>
        <v>0</v>
      </c>
      <c r="AF46" s="85"/>
    </row>
    <row r="47" spans="1:32" x14ac:dyDescent="0.25">
      <c r="A47" s="4" t="s">
        <v>4</v>
      </c>
      <c r="B47" s="3">
        <f t="shared" si="3"/>
        <v>59006.720000000001</v>
      </c>
      <c r="C47" s="3">
        <f>C19</f>
        <v>0</v>
      </c>
      <c r="D47" s="3">
        <f t="shared" si="28"/>
        <v>0</v>
      </c>
      <c r="E47" s="3">
        <f t="shared" si="28"/>
        <v>0</v>
      </c>
      <c r="F47" s="7">
        <v>0</v>
      </c>
      <c r="G47" s="7">
        <v>0</v>
      </c>
      <c r="H47" s="26">
        <f t="shared" ref="H47:AD47" si="35">H19</f>
        <v>0</v>
      </c>
      <c r="I47" s="26">
        <f t="shared" si="35"/>
        <v>0</v>
      </c>
      <c r="J47" s="26">
        <f t="shared" si="35"/>
        <v>0</v>
      </c>
      <c r="K47" s="26">
        <f t="shared" si="35"/>
        <v>0</v>
      </c>
      <c r="L47" s="26">
        <f t="shared" si="35"/>
        <v>0</v>
      </c>
      <c r="M47" s="26">
        <f t="shared" si="35"/>
        <v>0</v>
      </c>
      <c r="N47" s="26">
        <f t="shared" si="35"/>
        <v>0</v>
      </c>
      <c r="O47" s="26">
        <f t="shared" si="35"/>
        <v>0</v>
      </c>
      <c r="P47" s="26">
        <f t="shared" si="35"/>
        <v>0</v>
      </c>
      <c r="Q47" s="26">
        <f t="shared" si="35"/>
        <v>0</v>
      </c>
      <c r="R47" s="26">
        <f t="shared" si="35"/>
        <v>0</v>
      </c>
      <c r="S47" s="26">
        <f t="shared" si="35"/>
        <v>0</v>
      </c>
      <c r="T47" s="26">
        <f t="shared" si="35"/>
        <v>4000</v>
      </c>
      <c r="U47" s="26">
        <f t="shared" si="35"/>
        <v>0</v>
      </c>
      <c r="V47" s="26">
        <f t="shared" si="35"/>
        <v>53506.720000000001</v>
      </c>
      <c r="W47" s="26">
        <f t="shared" si="35"/>
        <v>0</v>
      </c>
      <c r="X47" s="26">
        <f t="shared" si="35"/>
        <v>1500</v>
      </c>
      <c r="Y47" s="26">
        <f t="shared" si="35"/>
        <v>0</v>
      </c>
      <c r="Z47" s="26">
        <f t="shared" si="35"/>
        <v>0</v>
      </c>
      <c r="AA47" s="26">
        <f t="shared" si="35"/>
        <v>0</v>
      </c>
      <c r="AB47" s="26">
        <f t="shared" si="35"/>
        <v>0</v>
      </c>
      <c r="AC47" s="26">
        <f t="shared" si="35"/>
        <v>0</v>
      </c>
      <c r="AD47" s="26">
        <f t="shared" si="35"/>
        <v>0</v>
      </c>
      <c r="AE47" s="26">
        <f t="shared" ref="AE47" si="36">AE19</f>
        <v>0</v>
      </c>
      <c r="AF47" s="85"/>
    </row>
    <row r="48" spans="1:32" ht="22.5" customHeight="1" x14ac:dyDescent="0.25">
      <c r="A48" s="81" t="s">
        <v>50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</row>
    <row r="49" spans="1:32" s="36" customFormat="1" ht="45.6" customHeight="1" x14ac:dyDescent="0.25">
      <c r="A49" s="81" t="s">
        <v>7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</row>
    <row r="50" spans="1:32" s="36" customFormat="1" ht="49.5" x14ac:dyDescent="0.25">
      <c r="A50" s="65" t="s">
        <v>15</v>
      </c>
      <c r="B50" s="66">
        <f t="shared" ref="B50:AE50" si="37">B53+B54</f>
        <v>49550.5</v>
      </c>
      <c r="C50" s="66">
        <f t="shared" si="37"/>
        <v>0</v>
      </c>
      <c r="D50" s="66">
        <f t="shared" si="37"/>
        <v>0</v>
      </c>
      <c r="E50" s="66">
        <f t="shared" si="37"/>
        <v>0</v>
      </c>
      <c r="F50" s="66">
        <f>E50/B50%</f>
        <v>0</v>
      </c>
      <c r="G50" s="66" t="e">
        <f>E50/C50%</f>
        <v>#DIV/0!</v>
      </c>
      <c r="H50" s="66">
        <f t="shared" si="37"/>
        <v>0</v>
      </c>
      <c r="I50" s="66">
        <f t="shared" si="37"/>
        <v>0</v>
      </c>
      <c r="J50" s="66">
        <f t="shared" si="37"/>
        <v>0</v>
      </c>
      <c r="K50" s="66">
        <f t="shared" si="37"/>
        <v>0</v>
      </c>
      <c r="L50" s="66">
        <f t="shared" si="37"/>
        <v>0</v>
      </c>
      <c r="M50" s="66">
        <f t="shared" si="37"/>
        <v>0</v>
      </c>
      <c r="N50" s="66">
        <f t="shared" si="37"/>
        <v>0</v>
      </c>
      <c r="O50" s="66">
        <f t="shared" si="37"/>
        <v>0</v>
      </c>
      <c r="P50" s="66">
        <f t="shared" si="37"/>
        <v>0</v>
      </c>
      <c r="Q50" s="66">
        <f t="shared" si="37"/>
        <v>0</v>
      </c>
      <c r="R50" s="66">
        <f t="shared" si="37"/>
        <v>0</v>
      </c>
      <c r="S50" s="66">
        <f t="shared" si="37"/>
        <v>0</v>
      </c>
      <c r="T50" s="66">
        <f t="shared" si="37"/>
        <v>0</v>
      </c>
      <c r="U50" s="66">
        <f t="shared" si="37"/>
        <v>0</v>
      </c>
      <c r="V50" s="66">
        <f t="shared" si="37"/>
        <v>0</v>
      </c>
      <c r="W50" s="66">
        <f t="shared" si="37"/>
        <v>0</v>
      </c>
      <c r="X50" s="66">
        <f t="shared" si="37"/>
        <v>0</v>
      </c>
      <c r="Y50" s="66">
        <f t="shared" si="37"/>
        <v>0</v>
      </c>
      <c r="Z50" s="66">
        <f t="shared" si="37"/>
        <v>0</v>
      </c>
      <c r="AA50" s="66">
        <f t="shared" si="37"/>
        <v>0</v>
      </c>
      <c r="AB50" s="66">
        <f t="shared" si="37"/>
        <v>0</v>
      </c>
      <c r="AC50" s="66">
        <f t="shared" si="37"/>
        <v>0</v>
      </c>
      <c r="AD50" s="66">
        <f t="shared" si="37"/>
        <v>49550.5</v>
      </c>
      <c r="AE50" s="66">
        <f t="shared" si="37"/>
        <v>0</v>
      </c>
      <c r="AF50" s="85"/>
    </row>
    <row r="51" spans="1:32" x14ac:dyDescent="0.25">
      <c r="A51" s="2" t="s">
        <v>43</v>
      </c>
      <c r="B51" s="3"/>
      <c r="C51" s="3"/>
      <c r="D51" s="3"/>
      <c r="E51" s="3"/>
      <c r="F51" s="3"/>
      <c r="G51" s="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9"/>
      <c r="AF51" s="85"/>
    </row>
    <row r="52" spans="1:32" x14ac:dyDescent="0.25">
      <c r="A52" s="2" t="s">
        <v>1</v>
      </c>
      <c r="B52" s="3">
        <f t="shared" si="3"/>
        <v>0</v>
      </c>
      <c r="C52" s="3">
        <f>C59</f>
        <v>0</v>
      </c>
      <c r="D52" s="3">
        <f t="shared" ref="D52:E52" si="38">D59</f>
        <v>0</v>
      </c>
      <c r="E52" s="3">
        <f t="shared" si="38"/>
        <v>0</v>
      </c>
      <c r="F52" s="3">
        <v>0</v>
      </c>
      <c r="G52" s="3">
        <v>0</v>
      </c>
      <c r="H52" s="26">
        <f>H59</f>
        <v>0</v>
      </c>
      <c r="I52" s="26">
        <f t="shared" ref="I52:AD56" si="39">I59</f>
        <v>0</v>
      </c>
      <c r="J52" s="26">
        <f t="shared" si="39"/>
        <v>0</v>
      </c>
      <c r="K52" s="26">
        <f t="shared" si="39"/>
        <v>0</v>
      </c>
      <c r="L52" s="26">
        <f t="shared" si="39"/>
        <v>0</v>
      </c>
      <c r="M52" s="26">
        <f t="shared" si="39"/>
        <v>0</v>
      </c>
      <c r="N52" s="26">
        <f t="shared" si="39"/>
        <v>0</v>
      </c>
      <c r="O52" s="26">
        <f t="shared" si="39"/>
        <v>0</v>
      </c>
      <c r="P52" s="26">
        <f t="shared" si="39"/>
        <v>0</v>
      </c>
      <c r="Q52" s="26">
        <f t="shared" si="39"/>
        <v>0</v>
      </c>
      <c r="R52" s="26">
        <f t="shared" si="39"/>
        <v>0</v>
      </c>
      <c r="S52" s="26">
        <f t="shared" si="39"/>
        <v>0</v>
      </c>
      <c r="T52" s="26">
        <f t="shared" si="39"/>
        <v>0</v>
      </c>
      <c r="U52" s="26">
        <f t="shared" si="39"/>
        <v>0</v>
      </c>
      <c r="V52" s="26">
        <f t="shared" si="39"/>
        <v>0</v>
      </c>
      <c r="W52" s="26">
        <f t="shared" si="39"/>
        <v>0</v>
      </c>
      <c r="X52" s="26">
        <f t="shared" si="39"/>
        <v>0</v>
      </c>
      <c r="Y52" s="26">
        <f t="shared" si="39"/>
        <v>0</v>
      </c>
      <c r="Z52" s="26">
        <f t="shared" si="39"/>
        <v>0</v>
      </c>
      <c r="AA52" s="26">
        <f t="shared" si="39"/>
        <v>0</v>
      </c>
      <c r="AB52" s="26">
        <f t="shared" si="39"/>
        <v>0</v>
      </c>
      <c r="AC52" s="26">
        <f t="shared" si="39"/>
        <v>0</v>
      </c>
      <c r="AD52" s="26">
        <f t="shared" si="39"/>
        <v>0</v>
      </c>
      <c r="AE52" s="26">
        <f t="shared" ref="AE52" si="40">AE59</f>
        <v>0</v>
      </c>
      <c r="AF52" s="85"/>
    </row>
    <row r="53" spans="1:32" x14ac:dyDescent="0.25">
      <c r="A53" s="4" t="s">
        <v>5</v>
      </c>
      <c r="B53" s="3">
        <f t="shared" si="3"/>
        <v>11241.6</v>
      </c>
      <c r="C53" s="3">
        <f t="shared" ref="C53:E56" si="41">C60</f>
        <v>0</v>
      </c>
      <c r="D53" s="3">
        <f t="shared" si="41"/>
        <v>0</v>
      </c>
      <c r="E53" s="3">
        <f t="shared" si="41"/>
        <v>0</v>
      </c>
      <c r="F53" s="3">
        <v>0</v>
      </c>
      <c r="G53" s="3">
        <v>0</v>
      </c>
      <c r="H53" s="26">
        <f t="shared" ref="H53:W56" si="42">H60</f>
        <v>0</v>
      </c>
      <c r="I53" s="26">
        <f t="shared" si="42"/>
        <v>0</v>
      </c>
      <c r="J53" s="26">
        <f t="shared" si="42"/>
        <v>0</v>
      </c>
      <c r="K53" s="26">
        <f t="shared" si="42"/>
        <v>0</v>
      </c>
      <c r="L53" s="26">
        <f t="shared" si="42"/>
        <v>0</v>
      </c>
      <c r="M53" s="26">
        <f t="shared" si="42"/>
        <v>0</v>
      </c>
      <c r="N53" s="26">
        <f t="shared" si="42"/>
        <v>0</v>
      </c>
      <c r="O53" s="26">
        <f t="shared" si="42"/>
        <v>0</v>
      </c>
      <c r="P53" s="26">
        <f t="shared" si="42"/>
        <v>0</v>
      </c>
      <c r="Q53" s="26">
        <f t="shared" si="42"/>
        <v>0</v>
      </c>
      <c r="R53" s="26">
        <f t="shared" si="42"/>
        <v>0</v>
      </c>
      <c r="S53" s="26">
        <f t="shared" si="42"/>
        <v>0</v>
      </c>
      <c r="T53" s="26">
        <f t="shared" si="42"/>
        <v>0</v>
      </c>
      <c r="U53" s="26">
        <f t="shared" si="42"/>
        <v>0</v>
      </c>
      <c r="V53" s="26">
        <f t="shared" si="42"/>
        <v>0</v>
      </c>
      <c r="W53" s="26">
        <f t="shared" si="42"/>
        <v>0</v>
      </c>
      <c r="X53" s="26">
        <f t="shared" si="39"/>
        <v>0</v>
      </c>
      <c r="Y53" s="26">
        <f t="shared" si="39"/>
        <v>0</v>
      </c>
      <c r="Z53" s="26">
        <f t="shared" si="39"/>
        <v>0</v>
      </c>
      <c r="AA53" s="26">
        <f t="shared" si="39"/>
        <v>0</v>
      </c>
      <c r="AB53" s="26">
        <f t="shared" si="39"/>
        <v>0</v>
      </c>
      <c r="AC53" s="26">
        <f t="shared" si="39"/>
        <v>0</v>
      </c>
      <c r="AD53" s="26">
        <f t="shared" si="39"/>
        <v>11241.6</v>
      </c>
      <c r="AE53" s="26">
        <f t="shared" ref="AE53" si="43">AE60</f>
        <v>0</v>
      </c>
      <c r="AF53" s="85"/>
    </row>
    <row r="54" spans="1:32" x14ac:dyDescent="0.25">
      <c r="A54" s="4" t="s">
        <v>3</v>
      </c>
      <c r="B54" s="3">
        <f t="shared" si="3"/>
        <v>38308.9</v>
      </c>
      <c r="C54" s="3">
        <f>C61</f>
        <v>0</v>
      </c>
      <c r="D54" s="3">
        <f t="shared" si="41"/>
        <v>0</v>
      </c>
      <c r="E54" s="3">
        <f t="shared" si="41"/>
        <v>0</v>
      </c>
      <c r="F54" s="3">
        <v>0</v>
      </c>
      <c r="G54" s="3">
        <v>0</v>
      </c>
      <c r="H54" s="26">
        <f t="shared" si="42"/>
        <v>0</v>
      </c>
      <c r="I54" s="26">
        <f t="shared" si="39"/>
        <v>0</v>
      </c>
      <c r="J54" s="26">
        <f t="shared" si="39"/>
        <v>0</v>
      </c>
      <c r="K54" s="26">
        <f t="shared" si="39"/>
        <v>0</v>
      </c>
      <c r="L54" s="26">
        <f t="shared" si="39"/>
        <v>0</v>
      </c>
      <c r="M54" s="26">
        <f t="shared" si="39"/>
        <v>0</v>
      </c>
      <c r="N54" s="26">
        <f t="shared" si="39"/>
        <v>0</v>
      </c>
      <c r="O54" s="26">
        <f t="shared" si="39"/>
        <v>0</v>
      </c>
      <c r="P54" s="26">
        <f t="shared" si="39"/>
        <v>0</v>
      </c>
      <c r="Q54" s="26">
        <f t="shared" si="39"/>
        <v>0</v>
      </c>
      <c r="R54" s="26">
        <f t="shared" si="39"/>
        <v>0</v>
      </c>
      <c r="S54" s="26">
        <f t="shared" si="39"/>
        <v>0</v>
      </c>
      <c r="T54" s="26">
        <f t="shared" si="39"/>
        <v>0</v>
      </c>
      <c r="U54" s="26">
        <f t="shared" si="39"/>
        <v>0</v>
      </c>
      <c r="V54" s="26">
        <f t="shared" si="39"/>
        <v>0</v>
      </c>
      <c r="W54" s="26">
        <f t="shared" si="39"/>
        <v>0</v>
      </c>
      <c r="X54" s="26">
        <f t="shared" si="39"/>
        <v>0</v>
      </c>
      <c r="Y54" s="26">
        <f t="shared" si="39"/>
        <v>0</v>
      </c>
      <c r="Z54" s="26">
        <f t="shared" si="39"/>
        <v>0</v>
      </c>
      <c r="AA54" s="26">
        <f t="shared" si="39"/>
        <v>0</v>
      </c>
      <c r="AB54" s="26">
        <f t="shared" si="39"/>
        <v>0</v>
      </c>
      <c r="AC54" s="26">
        <f t="shared" si="39"/>
        <v>0</v>
      </c>
      <c r="AD54" s="26">
        <f t="shared" si="39"/>
        <v>38308.9</v>
      </c>
      <c r="AE54" s="26">
        <f t="shared" ref="AE54" si="44">AE61</f>
        <v>0</v>
      </c>
      <c r="AF54" s="85"/>
    </row>
    <row r="55" spans="1:32" s="45" customFormat="1" ht="15" x14ac:dyDescent="0.25">
      <c r="A55" s="44" t="s">
        <v>44</v>
      </c>
      <c r="B55" s="42">
        <f t="shared" si="3"/>
        <v>2810.4</v>
      </c>
      <c r="C55" s="42">
        <f>C62</f>
        <v>0</v>
      </c>
      <c r="D55" s="42">
        <f t="shared" si="41"/>
        <v>0</v>
      </c>
      <c r="E55" s="42">
        <f t="shared" si="41"/>
        <v>0</v>
      </c>
      <c r="F55" s="42">
        <v>0</v>
      </c>
      <c r="G55" s="42">
        <v>0</v>
      </c>
      <c r="H55" s="41">
        <f t="shared" si="42"/>
        <v>0</v>
      </c>
      <c r="I55" s="41">
        <f t="shared" si="39"/>
        <v>0</v>
      </c>
      <c r="J55" s="41">
        <f t="shared" si="39"/>
        <v>0</v>
      </c>
      <c r="K55" s="41">
        <f t="shared" si="39"/>
        <v>0</v>
      </c>
      <c r="L55" s="41">
        <f t="shared" si="39"/>
        <v>0</v>
      </c>
      <c r="M55" s="41">
        <f t="shared" si="39"/>
        <v>0</v>
      </c>
      <c r="N55" s="41">
        <f t="shared" si="39"/>
        <v>0</v>
      </c>
      <c r="O55" s="41">
        <f t="shared" si="39"/>
        <v>0</v>
      </c>
      <c r="P55" s="41">
        <f t="shared" si="39"/>
        <v>0</v>
      </c>
      <c r="Q55" s="41">
        <f t="shared" si="39"/>
        <v>0</v>
      </c>
      <c r="R55" s="41">
        <f t="shared" si="39"/>
        <v>0</v>
      </c>
      <c r="S55" s="41">
        <f t="shared" si="39"/>
        <v>0</v>
      </c>
      <c r="T55" s="41">
        <f t="shared" si="39"/>
        <v>0</v>
      </c>
      <c r="U55" s="41">
        <f t="shared" si="39"/>
        <v>0</v>
      </c>
      <c r="V55" s="41">
        <f t="shared" si="39"/>
        <v>0</v>
      </c>
      <c r="W55" s="41">
        <f t="shared" si="39"/>
        <v>0</v>
      </c>
      <c r="X55" s="41">
        <f t="shared" si="39"/>
        <v>0</v>
      </c>
      <c r="Y55" s="41">
        <f t="shared" si="39"/>
        <v>0</v>
      </c>
      <c r="Z55" s="41">
        <f t="shared" si="39"/>
        <v>0</v>
      </c>
      <c r="AA55" s="41">
        <f t="shared" si="39"/>
        <v>0</v>
      </c>
      <c r="AB55" s="41">
        <f t="shared" si="39"/>
        <v>0</v>
      </c>
      <c r="AC55" s="41">
        <f t="shared" si="39"/>
        <v>0</v>
      </c>
      <c r="AD55" s="41">
        <f t="shared" si="39"/>
        <v>2810.4</v>
      </c>
      <c r="AE55" s="41">
        <f t="shared" ref="AE55" si="45">AE62</f>
        <v>0</v>
      </c>
      <c r="AF55" s="85"/>
    </row>
    <row r="56" spans="1:32" x14ac:dyDescent="0.25">
      <c r="A56" s="4" t="s">
        <v>4</v>
      </c>
      <c r="B56" s="3">
        <f t="shared" si="3"/>
        <v>0</v>
      </c>
      <c r="C56" s="3">
        <f>C63</f>
        <v>0</v>
      </c>
      <c r="D56" s="3">
        <f t="shared" si="41"/>
        <v>0</v>
      </c>
      <c r="E56" s="3">
        <f t="shared" si="41"/>
        <v>0</v>
      </c>
      <c r="F56" s="3">
        <v>0</v>
      </c>
      <c r="G56" s="3">
        <v>0</v>
      </c>
      <c r="H56" s="26">
        <f t="shared" si="42"/>
        <v>0</v>
      </c>
      <c r="I56" s="26">
        <f t="shared" si="39"/>
        <v>0</v>
      </c>
      <c r="J56" s="26">
        <f t="shared" si="39"/>
        <v>0</v>
      </c>
      <c r="K56" s="26">
        <f t="shared" si="39"/>
        <v>0</v>
      </c>
      <c r="L56" s="26">
        <f t="shared" si="39"/>
        <v>0</v>
      </c>
      <c r="M56" s="26">
        <f t="shared" si="39"/>
        <v>0</v>
      </c>
      <c r="N56" s="26">
        <f t="shared" si="39"/>
        <v>0</v>
      </c>
      <c r="O56" s="26">
        <f t="shared" si="39"/>
        <v>0</v>
      </c>
      <c r="P56" s="26">
        <f t="shared" si="39"/>
        <v>0</v>
      </c>
      <c r="Q56" s="26">
        <f t="shared" si="39"/>
        <v>0</v>
      </c>
      <c r="R56" s="26">
        <f t="shared" si="39"/>
        <v>0</v>
      </c>
      <c r="S56" s="26">
        <f t="shared" si="39"/>
        <v>0</v>
      </c>
      <c r="T56" s="26">
        <f t="shared" si="39"/>
        <v>0</v>
      </c>
      <c r="U56" s="26">
        <f t="shared" si="39"/>
        <v>0</v>
      </c>
      <c r="V56" s="26">
        <f t="shared" si="39"/>
        <v>0</v>
      </c>
      <c r="W56" s="26">
        <f t="shared" si="39"/>
        <v>0</v>
      </c>
      <c r="X56" s="26">
        <f t="shared" si="39"/>
        <v>0</v>
      </c>
      <c r="Y56" s="26">
        <f t="shared" si="39"/>
        <v>0</v>
      </c>
      <c r="Z56" s="26">
        <f t="shared" si="39"/>
        <v>0</v>
      </c>
      <c r="AA56" s="26">
        <f t="shared" si="39"/>
        <v>0</v>
      </c>
      <c r="AB56" s="26">
        <f t="shared" si="39"/>
        <v>0</v>
      </c>
      <c r="AC56" s="26">
        <f t="shared" si="39"/>
        <v>0</v>
      </c>
      <c r="AD56" s="26">
        <f t="shared" si="39"/>
        <v>0</v>
      </c>
      <c r="AE56" s="26">
        <f t="shared" ref="AE56" si="46">AE63</f>
        <v>0</v>
      </c>
      <c r="AF56" s="85"/>
    </row>
    <row r="57" spans="1:32" ht="105.75" customHeight="1" x14ac:dyDescent="0.25">
      <c r="A57" s="67" t="s">
        <v>16</v>
      </c>
      <c r="B57" s="68">
        <f t="shared" ref="B57:H57" si="47">B60+B61+B59+B63</f>
        <v>49550.5</v>
      </c>
      <c r="C57" s="68">
        <f t="shared" si="47"/>
        <v>0</v>
      </c>
      <c r="D57" s="68">
        <f t="shared" si="47"/>
        <v>0</v>
      </c>
      <c r="E57" s="68">
        <f t="shared" si="47"/>
        <v>0</v>
      </c>
      <c r="F57" s="68">
        <f>E57/B57%</f>
        <v>0</v>
      </c>
      <c r="G57" s="68">
        <v>0</v>
      </c>
      <c r="H57" s="68">
        <f t="shared" si="47"/>
        <v>0</v>
      </c>
      <c r="I57" s="68">
        <f t="shared" ref="I57:AE57" si="48">I60+I61+I59+I63</f>
        <v>0</v>
      </c>
      <c r="J57" s="68">
        <f t="shared" si="48"/>
        <v>0</v>
      </c>
      <c r="K57" s="68">
        <f t="shared" si="48"/>
        <v>0</v>
      </c>
      <c r="L57" s="68">
        <f t="shared" si="48"/>
        <v>0</v>
      </c>
      <c r="M57" s="68">
        <f t="shared" si="48"/>
        <v>0</v>
      </c>
      <c r="N57" s="68">
        <f t="shared" si="48"/>
        <v>0</v>
      </c>
      <c r="O57" s="68">
        <f t="shared" si="48"/>
        <v>0</v>
      </c>
      <c r="P57" s="68">
        <f t="shared" si="48"/>
        <v>0</v>
      </c>
      <c r="Q57" s="68">
        <f t="shared" si="48"/>
        <v>0</v>
      </c>
      <c r="R57" s="68">
        <f t="shared" si="48"/>
        <v>0</v>
      </c>
      <c r="S57" s="68">
        <f t="shared" si="48"/>
        <v>0</v>
      </c>
      <c r="T57" s="68">
        <f t="shared" si="48"/>
        <v>0</v>
      </c>
      <c r="U57" s="68">
        <f t="shared" si="48"/>
        <v>0</v>
      </c>
      <c r="V57" s="68">
        <f t="shared" si="48"/>
        <v>0</v>
      </c>
      <c r="W57" s="68">
        <f t="shared" si="48"/>
        <v>0</v>
      </c>
      <c r="X57" s="68">
        <f t="shared" si="48"/>
        <v>0</v>
      </c>
      <c r="Y57" s="68">
        <f t="shared" si="48"/>
        <v>0</v>
      </c>
      <c r="Z57" s="68">
        <f t="shared" si="48"/>
        <v>0</v>
      </c>
      <c r="AA57" s="68">
        <f t="shared" si="48"/>
        <v>0</v>
      </c>
      <c r="AB57" s="68">
        <f t="shared" si="48"/>
        <v>0</v>
      </c>
      <c r="AC57" s="68">
        <f t="shared" si="48"/>
        <v>0</v>
      </c>
      <c r="AD57" s="68">
        <f t="shared" si="48"/>
        <v>49550.5</v>
      </c>
      <c r="AE57" s="68">
        <f t="shared" si="48"/>
        <v>0</v>
      </c>
      <c r="AF57" s="92" t="s">
        <v>74</v>
      </c>
    </row>
    <row r="58" spans="1:32" x14ac:dyDescent="0.25">
      <c r="A58" s="2" t="s">
        <v>43</v>
      </c>
      <c r="B58" s="3"/>
      <c r="C58" s="3"/>
      <c r="D58" s="3"/>
      <c r="E58" s="3"/>
      <c r="F58" s="3"/>
      <c r="G58" s="3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49"/>
      <c r="AF58" s="98"/>
    </row>
    <row r="59" spans="1:32" x14ac:dyDescent="0.25">
      <c r="A59" s="2" t="s">
        <v>1</v>
      </c>
      <c r="B59" s="3">
        <f t="shared" si="3"/>
        <v>0</v>
      </c>
      <c r="C59" s="3">
        <f>H59+J59+L59</f>
        <v>0</v>
      </c>
      <c r="D59" s="3">
        <f>E59</f>
        <v>0</v>
      </c>
      <c r="E59" s="3">
        <f>I59+K59+M59+O59+Q59+S59+U59+W59+Y59+AA59+AC59+AE59</f>
        <v>0</v>
      </c>
      <c r="F59" s="3">
        <v>0</v>
      </c>
      <c r="G59" s="3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26">
        <v>0</v>
      </c>
      <c r="AF59" s="98"/>
    </row>
    <row r="60" spans="1:32" x14ac:dyDescent="0.25">
      <c r="A60" s="4" t="s">
        <v>5</v>
      </c>
      <c r="B60" s="3">
        <f t="shared" si="3"/>
        <v>11241.6</v>
      </c>
      <c r="C60" s="3">
        <f t="shared" ref="C60:C63" si="49">H60+J60+L60</f>
        <v>0</v>
      </c>
      <c r="D60" s="3">
        <f t="shared" ref="D60:D63" si="50">E60</f>
        <v>0</v>
      </c>
      <c r="E60" s="3">
        <f t="shared" ref="E60:E63" si="51">I60+K60+M60+O60+Q60+S60+U60+W60+Y60+AA60+AC60+AE60</f>
        <v>0</v>
      </c>
      <c r="F60" s="3">
        <v>0</v>
      </c>
      <c r="G60" s="3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11241.6</v>
      </c>
      <c r="AE60" s="26">
        <v>0</v>
      </c>
      <c r="AF60" s="98"/>
    </row>
    <row r="61" spans="1:32" x14ac:dyDescent="0.25">
      <c r="A61" s="4" t="s">
        <v>3</v>
      </c>
      <c r="B61" s="3">
        <f t="shared" si="3"/>
        <v>38308.9</v>
      </c>
      <c r="C61" s="3">
        <f t="shared" si="49"/>
        <v>0</v>
      </c>
      <c r="D61" s="3">
        <f t="shared" si="50"/>
        <v>0</v>
      </c>
      <c r="E61" s="3">
        <f t="shared" si="51"/>
        <v>0</v>
      </c>
      <c r="F61" s="3">
        <v>0</v>
      </c>
      <c r="G61" s="3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26">
        <v>0</v>
      </c>
      <c r="AD61" s="23">
        <v>38308.9</v>
      </c>
      <c r="AE61" s="26">
        <v>0</v>
      </c>
      <c r="AF61" s="98"/>
    </row>
    <row r="62" spans="1:32" s="45" customFormat="1" x14ac:dyDescent="0.25">
      <c r="A62" s="44" t="s">
        <v>44</v>
      </c>
      <c r="B62" s="42">
        <f t="shared" si="3"/>
        <v>2810.4</v>
      </c>
      <c r="C62" s="3">
        <f t="shared" si="49"/>
        <v>0</v>
      </c>
      <c r="D62" s="42">
        <f t="shared" si="50"/>
        <v>0</v>
      </c>
      <c r="E62" s="42">
        <f t="shared" si="51"/>
        <v>0</v>
      </c>
      <c r="F62" s="42">
        <v>0</v>
      </c>
      <c r="G62" s="42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55">
        <v>0</v>
      </c>
      <c r="Z62" s="55">
        <v>0</v>
      </c>
      <c r="AA62" s="55">
        <v>0</v>
      </c>
      <c r="AB62" s="55">
        <v>0</v>
      </c>
      <c r="AC62" s="55">
        <v>0</v>
      </c>
      <c r="AD62" s="55">
        <v>2810.4</v>
      </c>
      <c r="AE62" s="55">
        <v>0</v>
      </c>
      <c r="AF62" s="98"/>
    </row>
    <row r="63" spans="1:32" x14ac:dyDescent="0.25">
      <c r="A63" s="4" t="s">
        <v>4</v>
      </c>
      <c r="B63" s="3">
        <f t="shared" si="3"/>
        <v>0</v>
      </c>
      <c r="C63" s="3">
        <f t="shared" si="49"/>
        <v>0</v>
      </c>
      <c r="D63" s="3">
        <f t="shared" si="50"/>
        <v>0</v>
      </c>
      <c r="E63" s="3">
        <f t="shared" si="51"/>
        <v>0</v>
      </c>
      <c r="F63" s="3">
        <v>0</v>
      </c>
      <c r="G63" s="3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0</v>
      </c>
      <c r="AF63" s="99"/>
    </row>
    <row r="64" spans="1:32" s="36" customFormat="1" x14ac:dyDescent="0.25">
      <c r="A64" s="69" t="s">
        <v>21</v>
      </c>
      <c r="B64" s="66">
        <f>B67+B68+B66+B70</f>
        <v>49550.5</v>
      </c>
      <c r="C64" s="66">
        <f t="shared" ref="C64:E64" si="52">C67+C68+C66+C70</f>
        <v>0</v>
      </c>
      <c r="D64" s="66">
        <f t="shared" si="52"/>
        <v>0</v>
      </c>
      <c r="E64" s="66">
        <f t="shared" si="52"/>
        <v>0</v>
      </c>
      <c r="F64" s="66">
        <f>E64/B64%</f>
        <v>0</v>
      </c>
      <c r="G64" s="66">
        <v>0</v>
      </c>
      <c r="H64" s="66">
        <f t="shared" ref="H64:AE64" si="53">H67+H68</f>
        <v>0</v>
      </c>
      <c r="I64" s="66">
        <f t="shared" si="53"/>
        <v>0</v>
      </c>
      <c r="J64" s="66">
        <f t="shared" si="53"/>
        <v>0</v>
      </c>
      <c r="K64" s="66">
        <f t="shared" si="53"/>
        <v>0</v>
      </c>
      <c r="L64" s="66">
        <f t="shared" si="53"/>
        <v>0</v>
      </c>
      <c r="M64" s="66">
        <f t="shared" si="53"/>
        <v>0</v>
      </c>
      <c r="N64" s="66">
        <f t="shared" si="53"/>
        <v>0</v>
      </c>
      <c r="O64" s="66">
        <f t="shared" si="53"/>
        <v>0</v>
      </c>
      <c r="P64" s="66">
        <f t="shared" si="53"/>
        <v>0</v>
      </c>
      <c r="Q64" s="66">
        <f t="shared" si="53"/>
        <v>0</v>
      </c>
      <c r="R64" s="66">
        <f t="shared" si="53"/>
        <v>0</v>
      </c>
      <c r="S64" s="66">
        <f t="shared" si="53"/>
        <v>0</v>
      </c>
      <c r="T64" s="66">
        <f t="shared" si="53"/>
        <v>0</v>
      </c>
      <c r="U64" s="66">
        <f t="shared" si="53"/>
        <v>0</v>
      </c>
      <c r="V64" s="66">
        <f t="shared" si="53"/>
        <v>0</v>
      </c>
      <c r="W64" s="66">
        <f t="shared" si="53"/>
        <v>0</v>
      </c>
      <c r="X64" s="66">
        <f t="shared" si="53"/>
        <v>0</v>
      </c>
      <c r="Y64" s="66">
        <f t="shared" si="53"/>
        <v>0</v>
      </c>
      <c r="Z64" s="66">
        <f t="shared" si="53"/>
        <v>0</v>
      </c>
      <c r="AA64" s="66">
        <f t="shared" si="53"/>
        <v>0</v>
      </c>
      <c r="AB64" s="66">
        <f t="shared" si="53"/>
        <v>0</v>
      </c>
      <c r="AC64" s="66">
        <f t="shared" si="53"/>
        <v>0</v>
      </c>
      <c r="AD64" s="66">
        <f t="shared" si="53"/>
        <v>49550.5</v>
      </c>
      <c r="AE64" s="66">
        <f t="shared" si="53"/>
        <v>0</v>
      </c>
      <c r="AF64" s="85"/>
    </row>
    <row r="65" spans="1:32" x14ac:dyDescent="0.25">
      <c r="A65" s="2" t="s">
        <v>43</v>
      </c>
      <c r="B65" s="3"/>
      <c r="C65" s="3"/>
      <c r="D65" s="3"/>
      <c r="E65" s="3"/>
      <c r="F65" s="3"/>
      <c r="G65" s="3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49"/>
      <c r="AF65" s="85"/>
    </row>
    <row r="66" spans="1:32" x14ac:dyDescent="0.25">
      <c r="A66" s="2" t="s">
        <v>1</v>
      </c>
      <c r="B66" s="3">
        <f t="shared" ref="B66:AD66" si="54">B52</f>
        <v>0</v>
      </c>
      <c r="C66" s="3">
        <f>C52</f>
        <v>0</v>
      </c>
      <c r="D66" s="3">
        <f t="shared" ref="D66:E66" si="55">D52</f>
        <v>0</v>
      </c>
      <c r="E66" s="3">
        <f t="shared" si="55"/>
        <v>0</v>
      </c>
      <c r="F66" s="3">
        <v>0</v>
      </c>
      <c r="G66" s="3">
        <v>0</v>
      </c>
      <c r="H66" s="3">
        <f t="shared" si="54"/>
        <v>0</v>
      </c>
      <c r="I66" s="7">
        <f t="shared" si="54"/>
        <v>0</v>
      </c>
      <c r="J66" s="3">
        <f t="shared" si="54"/>
        <v>0</v>
      </c>
      <c r="K66" s="3">
        <f t="shared" si="54"/>
        <v>0</v>
      </c>
      <c r="L66" s="3">
        <f t="shared" si="54"/>
        <v>0</v>
      </c>
      <c r="M66" s="3">
        <f t="shared" si="54"/>
        <v>0</v>
      </c>
      <c r="N66" s="3">
        <f t="shared" si="54"/>
        <v>0</v>
      </c>
      <c r="O66" s="3">
        <f t="shared" si="54"/>
        <v>0</v>
      </c>
      <c r="P66" s="3">
        <f t="shared" si="54"/>
        <v>0</v>
      </c>
      <c r="Q66" s="3">
        <f t="shared" si="54"/>
        <v>0</v>
      </c>
      <c r="R66" s="3">
        <f t="shared" si="54"/>
        <v>0</v>
      </c>
      <c r="S66" s="3">
        <f t="shared" si="54"/>
        <v>0</v>
      </c>
      <c r="T66" s="3">
        <f t="shared" si="54"/>
        <v>0</v>
      </c>
      <c r="U66" s="3">
        <f t="shared" si="54"/>
        <v>0</v>
      </c>
      <c r="V66" s="3">
        <f t="shared" si="54"/>
        <v>0</v>
      </c>
      <c r="W66" s="3">
        <f t="shared" si="54"/>
        <v>0</v>
      </c>
      <c r="X66" s="3">
        <f t="shared" si="54"/>
        <v>0</v>
      </c>
      <c r="Y66" s="3">
        <f t="shared" si="54"/>
        <v>0</v>
      </c>
      <c r="Z66" s="3">
        <f t="shared" si="54"/>
        <v>0</v>
      </c>
      <c r="AA66" s="3">
        <f t="shared" si="54"/>
        <v>0</v>
      </c>
      <c r="AB66" s="3">
        <f t="shared" si="54"/>
        <v>0</v>
      </c>
      <c r="AC66" s="3">
        <f t="shared" si="54"/>
        <v>0</v>
      </c>
      <c r="AD66" s="3">
        <f t="shared" si="54"/>
        <v>0</v>
      </c>
      <c r="AE66" s="3">
        <f t="shared" ref="AE66" si="56">AE52</f>
        <v>0</v>
      </c>
      <c r="AF66" s="85"/>
    </row>
    <row r="67" spans="1:32" x14ac:dyDescent="0.25">
      <c r="A67" s="4" t="s">
        <v>5</v>
      </c>
      <c r="B67" s="3">
        <f t="shared" ref="B67:AD67" si="57">B53</f>
        <v>11241.6</v>
      </c>
      <c r="C67" s="3">
        <f>C53</f>
        <v>0</v>
      </c>
      <c r="D67" s="3">
        <f t="shared" ref="D67:E67" si="58">D53</f>
        <v>0</v>
      </c>
      <c r="E67" s="3">
        <f t="shared" si="58"/>
        <v>0</v>
      </c>
      <c r="F67" s="3">
        <v>0</v>
      </c>
      <c r="G67" s="3">
        <v>0</v>
      </c>
      <c r="H67" s="3">
        <f t="shared" si="57"/>
        <v>0</v>
      </c>
      <c r="I67" s="7">
        <f t="shared" si="57"/>
        <v>0</v>
      </c>
      <c r="J67" s="3">
        <f t="shared" si="57"/>
        <v>0</v>
      </c>
      <c r="K67" s="3">
        <f t="shared" si="57"/>
        <v>0</v>
      </c>
      <c r="L67" s="3">
        <f t="shared" si="57"/>
        <v>0</v>
      </c>
      <c r="M67" s="3">
        <f t="shared" si="57"/>
        <v>0</v>
      </c>
      <c r="N67" s="3">
        <f t="shared" si="57"/>
        <v>0</v>
      </c>
      <c r="O67" s="3">
        <f t="shared" si="57"/>
        <v>0</v>
      </c>
      <c r="P67" s="3">
        <f t="shared" si="57"/>
        <v>0</v>
      </c>
      <c r="Q67" s="3">
        <f t="shared" si="57"/>
        <v>0</v>
      </c>
      <c r="R67" s="3">
        <f t="shared" si="57"/>
        <v>0</v>
      </c>
      <c r="S67" s="3">
        <f t="shared" si="57"/>
        <v>0</v>
      </c>
      <c r="T67" s="3">
        <f t="shared" si="57"/>
        <v>0</v>
      </c>
      <c r="U67" s="3">
        <f t="shared" si="57"/>
        <v>0</v>
      </c>
      <c r="V67" s="3">
        <f t="shared" si="57"/>
        <v>0</v>
      </c>
      <c r="W67" s="3">
        <f t="shared" si="57"/>
        <v>0</v>
      </c>
      <c r="X67" s="3">
        <f t="shared" si="57"/>
        <v>0</v>
      </c>
      <c r="Y67" s="3">
        <f t="shared" si="57"/>
        <v>0</v>
      </c>
      <c r="Z67" s="3">
        <f t="shared" si="57"/>
        <v>0</v>
      </c>
      <c r="AA67" s="3">
        <f t="shared" si="57"/>
        <v>0</v>
      </c>
      <c r="AB67" s="3">
        <f t="shared" si="57"/>
        <v>0</v>
      </c>
      <c r="AC67" s="3">
        <f t="shared" si="57"/>
        <v>0</v>
      </c>
      <c r="AD67" s="3">
        <f t="shared" si="57"/>
        <v>11241.6</v>
      </c>
      <c r="AE67" s="3">
        <f t="shared" ref="AE67" si="59">AE53</f>
        <v>0</v>
      </c>
      <c r="AF67" s="85"/>
    </row>
    <row r="68" spans="1:32" x14ac:dyDescent="0.25">
      <c r="A68" s="4" t="s">
        <v>3</v>
      </c>
      <c r="B68" s="3">
        <f t="shared" ref="B68:E69" si="60">B54</f>
        <v>38308.9</v>
      </c>
      <c r="C68" s="3">
        <f t="shared" si="60"/>
        <v>0</v>
      </c>
      <c r="D68" s="3">
        <f t="shared" si="60"/>
        <v>0</v>
      </c>
      <c r="E68" s="3">
        <f t="shared" si="60"/>
        <v>0</v>
      </c>
      <c r="F68" s="3">
        <v>0</v>
      </c>
      <c r="G68" s="3">
        <v>0</v>
      </c>
      <c r="H68" s="3">
        <f t="shared" ref="H68:AD68" si="61">H54</f>
        <v>0</v>
      </c>
      <c r="I68" s="7">
        <f t="shared" si="61"/>
        <v>0</v>
      </c>
      <c r="J68" s="3">
        <f t="shared" si="61"/>
        <v>0</v>
      </c>
      <c r="K68" s="3">
        <f t="shared" si="61"/>
        <v>0</v>
      </c>
      <c r="L68" s="3">
        <f t="shared" si="61"/>
        <v>0</v>
      </c>
      <c r="M68" s="3">
        <f t="shared" si="61"/>
        <v>0</v>
      </c>
      <c r="N68" s="3">
        <f t="shared" si="61"/>
        <v>0</v>
      </c>
      <c r="O68" s="3">
        <f t="shared" si="61"/>
        <v>0</v>
      </c>
      <c r="P68" s="3">
        <f t="shared" si="61"/>
        <v>0</v>
      </c>
      <c r="Q68" s="3">
        <f t="shared" si="61"/>
        <v>0</v>
      </c>
      <c r="R68" s="3">
        <f t="shared" si="61"/>
        <v>0</v>
      </c>
      <c r="S68" s="3">
        <f t="shared" si="61"/>
        <v>0</v>
      </c>
      <c r="T68" s="3">
        <f t="shared" si="61"/>
        <v>0</v>
      </c>
      <c r="U68" s="3">
        <f t="shared" si="61"/>
        <v>0</v>
      </c>
      <c r="V68" s="3">
        <f t="shared" si="61"/>
        <v>0</v>
      </c>
      <c r="W68" s="3">
        <f t="shared" si="61"/>
        <v>0</v>
      </c>
      <c r="X68" s="3">
        <f t="shared" si="61"/>
        <v>0</v>
      </c>
      <c r="Y68" s="3">
        <f t="shared" si="61"/>
        <v>0</v>
      </c>
      <c r="Z68" s="3">
        <f t="shared" si="61"/>
        <v>0</v>
      </c>
      <c r="AA68" s="3">
        <f t="shared" si="61"/>
        <v>0</v>
      </c>
      <c r="AB68" s="3">
        <f t="shared" si="61"/>
        <v>0</v>
      </c>
      <c r="AC68" s="3">
        <f t="shared" si="61"/>
        <v>0</v>
      </c>
      <c r="AD68" s="3">
        <f t="shared" si="61"/>
        <v>38308.9</v>
      </c>
      <c r="AE68" s="3">
        <f t="shared" ref="AE68" si="62">AE54</f>
        <v>0</v>
      </c>
      <c r="AF68" s="85"/>
    </row>
    <row r="69" spans="1:32" s="45" customFormat="1" ht="15" x14ac:dyDescent="0.25">
      <c r="A69" s="44" t="s">
        <v>44</v>
      </c>
      <c r="B69" s="42">
        <f t="shared" si="60"/>
        <v>2810.4</v>
      </c>
      <c r="C69" s="42">
        <f>C55</f>
        <v>0</v>
      </c>
      <c r="D69" s="42">
        <f t="shared" si="60"/>
        <v>0</v>
      </c>
      <c r="E69" s="42">
        <f t="shared" si="60"/>
        <v>0</v>
      </c>
      <c r="F69" s="42">
        <v>0</v>
      </c>
      <c r="G69" s="42">
        <v>0</v>
      </c>
      <c r="H69" s="41">
        <f t="shared" ref="H69:AD69" si="63">H55</f>
        <v>0</v>
      </c>
      <c r="I69" s="41">
        <f t="shared" si="63"/>
        <v>0</v>
      </c>
      <c r="J69" s="41">
        <f t="shared" si="63"/>
        <v>0</v>
      </c>
      <c r="K69" s="41">
        <f t="shared" si="63"/>
        <v>0</v>
      </c>
      <c r="L69" s="41">
        <f t="shared" si="63"/>
        <v>0</v>
      </c>
      <c r="M69" s="41">
        <f t="shared" si="63"/>
        <v>0</v>
      </c>
      <c r="N69" s="41">
        <f t="shared" si="63"/>
        <v>0</v>
      </c>
      <c r="O69" s="41">
        <f t="shared" si="63"/>
        <v>0</v>
      </c>
      <c r="P69" s="41">
        <f t="shared" si="63"/>
        <v>0</v>
      </c>
      <c r="Q69" s="41">
        <f t="shared" si="63"/>
        <v>0</v>
      </c>
      <c r="R69" s="41">
        <f t="shared" si="63"/>
        <v>0</v>
      </c>
      <c r="S69" s="41">
        <f t="shared" si="63"/>
        <v>0</v>
      </c>
      <c r="T69" s="41">
        <f t="shared" si="63"/>
        <v>0</v>
      </c>
      <c r="U69" s="41">
        <f t="shared" si="63"/>
        <v>0</v>
      </c>
      <c r="V69" s="41">
        <f t="shared" si="63"/>
        <v>0</v>
      </c>
      <c r="W69" s="41">
        <f t="shared" si="63"/>
        <v>0</v>
      </c>
      <c r="X69" s="41">
        <f t="shared" si="63"/>
        <v>0</v>
      </c>
      <c r="Y69" s="41">
        <f t="shared" si="63"/>
        <v>0</v>
      </c>
      <c r="Z69" s="41">
        <f t="shared" si="63"/>
        <v>0</v>
      </c>
      <c r="AA69" s="41">
        <f t="shared" si="63"/>
        <v>0</v>
      </c>
      <c r="AB69" s="41">
        <f t="shared" si="63"/>
        <v>0</v>
      </c>
      <c r="AC69" s="41">
        <f t="shared" si="63"/>
        <v>0</v>
      </c>
      <c r="AD69" s="41">
        <f t="shared" si="63"/>
        <v>2810.4</v>
      </c>
      <c r="AE69" s="41">
        <f t="shared" ref="AE69" si="64">AE55</f>
        <v>0</v>
      </c>
      <c r="AF69" s="85"/>
    </row>
    <row r="70" spans="1:32" x14ac:dyDescent="0.25">
      <c r="A70" s="4" t="s">
        <v>4</v>
      </c>
      <c r="B70" s="3">
        <f t="shared" ref="B70:AD70" si="65">B56</f>
        <v>0</v>
      </c>
      <c r="C70" s="3">
        <f>C56</f>
        <v>0</v>
      </c>
      <c r="D70" s="3">
        <f t="shared" ref="D70:E70" si="66">D56</f>
        <v>0</v>
      </c>
      <c r="E70" s="3">
        <f t="shared" si="66"/>
        <v>0</v>
      </c>
      <c r="F70" s="3">
        <v>0</v>
      </c>
      <c r="G70" s="3">
        <v>0</v>
      </c>
      <c r="H70" s="3">
        <f t="shared" si="65"/>
        <v>0</v>
      </c>
      <c r="I70" s="7">
        <f t="shared" si="65"/>
        <v>0</v>
      </c>
      <c r="J70" s="3">
        <f t="shared" si="65"/>
        <v>0</v>
      </c>
      <c r="K70" s="3">
        <f t="shared" si="65"/>
        <v>0</v>
      </c>
      <c r="L70" s="3">
        <f t="shared" si="65"/>
        <v>0</v>
      </c>
      <c r="M70" s="3">
        <f t="shared" si="65"/>
        <v>0</v>
      </c>
      <c r="N70" s="3">
        <f t="shared" si="65"/>
        <v>0</v>
      </c>
      <c r="O70" s="3">
        <f t="shared" si="65"/>
        <v>0</v>
      </c>
      <c r="P70" s="3">
        <f t="shared" si="65"/>
        <v>0</v>
      </c>
      <c r="Q70" s="3">
        <f t="shared" si="65"/>
        <v>0</v>
      </c>
      <c r="R70" s="3">
        <f t="shared" si="65"/>
        <v>0</v>
      </c>
      <c r="S70" s="3">
        <f t="shared" si="65"/>
        <v>0</v>
      </c>
      <c r="T70" s="3">
        <f t="shared" si="65"/>
        <v>0</v>
      </c>
      <c r="U70" s="3">
        <f t="shared" si="65"/>
        <v>0</v>
      </c>
      <c r="V70" s="3">
        <f t="shared" si="65"/>
        <v>0</v>
      </c>
      <c r="W70" s="3">
        <f t="shared" si="65"/>
        <v>0</v>
      </c>
      <c r="X70" s="3">
        <f t="shared" si="65"/>
        <v>0</v>
      </c>
      <c r="Y70" s="3">
        <f t="shared" si="65"/>
        <v>0</v>
      </c>
      <c r="Z70" s="3">
        <f t="shared" si="65"/>
        <v>0</v>
      </c>
      <c r="AA70" s="3">
        <f t="shared" si="65"/>
        <v>0</v>
      </c>
      <c r="AB70" s="3">
        <f t="shared" si="65"/>
        <v>0</v>
      </c>
      <c r="AC70" s="3">
        <f t="shared" si="65"/>
        <v>0</v>
      </c>
      <c r="AD70" s="3">
        <f t="shared" si="65"/>
        <v>0</v>
      </c>
      <c r="AE70" s="3">
        <f t="shared" ref="AE70" si="67">AE56</f>
        <v>0</v>
      </c>
      <c r="AF70" s="85"/>
    </row>
    <row r="71" spans="1:32" ht="19.5" customHeight="1" x14ac:dyDescent="0.25">
      <c r="A71" s="81" t="s">
        <v>51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</row>
    <row r="72" spans="1:32" s="36" customFormat="1" ht="19.5" customHeight="1" x14ac:dyDescent="0.25">
      <c r="A72" s="81" t="s">
        <v>8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</row>
    <row r="73" spans="1:32" s="39" customFormat="1" ht="49.5" x14ac:dyDescent="0.25">
      <c r="A73" s="70" t="s">
        <v>17</v>
      </c>
      <c r="B73" s="71">
        <f t="shared" ref="B73:AE73" si="68">B76+B77</f>
        <v>0</v>
      </c>
      <c r="C73" s="71">
        <f t="shared" si="68"/>
        <v>0</v>
      </c>
      <c r="D73" s="71">
        <f t="shared" si="68"/>
        <v>0</v>
      </c>
      <c r="E73" s="71">
        <f t="shared" si="68"/>
        <v>0</v>
      </c>
      <c r="F73" s="71" t="e">
        <f>E73/B73%</f>
        <v>#DIV/0!</v>
      </c>
      <c r="G73" s="71" t="e">
        <f>E73/C73%</f>
        <v>#DIV/0!</v>
      </c>
      <c r="H73" s="71">
        <f t="shared" si="68"/>
        <v>0</v>
      </c>
      <c r="I73" s="71">
        <f t="shared" si="68"/>
        <v>0</v>
      </c>
      <c r="J73" s="71">
        <f t="shared" si="68"/>
        <v>0</v>
      </c>
      <c r="K73" s="71">
        <f t="shared" si="68"/>
        <v>0</v>
      </c>
      <c r="L73" s="71">
        <f t="shared" si="68"/>
        <v>0</v>
      </c>
      <c r="M73" s="71">
        <f t="shared" si="68"/>
        <v>0</v>
      </c>
      <c r="N73" s="71">
        <f t="shared" si="68"/>
        <v>0</v>
      </c>
      <c r="O73" s="71">
        <f t="shared" si="68"/>
        <v>0</v>
      </c>
      <c r="P73" s="71">
        <f t="shared" si="68"/>
        <v>0</v>
      </c>
      <c r="Q73" s="71">
        <f t="shared" si="68"/>
        <v>0</v>
      </c>
      <c r="R73" s="71">
        <f t="shared" si="68"/>
        <v>0</v>
      </c>
      <c r="S73" s="71">
        <f t="shared" si="68"/>
        <v>0</v>
      </c>
      <c r="T73" s="71">
        <f t="shared" si="68"/>
        <v>0</v>
      </c>
      <c r="U73" s="71">
        <f t="shared" si="68"/>
        <v>0</v>
      </c>
      <c r="V73" s="71">
        <f t="shared" si="68"/>
        <v>0</v>
      </c>
      <c r="W73" s="71">
        <f t="shared" si="68"/>
        <v>0</v>
      </c>
      <c r="X73" s="71">
        <f t="shared" si="68"/>
        <v>0</v>
      </c>
      <c r="Y73" s="71">
        <f t="shared" si="68"/>
        <v>0</v>
      </c>
      <c r="Z73" s="71">
        <f t="shared" si="68"/>
        <v>0</v>
      </c>
      <c r="AA73" s="71">
        <f t="shared" si="68"/>
        <v>0</v>
      </c>
      <c r="AB73" s="71">
        <f t="shared" si="68"/>
        <v>0</v>
      </c>
      <c r="AC73" s="71">
        <f t="shared" si="68"/>
        <v>0</v>
      </c>
      <c r="AD73" s="71">
        <f t="shared" si="68"/>
        <v>0</v>
      </c>
      <c r="AE73" s="71">
        <f t="shared" si="68"/>
        <v>0</v>
      </c>
      <c r="AF73" s="85"/>
    </row>
    <row r="74" spans="1:32" s="8" customFormat="1" x14ac:dyDescent="0.25">
      <c r="A74" s="2" t="s">
        <v>43</v>
      </c>
      <c r="B74" s="7"/>
      <c r="C74" s="7"/>
      <c r="D74" s="7"/>
      <c r="E74" s="7"/>
      <c r="F74" s="7"/>
      <c r="G74" s="7"/>
      <c r="H74" s="23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50"/>
      <c r="AF74" s="85"/>
    </row>
    <row r="75" spans="1:32" s="8" customFormat="1" x14ac:dyDescent="0.25">
      <c r="A75" s="9" t="s">
        <v>1</v>
      </c>
      <c r="B75" s="7">
        <f>H75+J75+L75+N75+P75+R75+T75+V75+X75+Z75+AB75+AD75</f>
        <v>0</v>
      </c>
      <c r="C75" s="7">
        <f>C82+C89+C96+C103+C110+C117</f>
        <v>0</v>
      </c>
      <c r="D75" s="7">
        <f>D82+D89+D96+D103+D110+D117</f>
        <v>0</v>
      </c>
      <c r="E75" s="7">
        <f t="shared" ref="E75" si="69">E82+E89+E96+E103+E110+E117</f>
        <v>0</v>
      </c>
      <c r="F75" s="7">
        <v>0</v>
      </c>
      <c r="G75" s="7">
        <v>0</v>
      </c>
      <c r="H75" s="7">
        <f t="shared" ref="H75:AE75" si="70">H82+H89+H96+H103+H110+H117</f>
        <v>0</v>
      </c>
      <c r="I75" s="7">
        <f t="shared" si="70"/>
        <v>0</v>
      </c>
      <c r="J75" s="7">
        <f t="shared" si="70"/>
        <v>0</v>
      </c>
      <c r="K75" s="7">
        <f t="shared" si="70"/>
        <v>0</v>
      </c>
      <c r="L75" s="7">
        <f t="shared" si="70"/>
        <v>0</v>
      </c>
      <c r="M75" s="7">
        <f t="shared" si="70"/>
        <v>0</v>
      </c>
      <c r="N75" s="7">
        <f t="shared" si="70"/>
        <v>0</v>
      </c>
      <c r="O75" s="7">
        <f t="shared" si="70"/>
        <v>0</v>
      </c>
      <c r="P75" s="7">
        <f t="shared" si="70"/>
        <v>0</v>
      </c>
      <c r="Q75" s="7">
        <f t="shared" si="70"/>
        <v>0</v>
      </c>
      <c r="R75" s="7">
        <f t="shared" si="70"/>
        <v>0</v>
      </c>
      <c r="S75" s="7">
        <f t="shared" si="70"/>
        <v>0</v>
      </c>
      <c r="T75" s="7">
        <f t="shared" si="70"/>
        <v>0</v>
      </c>
      <c r="U75" s="7">
        <f t="shared" si="70"/>
        <v>0</v>
      </c>
      <c r="V75" s="7">
        <f t="shared" si="70"/>
        <v>0</v>
      </c>
      <c r="W75" s="7">
        <f t="shared" si="70"/>
        <v>0</v>
      </c>
      <c r="X75" s="7">
        <f t="shared" si="70"/>
        <v>0</v>
      </c>
      <c r="Y75" s="7">
        <f t="shared" si="70"/>
        <v>0</v>
      </c>
      <c r="Z75" s="7">
        <f t="shared" si="70"/>
        <v>0</v>
      </c>
      <c r="AA75" s="7">
        <f t="shared" si="70"/>
        <v>0</v>
      </c>
      <c r="AB75" s="7">
        <f t="shared" si="70"/>
        <v>0</v>
      </c>
      <c r="AC75" s="7">
        <f t="shared" si="70"/>
        <v>0</v>
      </c>
      <c r="AD75" s="7">
        <f t="shared" si="70"/>
        <v>0</v>
      </c>
      <c r="AE75" s="7">
        <f t="shared" si="70"/>
        <v>0</v>
      </c>
      <c r="AF75" s="85"/>
    </row>
    <row r="76" spans="1:32" s="8" customFormat="1" x14ac:dyDescent="0.25">
      <c r="A76" s="6" t="s">
        <v>5</v>
      </c>
      <c r="B76" s="7">
        <f t="shared" si="3"/>
        <v>0</v>
      </c>
      <c r="C76" s="7">
        <f t="shared" ref="C76:E79" si="71">C83+C90+C97+C104+C111+C118</f>
        <v>0</v>
      </c>
      <c r="D76" s="7">
        <f t="shared" si="71"/>
        <v>0</v>
      </c>
      <c r="E76" s="7">
        <f t="shared" si="71"/>
        <v>0</v>
      </c>
      <c r="F76" s="7">
        <v>0</v>
      </c>
      <c r="G76" s="7">
        <v>0</v>
      </c>
      <c r="H76" s="7">
        <f t="shared" ref="H76:AE76" si="72">H83+H90+H97+H104+H111+H118</f>
        <v>0</v>
      </c>
      <c r="I76" s="7">
        <f t="shared" si="72"/>
        <v>0</v>
      </c>
      <c r="J76" s="7">
        <f t="shared" si="72"/>
        <v>0</v>
      </c>
      <c r="K76" s="7">
        <f t="shared" si="72"/>
        <v>0</v>
      </c>
      <c r="L76" s="7">
        <f t="shared" si="72"/>
        <v>0</v>
      </c>
      <c r="M76" s="7">
        <f t="shared" si="72"/>
        <v>0</v>
      </c>
      <c r="N76" s="7">
        <f t="shared" si="72"/>
        <v>0</v>
      </c>
      <c r="O76" s="7">
        <f t="shared" si="72"/>
        <v>0</v>
      </c>
      <c r="P76" s="7">
        <f t="shared" si="72"/>
        <v>0</v>
      </c>
      <c r="Q76" s="7">
        <f t="shared" si="72"/>
        <v>0</v>
      </c>
      <c r="R76" s="7">
        <f t="shared" si="72"/>
        <v>0</v>
      </c>
      <c r="S76" s="7">
        <f t="shared" si="72"/>
        <v>0</v>
      </c>
      <c r="T76" s="7">
        <f t="shared" si="72"/>
        <v>0</v>
      </c>
      <c r="U76" s="7">
        <f t="shared" si="72"/>
        <v>0</v>
      </c>
      <c r="V76" s="7">
        <f t="shared" si="72"/>
        <v>0</v>
      </c>
      <c r="W76" s="7">
        <f t="shared" si="72"/>
        <v>0</v>
      </c>
      <c r="X76" s="7">
        <f t="shared" si="72"/>
        <v>0</v>
      </c>
      <c r="Y76" s="7">
        <f t="shared" si="72"/>
        <v>0</v>
      </c>
      <c r="Z76" s="7">
        <f t="shared" si="72"/>
        <v>0</v>
      </c>
      <c r="AA76" s="7">
        <f t="shared" si="72"/>
        <v>0</v>
      </c>
      <c r="AB76" s="7">
        <f t="shared" si="72"/>
        <v>0</v>
      </c>
      <c r="AC76" s="7">
        <f t="shared" si="72"/>
        <v>0</v>
      </c>
      <c r="AD76" s="7">
        <f t="shared" si="72"/>
        <v>0</v>
      </c>
      <c r="AE76" s="7">
        <f t="shared" si="72"/>
        <v>0</v>
      </c>
      <c r="AF76" s="85"/>
    </row>
    <row r="77" spans="1:32" s="8" customFormat="1" x14ac:dyDescent="0.25">
      <c r="A77" s="6" t="s">
        <v>3</v>
      </c>
      <c r="B77" s="7">
        <f t="shared" si="3"/>
        <v>0</v>
      </c>
      <c r="C77" s="7">
        <f t="shared" si="71"/>
        <v>0</v>
      </c>
      <c r="D77" s="7">
        <f t="shared" si="71"/>
        <v>0</v>
      </c>
      <c r="E77" s="7">
        <f t="shared" si="71"/>
        <v>0</v>
      </c>
      <c r="F77" s="7">
        <v>0</v>
      </c>
      <c r="G77" s="7">
        <v>0</v>
      </c>
      <c r="H77" s="7">
        <f t="shared" ref="H77:AE77" si="73">H84+H91+H98+H105+H112+H119</f>
        <v>0</v>
      </c>
      <c r="I77" s="7">
        <f t="shared" si="73"/>
        <v>0</v>
      </c>
      <c r="J77" s="7">
        <f t="shared" si="73"/>
        <v>0</v>
      </c>
      <c r="K77" s="7">
        <f t="shared" si="73"/>
        <v>0</v>
      </c>
      <c r="L77" s="7">
        <f t="shared" si="73"/>
        <v>0</v>
      </c>
      <c r="M77" s="7">
        <f t="shared" si="73"/>
        <v>0</v>
      </c>
      <c r="N77" s="7">
        <f t="shared" si="73"/>
        <v>0</v>
      </c>
      <c r="O77" s="7">
        <f t="shared" si="73"/>
        <v>0</v>
      </c>
      <c r="P77" s="7">
        <f t="shared" si="73"/>
        <v>0</v>
      </c>
      <c r="Q77" s="7">
        <f t="shared" si="73"/>
        <v>0</v>
      </c>
      <c r="R77" s="7">
        <f t="shared" si="73"/>
        <v>0</v>
      </c>
      <c r="S77" s="7">
        <f t="shared" si="73"/>
        <v>0</v>
      </c>
      <c r="T77" s="7">
        <f t="shared" si="73"/>
        <v>0</v>
      </c>
      <c r="U77" s="7">
        <f t="shared" si="73"/>
        <v>0</v>
      </c>
      <c r="V77" s="7">
        <f t="shared" si="73"/>
        <v>0</v>
      </c>
      <c r="W77" s="7">
        <f t="shared" si="73"/>
        <v>0</v>
      </c>
      <c r="X77" s="7">
        <f t="shared" si="73"/>
        <v>0</v>
      </c>
      <c r="Y77" s="7">
        <f t="shared" si="73"/>
        <v>0</v>
      </c>
      <c r="Z77" s="7">
        <f t="shared" si="73"/>
        <v>0</v>
      </c>
      <c r="AA77" s="7">
        <f t="shared" si="73"/>
        <v>0</v>
      </c>
      <c r="AB77" s="7">
        <f t="shared" si="73"/>
        <v>0</v>
      </c>
      <c r="AC77" s="7">
        <f t="shared" si="73"/>
        <v>0</v>
      </c>
      <c r="AD77" s="7">
        <f t="shared" si="73"/>
        <v>0</v>
      </c>
      <c r="AE77" s="7">
        <f t="shared" si="73"/>
        <v>0</v>
      </c>
      <c r="AF77" s="85"/>
    </row>
    <row r="78" spans="1:32" s="45" customFormat="1" ht="15" x14ac:dyDescent="0.25">
      <c r="A78" s="44" t="s">
        <v>44</v>
      </c>
      <c r="B78" s="42">
        <f t="shared" si="3"/>
        <v>0</v>
      </c>
      <c r="C78" s="51">
        <f t="shared" si="71"/>
        <v>0</v>
      </c>
      <c r="D78" s="51">
        <f t="shared" si="71"/>
        <v>0</v>
      </c>
      <c r="E78" s="51">
        <f t="shared" si="71"/>
        <v>0</v>
      </c>
      <c r="F78" s="51">
        <v>0</v>
      </c>
      <c r="G78" s="51">
        <v>0</v>
      </c>
      <c r="H78" s="51">
        <f t="shared" ref="H78:AE78" si="74">H85+H92+H99+H106+H113+H120</f>
        <v>0</v>
      </c>
      <c r="I78" s="51">
        <f t="shared" si="74"/>
        <v>0</v>
      </c>
      <c r="J78" s="51">
        <f t="shared" si="74"/>
        <v>0</v>
      </c>
      <c r="K78" s="51">
        <f t="shared" si="74"/>
        <v>0</v>
      </c>
      <c r="L78" s="51">
        <f t="shared" si="74"/>
        <v>0</v>
      </c>
      <c r="M78" s="51">
        <f t="shared" si="74"/>
        <v>0</v>
      </c>
      <c r="N78" s="51">
        <f t="shared" si="74"/>
        <v>0</v>
      </c>
      <c r="O78" s="51">
        <f t="shared" si="74"/>
        <v>0</v>
      </c>
      <c r="P78" s="51">
        <f t="shared" si="74"/>
        <v>0</v>
      </c>
      <c r="Q78" s="51">
        <f t="shared" si="74"/>
        <v>0</v>
      </c>
      <c r="R78" s="51">
        <f t="shared" si="74"/>
        <v>0</v>
      </c>
      <c r="S78" s="51">
        <f t="shared" si="74"/>
        <v>0</v>
      </c>
      <c r="T78" s="51">
        <f t="shared" si="74"/>
        <v>0</v>
      </c>
      <c r="U78" s="51">
        <f t="shared" si="74"/>
        <v>0</v>
      </c>
      <c r="V78" s="51">
        <f t="shared" si="74"/>
        <v>0</v>
      </c>
      <c r="W78" s="51">
        <f t="shared" si="74"/>
        <v>0</v>
      </c>
      <c r="X78" s="51">
        <f t="shared" si="74"/>
        <v>0</v>
      </c>
      <c r="Y78" s="51">
        <f t="shared" si="74"/>
        <v>0</v>
      </c>
      <c r="Z78" s="51">
        <f t="shared" si="74"/>
        <v>0</v>
      </c>
      <c r="AA78" s="51">
        <f t="shared" si="74"/>
        <v>0</v>
      </c>
      <c r="AB78" s="51">
        <f t="shared" si="74"/>
        <v>0</v>
      </c>
      <c r="AC78" s="51">
        <f t="shared" si="74"/>
        <v>0</v>
      </c>
      <c r="AD78" s="51">
        <f t="shared" si="74"/>
        <v>0</v>
      </c>
      <c r="AE78" s="51">
        <f t="shared" si="74"/>
        <v>0</v>
      </c>
      <c r="AF78" s="85"/>
    </row>
    <row r="79" spans="1:32" s="8" customFormat="1" x14ac:dyDescent="0.25">
      <c r="A79" s="6" t="s">
        <v>4</v>
      </c>
      <c r="B79" s="7">
        <f t="shared" si="3"/>
        <v>61854.639999999992</v>
      </c>
      <c r="C79" s="7">
        <f t="shared" si="71"/>
        <v>19554.5</v>
      </c>
      <c r="D79" s="7">
        <f t="shared" si="71"/>
        <v>0</v>
      </c>
      <c r="E79" s="7">
        <f t="shared" si="71"/>
        <v>0</v>
      </c>
      <c r="F79" s="7">
        <v>0</v>
      </c>
      <c r="G79" s="7">
        <v>0</v>
      </c>
      <c r="H79" s="7">
        <f t="shared" ref="H79:AE79" si="75">H86+H93+H100+H107+H114+H121</f>
        <v>0</v>
      </c>
      <c r="I79" s="7">
        <f t="shared" si="75"/>
        <v>0</v>
      </c>
      <c r="J79" s="7">
        <f t="shared" si="75"/>
        <v>0</v>
      </c>
      <c r="K79" s="7">
        <f t="shared" si="75"/>
        <v>0</v>
      </c>
      <c r="L79" s="7">
        <f t="shared" si="75"/>
        <v>19554.5</v>
      </c>
      <c r="M79" s="7">
        <f t="shared" si="75"/>
        <v>0</v>
      </c>
      <c r="N79" s="7">
        <f t="shared" si="75"/>
        <v>9741.5499999999993</v>
      </c>
      <c r="O79" s="7">
        <f t="shared" si="75"/>
        <v>0</v>
      </c>
      <c r="P79" s="7">
        <f t="shared" si="75"/>
        <v>0</v>
      </c>
      <c r="Q79" s="7">
        <f t="shared" si="75"/>
        <v>0</v>
      </c>
      <c r="R79" s="7">
        <f t="shared" si="75"/>
        <v>0</v>
      </c>
      <c r="S79" s="7">
        <f t="shared" si="75"/>
        <v>0</v>
      </c>
      <c r="T79" s="7">
        <f t="shared" si="75"/>
        <v>0</v>
      </c>
      <c r="U79" s="7">
        <f t="shared" si="75"/>
        <v>0</v>
      </c>
      <c r="V79" s="7">
        <f t="shared" si="75"/>
        <v>1177.5999999999999</v>
      </c>
      <c r="W79" s="7">
        <f t="shared" si="75"/>
        <v>0</v>
      </c>
      <c r="X79" s="7">
        <f t="shared" si="75"/>
        <v>0</v>
      </c>
      <c r="Y79" s="7">
        <f t="shared" si="75"/>
        <v>0</v>
      </c>
      <c r="Z79" s="7">
        <f t="shared" si="75"/>
        <v>19554.5</v>
      </c>
      <c r="AA79" s="7">
        <f t="shared" si="75"/>
        <v>0</v>
      </c>
      <c r="AB79" s="7">
        <f t="shared" si="75"/>
        <v>0</v>
      </c>
      <c r="AC79" s="7">
        <f t="shared" si="75"/>
        <v>0</v>
      </c>
      <c r="AD79" s="7">
        <f t="shared" si="75"/>
        <v>11826.49</v>
      </c>
      <c r="AE79" s="7">
        <f t="shared" si="75"/>
        <v>0</v>
      </c>
      <c r="AF79" s="85"/>
    </row>
    <row r="80" spans="1:32" s="8" customFormat="1" ht="66" x14ac:dyDescent="0.25">
      <c r="A80" s="57" t="s">
        <v>18</v>
      </c>
      <c r="B80" s="58">
        <f t="shared" ref="B80:H80" si="76">B82+B83+B84+B86</f>
        <v>0</v>
      </c>
      <c r="C80" s="58">
        <f t="shared" si="76"/>
        <v>0</v>
      </c>
      <c r="D80" s="58">
        <f t="shared" si="76"/>
        <v>0</v>
      </c>
      <c r="E80" s="58">
        <f t="shared" si="76"/>
        <v>0</v>
      </c>
      <c r="F80" s="58">
        <v>0</v>
      </c>
      <c r="G80" s="58">
        <v>0</v>
      </c>
      <c r="H80" s="58">
        <f t="shared" si="76"/>
        <v>0</v>
      </c>
      <c r="I80" s="58">
        <f t="shared" ref="I80:AE80" si="77">I82+I83+I84+I86</f>
        <v>0</v>
      </c>
      <c r="J80" s="58">
        <f t="shared" si="77"/>
        <v>0</v>
      </c>
      <c r="K80" s="58">
        <f t="shared" si="77"/>
        <v>0</v>
      </c>
      <c r="L80" s="58">
        <f t="shared" si="77"/>
        <v>0</v>
      </c>
      <c r="M80" s="58">
        <f t="shared" si="77"/>
        <v>0</v>
      </c>
      <c r="N80" s="58">
        <f t="shared" si="77"/>
        <v>0</v>
      </c>
      <c r="O80" s="58">
        <f t="shared" si="77"/>
        <v>0</v>
      </c>
      <c r="P80" s="58">
        <f t="shared" si="77"/>
        <v>0</v>
      </c>
      <c r="Q80" s="58">
        <f t="shared" si="77"/>
        <v>0</v>
      </c>
      <c r="R80" s="58">
        <f t="shared" si="77"/>
        <v>0</v>
      </c>
      <c r="S80" s="58">
        <f t="shared" si="77"/>
        <v>0</v>
      </c>
      <c r="T80" s="58">
        <f t="shared" si="77"/>
        <v>0</v>
      </c>
      <c r="U80" s="58">
        <f t="shared" si="77"/>
        <v>0</v>
      </c>
      <c r="V80" s="58">
        <f t="shared" si="77"/>
        <v>0</v>
      </c>
      <c r="W80" s="58">
        <f t="shared" si="77"/>
        <v>0</v>
      </c>
      <c r="X80" s="58">
        <f t="shared" si="77"/>
        <v>0</v>
      </c>
      <c r="Y80" s="58">
        <f t="shared" si="77"/>
        <v>0</v>
      </c>
      <c r="Z80" s="58">
        <f t="shared" si="77"/>
        <v>0</v>
      </c>
      <c r="AA80" s="58">
        <f t="shared" si="77"/>
        <v>0</v>
      </c>
      <c r="AB80" s="58">
        <f t="shared" si="77"/>
        <v>0</v>
      </c>
      <c r="AC80" s="58">
        <f t="shared" si="77"/>
        <v>0</v>
      </c>
      <c r="AD80" s="58">
        <f t="shared" si="77"/>
        <v>0</v>
      </c>
      <c r="AE80" s="58">
        <f t="shared" si="77"/>
        <v>0</v>
      </c>
      <c r="AF80" s="86"/>
    </row>
    <row r="81" spans="1:32" s="8" customFormat="1" x14ac:dyDescent="0.25">
      <c r="A81" s="2" t="s">
        <v>43</v>
      </c>
      <c r="B81" s="7"/>
      <c r="C81" s="7"/>
      <c r="D81" s="7"/>
      <c r="E81" s="7"/>
      <c r="F81" s="7"/>
      <c r="G81" s="7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50"/>
      <c r="AF81" s="87"/>
    </row>
    <row r="82" spans="1:32" s="8" customFormat="1" x14ac:dyDescent="0.25">
      <c r="A82" s="9" t="s">
        <v>1</v>
      </c>
      <c r="B82" s="7">
        <f t="shared" si="3"/>
        <v>0</v>
      </c>
      <c r="C82" s="7">
        <f>H82+J82+L82</f>
        <v>0</v>
      </c>
      <c r="D82" s="7">
        <f>E82</f>
        <v>0</v>
      </c>
      <c r="E82" s="7">
        <f>I82+K82+M82+O82+Q82+S82+U82+W82+Y82+AA82+AC82+AE82</f>
        <v>0</v>
      </c>
      <c r="F82" s="7">
        <v>0</v>
      </c>
      <c r="G82" s="7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3">
        <v>0</v>
      </c>
      <c r="AA82" s="23">
        <v>0</v>
      </c>
      <c r="AB82" s="23">
        <v>0</v>
      </c>
      <c r="AC82" s="23">
        <v>0</v>
      </c>
      <c r="AD82" s="23">
        <v>0</v>
      </c>
      <c r="AE82" s="23">
        <v>0</v>
      </c>
      <c r="AF82" s="87"/>
    </row>
    <row r="83" spans="1:32" s="8" customFormat="1" x14ac:dyDescent="0.25">
      <c r="A83" s="6" t="s">
        <v>5</v>
      </c>
      <c r="B83" s="7">
        <f t="shared" si="3"/>
        <v>0</v>
      </c>
      <c r="C83" s="7">
        <f t="shared" ref="C83:C86" si="78">H83+J83+L83</f>
        <v>0</v>
      </c>
      <c r="D83" s="7">
        <f t="shared" ref="D83:D86" si="79">E83</f>
        <v>0</v>
      </c>
      <c r="E83" s="7">
        <f t="shared" ref="E83:E86" si="80">I83+K83+M83+O83+Q83+S83+U83+W83+Y83+AA83+AC83+AE83</f>
        <v>0</v>
      </c>
      <c r="F83" s="7">
        <v>0</v>
      </c>
      <c r="G83" s="7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3">
        <v>0</v>
      </c>
      <c r="AA83" s="23">
        <v>0</v>
      </c>
      <c r="AB83" s="23">
        <v>0</v>
      </c>
      <c r="AC83" s="23">
        <v>0</v>
      </c>
      <c r="AD83" s="23">
        <v>0</v>
      </c>
      <c r="AE83" s="23">
        <v>0</v>
      </c>
      <c r="AF83" s="87"/>
    </row>
    <row r="84" spans="1:32" s="8" customFormat="1" x14ac:dyDescent="0.25">
      <c r="A84" s="6" t="s">
        <v>3</v>
      </c>
      <c r="B84" s="7">
        <f t="shared" ref="B84:B158" si="81">H84+J84+L84+N84+P84+R84+T84+V84+X84+Z84+AB84+AD84</f>
        <v>0</v>
      </c>
      <c r="C84" s="7">
        <f t="shared" si="78"/>
        <v>0</v>
      </c>
      <c r="D84" s="7">
        <f t="shared" si="79"/>
        <v>0</v>
      </c>
      <c r="E84" s="7">
        <f t="shared" si="80"/>
        <v>0</v>
      </c>
      <c r="F84" s="7">
        <v>0</v>
      </c>
      <c r="G84" s="7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3">
        <v>0</v>
      </c>
      <c r="AA84" s="23">
        <v>0</v>
      </c>
      <c r="AB84" s="23">
        <v>0</v>
      </c>
      <c r="AC84" s="23">
        <v>0</v>
      </c>
      <c r="AD84" s="23">
        <v>0</v>
      </c>
      <c r="AE84" s="23">
        <v>0</v>
      </c>
      <c r="AF84" s="87"/>
    </row>
    <row r="85" spans="1:32" s="45" customFormat="1" ht="13.9" customHeight="1" x14ac:dyDescent="0.25">
      <c r="A85" s="44" t="s">
        <v>44</v>
      </c>
      <c r="B85" s="42">
        <f t="shared" si="81"/>
        <v>0</v>
      </c>
      <c r="C85" s="7">
        <f t="shared" si="78"/>
        <v>0</v>
      </c>
      <c r="D85" s="42">
        <f t="shared" si="79"/>
        <v>0</v>
      </c>
      <c r="E85" s="42">
        <f t="shared" si="80"/>
        <v>0</v>
      </c>
      <c r="F85" s="51">
        <v>0</v>
      </c>
      <c r="G85" s="5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87"/>
    </row>
    <row r="86" spans="1:32" s="8" customFormat="1" x14ac:dyDescent="0.25">
      <c r="A86" s="6" t="s">
        <v>4</v>
      </c>
      <c r="B86" s="7">
        <f t="shared" si="81"/>
        <v>0</v>
      </c>
      <c r="C86" s="7">
        <f t="shared" si="78"/>
        <v>0</v>
      </c>
      <c r="D86" s="7">
        <f t="shared" si="79"/>
        <v>0</v>
      </c>
      <c r="E86" s="7">
        <f t="shared" si="80"/>
        <v>0</v>
      </c>
      <c r="F86" s="7">
        <v>0</v>
      </c>
      <c r="G86" s="7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3">
        <v>0</v>
      </c>
      <c r="AA86" s="23">
        <v>0</v>
      </c>
      <c r="AB86" s="23">
        <v>0</v>
      </c>
      <c r="AC86" s="23">
        <v>0</v>
      </c>
      <c r="AD86" s="23">
        <v>0</v>
      </c>
      <c r="AE86" s="23">
        <v>0</v>
      </c>
      <c r="AF86" s="88"/>
    </row>
    <row r="87" spans="1:32" s="8" customFormat="1" ht="66" x14ac:dyDescent="0.25">
      <c r="A87" s="57" t="s">
        <v>19</v>
      </c>
      <c r="B87" s="58">
        <f t="shared" ref="B87:AE87" si="82">B90+B91+B89+B93</f>
        <v>0</v>
      </c>
      <c r="C87" s="58">
        <f t="shared" si="82"/>
        <v>0</v>
      </c>
      <c r="D87" s="58">
        <f t="shared" si="82"/>
        <v>0</v>
      </c>
      <c r="E87" s="58">
        <f t="shared" si="82"/>
        <v>0</v>
      </c>
      <c r="F87" s="58">
        <v>0</v>
      </c>
      <c r="G87" s="58">
        <v>0</v>
      </c>
      <c r="H87" s="58">
        <f t="shared" si="82"/>
        <v>0</v>
      </c>
      <c r="I87" s="58">
        <f t="shared" si="82"/>
        <v>0</v>
      </c>
      <c r="J87" s="58">
        <f t="shared" si="82"/>
        <v>0</v>
      </c>
      <c r="K87" s="58">
        <f t="shared" si="82"/>
        <v>0</v>
      </c>
      <c r="L87" s="58">
        <f t="shared" si="82"/>
        <v>0</v>
      </c>
      <c r="M87" s="58">
        <f t="shared" si="82"/>
        <v>0</v>
      </c>
      <c r="N87" s="58">
        <f t="shared" si="82"/>
        <v>0</v>
      </c>
      <c r="O87" s="58">
        <f t="shared" si="82"/>
        <v>0</v>
      </c>
      <c r="P87" s="58">
        <f t="shared" si="82"/>
        <v>0</v>
      </c>
      <c r="Q87" s="58">
        <f t="shared" si="82"/>
        <v>0</v>
      </c>
      <c r="R87" s="58">
        <f t="shared" si="82"/>
        <v>0</v>
      </c>
      <c r="S87" s="58">
        <f t="shared" si="82"/>
        <v>0</v>
      </c>
      <c r="T87" s="58">
        <f t="shared" si="82"/>
        <v>0</v>
      </c>
      <c r="U87" s="58">
        <f t="shared" si="82"/>
        <v>0</v>
      </c>
      <c r="V87" s="58">
        <f t="shared" si="82"/>
        <v>0</v>
      </c>
      <c r="W87" s="58">
        <f t="shared" si="82"/>
        <v>0</v>
      </c>
      <c r="X87" s="58">
        <f t="shared" si="82"/>
        <v>0</v>
      </c>
      <c r="Y87" s="58">
        <f t="shared" si="82"/>
        <v>0</v>
      </c>
      <c r="Z87" s="58">
        <f t="shared" si="82"/>
        <v>0</v>
      </c>
      <c r="AA87" s="58">
        <f t="shared" si="82"/>
        <v>0</v>
      </c>
      <c r="AB87" s="58">
        <f>AB90+AB91+AB89+AB93+AB92</f>
        <v>0</v>
      </c>
      <c r="AC87" s="58">
        <f t="shared" si="82"/>
        <v>0</v>
      </c>
      <c r="AD87" s="58">
        <f t="shared" si="82"/>
        <v>0</v>
      </c>
      <c r="AE87" s="58">
        <f t="shared" si="82"/>
        <v>0</v>
      </c>
      <c r="AF87" s="95"/>
    </row>
    <row r="88" spans="1:32" s="8" customFormat="1" x14ac:dyDescent="0.25">
      <c r="A88" s="2" t="s">
        <v>43</v>
      </c>
      <c r="B88" s="3"/>
      <c r="C88" s="3"/>
      <c r="D88" s="3"/>
      <c r="E88" s="3"/>
      <c r="F88" s="3"/>
      <c r="G88" s="3"/>
      <c r="H88" s="23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50"/>
      <c r="AF88" s="96"/>
    </row>
    <row r="89" spans="1:32" s="8" customFormat="1" x14ac:dyDescent="0.25">
      <c r="A89" s="2" t="s">
        <v>1</v>
      </c>
      <c r="B89" s="3">
        <f>H89+J89+L89+N89+P89+R89+T89+V89+X89+Z89+AB89+AD89</f>
        <v>0</v>
      </c>
      <c r="C89" s="3">
        <f>H89+J89+L89</f>
        <v>0</v>
      </c>
      <c r="D89" s="3">
        <f>E89</f>
        <v>0</v>
      </c>
      <c r="E89" s="3">
        <f t="shared" ref="E89:E93" si="83">I89+K89+M89+O89+Q89+S89+U89+W89+Y89+AA89+AC89+AE89</f>
        <v>0</v>
      </c>
      <c r="F89" s="3">
        <v>0</v>
      </c>
      <c r="G89" s="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3">
        <v>0</v>
      </c>
      <c r="AA89" s="23">
        <v>0</v>
      </c>
      <c r="AB89" s="23">
        <v>0</v>
      </c>
      <c r="AC89" s="23">
        <v>0</v>
      </c>
      <c r="AD89" s="23">
        <v>0</v>
      </c>
      <c r="AE89" s="23">
        <v>0</v>
      </c>
      <c r="AF89" s="96"/>
    </row>
    <row r="90" spans="1:32" s="8" customFormat="1" x14ac:dyDescent="0.25">
      <c r="A90" s="4" t="s">
        <v>5</v>
      </c>
      <c r="B90" s="3">
        <f t="shared" si="81"/>
        <v>0</v>
      </c>
      <c r="C90" s="3">
        <f t="shared" ref="C90:C93" si="84">H90+J90+L90</f>
        <v>0</v>
      </c>
      <c r="D90" s="3">
        <f t="shared" ref="D90:D93" si="85">E90</f>
        <v>0</v>
      </c>
      <c r="E90" s="3">
        <f t="shared" si="83"/>
        <v>0</v>
      </c>
      <c r="F90" s="3">
        <v>0</v>
      </c>
      <c r="G90" s="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3">
        <v>0</v>
      </c>
      <c r="AA90" s="23">
        <v>0</v>
      </c>
      <c r="AB90" s="23">
        <v>0</v>
      </c>
      <c r="AC90" s="23">
        <v>0</v>
      </c>
      <c r="AD90" s="23">
        <v>0</v>
      </c>
      <c r="AE90" s="23">
        <v>0</v>
      </c>
      <c r="AF90" s="96"/>
    </row>
    <row r="91" spans="1:32" s="8" customFormat="1" x14ac:dyDescent="0.25">
      <c r="A91" s="4" t="s">
        <v>3</v>
      </c>
      <c r="B91" s="5">
        <f t="shared" si="81"/>
        <v>0</v>
      </c>
      <c r="C91" s="3">
        <f t="shared" si="84"/>
        <v>0</v>
      </c>
      <c r="D91" s="5">
        <f t="shared" si="85"/>
        <v>0</v>
      </c>
      <c r="E91" s="5">
        <f t="shared" si="83"/>
        <v>0</v>
      </c>
      <c r="F91" s="3">
        <v>0</v>
      </c>
      <c r="G91" s="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3">
        <v>0</v>
      </c>
      <c r="AA91" s="23">
        <v>0</v>
      </c>
      <c r="AB91" s="23">
        <v>0</v>
      </c>
      <c r="AC91" s="23">
        <v>0</v>
      </c>
      <c r="AD91" s="23">
        <v>0</v>
      </c>
      <c r="AE91" s="23">
        <v>0</v>
      </c>
      <c r="AF91" s="96"/>
    </row>
    <row r="92" spans="1:32" s="74" customFormat="1" x14ac:dyDescent="0.25">
      <c r="A92" s="72" t="s">
        <v>44</v>
      </c>
      <c r="B92" s="73">
        <f t="shared" si="81"/>
        <v>0</v>
      </c>
      <c r="C92" s="3">
        <f t="shared" si="84"/>
        <v>0</v>
      </c>
      <c r="D92" s="73">
        <f t="shared" si="85"/>
        <v>0</v>
      </c>
      <c r="E92" s="73">
        <f t="shared" si="83"/>
        <v>0</v>
      </c>
      <c r="F92" s="42">
        <v>0</v>
      </c>
      <c r="G92" s="42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96"/>
    </row>
    <row r="93" spans="1:32" s="8" customFormat="1" x14ac:dyDescent="0.25">
      <c r="A93" s="4" t="s">
        <v>4</v>
      </c>
      <c r="B93" s="3">
        <f t="shared" si="81"/>
        <v>0</v>
      </c>
      <c r="C93" s="3">
        <f t="shared" si="84"/>
        <v>0</v>
      </c>
      <c r="D93" s="3">
        <f t="shared" si="85"/>
        <v>0</v>
      </c>
      <c r="E93" s="3">
        <f t="shared" si="83"/>
        <v>0</v>
      </c>
      <c r="F93" s="3">
        <v>0</v>
      </c>
      <c r="G93" s="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3">
        <v>0</v>
      </c>
      <c r="AA93" s="23">
        <v>0</v>
      </c>
      <c r="AB93" s="23">
        <v>0</v>
      </c>
      <c r="AC93" s="23">
        <v>0</v>
      </c>
      <c r="AD93" s="23">
        <v>0</v>
      </c>
      <c r="AE93" s="23">
        <v>0</v>
      </c>
      <c r="AF93" s="97"/>
    </row>
    <row r="94" spans="1:32" s="8" customFormat="1" ht="33" x14ac:dyDescent="0.25">
      <c r="A94" s="57" t="s">
        <v>58</v>
      </c>
      <c r="B94" s="58">
        <f t="shared" ref="B94:E94" si="86">B97+B98+B96+B100</f>
        <v>0</v>
      </c>
      <c r="C94" s="58">
        <f t="shared" si="86"/>
        <v>0</v>
      </c>
      <c r="D94" s="58">
        <f t="shared" si="86"/>
        <v>0</v>
      </c>
      <c r="E94" s="58">
        <f t="shared" si="86"/>
        <v>0</v>
      </c>
      <c r="F94" s="58">
        <v>0</v>
      </c>
      <c r="G94" s="58">
        <v>0</v>
      </c>
      <c r="H94" s="58">
        <f t="shared" ref="H94:AE94" si="87">H97+H98+H96+H100</f>
        <v>0</v>
      </c>
      <c r="I94" s="58">
        <f t="shared" si="87"/>
        <v>0</v>
      </c>
      <c r="J94" s="58">
        <f t="shared" si="87"/>
        <v>0</v>
      </c>
      <c r="K94" s="58">
        <f t="shared" si="87"/>
        <v>0</v>
      </c>
      <c r="L94" s="58">
        <f t="shared" si="87"/>
        <v>0</v>
      </c>
      <c r="M94" s="58">
        <f t="shared" si="87"/>
        <v>0</v>
      </c>
      <c r="N94" s="58">
        <f t="shared" si="87"/>
        <v>0</v>
      </c>
      <c r="O94" s="58">
        <f t="shared" si="87"/>
        <v>0</v>
      </c>
      <c r="P94" s="58">
        <f t="shared" si="87"/>
        <v>0</v>
      </c>
      <c r="Q94" s="58">
        <f t="shared" si="87"/>
        <v>0</v>
      </c>
      <c r="R94" s="58">
        <f t="shared" si="87"/>
        <v>0</v>
      </c>
      <c r="S94" s="58">
        <f t="shared" si="87"/>
        <v>0</v>
      </c>
      <c r="T94" s="58">
        <f t="shared" si="87"/>
        <v>0</v>
      </c>
      <c r="U94" s="58">
        <f t="shared" si="87"/>
        <v>0</v>
      </c>
      <c r="V94" s="58">
        <f t="shared" si="87"/>
        <v>0</v>
      </c>
      <c r="W94" s="58">
        <f t="shared" si="87"/>
        <v>0</v>
      </c>
      <c r="X94" s="58">
        <f t="shared" si="87"/>
        <v>0</v>
      </c>
      <c r="Y94" s="58">
        <f t="shared" si="87"/>
        <v>0</v>
      </c>
      <c r="Z94" s="58">
        <f t="shared" si="87"/>
        <v>0</v>
      </c>
      <c r="AA94" s="58">
        <f t="shared" si="87"/>
        <v>0</v>
      </c>
      <c r="AB94" s="58">
        <f t="shared" si="87"/>
        <v>0</v>
      </c>
      <c r="AC94" s="58">
        <f t="shared" si="87"/>
        <v>0</v>
      </c>
      <c r="AD94" s="58">
        <f t="shared" si="87"/>
        <v>0</v>
      </c>
      <c r="AE94" s="58">
        <f t="shared" si="87"/>
        <v>0</v>
      </c>
      <c r="AF94" s="86"/>
    </row>
    <row r="95" spans="1:32" s="8" customFormat="1" x14ac:dyDescent="0.25">
      <c r="A95" s="2" t="s">
        <v>43</v>
      </c>
      <c r="B95" s="3"/>
      <c r="C95" s="3"/>
      <c r="D95" s="3"/>
      <c r="E95" s="3"/>
      <c r="F95" s="3"/>
      <c r="G95" s="3"/>
      <c r="H95" s="23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50"/>
      <c r="AF95" s="87"/>
    </row>
    <row r="96" spans="1:32" s="8" customFormat="1" x14ac:dyDescent="0.25">
      <c r="A96" s="2" t="s">
        <v>1</v>
      </c>
      <c r="B96" s="3">
        <f t="shared" ref="B96:B100" si="88">H96+J96+L96+N96+P96+R96+T96+V96+X96+Z96+AB96+AD96</f>
        <v>0</v>
      </c>
      <c r="C96" s="3">
        <f>H96+J96+L96</f>
        <v>0</v>
      </c>
      <c r="D96" s="3">
        <f>E96</f>
        <v>0</v>
      </c>
      <c r="E96" s="3">
        <f t="shared" ref="E96:E100" si="89">I96+K96+M96+O96+Q96+S96+U96+W96+Y96+AA96+AC96+AE96</f>
        <v>0</v>
      </c>
      <c r="F96" s="3">
        <v>0</v>
      </c>
      <c r="G96" s="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3">
        <v>0</v>
      </c>
      <c r="AA96" s="23">
        <v>0</v>
      </c>
      <c r="AB96" s="23">
        <v>0</v>
      </c>
      <c r="AC96" s="23">
        <v>0</v>
      </c>
      <c r="AD96" s="23">
        <v>0</v>
      </c>
      <c r="AE96" s="23">
        <v>0</v>
      </c>
      <c r="AF96" s="87"/>
    </row>
    <row r="97" spans="1:32" s="8" customFormat="1" x14ac:dyDescent="0.25">
      <c r="A97" s="4" t="s">
        <v>5</v>
      </c>
      <c r="B97" s="3">
        <f t="shared" si="88"/>
        <v>0</v>
      </c>
      <c r="C97" s="3">
        <f t="shared" ref="C97:C100" si="90">H97+J97+L97</f>
        <v>0</v>
      </c>
      <c r="D97" s="3">
        <f t="shared" ref="D97:D100" si="91">E97</f>
        <v>0</v>
      </c>
      <c r="E97" s="3">
        <f t="shared" si="89"/>
        <v>0</v>
      </c>
      <c r="F97" s="3">
        <v>0</v>
      </c>
      <c r="G97" s="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3">
        <v>0</v>
      </c>
      <c r="AA97" s="23">
        <v>0</v>
      </c>
      <c r="AB97" s="23">
        <v>0</v>
      </c>
      <c r="AC97" s="23">
        <v>0</v>
      </c>
      <c r="AD97" s="23">
        <v>0</v>
      </c>
      <c r="AE97" s="23">
        <v>0</v>
      </c>
      <c r="AF97" s="87"/>
    </row>
    <row r="98" spans="1:32" s="8" customFormat="1" x14ac:dyDescent="0.25">
      <c r="A98" s="4" t="s">
        <v>3</v>
      </c>
      <c r="B98" s="5">
        <f t="shared" si="88"/>
        <v>0</v>
      </c>
      <c r="C98" s="3">
        <f t="shared" si="90"/>
        <v>0</v>
      </c>
      <c r="D98" s="5">
        <f t="shared" si="91"/>
        <v>0</v>
      </c>
      <c r="E98" s="5">
        <f t="shared" si="89"/>
        <v>0</v>
      </c>
      <c r="F98" s="3">
        <v>0</v>
      </c>
      <c r="G98" s="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3">
        <v>0</v>
      </c>
      <c r="AA98" s="23">
        <v>0</v>
      </c>
      <c r="AB98" s="23">
        <v>0</v>
      </c>
      <c r="AC98" s="23">
        <v>0</v>
      </c>
      <c r="AD98" s="23">
        <v>0</v>
      </c>
      <c r="AE98" s="23">
        <v>0</v>
      </c>
      <c r="AF98" s="87"/>
    </row>
    <row r="99" spans="1:32" s="45" customFormat="1" ht="13.9" customHeight="1" x14ac:dyDescent="0.25">
      <c r="A99" s="44" t="s">
        <v>44</v>
      </c>
      <c r="B99" s="42">
        <f t="shared" si="88"/>
        <v>0</v>
      </c>
      <c r="C99" s="3">
        <f t="shared" si="90"/>
        <v>0</v>
      </c>
      <c r="D99" s="42">
        <f t="shared" si="91"/>
        <v>0</v>
      </c>
      <c r="E99" s="42">
        <f t="shared" si="89"/>
        <v>0</v>
      </c>
      <c r="F99" s="42">
        <v>0</v>
      </c>
      <c r="G99" s="42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0</v>
      </c>
      <c r="AD99" s="41">
        <v>0</v>
      </c>
      <c r="AE99" s="41">
        <v>0</v>
      </c>
      <c r="AF99" s="87"/>
    </row>
    <row r="100" spans="1:32" s="8" customFormat="1" x14ac:dyDescent="0.25">
      <c r="A100" s="4" t="s">
        <v>4</v>
      </c>
      <c r="B100" s="3">
        <f t="shared" si="88"/>
        <v>0</v>
      </c>
      <c r="C100" s="3">
        <f t="shared" si="90"/>
        <v>0</v>
      </c>
      <c r="D100" s="3">
        <f t="shared" si="91"/>
        <v>0</v>
      </c>
      <c r="E100" s="3">
        <f t="shared" si="89"/>
        <v>0</v>
      </c>
      <c r="F100" s="3">
        <v>0</v>
      </c>
      <c r="G100" s="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3">
        <v>0</v>
      </c>
      <c r="AA100" s="23">
        <v>0</v>
      </c>
      <c r="AB100" s="23">
        <v>0</v>
      </c>
      <c r="AC100" s="23">
        <v>0</v>
      </c>
      <c r="AD100" s="23">
        <v>0</v>
      </c>
      <c r="AE100" s="23">
        <v>0</v>
      </c>
      <c r="AF100" s="88"/>
    </row>
    <row r="101" spans="1:32" s="8" customFormat="1" ht="33" x14ac:dyDescent="0.25">
      <c r="A101" s="57" t="s">
        <v>59</v>
      </c>
      <c r="B101" s="58">
        <f t="shared" ref="B101:E101" si="92">B104+B105+B103+B107</f>
        <v>11725.91</v>
      </c>
      <c r="C101" s="58">
        <f t="shared" si="92"/>
        <v>0</v>
      </c>
      <c r="D101" s="58">
        <f t="shared" si="92"/>
        <v>0</v>
      </c>
      <c r="E101" s="58">
        <f t="shared" si="92"/>
        <v>0</v>
      </c>
      <c r="F101" s="58">
        <f>E101/B101%</f>
        <v>0</v>
      </c>
      <c r="G101" s="58">
        <v>0</v>
      </c>
      <c r="H101" s="58">
        <f t="shared" ref="H101:AE101" si="93">H104+H105+H103+H107</f>
        <v>0</v>
      </c>
      <c r="I101" s="58">
        <f t="shared" si="93"/>
        <v>0</v>
      </c>
      <c r="J101" s="58">
        <f t="shared" si="93"/>
        <v>0</v>
      </c>
      <c r="K101" s="58">
        <f t="shared" si="93"/>
        <v>0</v>
      </c>
      <c r="L101" s="58">
        <f t="shared" si="93"/>
        <v>0</v>
      </c>
      <c r="M101" s="58">
        <f t="shared" si="93"/>
        <v>0</v>
      </c>
      <c r="N101" s="58">
        <f t="shared" si="93"/>
        <v>0</v>
      </c>
      <c r="O101" s="58">
        <f t="shared" si="93"/>
        <v>0</v>
      </c>
      <c r="P101" s="58">
        <f t="shared" si="93"/>
        <v>0</v>
      </c>
      <c r="Q101" s="58">
        <f t="shared" si="93"/>
        <v>0</v>
      </c>
      <c r="R101" s="58">
        <f t="shared" si="93"/>
        <v>0</v>
      </c>
      <c r="S101" s="58">
        <f t="shared" si="93"/>
        <v>0</v>
      </c>
      <c r="T101" s="58">
        <f t="shared" si="93"/>
        <v>0</v>
      </c>
      <c r="U101" s="58">
        <f t="shared" si="93"/>
        <v>0</v>
      </c>
      <c r="V101" s="58">
        <f t="shared" si="93"/>
        <v>0</v>
      </c>
      <c r="W101" s="58">
        <f t="shared" si="93"/>
        <v>0</v>
      </c>
      <c r="X101" s="58">
        <f t="shared" si="93"/>
        <v>0</v>
      </c>
      <c r="Y101" s="58">
        <f t="shared" si="93"/>
        <v>0</v>
      </c>
      <c r="Z101" s="58">
        <f t="shared" si="93"/>
        <v>0</v>
      </c>
      <c r="AA101" s="58">
        <f t="shared" si="93"/>
        <v>0</v>
      </c>
      <c r="AB101" s="58">
        <f t="shared" si="93"/>
        <v>0</v>
      </c>
      <c r="AC101" s="58">
        <f t="shared" si="93"/>
        <v>0</v>
      </c>
      <c r="AD101" s="58">
        <f t="shared" si="93"/>
        <v>11725.91</v>
      </c>
      <c r="AE101" s="58">
        <f t="shared" si="93"/>
        <v>0</v>
      </c>
      <c r="AF101" s="95" t="s">
        <v>73</v>
      </c>
    </row>
    <row r="102" spans="1:32" s="8" customFormat="1" x14ac:dyDescent="0.25">
      <c r="A102" s="2" t="s">
        <v>43</v>
      </c>
      <c r="B102" s="3"/>
      <c r="C102" s="3"/>
      <c r="D102" s="3"/>
      <c r="E102" s="3"/>
      <c r="F102" s="3"/>
      <c r="G102" s="3"/>
      <c r="H102" s="23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50"/>
      <c r="AF102" s="96"/>
    </row>
    <row r="103" spans="1:32" s="8" customFormat="1" x14ac:dyDescent="0.25">
      <c r="A103" s="2" t="s">
        <v>1</v>
      </c>
      <c r="B103" s="3">
        <f t="shared" ref="B103:B107" si="94">H103+J103+L103+N103+P103+R103+T103+V103+X103+Z103+AB103+AD103</f>
        <v>0</v>
      </c>
      <c r="C103" s="3">
        <f>H103+J103+L103</f>
        <v>0</v>
      </c>
      <c r="D103" s="3">
        <f t="shared" ref="D103:D106" si="95">E103</f>
        <v>0</v>
      </c>
      <c r="E103" s="3">
        <f t="shared" ref="E103:E106" si="96">I103+K103+M103+O103+Q103+S103+U103+W103+Y103+AA103+AC103+AE103</f>
        <v>0</v>
      </c>
      <c r="F103" s="3">
        <v>0</v>
      </c>
      <c r="G103" s="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3">
        <v>0</v>
      </c>
      <c r="AA103" s="23">
        <v>0</v>
      </c>
      <c r="AB103" s="23">
        <v>0</v>
      </c>
      <c r="AC103" s="23">
        <v>0</v>
      </c>
      <c r="AD103" s="23">
        <v>0</v>
      </c>
      <c r="AE103" s="23">
        <v>0</v>
      </c>
      <c r="AF103" s="96"/>
    </row>
    <row r="104" spans="1:32" s="8" customFormat="1" x14ac:dyDescent="0.25">
      <c r="A104" s="4" t="s">
        <v>5</v>
      </c>
      <c r="B104" s="3">
        <f t="shared" si="94"/>
        <v>0</v>
      </c>
      <c r="C104" s="3">
        <f t="shared" ref="C104:C107" si="97">H104+J104+L104</f>
        <v>0</v>
      </c>
      <c r="D104" s="3">
        <f t="shared" si="95"/>
        <v>0</v>
      </c>
      <c r="E104" s="3">
        <f t="shared" si="96"/>
        <v>0</v>
      </c>
      <c r="F104" s="3">
        <v>0</v>
      </c>
      <c r="G104" s="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3">
        <v>0</v>
      </c>
      <c r="AA104" s="23">
        <v>0</v>
      </c>
      <c r="AB104" s="23">
        <v>0</v>
      </c>
      <c r="AC104" s="23">
        <v>0</v>
      </c>
      <c r="AD104" s="23">
        <v>0</v>
      </c>
      <c r="AE104" s="23">
        <v>0</v>
      </c>
      <c r="AF104" s="96"/>
    </row>
    <row r="105" spans="1:32" s="8" customFormat="1" x14ac:dyDescent="0.25">
      <c r="A105" s="4" t="s">
        <v>3</v>
      </c>
      <c r="B105" s="5">
        <f t="shared" si="94"/>
        <v>0</v>
      </c>
      <c r="C105" s="3">
        <f t="shared" si="97"/>
        <v>0</v>
      </c>
      <c r="D105" s="5">
        <f t="shared" si="95"/>
        <v>0</v>
      </c>
      <c r="E105" s="5">
        <f t="shared" si="96"/>
        <v>0</v>
      </c>
      <c r="F105" s="3">
        <v>0</v>
      </c>
      <c r="G105" s="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23">
        <v>0</v>
      </c>
      <c r="AA105" s="23">
        <v>0</v>
      </c>
      <c r="AB105" s="23">
        <v>0</v>
      </c>
      <c r="AC105" s="23">
        <v>0</v>
      </c>
      <c r="AD105" s="23">
        <v>0</v>
      </c>
      <c r="AE105" s="23">
        <v>0</v>
      </c>
      <c r="AF105" s="96"/>
    </row>
    <row r="106" spans="1:32" s="45" customFormat="1" x14ac:dyDescent="0.25">
      <c r="A106" s="44" t="s">
        <v>44</v>
      </c>
      <c r="B106" s="42">
        <f t="shared" si="94"/>
        <v>0</v>
      </c>
      <c r="C106" s="3">
        <f t="shared" si="97"/>
        <v>0</v>
      </c>
      <c r="D106" s="42">
        <f t="shared" si="95"/>
        <v>0</v>
      </c>
      <c r="E106" s="42">
        <f t="shared" si="96"/>
        <v>0</v>
      </c>
      <c r="F106" s="42">
        <v>0</v>
      </c>
      <c r="G106" s="42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0</v>
      </c>
      <c r="U106" s="41">
        <v>0</v>
      </c>
      <c r="V106" s="41">
        <v>0</v>
      </c>
      <c r="W106" s="41">
        <v>0</v>
      </c>
      <c r="X106" s="41">
        <v>0</v>
      </c>
      <c r="Y106" s="41">
        <v>0</v>
      </c>
      <c r="Z106" s="41">
        <v>0</v>
      </c>
      <c r="AA106" s="41">
        <v>0</v>
      </c>
      <c r="AB106" s="41">
        <v>0</v>
      </c>
      <c r="AC106" s="41">
        <v>0</v>
      </c>
      <c r="AD106" s="41">
        <v>0</v>
      </c>
      <c r="AE106" s="41">
        <v>0</v>
      </c>
      <c r="AF106" s="96"/>
    </row>
    <row r="107" spans="1:32" s="8" customFormat="1" x14ac:dyDescent="0.25">
      <c r="A107" s="4" t="s">
        <v>4</v>
      </c>
      <c r="B107" s="3">
        <f t="shared" si="94"/>
        <v>11725.91</v>
      </c>
      <c r="C107" s="3">
        <f t="shared" si="97"/>
        <v>0</v>
      </c>
      <c r="D107" s="3">
        <f>E107</f>
        <v>0</v>
      </c>
      <c r="E107" s="3">
        <f>I107+K107+M107+O107+Q107+S107+U107+W107+Y107+AA107+AC107+AE107</f>
        <v>0</v>
      </c>
      <c r="F107" s="3">
        <v>0</v>
      </c>
      <c r="G107" s="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3">
        <v>0</v>
      </c>
      <c r="AA107" s="23">
        <v>0</v>
      </c>
      <c r="AB107" s="23">
        <v>0</v>
      </c>
      <c r="AC107" s="23">
        <v>0</v>
      </c>
      <c r="AD107" s="23">
        <v>11725.91</v>
      </c>
      <c r="AE107" s="23">
        <v>0</v>
      </c>
      <c r="AF107" s="97"/>
    </row>
    <row r="108" spans="1:32" s="8" customFormat="1" ht="49.5" x14ac:dyDescent="0.25">
      <c r="A108" s="57" t="s">
        <v>57</v>
      </c>
      <c r="B108" s="58">
        <f t="shared" ref="B108:E108" si="98">B111+B112+B110+B114</f>
        <v>0</v>
      </c>
      <c r="C108" s="58">
        <f t="shared" si="98"/>
        <v>0</v>
      </c>
      <c r="D108" s="58">
        <f>D111+D112+D110+D114</f>
        <v>0</v>
      </c>
      <c r="E108" s="58">
        <f t="shared" si="98"/>
        <v>0</v>
      </c>
      <c r="F108" s="58">
        <v>0</v>
      </c>
      <c r="G108" s="58">
        <v>0</v>
      </c>
      <c r="H108" s="58">
        <f t="shared" ref="H108:AE108" si="99">H111+H112+H110+H114</f>
        <v>0</v>
      </c>
      <c r="I108" s="58">
        <f t="shared" si="99"/>
        <v>0</v>
      </c>
      <c r="J108" s="58">
        <f t="shared" si="99"/>
        <v>0</v>
      </c>
      <c r="K108" s="58">
        <f t="shared" si="99"/>
        <v>0</v>
      </c>
      <c r="L108" s="58">
        <f t="shared" si="99"/>
        <v>0</v>
      </c>
      <c r="M108" s="58">
        <f t="shared" si="99"/>
        <v>0</v>
      </c>
      <c r="N108" s="58">
        <f t="shared" si="99"/>
        <v>0</v>
      </c>
      <c r="O108" s="58">
        <f t="shared" si="99"/>
        <v>0</v>
      </c>
      <c r="P108" s="58">
        <f t="shared" si="99"/>
        <v>0</v>
      </c>
      <c r="Q108" s="58">
        <f t="shared" si="99"/>
        <v>0</v>
      </c>
      <c r="R108" s="58">
        <f t="shared" si="99"/>
        <v>0</v>
      </c>
      <c r="S108" s="58">
        <f t="shared" si="99"/>
        <v>0</v>
      </c>
      <c r="T108" s="58">
        <f t="shared" si="99"/>
        <v>0</v>
      </c>
      <c r="U108" s="58">
        <f t="shared" si="99"/>
        <v>0</v>
      </c>
      <c r="V108" s="58">
        <f t="shared" si="99"/>
        <v>0</v>
      </c>
      <c r="W108" s="58">
        <f t="shared" si="99"/>
        <v>0</v>
      </c>
      <c r="X108" s="58">
        <f t="shared" si="99"/>
        <v>0</v>
      </c>
      <c r="Y108" s="58">
        <f t="shared" si="99"/>
        <v>0</v>
      </c>
      <c r="Z108" s="58">
        <f t="shared" si="99"/>
        <v>0</v>
      </c>
      <c r="AA108" s="58">
        <f t="shared" si="99"/>
        <v>0</v>
      </c>
      <c r="AB108" s="58">
        <f t="shared" si="99"/>
        <v>0</v>
      </c>
      <c r="AC108" s="58">
        <f t="shared" si="99"/>
        <v>0</v>
      </c>
      <c r="AD108" s="58">
        <f t="shared" si="99"/>
        <v>0</v>
      </c>
      <c r="AE108" s="58">
        <f t="shared" si="99"/>
        <v>0</v>
      </c>
      <c r="AF108" s="91"/>
    </row>
    <row r="109" spans="1:32" s="8" customFormat="1" x14ac:dyDescent="0.25">
      <c r="A109" s="2" t="s">
        <v>43</v>
      </c>
      <c r="B109" s="3"/>
      <c r="C109" s="3"/>
      <c r="D109" s="3"/>
      <c r="E109" s="3"/>
      <c r="F109" s="3"/>
      <c r="G109" s="3"/>
      <c r="H109" s="23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50"/>
      <c r="AF109" s="91"/>
    </row>
    <row r="110" spans="1:32" s="8" customFormat="1" x14ac:dyDescent="0.25">
      <c r="A110" s="2" t="s">
        <v>1</v>
      </c>
      <c r="B110" s="3">
        <f t="shared" ref="B110:B114" si="100">H110+J110+L110+N110+P110+R110+T110+V110+X110+Z110+AB110+AD110</f>
        <v>0</v>
      </c>
      <c r="C110" s="3">
        <f>H110+J110+L110</f>
        <v>0</v>
      </c>
      <c r="D110" s="3">
        <f t="shared" ref="D110:D114" si="101">E110</f>
        <v>0</v>
      </c>
      <c r="E110" s="3">
        <f t="shared" ref="E110:E114" si="102">I110+K110+M110+O110+Q110+S110+U110+W110+Y110+AA110+AC110+AE110</f>
        <v>0</v>
      </c>
      <c r="F110" s="3">
        <v>0</v>
      </c>
      <c r="G110" s="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3">
        <v>0</v>
      </c>
      <c r="AA110" s="23">
        <v>0</v>
      </c>
      <c r="AB110" s="23">
        <v>0</v>
      </c>
      <c r="AC110" s="23">
        <v>0</v>
      </c>
      <c r="AD110" s="23">
        <v>0</v>
      </c>
      <c r="AE110" s="23">
        <v>0</v>
      </c>
      <c r="AF110" s="91"/>
    </row>
    <row r="111" spans="1:32" s="8" customFormat="1" x14ac:dyDescent="0.25">
      <c r="A111" s="4" t="s">
        <v>5</v>
      </c>
      <c r="B111" s="3">
        <f t="shared" si="100"/>
        <v>0</v>
      </c>
      <c r="C111" s="3">
        <f t="shared" ref="C111:C114" si="103">H111+J111+L111</f>
        <v>0</v>
      </c>
      <c r="D111" s="3">
        <f t="shared" si="101"/>
        <v>0</v>
      </c>
      <c r="E111" s="3">
        <f t="shared" si="102"/>
        <v>0</v>
      </c>
      <c r="F111" s="3">
        <v>0</v>
      </c>
      <c r="G111" s="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v>0</v>
      </c>
      <c r="Z111" s="23">
        <v>0</v>
      </c>
      <c r="AA111" s="23">
        <v>0</v>
      </c>
      <c r="AB111" s="23">
        <v>0</v>
      </c>
      <c r="AC111" s="23">
        <v>0</v>
      </c>
      <c r="AD111" s="23">
        <v>0</v>
      </c>
      <c r="AE111" s="23">
        <v>0</v>
      </c>
      <c r="AF111" s="91"/>
    </row>
    <row r="112" spans="1:32" s="8" customFormat="1" x14ac:dyDescent="0.25">
      <c r="A112" s="4" t="s">
        <v>3</v>
      </c>
      <c r="B112" s="5">
        <f t="shared" si="100"/>
        <v>0</v>
      </c>
      <c r="C112" s="3">
        <f t="shared" si="103"/>
        <v>0</v>
      </c>
      <c r="D112" s="5">
        <f t="shared" si="101"/>
        <v>0</v>
      </c>
      <c r="E112" s="5">
        <f t="shared" si="102"/>
        <v>0</v>
      </c>
      <c r="F112" s="3">
        <v>0</v>
      </c>
      <c r="G112" s="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23">
        <v>0</v>
      </c>
      <c r="AA112" s="23">
        <v>0</v>
      </c>
      <c r="AB112" s="23">
        <v>0</v>
      </c>
      <c r="AC112" s="23">
        <v>0</v>
      </c>
      <c r="AD112" s="23">
        <v>0</v>
      </c>
      <c r="AE112" s="23">
        <v>0</v>
      </c>
      <c r="AF112" s="91"/>
    </row>
    <row r="113" spans="1:32" s="45" customFormat="1" x14ac:dyDescent="0.25">
      <c r="A113" s="44" t="s">
        <v>44</v>
      </c>
      <c r="B113" s="42">
        <f t="shared" si="100"/>
        <v>0</v>
      </c>
      <c r="C113" s="3">
        <f t="shared" si="103"/>
        <v>0</v>
      </c>
      <c r="D113" s="42">
        <f t="shared" si="101"/>
        <v>0</v>
      </c>
      <c r="E113" s="42">
        <f t="shared" si="102"/>
        <v>0</v>
      </c>
      <c r="F113" s="42">
        <v>0</v>
      </c>
      <c r="G113" s="42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0</v>
      </c>
      <c r="AC113" s="41">
        <v>0</v>
      </c>
      <c r="AD113" s="41">
        <v>0</v>
      </c>
      <c r="AE113" s="41">
        <v>0</v>
      </c>
      <c r="AF113" s="91"/>
    </row>
    <row r="114" spans="1:32" s="8" customFormat="1" x14ac:dyDescent="0.25">
      <c r="A114" s="4" t="s">
        <v>4</v>
      </c>
      <c r="B114" s="3">
        <f t="shared" si="100"/>
        <v>0</v>
      </c>
      <c r="C114" s="3">
        <f t="shared" si="103"/>
        <v>0</v>
      </c>
      <c r="D114" s="3">
        <f t="shared" si="101"/>
        <v>0</v>
      </c>
      <c r="E114" s="3">
        <f t="shared" si="102"/>
        <v>0</v>
      </c>
      <c r="F114" s="3">
        <v>0</v>
      </c>
      <c r="G114" s="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23">
        <v>0</v>
      </c>
      <c r="AA114" s="23">
        <v>0</v>
      </c>
      <c r="AB114" s="23">
        <v>0</v>
      </c>
      <c r="AC114" s="23">
        <v>0</v>
      </c>
      <c r="AD114" s="23">
        <v>0</v>
      </c>
      <c r="AE114" s="23">
        <v>0</v>
      </c>
      <c r="AF114" s="91"/>
    </row>
    <row r="115" spans="1:32" s="8" customFormat="1" ht="58.5" customHeight="1" x14ac:dyDescent="0.25">
      <c r="A115" s="57" t="s">
        <v>60</v>
      </c>
      <c r="B115" s="58">
        <f t="shared" ref="B115:E115" si="104">B118+B119+B117+B121</f>
        <v>50128.729999999996</v>
      </c>
      <c r="C115" s="58">
        <f t="shared" si="104"/>
        <v>19554.5</v>
      </c>
      <c r="D115" s="58">
        <f t="shared" si="104"/>
        <v>0</v>
      </c>
      <c r="E115" s="58">
        <f t="shared" si="104"/>
        <v>0</v>
      </c>
      <c r="F115" s="58">
        <f>E115/B115%</f>
        <v>0</v>
      </c>
      <c r="G115" s="58">
        <v>0</v>
      </c>
      <c r="H115" s="58">
        <f t="shared" ref="H115:AE115" si="105">H118+H119+H117+H121</f>
        <v>0</v>
      </c>
      <c r="I115" s="58">
        <f t="shared" si="105"/>
        <v>0</v>
      </c>
      <c r="J115" s="58">
        <f t="shared" si="105"/>
        <v>0</v>
      </c>
      <c r="K115" s="58">
        <f t="shared" si="105"/>
        <v>0</v>
      </c>
      <c r="L115" s="58">
        <f t="shared" si="105"/>
        <v>19554.5</v>
      </c>
      <c r="M115" s="58">
        <f t="shared" si="105"/>
        <v>0</v>
      </c>
      <c r="N115" s="58">
        <f t="shared" si="105"/>
        <v>9741.5499999999993</v>
      </c>
      <c r="O115" s="58">
        <f t="shared" si="105"/>
        <v>0</v>
      </c>
      <c r="P115" s="58">
        <f t="shared" si="105"/>
        <v>0</v>
      </c>
      <c r="Q115" s="58">
        <f t="shared" si="105"/>
        <v>0</v>
      </c>
      <c r="R115" s="58">
        <f t="shared" si="105"/>
        <v>0</v>
      </c>
      <c r="S115" s="58">
        <f t="shared" si="105"/>
        <v>0</v>
      </c>
      <c r="T115" s="58">
        <f t="shared" si="105"/>
        <v>0</v>
      </c>
      <c r="U115" s="58">
        <f t="shared" si="105"/>
        <v>0</v>
      </c>
      <c r="V115" s="58">
        <f t="shared" si="105"/>
        <v>1177.5999999999999</v>
      </c>
      <c r="W115" s="58">
        <f t="shared" si="105"/>
        <v>0</v>
      </c>
      <c r="X115" s="58">
        <f t="shared" si="105"/>
        <v>0</v>
      </c>
      <c r="Y115" s="58">
        <f t="shared" si="105"/>
        <v>0</v>
      </c>
      <c r="Z115" s="58">
        <f t="shared" si="105"/>
        <v>19554.5</v>
      </c>
      <c r="AA115" s="58">
        <f t="shared" si="105"/>
        <v>0</v>
      </c>
      <c r="AB115" s="58">
        <f t="shared" si="105"/>
        <v>0</v>
      </c>
      <c r="AC115" s="58">
        <f t="shared" si="105"/>
        <v>0</v>
      </c>
      <c r="AD115" s="58">
        <f t="shared" si="105"/>
        <v>100.58</v>
      </c>
      <c r="AE115" s="58">
        <f t="shared" si="105"/>
        <v>0</v>
      </c>
      <c r="AF115" s="92" t="s">
        <v>72</v>
      </c>
    </row>
    <row r="116" spans="1:32" s="8" customFormat="1" x14ac:dyDescent="0.25">
      <c r="A116" s="2" t="s">
        <v>43</v>
      </c>
      <c r="B116" s="3"/>
      <c r="C116" s="3"/>
      <c r="D116" s="3"/>
      <c r="E116" s="3"/>
      <c r="F116" s="3"/>
      <c r="G116" s="3"/>
      <c r="H116" s="23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50"/>
      <c r="AF116" s="93"/>
    </row>
    <row r="117" spans="1:32" s="8" customFormat="1" x14ac:dyDescent="0.25">
      <c r="A117" s="2" t="s">
        <v>1</v>
      </c>
      <c r="B117" s="3">
        <f t="shared" ref="B117:B121" si="106">H117+J117+L117+N117+P117+R117+T117+V117+X117+Z117+AB117+AD117</f>
        <v>0</v>
      </c>
      <c r="C117" s="3">
        <f>H117+J117+L117</f>
        <v>0</v>
      </c>
      <c r="D117" s="3">
        <f t="shared" ref="D117:D121" si="107">E117</f>
        <v>0</v>
      </c>
      <c r="E117" s="3">
        <f t="shared" ref="E117:E121" si="108">I117+K117+M117+O117+Q117+S117+U117+W117+Y117+AA117+AC117+AE117</f>
        <v>0</v>
      </c>
      <c r="F117" s="3">
        <v>0</v>
      </c>
      <c r="G117" s="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  <c r="Z117" s="23">
        <v>0</v>
      </c>
      <c r="AA117" s="23">
        <v>0</v>
      </c>
      <c r="AB117" s="23">
        <v>0</v>
      </c>
      <c r="AC117" s="23">
        <v>0</v>
      </c>
      <c r="AD117" s="23">
        <v>0</v>
      </c>
      <c r="AE117" s="23">
        <v>0</v>
      </c>
      <c r="AF117" s="93"/>
    </row>
    <row r="118" spans="1:32" s="8" customFormat="1" x14ac:dyDescent="0.25">
      <c r="A118" s="4" t="s">
        <v>5</v>
      </c>
      <c r="B118" s="3">
        <f t="shared" si="106"/>
        <v>0</v>
      </c>
      <c r="C118" s="3">
        <f t="shared" ref="C118:C121" si="109">H118+J118+L118</f>
        <v>0</v>
      </c>
      <c r="D118" s="3">
        <f t="shared" si="107"/>
        <v>0</v>
      </c>
      <c r="E118" s="3">
        <f t="shared" si="108"/>
        <v>0</v>
      </c>
      <c r="F118" s="3">
        <v>0</v>
      </c>
      <c r="G118" s="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23">
        <v>0</v>
      </c>
      <c r="AA118" s="23">
        <v>0</v>
      </c>
      <c r="AB118" s="23">
        <v>0</v>
      </c>
      <c r="AC118" s="23">
        <v>0</v>
      </c>
      <c r="AD118" s="23">
        <v>0</v>
      </c>
      <c r="AE118" s="23">
        <v>0</v>
      </c>
      <c r="AF118" s="93"/>
    </row>
    <row r="119" spans="1:32" s="8" customFormat="1" x14ac:dyDescent="0.25">
      <c r="A119" s="4" t="s">
        <v>3</v>
      </c>
      <c r="B119" s="5">
        <f t="shared" si="106"/>
        <v>0</v>
      </c>
      <c r="C119" s="3">
        <f t="shared" si="109"/>
        <v>0</v>
      </c>
      <c r="D119" s="5">
        <f t="shared" si="107"/>
        <v>0</v>
      </c>
      <c r="E119" s="5">
        <f t="shared" si="108"/>
        <v>0</v>
      </c>
      <c r="F119" s="3">
        <v>0</v>
      </c>
      <c r="G119" s="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23">
        <v>0</v>
      </c>
      <c r="AA119" s="23">
        <v>0</v>
      </c>
      <c r="AB119" s="23">
        <v>0</v>
      </c>
      <c r="AC119" s="23">
        <v>0</v>
      </c>
      <c r="AD119" s="23">
        <v>0</v>
      </c>
      <c r="AE119" s="23">
        <v>0</v>
      </c>
      <c r="AF119" s="93"/>
    </row>
    <row r="120" spans="1:32" s="45" customFormat="1" ht="13.9" customHeight="1" x14ac:dyDescent="0.25">
      <c r="A120" s="44" t="s">
        <v>44</v>
      </c>
      <c r="B120" s="42">
        <f t="shared" si="106"/>
        <v>0</v>
      </c>
      <c r="C120" s="3">
        <f t="shared" si="109"/>
        <v>0</v>
      </c>
      <c r="D120" s="42">
        <f t="shared" si="107"/>
        <v>0</v>
      </c>
      <c r="E120" s="42">
        <f t="shared" si="108"/>
        <v>0</v>
      </c>
      <c r="F120" s="42">
        <v>0</v>
      </c>
      <c r="G120" s="42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  <c r="Z120" s="41">
        <v>0</v>
      </c>
      <c r="AA120" s="41">
        <v>0</v>
      </c>
      <c r="AB120" s="41">
        <v>0</v>
      </c>
      <c r="AC120" s="41">
        <v>0</v>
      </c>
      <c r="AD120" s="41">
        <v>0</v>
      </c>
      <c r="AE120" s="41">
        <v>0</v>
      </c>
      <c r="AF120" s="93"/>
    </row>
    <row r="121" spans="1:32" s="8" customFormat="1" ht="278.25" customHeight="1" x14ac:dyDescent="0.25">
      <c r="A121" s="4" t="s">
        <v>4</v>
      </c>
      <c r="B121" s="3">
        <f t="shared" si="106"/>
        <v>50128.729999999996</v>
      </c>
      <c r="C121" s="3">
        <f t="shared" si="109"/>
        <v>19554.5</v>
      </c>
      <c r="D121" s="3">
        <f t="shared" si="107"/>
        <v>0</v>
      </c>
      <c r="E121" s="3">
        <f t="shared" si="108"/>
        <v>0</v>
      </c>
      <c r="F121" s="3">
        <v>0</v>
      </c>
      <c r="G121" s="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19554.5</v>
      </c>
      <c r="M121" s="23"/>
      <c r="N121" s="23">
        <v>9741.5499999999993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1177.5999999999999</v>
      </c>
      <c r="W121" s="23">
        <v>0</v>
      </c>
      <c r="X121" s="23">
        <v>0</v>
      </c>
      <c r="Y121" s="23">
        <v>0</v>
      </c>
      <c r="Z121" s="23">
        <v>19554.5</v>
      </c>
      <c r="AA121" s="23">
        <v>0</v>
      </c>
      <c r="AB121" s="23">
        <v>0</v>
      </c>
      <c r="AC121" s="23">
        <v>0</v>
      </c>
      <c r="AD121" s="23">
        <v>100.58</v>
      </c>
      <c r="AE121" s="23">
        <v>0</v>
      </c>
      <c r="AF121" s="94"/>
    </row>
    <row r="122" spans="1:32" s="39" customFormat="1" x14ac:dyDescent="0.25">
      <c r="A122" s="75" t="s">
        <v>20</v>
      </c>
      <c r="B122" s="59">
        <f t="shared" ref="B122:AE122" si="110">B125+B126</f>
        <v>0</v>
      </c>
      <c r="C122" s="59">
        <f t="shared" si="110"/>
        <v>0</v>
      </c>
      <c r="D122" s="59">
        <f t="shared" si="110"/>
        <v>0</v>
      </c>
      <c r="E122" s="59">
        <f t="shared" si="110"/>
        <v>0</v>
      </c>
      <c r="F122" s="59">
        <v>0</v>
      </c>
      <c r="G122" s="59">
        <v>0</v>
      </c>
      <c r="H122" s="59">
        <f t="shared" si="110"/>
        <v>0</v>
      </c>
      <c r="I122" s="59">
        <f t="shared" si="110"/>
        <v>0</v>
      </c>
      <c r="J122" s="59">
        <f t="shared" si="110"/>
        <v>0</v>
      </c>
      <c r="K122" s="59">
        <f t="shared" si="110"/>
        <v>0</v>
      </c>
      <c r="L122" s="59">
        <f t="shared" si="110"/>
        <v>0</v>
      </c>
      <c r="M122" s="59">
        <f t="shared" si="110"/>
        <v>0</v>
      </c>
      <c r="N122" s="59">
        <f t="shared" si="110"/>
        <v>0</v>
      </c>
      <c r="O122" s="59">
        <f t="shared" si="110"/>
        <v>0</v>
      </c>
      <c r="P122" s="59">
        <f t="shared" si="110"/>
        <v>0</v>
      </c>
      <c r="Q122" s="59">
        <f t="shared" si="110"/>
        <v>0</v>
      </c>
      <c r="R122" s="59">
        <f t="shared" si="110"/>
        <v>0</v>
      </c>
      <c r="S122" s="59">
        <f t="shared" si="110"/>
        <v>0</v>
      </c>
      <c r="T122" s="59">
        <f t="shared" si="110"/>
        <v>0</v>
      </c>
      <c r="U122" s="59">
        <f t="shared" si="110"/>
        <v>0</v>
      </c>
      <c r="V122" s="59">
        <f t="shared" si="110"/>
        <v>0</v>
      </c>
      <c r="W122" s="59">
        <f t="shared" si="110"/>
        <v>0</v>
      </c>
      <c r="X122" s="59">
        <f t="shared" si="110"/>
        <v>0</v>
      </c>
      <c r="Y122" s="59">
        <f t="shared" si="110"/>
        <v>0</v>
      </c>
      <c r="Z122" s="59">
        <f t="shared" si="110"/>
        <v>0</v>
      </c>
      <c r="AA122" s="59">
        <f t="shared" si="110"/>
        <v>0</v>
      </c>
      <c r="AB122" s="59">
        <f t="shared" si="110"/>
        <v>0</v>
      </c>
      <c r="AC122" s="59">
        <f t="shared" si="110"/>
        <v>0</v>
      </c>
      <c r="AD122" s="59">
        <f t="shared" si="110"/>
        <v>0</v>
      </c>
      <c r="AE122" s="59">
        <f t="shared" si="110"/>
        <v>0</v>
      </c>
      <c r="AF122" s="85"/>
    </row>
    <row r="123" spans="1:32" s="8" customFormat="1" x14ac:dyDescent="0.25">
      <c r="A123" s="2" t="s">
        <v>43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50"/>
      <c r="AF123" s="85"/>
    </row>
    <row r="124" spans="1:32" s="8" customFormat="1" x14ac:dyDescent="0.25">
      <c r="A124" s="9" t="s">
        <v>1</v>
      </c>
      <c r="B124" s="7">
        <f t="shared" ref="B124:AD124" si="111">B75</f>
        <v>0</v>
      </c>
      <c r="C124" s="7">
        <f t="shared" ref="C124:E124" si="112">C75</f>
        <v>0</v>
      </c>
      <c r="D124" s="7">
        <f t="shared" si="112"/>
        <v>0</v>
      </c>
      <c r="E124" s="7">
        <f t="shared" si="112"/>
        <v>0</v>
      </c>
      <c r="F124" s="7">
        <v>0</v>
      </c>
      <c r="G124" s="7">
        <v>0</v>
      </c>
      <c r="H124" s="7">
        <f t="shared" si="111"/>
        <v>0</v>
      </c>
      <c r="I124" s="7">
        <f t="shared" si="111"/>
        <v>0</v>
      </c>
      <c r="J124" s="7">
        <f t="shared" si="111"/>
        <v>0</v>
      </c>
      <c r="K124" s="7">
        <f t="shared" si="111"/>
        <v>0</v>
      </c>
      <c r="L124" s="7">
        <f t="shared" si="111"/>
        <v>0</v>
      </c>
      <c r="M124" s="7">
        <f t="shared" si="111"/>
        <v>0</v>
      </c>
      <c r="N124" s="7">
        <f t="shared" si="111"/>
        <v>0</v>
      </c>
      <c r="O124" s="7">
        <f t="shared" si="111"/>
        <v>0</v>
      </c>
      <c r="P124" s="7">
        <f t="shared" si="111"/>
        <v>0</v>
      </c>
      <c r="Q124" s="7">
        <f t="shared" si="111"/>
        <v>0</v>
      </c>
      <c r="R124" s="7">
        <f t="shared" si="111"/>
        <v>0</v>
      </c>
      <c r="S124" s="7">
        <f t="shared" si="111"/>
        <v>0</v>
      </c>
      <c r="T124" s="7">
        <f t="shared" si="111"/>
        <v>0</v>
      </c>
      <c r="U124" s="7">
        <f t="shared" si="111"/>
        <v>0</v>
      </c>
      <c r="V124" s="7">
        <f t="shared" si="111"/>
        <v>0</v>
      </c>
      <c r="W124" s="7">
        <f t="shared" si="111"/>
        <v>0</v>
      </c>
      <c r="X124" s="7">
        <f t="shared" si="111"/>
        <v>0</v>
      </c>
      <c r="Y124" s="7">
        <f t="shared" si="111"/>
        <v>0</v>
      </c>
      <c r="Z124" s="7">
        <f t="shared" si="111"/>
        <v>0</v>
      </c>
      <c r="AA124" s="7">
        <f t="shared" si="111"/>
        <v>0</v>
      </c>
      <c r="AB124" s="7">
        <f t="shared" si="111"/>
        <v>0</v>
      </c>
      <c r="AC124" s="7">
        <f t="shared" si="111"/>
        <v>0</v>
      </c>
      <c r="AD124" s="7">
        <f t="shared" si="111"/>
        <v>0</v>
      </c>
      <c r="AE124" s="7">
        <f t="shared" ref="AE124" si="113">AE75</f>
        <v>0</v>
      </c>
      <c r="AF124" s="85"/>
    </row>
    <row r="125" spans="1:32" s="8" customFormat="1" x14ac:dyDescent="0.25">
      <c r="A125" s="6" t="s">
        <v>5</v>
      </c>
      <c r="B125" s="7">
        <f t="shared" ref="B125:AD125" si="114">B76</f>
        <v>0</v>
      </c>
      <c r="C125" s="7">
        <f t="shared" ref="C125:E125" si="115">C76</f>
        <v>0</v>
      </c>
      <c r="D125" s="7">
        <f t="shared" si="115"/>
        <v>0</v>
      </c>
      <c r="E125" s="7">
        <f t="shared" si="115"/>
        <v>0</v>
      </c>
      <c r="F125" s="7">
        <v>0</v>
      </c>
      <c r="G125" s="7">
        <v>0</v>
      </c>
      <c r="H125" s="7">
        <f t="shared" si="114"/>
        <v>0</v>
      </c>
      <c r="I125" s="7">
        <f t="shared" si="114"/>
        <v>0</v>
      </c>
      <c r="J125" s="7">
        <f t="shared" si="114"/>
        <v>0</v>
      </c>
      <c r="K125" s="7">
        <f t="shared" si="114"/>
        <v>0</v>
      </c>
      <c r="L125" s="7">
        <f t="shared" si="114"/>
        <v>0</v>
      </c>
      <c r="M125" s="7">
        <f t="shared" si="114"/>
        <v>0</v>
      </c>
      <c r="N125" s="7">
        <f t="shared" si="114"/>
        <v>0</v>
      </c>
      <c r="O125" s="7">
        <f t="shared" si="114"/>
        <v>0</v>
      </c>
      <c r="P125" s="7">
        <f t="shared" si="114"/>
        <v>0</v>
      </c>
      <c r="Q125" s="7">
        <f t="shared" si="114"/>
        <v>0</v>
      </c>
      <c r="R125" s="7">
        <f t="shared" si="114"/>
        <v>0</v>
      </c>
      <c r="S125" s="7">
        <f t="shared" si="114"/>
        <v>0</v>
      </c>
      <c r="T125" s="7">
        <f t="shared" si="114"/>
        <v>0</v>
      </c>
      <c r="U125" s="7">
        <f t="shared" si="114"/>
        <v>0</v>
      </c>
      <c r="V125" s="7">
        <f t="shared" si="114"/>
        <v>0</v>
      </c>
      <c r="W125" s="7">
        <f t="shared" si="114"/>
        <v>0</v>
      </c>
      <c r="X125" s="7">
        <f t="shared" si="114"/>
        <v>0</v>
      </c>
      <c r="Y125" s="7">
        <f t="shared" si="114"/>
        <v>0</v>
      </c>
      <c r="Z125" s="7">
        <f t="shared" si="114"/>
        <v>0</v>
      </c>
      <c r="AA125" s="7">
        <f t="shared" si="114"/>
        <v>0</v>
      </c>
      <c r="AB125" s="7">
        <f t="shared" si="114"/>
        <v>0</v>
      </c>
      <c r="AC125" s="7">
        <f t="shared" si="114"/>
        <v>0</v>
      </c>
      <c r="AD125" s="7">
        <f t="shared" si="114"/>
        <v>0</v>
      </c>
      <c r="AE125" s="7">
        <f t="shared" ref="AE125" si="116">AE76</f>
        <v>0</v>
      </c>
      <c r="AF125" s="85"/>
    </row>
    <row r="126" spans="1:32" s="8" customFormat="1" x14ac:dyDescent="0.25">
      <c r="A126" s="6" t="s">
        <v>3</v>
      </c>
      <c r="B126" s="7">
        <f>B77</f>
        <v>0</v>
      </c>
      <c r="C126" s="7">
        <f t="shared" ref="C126:E126" si="117">C77</f>
        <v>0</v>
      </c>
      <c r="D126" s="7">
        <f t="shared" si="117"/>
        <v>0</v>
      </c>
      <c r="E126" s="7">
        <f t="shared" si="117"/>
        <v>0</v>
      </c>
      <c r="F126" s="7">
        <v>0</v>
      </c>
      <c r="G126" s="7">
        <v>0</v>
      </c>
      <c r="H126" s="7">
        <f t="shared" ref="H126:AD126" si="118">H77</f>
        <v>0</v>
      </c>
      <c r="I126" s="7">
        <f t="shared" si="118"/>
        <v>0</v>
      </c>
      <c r="J126" s="7">
        <f t="shared" si="118"/>
        <v>0</v>
      </c>
      <c r="K126" s="7">
        <f t="shared" si="118"/>
        <v>0</v>
      </c>
      <c r="L126" s="7">
        <f t="shared" si="118"/>
        <v>0</v>
      </c>
      <c r="M126" s="7">
        <f t="shared" si="118"/>
        <v>0</v>
      </c>
      <c r="N126" s="7">
        <f t="shared" si="118"/>
        <v>0</v>
      </c>
      <c r="O126" s="7">
        <f t="shared" si="118"/>
        <v>0</v>
      </c>
      <c r="P126" s="7">
        <f t="shared" si="118"/>
        <v>0</v>
      </c>
      <c r="Q126" s="7">
        <f t="shared" si="118"/>
        <v>0</v>
      </c>
      <c r="R126" s="7">
        <f t="shared" si="118"/>
        <v>0</v>
      </c>
      <c r="S126" s="7">
        <f t="shared" si="118"/>
        <v>0</v>
      </c>
      <c r="T126" s="7">
        <f t="shared" si="118"/>
        <v>0</v>
      </c>
      <c r="U126" s="7">
        <f t="shared" si="118"/>
        <v>0</v>
      </c>
      <c r="V126" s="7">
        <f t="shared" si="118"/>
        <v>0</v>
      </c>
      <c r="W126" s="7">
        <f t="shared" si="118"/>
        <v>0</v>
      </c>
      <c r="X126" s="7">
        <f t="shared" si="118"/>
        <v>0</v>
      </c>
      <c r="Y126" s="7">
        <f t="shared" si="118"/>
        <v>0</v>
      </c>
      <c r="Z126" s="7">
        <f t="shared" si="118"/>
        <v>0</v>
      </c>
      <c r="AA126" s="7">
        <f t="shared" si="118"/>
        <v>0</v>
      </c>
      <c r="AB126" s="7">
        <f t="shared" si="118"/>
        <v>0</v>
      </c>
      <c r="AC126" s="7">
        <f t="shared" si="118"/>
        <v>0</v>
      </c>
      <c r="AD126" s="7">
        <f t="shared" si="118"/>
        <v>0</v>
      </c>
      <c r="AE126" s="7">
        <f t="shared" ref="AE126" si="119">AE77</f>
        <v>0</v>
      </c>
      <c r="AF126" s="85"/>
    </row>
    <row r="127" spans="1:32" s="45" customFormat="1" ht="15" x14ac:dyDescent="0.25">
      <c r="A127" s="44" t="s">
        <v>44</v>
      </c>
      <c r="B127" s="42">
        <f>B78</f>
        <v>0</v>
      </c>
      <c r="C127" s="42">
        <f t="shared" ref="C127:E127" si="120">C78</f>
        <v>0</v>
      </c>
      <c r="D127" s="42">
        <f t="shared" si="120"/>
        <v>0</v>
      </c>
      <c r="E127" s="42">
        <f t="shared" si="120"/>
        <v>0</v>
      </c>
      <c r="F127" s="51">
        <v>0</v>
      </c>
      <c r="G127" s="51">
        <v>0</v>
      </c>
      <c r="H127" s="41">
        <f t="shared" ref="H127:AD127" si="121">H78</f>
        <v>0</v>
      </c>
      <c r="I127" s="41">
        <f t="shared" si="121"/>
        <v>0</v>
      </c>
      <c r="J127" s="41">
        <f t="shared" si="121"/>
        <v>0</v>
      </c>
      <c r="K127" s="41">
        <f t="shared" si="121"/>
        <v>0</v>
      </c>
      <c r="L127" s="41">
        <f t="shared" si="121"/>
        <v>0</v>
      </c>
      <c r="M127" s="41">
        <f t="shared" si="121"/>
        <v>0</v>
      </c>
      <c r="N127" s="41">
        <f t="shared" si="121"/>
        <v>0</v>
      </c>
      <c r="O127" s="41">
        <f t="shared" si="121"/>
        <v>0</v>
      </c>
      <c r="P127" s="41">
        <f t="shared" si="121"/>
        <v>0</v>
      </c>
      <c r="Q127" s="41">
        <f t="shared" si="121"/>
        <v>0</v>
      </c>
      <c r="R127" s="41">
        <f t="shared" si="121"/>
        <v>0</v>
      </c>
      <c r="S127" s="41">
        <f t="shared" si="121"/>
        <v>0</v>
      </c>
      <c r="T127" s="41">
        <f t="shared" si="121"/>
        <v>0</v>
      </c>
      <c r="U127" s="41">
        <f t="shared" si="121"/>
        <v>0</v>
      </c>
      <c r="V127" s="41">
        <f t="shared" si="121"/>
        <v>0</v>
      </c>
      <c r="W127" s="41">
        <f t="shared" si="121"/>
        <v>0</v>
      </c>
      <c r="X127" s="41">
        <f t="shared" si="121"/>
        <v>0</v>
      </c>
      <c r="Y127" s="41">
        <f t="shared" si="121"/>
        <v>0</v>
      </c>
      <c r="Z127" s="41">
        <f t="shared" si="121"/>
        <v>0</v>
      </c>
      <c r="AA127" s="41">
        <f t="shared" si="121"/>
        <v>0</v>
      </c>
      <c r="AB127" s="41">
        <f t="shared" si="121"/>
        <v>0</v>
      </c>
      <c r="AC127" s="41">
        <f t="shared" si="121"/>
        <v>0</v>
      </c>
      <c r="AD127" s="41">
        <f t="shared" si="121"/>
        <v>0</v>
      </c>
      <c r="AE127" s="41">
        <f t="shared" ref="AE127" si="122">AE78</f>
        <v>0</v>
      </c>
      <c r="AF127" s="85"/>
    </row>
    <row r="128" spans="1:32" s="8" customFormat="1" x14ac:dyDescent="0.25">
      <c r="A128" s="6" t="s">
        <v>4</v>
      </c>
      <c r="B128" s="7">
        <f t="shared" ref="B128:AD128" si="123">B79</f>
        <v>61854.639999999992</v>
      </c>
      <c r="C128" s="7">
        <f t="shared" ref="C128:E128" si="124">C79</f>
        <v>19554.5</v>
      </c>
      <c r="D128" s="7">
        <f t="shared" si="124"/>
        <v>0</v>
      </c>
      <c r="E128" s="7">
        <f t="shared" si="124"/>
        <v>0</v>
      </c>
      <c r="F128" s="7">
        <v>0</v>
      </c>
      <c r="G128" s="7">
        <v>0</v>
      </c>
      <c r="H128" s="7">
        <f t="shared" si="123"/>
        <v>0</v>
      </c>
      <c r="I128" s="7">
        <f t="shared" si="123"/>
        <v>0</v>
      </c>
      <c r="J128" s="7">
        <f t="shared" si="123"/>
        <v>0</v>
      </c>
      <c r="K128" s="7">
        <f t="shared" si="123"/>
        <v>0</v>
      </c>
      <c r="L128" s="7">
        <f t="shared" si="123"/>
        <v>19554.5</v>
      </c>
      <c r="M128" s="7">
        <f t="shared" si="123"/>
        <v>0</v>
      </c>
      <c r="N128" s="7">
        <f t="shared" si="123"/>
        <v>9741.5499999999993</v>
      </c>
      <c r="O128" s="7">
        <f t="shared" si="123"/>
        <v>0</v>
      </c>
      <c r="P128" s="7">
        <f t="shared" si="123"/>
        <v>0</v>
      </c>
      <c r="Q128" s="7">
        <f t="shared" si="123"/>
        <v>0</v>
      </c>
      <c r="R128" s="7">
        <f t="shared" si="123"/>
        <v>0</v>
      </c>
      <c r="S128" s="7">
        <f t="shared" si="123"/>
        <v>0</v>
      </c>
      <c r="T128" s="7">
        <f t="shared" si="123"/>
        <v>0</v>
      </c>
      <c r="U128" s="7">
        <f t="shared" si="123"/>
        <v>0</v>
      </c>
      <c r="V128" s="7">
        <f t="shared" si="123"/>
        <v>1177.5999999999999</v>
      </c>
      <c r="W128" s="7">
        <f t="shared" si="123"/>
        <v>0</v>
      </c>
      <c r="X128" s="7">
        <f t="shared" si="123"/>
        <v>0</v>
      </c>
      <c r="Y128" s="7">
        <f t="shared" si="123"/>
        <v>0</v>
      </c>
      <c r="Z128" s="7">
        <f t="shared" si="123"/>
        <v>19554.5</v>
      </c>
      <c r="AA128" s="7">
        <f t="shared" si="123"/>
        <v>0</v>
      </c>
      <c r="AB128" s="7">
        <f t="shared" si="123"/>
        <v>0</v>
      </c>
      <c r="AC128" s="7">
        <f t="shared" si="123"/>
        <v>0</v>
      </c>
      <c r="AD128" s="7">
        <f t="shared" si="123"/>
        <v>11826.49</v>
      </c>
      <c r="AE128" s="7">
        <f t="shared" ref="AE128" si="125">AE79</f>
        <v>0</v>
      </c>
      <c r="AF128" s="85"/>
    </row>
    <row r="129" spans="1:32" s="36" customFormat="1" x14ac:dyDescent="0.25">
      <c r="A129" s="76" t="s">
        <v>9</v>
      </c>
      <c r="B129" s="56">
        <f>B131+B132+B130+B134</f>
        <v>229879.49</v>
      </c>
      <c r="C129" s="56">
        <f>C131+C132+C130+C134</f>
        <v>78561.23000000001</v>
      </c>
      <c r="D129" s="56">
        <f t="shared" ref="D129:E129" si="126">D131+D132+D130+D134</f>
        <v>59006.73</v>
      </c>
      <c r="E129" s="56">
        <f t="shared" si="126"/>
        <v>59006.73</v>
      </c>
      <c r="F129" s="56">
        <f t="shared" ref="F129" si="127">E129/B129%</f>
        <v>25.668549203758893</v>
      </c>
      <c r="G129" s="56">
        <v>0</v>
      </c>
      <c r="H129" s="56">
        <f t="shared" ref="H129:AD129" si="128">H131+H132+H130+H134</f>
        <v>0</v>
      </c>
      <c r="I129" s="56">
        <f t="shared" si="128"/>
        <v>0</v>
      </c>
      <c r="J129" s="56">
        <f t="shared" si="128"/>
        <v>0</v>
      </c>
      <c r="K129" s="56">
        <f t="shared" si="128"/>
        <v>0</v>
      </c>
      <c r="L129" s="56">
        <f t="shared" si="128"/>
        <v>78561.23000000001</v>
      </c>
      <c r="M129" s="56">
        <f t="shared" si="128"/>
        <v>59006.73</v>
      </c>
      <c r="N129" s="56">
        <f t="shared" si="128"/>
        <v>9741.5499999999993</v>
      </c>
      <c r="O129" s="56">
        <f t="shared" si="128"/>
        <v>0</v>
      </c>
      <c r="P129" s="56">
        <f t="shared" si="128"/>
        <v>0</v>
      </c>
      <c r="Q129" s="56">
        <f t="shared" si="128"/>
        <v>0</v>
      </c>
      <c r="R129" s="56">
        <f t="shared" si="128"/>
        <v>0</v>
      </c>
      <c r="S129" s="56">
        <f t="shared" si="128"/>
        <v>0</v>
      </c>
      <c r="T129" s="56">
        <f t="shared" si="128"/>
        <v>4000</v>
      </c>
      <c r="U129" s="56">
        <f t="shared" si="128"/>
        <v>0</v>
      </c>
      <c r="V129" s="56">
        <f t="shared" si="128"/>
        <v>54684.32</v>
      </c>
      <c r="W129" s="56">
        <f t="shared" si="128"/>
        <v>0</v>
      </c>
      <c r="X129" s="56">
        <f t="shared" si="128"/>
        <v>1500</v>
      </c>
      <c r="Y129" s="56">
        <f t="shared" si="128"/>
        <v>0</v>
      </c>
      <c r="Z129" s="56">
        <f t="shared" si="128"/>
        <v>19554.5</v>
      </c>
      <c r="AA129" s="56">
        <f t="shared" si="128"/>
        <v>0</v>
      </c>
      <c r="AB129" s="56">
        <f t="shared" si="128"/>
        <v>0</v>
      </c>
      <c r="AC129" s="56">
        <f t="shared" si="128"/>
        <v>0</v>
      </c>
      <c r="AD129" s="56">
        <f t="shared" si="128"/>
        <v>61837.89</v>
      </c>
      <c r="AE129" s="56">
        <f t="shared" ref="AE129" si="129">AE131+AE132+AE130+AE134</f>
        <v>0</v>
      </c>
      <c r="AF129" s="85"/>
    </row>
    <row r="130" spans="1:32" s="36" customFormat="1" x14ac:dyDescent="0.25">
      <c r="A130" s="37" t="s">
        <v>1</v>
      </c>
      <c r="B130" s="35">
        <f t="shared" ref="B130:AD130" si="130">B124+B66+B43</f>
        <v>0</v>
      </c>
      <c r="C130" s="35">
        <f>C124+C66+C43</f>
        <v>0</v>
      </c>
      <c r="D130" s="35">
        <f t="shared" ref="D130:E130" si="131">D124+D66+D43</f>
        <v>0</v>
      </c>
      <c r="E130" s="35">
        <f t="shared" si="131"/>
        <v>0</v>
      </c>
      <c r="F130" s="35"/>
      <c r="G130" s="35"/>
      <c r="H130" s="35">
        <f t="shared" si="130"/>
        <v>0</v>
      </c>
      <c r="I130" s="38">
        <f t="shared" si="130"/>
        <v>0</v>
      </c>
      <c r="J130" s="35">
        <f t="shared" si="130"/>
        <v>0</v>
      </c>
      <c r="K130" s="35">
        <f t="shared" si="130"/>
        <v>0</v>
      </c>
      <c r="L130" s="35">
        <f t="shared" si="130"/>
        <v>0</v>
      </c>
      <c r="M130" s="35">
        <f t="shared" si="130"/>
        <v>0</v>
      </c>
      <c r="N130" s="35">
        <f t="shared" si="130"/>
        <v>0</v>
      </c>
      <c r="O130" s="35">
        <f t="shared" si="130"/>
        <v>0</v>
      </c>
      <c r="P130" s="35">
        <f t="shared" si="130"/>
        <v>0</v>
      </c>
      <c r="Q130" s="35">
        <f t="shared" si="130"/>
        <v>0</v>
      </c>
      <c r="R130" s="35">
        <f t="shared" si="130"/>
        <v>0</v>
      </c>
      <c r="S130" s="35">
        <f t="shared" si="130"/>
        <v>0</v>
      </c>
      <c r="T130" s="35">
        <f t="shared" si="130"/>
        <v>0</v>
      </c>
      <c r="U130" s="35">
        <f t="shared" si="130"/>
        <v>0</v>
      </c>
      <c r="V130" s="35">
        <f t="shared" si="130"/>
        <v>0</v>
      </c>
      <c r="W130" s="35">
        <f t="shared" si="130"/>
        <v>0</v>
      </c>
      <c r="X130" s="35">
        <f t="shared" si="130"/>
        <v>0</v>
      </c>
      <c r="Y130" s="35">
        <f t="shared" si="130"/>
        <v>0</v>
      </c>
      <c r="Z130" s="35">
        <f t="shared" si="130"/>
        <v>0</v>
      </c>
      <c r="AA130" s="35">
        <f t="shared" si="130"/>
        <v>0</v>
      </c>
      <c r="AB130" s="35">
        <f t="shared" si="130"/>
        <v>0</v>
      </c>
      <c r="AC130" s="35">
        <f t="shared" si="130"/>
        <v>0</v>
      </c>
      <c r="AD130" s="35">
        <f t="shared" si="130"/>
        <v>0</v>
      </c>
      <c r="AE130" s="35">
        <f t="shared" ref="AE130" si="132">AE124+AE66+AE43</f>
        <v>0</v>
      </c>
      <c r="AF130" s="85"/>
    </row>
    <row r="131" spans="1:32" s="36" customFormat="1" x14ac:dyDescent="0.25">
      <c r="A131" s="40" t="s">
        <v>5</v>
      </c>
      <c r="B131" s="35">
        <f t="shared" ref="B131:AD131" si="133">B125+B67+B44</f>
        <v>11241.6</v>
      </c>
      <c r="C131" s="35">
        <f t="shared" ref="C131:E131" si="134">C125+C67+C44</f>
        <v>0</v>
      </c>
      <c r="D131" s="35">
        <f t="shared" si="134"/>
        <v>0</v>
      </c>
      <c r="E131" s="35">
        <f t="shared" si="134"/>
        <v>0</v>
      </c>
      <c r="F131" s="35">
        <f t="shared" ref="F131:F135" si="135">E131/B131%</f>
        <v>0</v>
      </c>
      <c r="G131" s="35">
        <v>0</v>
      </c>
      <c r="H131" s="35">
        <f t="shared" si="133"/>
        <v>0</v>
      </c>
      <c r="I131" s="38">
        <f t="shared" si="133"/>
        <v>0</v>
      </c>
      <c r="J131" s="35">
        <f t="shared" si="133"/>
        <v>0</v>
      </c>
      <c r="K131" s="35">
        <f t="shared" si="133"/>
        <v>0</v>
      </c>
      <c r="L131" s="35">
        <f t="shared" si="133"/>
        <v>0</v>
      </c>
      <c r="M131" s="35">
        <f t="shared" si="133"/>
        <v>0</v>
      </c>
      <c r="N131" s="35">
        <f t="shared" si="133"/>
        <v>0</v>
      </c>
      <c r="O131" s="35">
        <f t="shared" si="133"/>
        <v>0</v>
      </c>
      <c r="P131" s="35">
        <f t="shared" si="133"/>
        <v>0</v>
      </c>
      <c r="Q131" s="35">
        <f t="shared" si="133"/>
        <v>0</v>
      </c>
      <c r="R131" s="35">
        <f t="shared" si="133"/>
        <v>0</v>
      </c>
      <c r="S131" s="35">
        <f t="shared" si="133"/>
        <v>0</v>
      </c>
      <c r="T131" s="35">
        <f t="shared" si="133"/>
        <v>0</v>
      </c>
      <c r="U131" s="35">
        <f t="shared" si="133"/>
        <v>0</v>
      </c>
      <c r="V131" s="35">
        <f t="shared" si="133"/>
        <v>0</v>
      </c>
      <c r="W131" s="35">
        <f t="shared" si="133"/>
        <v>0</v>
      </c>
      <c r="X131" s="35">
        <f t="shared" si="133"/>
        <v>0</v>
      </c>
      <c r="Y131" s="35">
        <f t="shared" si="133"/>
        <v>0</v>
      </c>
      <c r="Z131" s="35">
        <f t="shared" si="133"/>
        <v>0</v>
      </c>
      <c r="AA131" s="35">
        <f t="shared" si="133"/>
        <v>0</v>
      </c>
      <c r="AB131" s="35">
        <f t="shared" si="133"/>
        <v>0</v>
      </c>
      <c r="AC131" s="35">
        <f t="shared" si="133"/>
        <v>0</v>
      </c>
      <c r="AD131" s="35">
        <f t="shared" si="133"/>
        <v>11241.6</v>
      </c>
      <c r="AE131" s="35">
        <f t="shared" ref="AE131" si="136">AE125+AE67+AE44</f>
        <v>0</v>
      </c>
      <c r="AF131" s="85"/>
    </row>
    <row r="132" spans="1:32" s="36" customFormat="1" x14ac:dyDescent="0.25">
      <c r="A132" s="40" t="s">
        <v>3</v>
      </c>
      <c r="B132" s="35">
        <f t="shared" ref="B132:AD132" si="137">B126+B68+B45</f>
        <v>97776.53</v>
      </c>
      <c r="C132" s="35">
        <f t="shared" ref="C132:D132" si="138">C126+C68+C45</f>
        <v>59006.73</v>
      </c>
      <c r="D132" s="35">
        <f t="shared" si="138"/>
        <v>59006.73</v>
      </c>
      <c r="E132" s="35">
        <f>E126+E68+E45</f>
        <v>59006.73</v>
      </c>
      <c r="F132" s="35">
        <f t="shared" si="135"/>
        <v>60.348562175401398</v>
      </c>
      <c r="G132" s="35">
        <v>0</v>
      </c>
      <c r="H132" s="35">
        <f t="shared" si="137"/>
        <v>0</v>
      </c>
      <c r="I132" s="38">
        <f t="shared" si="137"/>
        <v>0</v>
      </c>
      <c r="J132" s="35">
        <f t="shared" si="137"/>
        <v>0</v>
      </c>
      <c r="K132" s="35">
        <f t="shared" si="137"/>
        <v>0</v>
      </c>
      <c r="L132" s="35">
        <f t="shared" si="137"/>
        <v>59006.73</v>
      </c>
      <c r="M132" s="35">
        <f t="shared" si="137"/>
        <v>59006.73</v>
      </c>
      <c r="N132" s="35">
        <f t="shared" si="137"/>
        <v>0</v>
      </c>
      <c r="O132" s="35">
        <f t="shared" si="137"/>
        <v>0</v>
      </c>
      <c r="P132" s="35">
        <f t="shared" si="137"/>
        <v>0</v>
      </c>
      <c r="Q132" s="35">
        <f t="shared" si="137"/>
        <v>0</v>
      </c>
      <c r="R132" s="35">
        <f t="shared" si="137"/>
        <v>0</v>
      </c>
      <c r="S132" s="35">
        <f t="shared" si="137"/>
        <v>0</v>
      </c>
      <c r="T132" s="35">
        <f t="shared" si="137"/>
        <v>0</v>
      </c>
      <c r="U132" s="35">
        <f t="shared" si="137"/>
        <v>0</v>
      </c>
      <c r="V132" s="35">
        <f t="shared" si="137"/>
        <v>0</v>
      </c>
      <c r="W132" s="35">
        <f t="shared" si="137"/>
        <v>0</v>
      </c>
      <c r="X132" s="35">
        <f t="shared" si="137"/>
        <v>0</v>
      </c>
      <c r="Y132" s="35">
        <f t="shared" si="137"/>
        <v>0</v>
      </c>
      <c r="Z132" s="35">
        <f t="shared" si="137"/>
        <v>0</v>
      </c>
      <c r="AA132" s="35">
        <f t="shared" si="137"/>
        <v>0</v>
      </c>
      <c r="AB132" s="35">
        <f t="shared" si="137"/>
        <v>0</v>
      </c>
      <c r="AC132" s="35">
        <f t="shared" si="137"/>
        <v>0</v>
      </c>
      <c r="AD132" s="35">
        <f t="shared" si="137"/>
        <v>38769.800000000003</v>
      </c>
      <c r="AE132" s="35">
        <f t="shared" ref="AE132" si="139">AE126+AE68+AE45</f>
        <v>0</v>
      </c>
      <c r="AF132" s="85"/>
    </row>
    <row r="133" spans="1:32" s="45" customFormat="1" x14ac:dyDescent="0.25">
      <c r="A133" s="44" t="s">
        <v>44</v>
      </c>
      <c r="B133" s="42">
        <f t="shared" ref="B133:AD133" si="140">B127+B69+B46</f>
        <v>2810.4</v>
      </c>
      <c r="C133" s="42">
        <f t="shared" ref="C133:E133" si="141">C127+C69+C46</f>
        <v>0</v>
      </c>
      <c r="D133" s="42">
        <f t="shared" si="141"/>
        <v>0</v>
      </c>
      <c r="E133" s="42">
        <f t="shared" si="141"/>
        <v>0</v>
      </c>
      <c r="F133" s="42">
        <v>0</v>
      </c>
      <c r="G133" s="35">
        <v>0</v>
      </c>
      <c r="H133" s="41">
        <f t="shared" si="140"/>
        <v>0</v>
      </c>
      <c r="I133" s="41">
        <f t="shared" si="140"/>
        <v>0</v>
      </c>
      <c r="J133" s="41">
        <f t="shared" si="140"/>
        <v>0</v>
      </c>
      <c r="K133" s="41">
        <f t="shared" si="140"/>
        <v>0</v>
      </c>
      <c r="L133" s="41">
        <f t="shared" si="140"/>
        <v>0</v>
      </c>
      <c r="M133" s="41">
        <f t="shared" si="140"/>
        <v>0</v>
      </c>
      <c r="N133" s="41">
        <f t="shared" si="140"/>
        <v>0</v>
      </c>
      <c r="O133" s="41">
        <f t="shared" si="140"/>
        <v>0</v>
      </c>
      <c r="P133" s="41">
        <f t="shared" si="140"/>
        <v>0</v>
      </c>
      <c r="Q133" s="41">
        <f t="shared" si="140"/>
        <v>0</v>
      </c>
      <c r="R133" s="41">
        <f t="shared" si="140"/>
        <v>0</v>
      </c>
      <c r="S133" s="41">
        <f t="shared" si="140"/>
        <v>0</v>
      </c>
      <c r="T133" s="41">
        <f t="shared" si="140"/>
        <v>0</v>
      </c>
      <c r="U133" s="41">
        <f t="shared" si="140"/>
        <v>0</v>
      </c>
      <c r="V133" s="41">
        <f t="shared" si="140"/>
        <v>0</v>
      </c>
      <c r="W133" s="41">
        <f t="shared" si="140"/>
        <v>0</v>
      </c>
      <c r="X133" s="41">
        <f t="shared" si="140"/>
        <v>0</v>
      </c>
      <c r="Y133" s="41">
        <f t="shared" si="140"/>
        <v>0</v>
      </c>
      <c r="Z133" s="41">
        <f t="shared" si="140"/>
        <v>0</v>
      </c>
      <c r="AA133" s="41">
        <f t="shared" si="140"/>
        <v>0</v>
      </c>
      <c r="AB133" s="41">
        <f t="shared" si="140"/>
        <v>0</v>
      </c>
      <c r="AC133" s="41">
        <f t="shared" si="140"/>
        <v>0</v>
      </c>
      <c r="AD133" s="41">
        <f t="shared" si="140"/>
        <v>2810.4</v>
      </c>
      <c r="AE133" s="41">
        <f t="shared" ref="AE133" si="142">AE127+AE69+AE46</f>
        <v>0</v>
      </c>
      <c r="AF133" s="85"/>
    </row>
    <row r="134" spans="1:32" s="36" customFormat="1" x14ac:dyDescent="0.25">
      <c r="A134" s="34" t="s">
        <v>4</v>
      </c>
      <c r="B134" s="35">
        <f t="shared" ref="B134:AD134" si="143">B128+B70+B47</f>
        <v>120861.35999999999</v>
      </c>
      <c r="C134" s="35">
        <f t="shared" ref="C134:D134" si="144">C128+C70+C47</f>
        <v>19554.5</v>
      </c>
      <c r="D134" s="35">
        <f t="shared" si="144"/>
        <v>0</v>
      </c>
      <c r="E134" s="35">
        <f>E128+E70+E47</f>
        <v>0</v>
      </c>
      <c r="F134" s="35">
        <f t="shared" si="135"/>
        <v>0</v>
      </c>
      <c r="G134" s="35">
        <v>0</v>
      </c>
      <c r="H134" s="35">
        <f t="shared" si="143"/>
        <v>0</v>
      </c>
      <c r="I134" s="38">
        <f t="shared" si="143"/>
        <v>0</v>
      </c>
      <c r="J134" s="35">
        <f t="shared" si="143"/>
        <v>0</v>
      </c>
      <c r="K134" s="35">
        <f t="shared" si="143"/>
        <v>0</v>
      </c>
      <c r="L134" s="35">
        <f t="shared" si="143"/>
        <v>19554.5</v>
      </c>
      <c r="M134" s="35">
        <f t="shared" si="143"/>
        <v>0</v>
      </c>
      <c r="N134" s="35">
        <f t="shared" si="143"/>
        <v>9741.5499999999993</v>
      </c>
      <c r="O134" s="35">
        <f t="shared" si="143"/>
        <v>0</v>
      </c>
      <c r="P134" s="35">
        <f t="shared" si="143"/>
        <v>0</v>
      </c>
      <c r="Q134" s="35">
        <f t="shared" si="143"/>
        <v>0</v>
      </c>
      <c r="R134" s="35">
        <f t="shared" si="143"/>
        <v>0</v>
      </c>
      <c r="S134" s="35">
        <f t="shared" si="143"/>
        <v>0</v>
      </c>
      <c r="T134" s="35">
        <f t="shared" si="143"/>
        <v>4000</v>
      </c>
      <c r="U134" s="35">
        <f t="shared" si="143"/>
        <v>0</v>
      </c>
      <c r="V134" s="35">
        <f t="shared" si="143"/>
        <v>54684.32</v>
      </c>
      <c r="W134" s="35">
        <f t="shared" si="143"/>
        <v>0</v>
      </c>
      <c r="X134" s="35">
        <f t="shared" si="143"/>
        <v>1500</v>
      </c>
      <c r="Y134" s="35">
        <f t="shared" si="143"/>
        <v>0</v>
      </c>
      <c r="Z134" s="35">
        <f t="shared" si="143"/>
        <v>19554.5</v>
      </c>
      <c r="AA134" s="35">
        <f t="shared" si="143"/>
        <v>0</v>
      </c>
      <c r="AB134" s="35">
        <f t="shared" si="143"/>
        <v>0</v>
      </c>
      <c r="AC134" s="35">
        <f t="shared" si="143"/>
        <v>0</v>
      </c>
      <c r="AD134" s="35">
        <f t="shared" si="143"/>
        <v>11826.49</v>
      </c>
      <c r="AE134" s="35">
        <f t="shared" ref="AE134" si="145">AE128+AE70+AE47</f>
        <v>0</v>
      </c>
      <c r="AF134" s="85"/>
    </row>
    <row r="135" spans="1:32" ht="33" x14ac:dyDescent="0.25">
      <c r="A135" s="34" t="s">
        <v>22</v>
      </c>
      <c r="B135" s="35">
        <f t="shared" ref="B135:AD135" si="146">B137+B138+B139+B140</f>
        <v>61854.639999999992</v>
      </c>
      <c r="C135" s="35">
        <f t="shared" si="146"/>
        <v>19554.5</v>
      </c>
      <c r="D135" s="35">
        <f t="shared" si="146"/>
        <v>0</v>
      </c>
      <c r="E135" s="35">
        <f t="shared" si="146"/>
        <v>0</v>
      </c>
      <c r="F135" s="35">
        <f t="shared" si="135"/>
        <v>0</v>
      </c>
      <c r="G135" s="35">
        <v>0</v>
      </c>
      <c r="H135" s="35">
        <f t="shared" si="146"/>
        <v>0</v>
      </c>
      <c r="I135" s="38">
        <f t="shared" si="146"/>
        <v>0</v>
      </c>
      <c r="J135" s="35">
        <f t="shared" si="146"/>
        <v>0</v>
      </c>
      <c r="K135" s="35">
        <f t="shared" si="146"/>
        <v>0</v>
      </c>
      <c r="L135" s="35">
        <f t="shared" si="146"/>
        <v>19554.5</v>
      </c>
      <c r="M135" s="35">
        <f t="shared" si="146"/>
        <v>0</v>
      </c>
      <c r="N135" s="35">
        <f t="shared" si="146"/>
        <v>9741.5499999999993</v>
      </c>
      <c r="O135" s="35">
        <f t="shared" si="146"/>
        <v>0</v>
      </c>
      <c r="P135" s="35">
        <f t="shared" si="146"/>
        <v>0</v>
      </c>
      <c r="Q135" s="35">
        <f t="shared" si="146"/>
        <v>0</v>
      </c>
      <c r="R135" s="35">
        <f t="shared" si="146"/>
        <v>0</v>
      </c>
      <c r="S135" s="35">
        <f t="shared" si="146"/>
        <v>0</v>
      </c>
      <c r="T135" s="35">
        <f t="shared" si="146"/>
        <v>0</v>
      </c>
      <c r="U135" s="35">
        <f t="shared" si="146"/>
        <v>0</v>
      </c>
      <c r="V135" s="35">
        <f t="shared" si="146"/>
        <v>1177.5999999999999</v>
      </c>
      <c r="W135" s="35">
        <f t="shared" si="146"/>
        <v>0</v>
      </c>
      <c r="X135" s="35">
        <f t="shared" si="146"/>
        <v>0</v>
      </c>
      <c r="Y135" s="35">
        <f t="shared" si="146"/>
        <v>0</v>
      </c>
      <c r="Z135" s="35">
        <f t="shared" si="146"/>
        <v>19554.5</v>
      </c>
      <c r="AA135" s="35">
        <f t="shared" si="146"/>
        <v>0</v>
      </c>
      <c r="AB135" s="35">
        <f t="shared" si="146"/>
        <v>0</v>
      </c>
      <c r="AC135" s="35">
        <f t="shared" si="146"/>
        <v>0</v>
      </c>
      <c r="AD135" s="35">
        <f t="shared" si="146"/>
        <v>11826.49</v>
      </c>
      <c r="AE135" s="35">
        <f t="shared" ref="AE135" si="147">AE137+AE138+AE139+AE140</f>
        <v>0</v>
      </c>
      <c r="AF135" s="91"/>
    </row>
    <row r="136" spans="1:32" x14ac:dyDescent="0.25">
      <c r="A136" s="2" t="s">
        <v>43</v>
      </c>
      <c r="B136" s="3"/>
      <c r="C136" s="3"/>
      <c r="D136" s="3"/>
      <c r="E136" s="3"/>
      <c r="F136" s="3"/>
      <c r="G136" s="3"/>
      <c r="H136" s="23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3"/>
      <c r="AE136" s="49"/>
      <c r="AF136" s="91"/>
    </row>
    <row r="137" spans="1:32" x14ac:dyDescent="0.25">
      <c r="A137" s="2" t="s">
        <v>1</v>
      </c>
      <c r="B137" s="3">
        <f t="shared" si="81"/>
        <v>0</v>
      </c>
      <c r="C137" s="3">
        <f>C82+C103+C117</f>
        <v>0</v>
      </c>
      <c r="D137" s="3">
        <f t="shared" ref="D137:E137" si="148">D82+D103+D117</f>
        <v>0</v>
      </c>
      <c r="E137" s="3">
        <f t="shared" si="148"/>
        <v>0</v>
      </c>
      <c r="F137" s="3">
        <v>0</v>
      </c>
      <c r="G137" s="3">
        <v>0</v>
      </c>
      <c r="H137" s="3">
        <f t="shared" ref="H137:AE137" si="149">H82+H103+H117</f>
        <v>0</v>
      </c>
      <c r="I137" s="3">
        <f t="shared" si="149"/>
        <v>0</v>
      </c>
      <c r="J137" s="3">
        <f t="shared" si="149"/>
        <v>0</v>
      </c>
      <c r="K137" s="3">
        <f t="shared" si="149"/>
        <v>0</v>
      </c>
      <c r="L137" s="3">
        <f t="shared" si="149"/>
        <v>0</v>
      </c>
      <c r="M137" s="3">
        <f t="shared" si="149"/>
        <v>0</v>
      </c>
      <c r="N137" s="3">
        <f t="shared" si="149"/>
        <v>0</v>
      </c>
      <c r="O137" s="3">
        <f t="shared" si="149"/>
        <v>0</v>
      </c>
      <c r="P137" s="3">
        <f t="shared" si="149"/>
        <v>0</v>
      </c>
      <c r="Q137" s="3">
        <f t="shared" si="149"/>
        <v>0</v>
      </c>
      <c r="R137" s="3">
        <f t="shared" si="149"/>
        <v>0</v>
      </c>
      <c r="S137" s="3">
        <f t="shared" si="149"/>
        <v>0</v>
      </c>
      <c r="T137" s="3">
        <f t="shared" si="149"/>
        <v>0</v>
      </c>
      <c r="U137" s="3">
        <f t="shared" si="149"/>
        <v>0</v>
      </c>
      <c r="V137" s="3">
        <f t="shared" si="149"/>
        <v>0</v>
      </c>
      <c r="W137" s="3">
        <f t="shared" si="149"/>
        <v>0</v>
      </c>
      <c r="X137" s="3">
        <f t="shared" si="149"/>
        <v>0</v>
      </c>
      <c r="Y137" s="3">
        <f t="shared" si="149"/>
        <v>0</v>
      </c>
      <c r="Z137" s="3">
        <f t="shared" si="149"/>
        <v>0</v>
      </c>
      <c r="AA137" s="3">
        <f t="shared" si="149"/>
        <v>0</v>
      </c>
      <c r="AB137" s="3">
        <f t="shared" si="149"/>
        <v>0</v>
      </c>
      <c r="AC137" s="3">
        <f t="shared" si="149"/>
        <v>0</v>
      </c>
      <c r="AD137" s="3">
        <f t="shared" si="149"/>
        <v>0</v>
      </c>
      <c r="AE137" s="3">
        <f t="shared" si="149"/>
        <v>0</v>
      </c>
      <c r="AF137" s="91"/>
    </row>
    <row r="138" spans="1:32" x14ac:dyDescent="0.25">
      <c r="A138" s="10" t="s">
        <v>5</v>
      </c>
      <c r="B138" s="3">
        <f t="shared" si="81"/>
        <v>0</v>
      </c>
      <c r="C138" s="3">
        <f t="shared" ref="C138:E139" si="150">C83+C104+C118</f>
        <v>0</v>
      </c>
      <c r="D138" s="3">
        <f t="shared" si="150"/>
        <v>0</v>
      </c>
      <c r="E138" s="3">
        <f t="shared" si="150"/>
        <v>0</v>
      </c>
      <c r="F138" s="3">
        <v>0</v>
      </c>
      <c r="G138" s="3">
        <v>0</v>
      </c>
      <c r="H138" s="3">
        <f t="shared" ref="H138:AE138" si="151">H83+H104+H118</f>
        <v>0</v>
      </c>
      <c r="I138" s="3">
        <f t="shared" si="151"/>
        <v>0</v>
      </c>
      <c r="J138" s="3">
        <f t="shared" si="151"/>
        <v>0</v>
      </c>
      <c r="K138" s="3">
        <f t="shared" si="151"/>
        <v>0</v>
      </c>
      <c r="L138" s="3">
        <f t="shared" si="151"/>
        <v>0</v>
      </c>
      <c r="M138" s="3">
        <f t="shared" si="151"/>
        <v>0</v>
      </c>
      <c r="N138" s="3">
        <f t="shared" si="151"/>
        <v>0</v>
      </c>
      <c r="O138" s="3">
        <f t="shared" si="151"/>
        <v>0</v>
      </c>
      <c r="P138" s="3">
        <f t="shared" si="151"/>
        <v>0</v>
      </c>
      <c r="Q138" s="3">
        <f t="shared" si="151"/>
        <v>0</v>
      </c>
      <c r="R138" s="3">
        <f t="shared" si="151"/>
        <v>0</v>
      </c>
      <c r="S138" s="3">
        <f t="shared" si="151"/>
        <v>0</v>
      </c>
      <c r="T138" s="3">
        <f t="shared" si="151"/>
        <v>0</v>
      </c>
      <c r="U138" s="3">
        <f t="shared" si="151"/>
        <v>0</v>
      </c>
      <c r="V138" s="3">
        <f t="shared" si="151"/>
        <v>0</v>
      </c>
      <c r="W138" s="3">
        <f t="shared" si="151"/>
        <v>0</v>
      </c>
      <c r="X138" s="3">
        <f t="shared" si="151"/>
        <v>0</v>
      </c>
      <c r="Y138" s="3">
        <f t="shared" si="151"/>
        <v>0</v>
      </c>
      <c r="Z138" s="3">
        <f t="shared" si="151"/>
        <v>0</v>
      </c>
      <c r="AA138" s="3">
        <f t="shared" si="151"/>
        <v>0</v>
      </c>
      <c r="AB138" s="3">
        <f t="shared" si="151"/>
        <v>0</v>
      </c>
      <c r="AC138" s="3">
        <f t="shared" si="151"/>
        <v>0</v>
      </c>
      <c r="AD138" s="3">
        <f t="shared" si="151"/>
        <v>0</v>
      </c>
      <c r="AE138" s="3">
        <f t="shared" si="151"/>
        <v>0</v>
      </c>
      <c r="AF138" s="91"/>
    </row>
    <row r="139" spans="1:32" x14ac:dyDescent="0.25">
      <c r="A139" s="10" t="s">
        <v>3</v>
      </c>
      <c r="B139" s="3">
        <f t="shared" si="81"/>
        <v>0</v>
      </c>
      <c r="C139" s="3">
        <f t="shared" si="150"/>
        <v>0</v>
      </c>
      <c r="D139" s="3">
        <f t="shared" si="150"/>
        <v>0</v>
      </c>
      <c r="E139" s="3">
        <f t="shared" si="150"/>
        <v>0</v>
      </c>
      <c r="F139" s="3">
        <v>0</v>
      </c>
      <c r="G139" s="3">
        <v>0</v>
      </c>
      <c r="H139" s="3">
        <f t="shared" ref="H139:AE139" si="152">H84+H105+H119</f>
        <v>0</v>
      </c>
      <c r="I139" s="3">
        <f t="shared" si="152"/>
        <v>0</v>
      </c>
      <c r="J139" s="3">
        <f t="shared" si="152"/>
        <v>0</v>
      </c>
      <c r="K139" s="3">
        <f t="shared" si="152"/>
        <v>0</v>
      </c>
      <c r="L139" s="3">
        <f t="shared" si="152"/>
        <v>0</v>
      </c>
      <c r="M139" s="3">
        <f t="shared" si="152"/>
        <v>0</v>
      </c>
      <c r="N139" s="3">
        <f t="shared" si="152"/>
        <v>0</v>
      </c>
      <c r="O139" s="3">
        <f t="shared" si="152"/>
        <v>0</v>
      </c>
      <c r="P139" s="3">
        <f t="shared" si="152"/>
        <v>0</v>
      </c>
      <c r="Q139" s="3">
        <f t="shared" si="152"/>
        <v>0</v>
      </c>
      <c r="R139" s="3">
        <f t="shared" si="152"/>
        <v>0</v>
      </c>
      <c r="S139" s="3">
        <f t="shared" si="152"/>
        <v>0</v>
      </c>
      <c r="T139" s="3">
        <f t="shared" si="152"/>
        <v>0</v>
      </c>
      <c r="U139" s="3">
        <f t="shared" si="152"/>
        <v>0</v>
      </c>
      <c r="V139" s="3">
        <f t="shared" si="152"/>
        <v>0</v>
      </c>
      <c r="W139" s="3">
        <f t="shared" si="152"/>
        <v>0</v>
      </c>
      <c r="X139" s="3">
        <f t="shared" si="152"/>
        <v>0</v>
      </c>
      <c r="Y139" s="3">
        <f t="shared" si="152"/>
        <v>0</v>
      </c>
      <c r="Z139" s="3">
        <f t="shared" si="152"/>
        <v>0</v>
      </c>
      <c r="AA139" s="3">
        <f t="shared" si="152"/>
        <v>0</v>
      </c>
      <c r="AB139" s="3">
        <f t="shared" si="152"/>
        <v>0</v>
      </c>
      <c r="AC139" s="3">
        <f t="shared" si="152"/>
        <v>0</v>
      </c>
      <c r="AD139" s="3">
        <f t="shared" si="152"/>
        <v>0</v>
      </c>
      <c r="AE139" s="3">
        <f t="shared" si="152"/>
        <v>0</v>
      </c>
      <c r="AF139" s="91"/>
    </row>
    <row r="140" spans="1:32" x14ac:dyDescent="0.25">
      <c r="A140" s="4" t="s">
        <v>4</v>
      </c>
      <c r="B140" s="3">
        <f t="shared" si="81"/>
        <v>61854.639999999992</v>
      </c>
      <c r="C140" s="3">
        <f>C86+C107+C121</f>
        <v>19554.5</v>
      </c>
      <c r="D140" s="3">
        <f t="shared" ref="D140" si="153">D86+D107+D121</f>
        <v>0</v>
      </c>
      <c r="E140" s="3">
        <f>E86+E107+E121</f>
        <v>0</v>
      </c>
      <c r="F140" s="3">
        <v>0</v>
      </c>
      <c r="G140" s="3">
        <v>0</v>
      </c>
      <c r="H140" s="3">
        <f t="shared" ref="H140:AE140" si="154">H86+H107+H121</f>
        <v>0</v>
      </c>
      <c r="I140" s="3">
        <f t="shared" si="154"/>
        <v>0</v>
      </c>
      <c r="J140" s="3">
        <f t="shared" si="154"/>
        <v>0</v>
      </c>
      <c r="K140" s="3">
        <f t="shared" si="154"/>
        <v>0</v>
      </c>
      <c r="L140" s="3">
        <f>L86+L107+L121</f>
        <v>19554.5</v>
      </c>
      <c r="M140" s="3">
        <f t="shared" si="154"/>
        <v>0</v>
      </c>
      <c r="N140" s="3">
        <f t="shared" si="154"/>
        <v>9741.5499999999993</v>
      </c>
      <c r="O140" s="3">
        <f t="shared" si="154"/>
        <v>0</v>
      </c>
      <c r="P140" s="3">
        <f t="shared" si="154"/>
        <v>0</v>
      </c>
      <c r="Q140" s="3">
        <f t="shared" si="154"/>
        <v>0</v>
      </c>
      <c r="R140" s="3">
        <f t="shared" si="154"/>
        <v>0</v>
      </c>
      <c r="S140" s="3">
        <f t="shared" si="154"/>
        <v>0</v>
      </c>
      <c r="T140" s="3">
        <f t="shared" si="154"/>
        <v>0</v>
      </c>
      <c r="U140" s="3">
        <f t="shared" si="154"/>
        <v>0</v>
      </c>
      <c r="V140" s="3">
        <f t="shared" si="154"/>
        <v>1177.5999999999999</v>
      </c>
      <c r="W140" s="3">
        <f t="shared" si="154"/>
        <v>0</v>
      </c>
      <c r="X140" s="3">
        <f t="shared" si="154"/>
        <v>0</v>
      </c>
      <c r="Y140" s="3">
        <f t="shared" si="154"/>
        <v>0</v>
      </c>
      <c r="Z140" s="3">
        <f t="shared" si="154"/>
        <v>19554.5</v>
      </c>
      <c r="AA140" s="3">
        <f t="shared" si="154"/>
        <v>0</v>
      </c>
      <c r="AB140" s="3">
        <f t="shared" si="154"/>
        <v>0</v>
      </c>
      <c r="AC140" s="3">
        <f t="shared" si="154"/>
        <v>0</v>
      </c>
      <c r="AD140" s="3">
        <f t="shared" si="154"/>
        <v>11826.49</v>
      </c>
      <c r="AE140" s="3">
        <f t="shared" si="154"/>
        <v>0</v>
      </c>
      <c r="AF140" s="91"/>
    </row>
    <row r="141" spans="1:32" x14ac:dyDescent="0.25">
      <c r="A141" s="4" t="s">
        <v>10</v>
      </c>
      <c r="B141" s="3"/>
      <c r="C141" s="3"/>
      <c r="D141" s="3"/>
      <c r="E141" s="3"/>
      <c r="F141" s="3">
        <v>0</v>
      </c>
      <c r="G141" s="3">
        <v>0</v>
      </c>
      <c r="H141" s="23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49"/>
      <c r="AF141" s="91"/>
    </row>
    <row r="142" spans="1:32" x14ac:dyDescent="0.25">
      <c r="A142" s="4" t="s">
        <v>23</v>
      </c>
      <c r="B142" s="3">
        <f t="shared" si="81"/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7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91"/>
    </row>
    <row r="143" spans="1:32" x14ac:dyDescent="0.25">
      <c r="A143" s="2" t="s">
        <v>43</v>
      </c>
      <c r="B143" s="3"/>
      <c r="C143" s="3"/>
      <c r="D143" s="3"/>
      <c r="E143" s="3"/>
      <c r="F143" s="3"/>
      <c r="G143" s="3"/>
      <c r="H143" s="3"/>
      <c r="I143" s="7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91"/>
    </row>
    <row r="144" spans="1:32" x14ac:dyDescent="0.25">
      <c r="A144" s="2" t="s">
        <v>1</v>
      </c>
      <c r="B144" s="3">
        <f t="shared" si="81"/>
        <v>0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7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  <c r="AF144" s="91"/>
    </row>
    <row r="145" spans="1:155" x14ac:dyDescent="0.25">
      <c r="A145" s="10" t="s">
        <v>5</v>
      </c>
      <c r="B145" s="3">
        <f t="shared" si="81"/>
        <v>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7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91"/>
    </row>
    <row r="146" spans="1:155" x14ac:dyDescent="0.25">
      <c r="A146" s="10" t="s">
        <v>3</v>
      </c>
      <c r="B146" s="3">
        <f t="shared" si="81"/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7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91"/>
    </row>
    <row r="147" spans="1:155" x14ac:dyDescent="0.25">
      <c r="A147" s="4" t="s">
        <v>4</v>
      </c>
      <c r="B147" s="3">
        <f t="shared" si="81"/>
        <v>0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7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91"/>
    </row>
    <row r="148" spans="1:155" ht="33" x14ac:dyDescent="0.25">
      <c r="A148" s="4" t="s">
        <v>24</v>
      </c>
      <c r="B148" s="3">
        <f t="shared" si="81"/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7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>
        <v>0</v>
      </c>
      <c r="AE148" s="3">
        <v>0</v>
      </c>
      <c r="AF148" s="91"/>
    </row>
    <row r="149" spans="1:155" x14ac:dyDescent="0.25">
      <c r="A149" s="2" t="s">
        <v>43</v>
      </c>
      <c r="B149" s="3"/>
      <c r="C149" s="3"/>
      <c r="D149" s="3"/>
      <c r="E149" s="3"/>
      <c r="F149" s="3"/>
      <c r="G149" s="3"/>
      <c r="H149" s="3"/>
      <c r="I149" s="7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91"/>
    </row>
    <row r="150" spans="1:155" x14ac:dyDescent="0.25">
      <c r="A150" s="2" t="s">
        <v>1</v>
      </c>
      <c r="B150" s="3">
        <f t="shared" si="81"/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7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91"/>
    </row>
    <row r="151" spans="1:155" x14ac:dyDescent="0.25">
      <c r="A151" s="10" t="s">
        <v>5</v>
      </c>
      <c r="B151" s="3">
        <f t="shared" si="81"/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7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91"/>
    </row>
    <row r="152" spans="1:155" x14ac:dyDescent="0.25">
      <c r="A152" s="10" t="s">
        <v>3</v>
      </c>
      <c r="B152" s="3">
        <f t="shared" si="81"/>
        <v>0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7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  <c r="AF152" s="91"/>
    </row>
    <row r="153" spans="1:155" x14ac:dyDescent="0.25">
      <c r="A153" s="4" t="s">
        <v>4</v>
      </c>
      <c r="B153" s="3">
        <f t="shared" si="81"/>
        <v>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7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>
        <v>0</v>
      </c>
      <c r="AE153" s="3">
        <v>0</v>
      </c>
      <c r="AF153" s="91"/>
    </row>
    <row r="154" spans="1:155" s="36" customFormat="1" ht="82.5" x14ac:dyDescent="0.25">
      <c r="A154" s="34" t="s">
        <v>25</v>
      </c>
      <c r="B154" s="35">
        <f>B156+B157+B158+B159</f>
        <v>61854.639999999992</v>
      </c>
      <c r="C154" s="35">
        <f t="shared" ref="C154:AE154" si="155">C156+C157+C158+C159</f>
        <v>19554.5</v>
      </c>
      <c r="D154" s="35">
        <f t="shared" si="155"/>
        <v>0</v>
      </c>
      <c r="E154" s="35">
        <f t="shared" si="155"/>
        <v>0</v>
      </c>
      <c r="F154" s="35">
        <f>E154/B154%</f>
        <v>0</v>
      </c>
      <c r="G154" s="35">
        <v>0</v>
      </c>
      <c r="H154" s="35">
        <f t="shared" si="155"/>
        <v>0</v>
      </c>
      <c r="I154" s="38">
        <f t="shared" si="155"/>
        <v>0</v>
      </c>
      <c r="J154" s="35">
        <f t="shared" si="155"/>
        <v>0</v>
      </c>
      <c r="K154" s="35">
        <f t="shared" si="155"/>
        <v>0</v>
      </c>
      <c r="L154" s="35">
        <f t="shared" si="155"/>
        <v>19554.5</v>
      </c>
      <c r="M154" s="35">
        <f t="shared" si="155"/>
        <v>0</v>
      </c>
      <c r="N154" s="35">
        <f t="shared" si="155"/>
        <v>9741.5499999999993</v>
      </c>
      <c r="O154" s="35">
        <f t="shared" si="155"/>
        <v>0</v>
      </c>
      <c r="P154" s="35">
        <f t="shared" si="155"/>
        <v>0</v>
      </c>
      <c r="Q154" s="35">
        <f t="shared" si="155"/>
        <v>0</v>
      </c>
      <c r="R154" s="35">
        <f t="shared" si="155"/>
        <v>0</v>
      </c>
      <c r="S154" s="35">
        <f t="shared" si="155"/>
        <v>0</v>
      </c>
      <c r="T154" s="35">
        <f t="shared" si="155"/>
        <v>0</v>
      </c>
      <c r="U154" s="35">
        <f t="shared" si="155"/>
        <v>0</v>
      </c>
      <c r="V154" s="35">
        <f t="shared" si="155"/>
        <v>1177.5999999999999</v>
      </c>
      <c r="W154" s="35">
        <f t="shared" si="155"/>
        <v>0</v>
      </c>
      <c r="X154" s="35">
        <f t="shared" si="155"/>
        <v>0</v>
      </c>
      <c r="Y154" s="35">
        <f t="shared" si="155"/>
        <v>0</v>
      </c>
      <c r="Z154" s="35">
        <f t="shared" si="155"/>
        <v>19554.5</v>
      </c>
      <c r="AA154" s="35">
        <f t="shared" si="155"/>
        <v>0</v>
      </c>
      <c r="AB154" s="35">
        <f t="shared" si="155"/>
        <v>0</v>
      </c>
      <c r="AC154" s="35">
        <f t="shared" si="155"/>
        <v>0</v>
      </c>
      <c r="AD154" s="35">
        <f t="shared" si="155"/>
        <v>11826.49</v>
      </c>
      <c r="AE154" s="35">
        <f t="shared" si="155"/>
        <v>0</v>
      </c>
      <c r="AF154" s="85"/>
    </row>
    <row r="155" spans="1:155" x14ac:dyDescent="0.25">
      <c r="A155" s="2" t="s">
        <v>43</v>
      </c>
      <c r="B155" s="3"/>
      <c r="C155" s="3"/>
      <c r="D155" s="3"/>
      <c r="E155" s="3"/>
      <c r="F155" s="3"/>
      <c r="G155" s="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49"/>
      <c r="AF155" s="85"/>
    </row>
    <row r="156" spans="1:155" x14ac:dyDescent="0.25">
      <c r="A156" s="2" t="s">
        <v>1</v>
      </c>
      <c r="B156" s="3">
        <f t="shared" si="81"/>
        <v>0</v>
      </c>
      <c r="C156" s="3">
        <f>C137</f>
        <v>0</v>
      </c>
      <c r="D156" s="3">
        <f t="shared" ref="D156:E156" si="156">D137</f>
        <v>0</v>
      </c>
      <c r="E156" s="3">
        <f t="shared" si="156"/>
        <v>0</v>
      </c>
      <c r="F156" s="3">
        <v>0</v>
      </c>
      <c r="G156" s="3">
        <v>0</v>
      </c>
      <c r="H156" s="3">
        <f t="shared" ref="H156:AE156" si="157">H137</f>
        <v>0</v>
      </c>
      <c r="I156" s="7">
        <f t="shared" si="157"/>
        <v>0</v>
      </c>
      <c r="J156" s="3">
        <f t="shared" si="157"/>
        <v>0</v>
      </c>
      <c r="K156" s="3">
        <f t="shared" si="157"/>
        <v>0</v>
      </c>
      <c r="L156" s="3">
        <f t="shared" si="157"/>
        <v>0</v>
      </c>
      <c r="M156" s="3">
        <f t="shared" si="157"/>
        <v>0</v>
      </c>
      <c r="N156" s="3">
        <f t="shared" si="157"/>
        <v>0</v>
      </c>
      <c r="O156" s="3">
        <f t="shared" si="157"/>
        <v>0</v>
      </c>
      <c r="P156" s="3">
        <f t="shared" si="157"/>
        <v>0</v>
      </c>
      <c r="Q156" s="3">
        <f t="shared" si="157"/>
        <v>0</v>
      </c>
      <c r="R156" s="3">
        <f t="shared" si="157"/>
        <v>0</v>
      </c>
      <c r="S156" s="3">
        <f t="shared" si="157"/>
        <v>0</v>
      </c>
      <c r="T156" s="3">
        <f t="shared" si="157"/>
        <v>0</v>
      </c>
      <c r="U156" s="3">
        <f t="shared" si="157"/>
        <v>0</v>
      </c>
      <c r="V156" s="3">
        <f t="shared" si="157"/>
        <v>0</v>
      </c>
      <c r="W156" s="3">
        <f t="shared" si="157"/>
        <v>0</v>
      </c>
      <c r="X156" s="3">
        <f t="shared" si="157"/>
        <v>0</v>
      </c>
      <c r="Y156" s="3">
        <f t="shared" si="157"/>
        <v>0</v>
      </c>
      <c r="Z156" s="3">
        <f t="shared" si="157"/>
        <v>0</v>
      </c>
      <c r="AA156" s="3">
        <f t="shared" si="157"/>
        <v>0</v>
      </c>
      <c r="AB156" s="3">
        <f t="shared" si="157"/>
        <v>0</v>
      </c>
      <c r="AC156" s="3">
        <f t="shared" si="157"/>
        <v>0</v>
      </c>
      <c r="AD156" s="3">
        <f t="shared" si="157"/>
        <v>0</v>
      </c>
      <c r="AE156" s="3">
        <f t="shared" si="157"/>
        <v>0</v>
      </c>
      <c r="AF156" s="85"/>
    </row>
    <row r="157" spans="1:155" x14ac:dyDescent="0.25">
      <c r="A157" s="10" t="s">
        <v>5</v>
      </c>
      <c r="B157" s="3">
        <f t="shared" si="81"/>
        <v>0</v>
      </c>
      <c r="C157" s="3">
        <f t="shared" ref="C157:E157" si="158">C138</f>
        <v>0</v>
      </c>
      <c r="D157" s="3">
        <f t="shared" si="158"/>
        <v>0</v>
      </c>
      <c r="E157" s="3">
        <f t="shared" si="158"/>
        <v>0</v>
      </c>
      <c r="F157" s="3">
        <v>0</v>
      </c>
      <c r="G157" s="3">
        <v>0</v>
      </c>
      <c r="H157" s="3">
        <f t="shared" ref="H157:AE157" si="159">H138</f>
        <v>0</v>
      </c>
      <c r="I157" s="7">
        <f t="shared" si="159"/>
        <v>0</v>
      </c>
      <c r="J157" s="3">
        <f t="shared" si="159"/>
        <v>0</v>
      </c>
      <c r="K157" s="3">
        <f t="shared" si="159"/>
        <v>0</v>
      </c>
      <c r="L157" s="3">
        <f t="shared" si="159"/>
        <v>0</v>
      </c>
      <c r="M157" s="3">
        <f t="shared" si="159"/>
        <v>0</v>
      </c>
      <c r="N157" s="3">
        <f t="shared" si="159"/>
        <v>0</v>
      </c>
      <c r="O157" s="3">
        <f t="shared" si="159"/>
        <v>0</v>
      </c>
      <c r="P157" s="3">
        <f t="shared" si="159"/>
        <v>0</v>
      </c>
      <c r="Q157" s="3">
        <f t="shared" si="159"/>
        <v>0</v>
      </c>
      <c r="R157" s="3">
        <f t="shared" si="159"/>
        <v>0</v>
      </c>
      <c r="S157" s="3">
        <f t="shared" si="159"/>
        <v>0</v>
      </c>
      <c r="T157" s="3">
        <f t="shared" si="159"/>
        <v>0</v>
      </c>
      <c r="U157" s="3">
        <f t="shared" si="159"/>
        <v>0</v>
      </c>
      <c r="V157" s="3">
        <f t="shared" si="159"/>
        <v>0</v>
      </c>
      <c r="W157" s="3">
        <f t="shared" si="159"/>
        <v>0</v>
      </c>
      <c r="X157" s="3">
        <f t="shared" si="159"/>
        <v>0</v>
      </c>
      <c r="Y157" s="3">
        <f t="shared" si="159"/>
        <v>0</v>
      </c>
      <c r="Z157" s="3">
        <f t="shared" si="159"/>
        <v>0</v>
      </c>
      <c r="AA157" s="3">
        <f t="shared" si="159"/>
        <v>0</v>
      </c>
      <c r="AB157" s="3">
        <f t="shared" si="159"/>
        <v>0</v>
      </c>
      <c r="AC157" s="3">
        <f t="shared" si="159"/>
        <v>0</v>
      </c>
      <c r="AD157" s="3">
        <f t="shared" si="159"/>
        <v>0</v>
      </c>
      <c r="AE157" s="3">
        <f t="shared" si="159"/>
        <v>0</v>
      </c>
      <c r="AF157" s="85"/>
    </row>
    <row r="158" spans="1:155" x14ac:dyDescent="0.25">
      <c r="A158" s="4" t="s">
        <v>3</v>
      </c>
      <c r="B158" s="3">
        <f t="shared" si="81"/>
        <v>0</v>
      </c>
      <c r="C158" s="3">
        <f t="shared" ref="C158:E158" si="160">C139</f>
        <v>0</v>
      </c>
      <c r="D158" s="3">
        <f t="shared" si="160"/>
        <v>0</v>
      </c>
      <c r="E158" s="3">
        <f t="shared" si="160"/>
        <v>0</v>
      </c>
      <c r="F158" s="3">
        <v>0</v>
      </c>
      <c r="G158" s="3">
        <v>0</v>
      </c>
      <c r="H158" s="3">
        <f t="shared" ref="H158:AE158" si="161">H139</f>
        <v>0</v>
      </c>
      <c r="I158" s="7">
        <f t="shared" si="161"/>
        <v>0</v>
      </c>
      <c r="J158" s="3">
        <f t="shared" si="161"/>
        <v>0</v>
      </c>
      <c r="K158" s="3">
        <f t="shared" si="161"/>
        <v>0</v>
      </c>
      <c r="L158" s="3">
        <f t="shared" si="161"/>
        <v>0</v>
      </c>
      <c r="M158" s="3">
        <f t="shared" si="161"/>
        <v>0</v>
      </c>
      <c r="N158" s="3">
        <f t="shared" si="161"/>
        <v>0</v>
      </c>
      <c r="O158" s="3">
        <f t="shared" si="161"/>
        <v>0</v>
      </c>
      <c r="P158" s="3">
        <f t="shared" si="161"/>
        <v>0</v>
      </c>
      <c r="Q158" s="3">
        <f t="shared" si="161"/>
        <v>0</v>
      </c>
      <c r="R158" s="3">
        <f t="shared" si="161"/>
        <v>0</v>
      </c>
      <c r="S158" s="3">
        <f t="shared" si="161"/>
        <v>0</v>
      </c>
      <c r="T158" s="3">
        <f t="shared" si="161"/>
        <v>0</v>
      </c>
      <c r="U158" s="3">
        <f t="shared" si="161"/>
        <v>0</v>
      </c>
      <c r="V158" s="3">
        <f t="shared" si="161"/>
        <v>0</v>
      </c>
      <c r="W158" s="3">
        <f t="shared" si="161"/>
        <v>0</v>
      </c>
      <c r="X158" s="3">
        <f t="shared" si="161"/>
        <v>0</v>
      </c>
      <c r="Y158" s="3">
        <f t="shared" si="161"/>
        <v>0</v>
      </c>
      <c r="Z158" s="3">
        <f t="shared" si="161"/>
        <v>0</v>
      </c>
      <c r="AA158" s="3">
        <f t="shared" si="161"/>
        <v>0</v>
      </c>
      <c r="AB158" s="3">
        <f t="shared" si="161"/>
        <v>0</v>
      </c>
      <c r="AC158" s="3">
        <f t="shared" si="161"/>
        <v>0</v>
      </c>
      <c r="AD158" s="3">
        <f t="shared" si="161"/>
        <v>0</v>
      </c>
      <c r="AE158" s="3">
        <f t="shared" si="161"/>
        <v>0</v>
      </c>
      <c r="AF158" s="85"/>
    </row>
    <row r="159" spans="1:155" x14ac:dyDescent="0.25">
      <c r="A159" s="4" t="s">
        <v>4</v>
      </c>
      <c r="B159" s="3">
        <f>H159+J159+L159+N159+P159+R159+T159+V159+X159+Z159+AB159+AD159</f>
        <v>61854.639999999992</v>
      </c>
      <c r="C159" s="3">
        <f t="shared" ref="C159:E159" si="162">C140</f>
        <v>19554.5</v>
      </c>
      <c r="D159" s="3">
        <f t="shared" si="162"/>
        <v>0</v>
      </c>
      <c r="E159" s="3">
        <f t="shared" si="162"/>
        <v>0</v>
      </c>
      <c r="F159" s="3">
        <v>0</v>
      </c>
      <c r="G159" s="3">
        <v>0</v>
      </c>
      <c r="H159" s="3">
        <f>H140</f>
        <v>0</v>
      </c>
      <c r="I159" s="7">
        <f t="shared" ref="I159:AE159" si="163">I140</f>
        <v>0</v>
      </c>
      <c r="J159" s="3">
        <f t="shared" si="163"/>
        <v>0</v>
      </c>
      <c r="K159" s="3">
        <f t="shared" si="163"/>
        <v>0</v>
      </c>
      <c r="L159" s="3">
        <f>L140</f>
        <v>19554.5</v>
      </c>
      <c r="M159" s="3">
        <f t="shared" si="163"/>
        <v>0</v>
      </c>
      <c r="N159" s="3">
        <f t="shared" si="163"/>
        <v>9741.5499999999993</v>
      </c>
      <c r="O159" s="3">
        <f t="shared" si="163"/>
        <v>0</v>
      </c>
      <c r="P159" s="3">
        <f t="shared" si="163"/>
        <v>0</v>
      </c>
      <c r="Q159" s="3">
        <f t="shared" si="163"/>
        <v>0</v>
      </c>
      <c r="R159" s="3">
        <f t="shared" si="163"/>
        <v>0</v>
      </c>
      <c r="S159" s="3">
        <f t="shared" si="163"/>
        <v>0</v>
      </c>
      <c r="T159" s="3">
        <f t="shared" si="163"/>
        <v>0</v>
      </c>
      <c r="U159" s="3">
        <f t="shared" si="163"/>
        <v>0</v>
      </c>
      <c r="V159" s="3">
        <f t="shared" si="163"/>
        <v>1177.5999999999999</v>
      </c>
      <c r="W159" s="3">
        <f t="shared" si="163"/>
        <v>0</v>
      </c>
      <c r="X159" s="3">
        <f t="shared" si="163"/>
        <v>0</v>
      </c>
      <c r="Y159" s="3">
        <f t="shared" si="163"/>
        <v>0</v>
      </c>
      <c r="Z159" s="3">
        <f t="shared" si="163"/>
        <v>19554.5</v>
      </c>
      <c r="AA159" s="3">
        <f t="shared" si="163"/>
        <v>0</v>
      </c>
      <c r="AB159" s="3">
        <f t="shared" si="163"/>
        <v>0</v>
      </c>
      <c r="AC159" s="3">
        <f t="shared" si="163"/>
        <v>0</v>
      </c>
      <c r="AD159" s="3">
        <f t="shared" si="163"/>
        <v>11826.49</v>
      </c>
      <c r="AE159" s="3">
        <f t="shared" si="163"/>
        <v>0</v>
      </c>
      <c r="AF159" s="85"/>
    </row>
    <row r="160" spans="1:155" s="14" customFormat="1" ht="21" customHeight="1" x14ac:dyDescent="0.25">
      <c r="A160" s="12"/>
      <c r="B160" s="13"/>
      <c r="C160" s="13"/>
      <c r="D160" s="13"/>
      <c r="E160" s="13"/>
      <c r="F160" s="13"/>
      <c r="G160" s="13"/>
      <c r="H160" s="31"/>
      <c r="I160" s="53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11"/>
      <c r="AF160" s="8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</row>
    <row r="161" spans="1:155" s="14" customFormat="1" ht="21" customHeight="1" x14ac:dyDescent="0.25">
      <c r="A161" s="12"/>
      <c r="B161" s="89" t="s">
        <v>46</v>
      </c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31"/>
      <c r="P161" s="31"/>
      <c r="Q161" s="31"/>
      <c r="R161" s="31"/>
      <c r="S161" s="31"/>
      <c r="T161" s="31"/>
      <c r="U161" s="31"/>
      <c r="V161" s="31" t="s">
        <v>40</v>
      </c>
      <c r="W161" s="31"/>
      <c r="X161" s="31"/>
      <c r="Y161" s="31"/>
      <c r="Z161" s="31"/>
      <c r="AA161" s="31"/>
      <c r="AB161" s="31"/>
      <c r="AC161" s="31"/>
      <c r="AD161" s="31"/>
      <c r="AE161" s="11"/>
      <c r="AF161" s="8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</row>
    <row r="162" spans="1:155" s="14" customFormat="1" ht="14.45" customHeight="1" x14ac:dyDescent="0.25">
      <c r="A162" s="12"/>
      <c r="B162" s="15"/>
      <c r="C162" s="15"/>
      <c r="D162" s="15"/>
      <c r="E162" s="15"/>
      <c r="F162" s="15"/>
      <c r="G162" s="15"/>
      <c r="H162" s="31"/>
      <c r="I162" s="53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11"/>
      <c r="AF162" s="8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</row>
    <row r="163" spans="1:155" s="14" customFormat="1" ht="28.5" customHeight="1" x14ac:dyDescent="0.25">
      <c r="A163" s="20" t="s">
        <v>47</v>
      </c>
      <c r="B163" s="15"/>
      <c r="C163" s="15"/>
      <c r="D163" s="15"/>
      <c r="E163" s="15"/>
      <c r="F163" s="15"/>
      <c r="G163" s="15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11"/>
      <c r="AF163" s="8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</row>
    <row r="164" spans="1:155" s="14" customFormat="1" ht="16.899999999999999" customHeight="1" x14ac:dyDescent="0.25">
      <c r="A164" s="20" t="s">
        <v>71</v>
      </c>
      <c r="B164" s="15"/>
      <c r="C164" s="15"/>
      <c r="D164" s="15"/>
      <c r="E164" s="15"/>
      <c r="F164" s="15"/>
      <c r="G164" s="15"/>
      <c r="H164" s="33"/>
      <c r="I164" s="54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11"/>
      <c r="AF164" s="8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</row>
    <row r="165" spans="1:155" s="14" customFormat="1" ht="18" customHeight="1" x14ac:dyDescent="0.25">
      <c r="A165" s="20" t="s">
        <v>48</v>
      </c>
      <c r="B165" s="15"/>
      <c r="C165" s="15"/>
      <c r="D165" s="15"/>
      <c r="E165" s="15"/>
      <c r="F165" s="15"/>
      <c r="G165" s="15"/>
      <c r="H165" s="33"/>
      <c r="I165" s="54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11"/>
      <c r="AF165" s="8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</row>
    <row r="166" spans="1:155" s="14" customFormat="1" ht="18.600000000000001" customHeight="1" x14ac:dyDescent="0.25">
      <c r="A166" s="20" t="s">
        <v>63</v>
      </c>
      <c r="B166" s="15"/>
      <c r="C166" s="15"/>
      <c r="D166" s="15"/>
      <c r="E166" s="15"/>
      <c r="F166" s="15"/>
      <c r="G166" s="15"/>
      <c r="H166" s="33"/>
      <c r="I166" s="54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11"/>
      <c r="AF166" s="8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</row>
    <row r="167" spans="1:155" s="14" customFormat="1" ht="20.45" customHeight="1" x14ac:dyDescent="0.25">
      <c r="A167" s="20" t="s">
        <v>62</v>
      </c>
      <c r="B167" s="15"/>
      <c r="C167" s="15"/>
      <c r="D167" s="15"/>
      <c r="E167" s="15"/>
      <c r="F167" s="15"/>
      <c r="G167" s="15"/>
      <c r="H167" s="33"/>
      <c r="I167" s="54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11"/>
      <c r="AF167" s="8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</row>
    <row r="168" spans="1:155" s="14" customFormat="1" ht="28.15" customHeight="1" x14ac:dyDescent="0.25">
      <c r="A168" s="12"/>
      <c r="B168" s="15"/>
      <c r="C168" s="15"/>
      <c r="D168" s="15"/>
      <c r="E168" s="15"/>
      <c r="F168" s="15"/>
      <c r="G168" s="15"/>
      <c r="H168" s="33"/>
      <c r="I168" s="54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11"/>
      <c r="AF168" s="8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</row>
    <row r="169" spans="1:155" s="14" customFormat="1" ht="22.15" customHeight="1" x14ac:dyDescent="0.25">
      <c r="A169" s="12"/>
      <c r="B169" s="15"/>
      <c r="C169" s="15"/>
      <c r="D169" s="15"/>
      <c r="E169" s="15"/>
      <c r="F169" s="15"/>
      <c r="G169" s="15"/>
      <c r="H169" s="20"/>
      <c r="I169" s="52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11"/>
      <c r="AF169" s="8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</row>
    <row r="170" spans="1:155" s="14" customFormat="1" ht="25.9" customHeight="1" x14ac:dyDescent="0.25">
      <c r="A170" s="12"/>
      <c r="B170" s="15"/>
      <c r="C170" s="15"/>
      <c r="D170" s="15"/>
      <c r="E170" s="15"/>
      <c r="F170" s="15"/>
      <c r="G170" s="15"/>
      <c r="H170" s="20"/>
      <c r="I170" s="52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11"/>
      <c r="AF170" s="8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</row>
    <row r="171" spans="1:155" s="14" customFormat="1" ht="39.75" customHeight="1" x14ac:dyDescent="0.25">
      <c r="A171" s="12"/>
      <c r="B171" s="15"/>
      <c r="C171" s="15"/>
      <c r="D171" s="15"/>
      <c r="E171" s="15"/>
      <c r="F171" s="15"/>
      <c r="G171" s="15"/>
      <c r="H171" s="20"/>
      <c r="I171" s="52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11"/>
      <c r="AF171" s="8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</row>
    <row r="172" spans="1:155" s="14" customFormat="1" ht="25.15" customHeight="1" x14ac:dyDescent="0.25">
      <c r="A172" s="12"/>
      <c r="B172" s="15"/>
      <c r="C172" s="15"/>
      <c r="D172" s="15"/>
      <c r="E172" s="15"/>
      <c r="F172" s="15"/>
      <c r="G172" s="15"/>
      <c r="H172" s="20"/>
      <c r="I172" s="52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11"/>
      <c r="AF172" s="8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</row>
    <row r="173" spans="1:155" s="14" customFormat="1" ht="25.15" customHeight="1" x14ac:dyDescent="0.25">
      <c r="A173" s="12"/>
      <c r="B173" s="15"/>
      <c r="C173" s="15"/>
      <c r="D173" s="15"/>
      <c r="E173" s="15"/>
      <c r="F173" s="15"/>
      <c r="G173" s="15"/>
      <c r="H173" s="20"/>
      <c r="I173" s="52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11"/>
      <c r="AF173" s="8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</row>
    <row r="174" spans="1:155" s="14" customFormat="1" ht="24" customHeight="1" x14ac:dyDescent="0.25">
      <c r="A174" s="16"/>
      <c r="B174" s="15"/>
      <c r="C174" s="15"/>
      <c r="D174" s="15"/>
      <c r="E174" s="15"/>
      <c r="F174" s="15"/>
      <c r="G174" s="15"/>
      <c r="H174" s="20"/>
      <c r="I174" s="52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11"/>
      <c r="AF174" s="8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</row>
    <row r="175" spans="1:155" s="14" customFormat="1" x14ac:dyDescent="0.25">
      <c r="A175" s="16"/>
      <c r="B175" s="15"/>
      <c r="C175" s="15"/>
      <c r="D175" s="15"/>
      <c r="E175" s="15"/>
      <c r="F175" s="15"/>
      <c r="G175" s="15"/>
      <c r="H175" s="20"/>
      <c r="I175" s="52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11"/>
      <c r="AF175" s="8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</row>
    <row r="176" spans="1:155" s="14" customFormat="1" ht="36" customHeight="1" x14ac:dyDescent="0.25">
      <c r="A176" s="17"/>
      <c r="B176" s="15"/>
      <c r="C176" s="15"/>
      <c r="D176" s="15"/>
      <c r="E176" s="15"/>
      <c r="F176" s="15"/>
      <c r="G176" s="15"/>
      <c r="H176" s="11"/>
      <c r="I176" s="8"/>
      <c r="J176" s="11"/>
      <c r="K176" s="11"/>
      <c r="L176" s="11"/>
      <c r="M176" s="20"/>
      <c r="N176" s="20"/>
      <c r="O176" s="20"/>
      <c r="P176" s="20"/>
      <c r="Q176" s="20"/>
      <c r="R176" s="90"/>
      <c r="S176" s="90"/>
      <c r="T176" s="90"/>
      <c r="U176" s="90"/>
      <c r="V176" s="90"/>
      <c r="W176" s="90"/>
      <c r="X176" s="90"/>
      <c r="Y176" s="90"/>
      <c r="Z176" s="90"/>
      <c r="AA176" s="20"/>
      <c r="AB176" s="20"/>
      <c r="AC176" s="20"/>
      <c r="AD176" s="20"/>
      <c r="AE176" s="11"/>
      <c r="AF176" s="8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</row>
    <row r="177" spans="1:155" x14ac:dyDescent="0.25">
      <c r="A177" s="18"/>
      <c r="B177" s="15"/>
      <c r="C177" s="15"/>
      <c r="D177" s="15"/>
      <c r="E177" s="15"/>
      <c r="F177" s="15"/>
      <c r="G177" s="15"/>
      <c r="AE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</row>
    <row r="178" spans="1:155" x14ac:dyDescent="0.25">
      <c r="A178" s="19"/>
      <c r="B178" s="15"/>
      <c r="C178" s="15"/>
      <c r="D178" s="15"/>
      <c r="E178" s="15"/>
      <c r="F178" s="15"/>
      <c r="G178" s="15"/>
      <c r="AE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</row>
    <row r="179" spans="1:155" ht="16.899999999999999" hidden="1" x14ac:dyDescent="0.3">
      <c r="A179" s="19"/>
      <c r="B179" s="15"/>
      <c r="C179" s="15"/>
      <c r="D179" s="15"/>
      <c r="E179" s="15"/>
      <c r="F179" s="15"/>
      <c r="G179" s="15"/>
      <c r="AE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</row>
    <row r="180" spans="1:155" x14ac:dyDescent="0.25">
      <c r="A180" s="16"/>
      <c r="B180" s="15"/>
      <c r="C180" s="15"/>
      <c r="D180" s="15"/>
      <c r="E180" s="15"/>
      <c r="F180" s="15"/>
      <c r="G180" s="15"/>
      <c r="AE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</row>
    <row r="181" spans="1:155" x14ac:dyDescent="0.25">
      <c r="A181" s="16"/>
      <c r="B181" s="15"/>
      <c r="C181" s="15"/>
      <c r="D181" s="15"/>
      <c r="E181" s="15"/>
      <c r="F181" s="15"/>
      <c r="G181" s="15"/>
      <c r="AE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</row>
    <row r="182" spans="1:155" x14ac:dyDescent="0.25">
      <c r="A182" s="18"/>
      <c r="B182" s="15"/>
      <c r="C182" s="15"/>
      <c r="D182" s="15"/>
      <c r="E182" s="15"/>
      <c r="F182" s="15"/>
      <c r="G182" s="15"/>
    </row>
    <row r="183" spans="1:155" x14ac:dyDescent="0.25">
      <c r="A183" s="19"/>
      <c r="B183" s="15"/>
      <c r="C183" s="15"/>
      <c r="D183" s="15"/>
      <c r="E183" s="15"/>
      <c r="F183" s="15"/>
      <c r="G183" s="15"/>
    </row>
    <row r="184" spans="1:155" x14ac:dyDescent="0.25">
      <c r="A184" s="19"/>
      <c r="B184" s="15"/>
      <c r="C184" s="15"/>
      <c r="D184" s="15"/>
      <c r="E184" s="15"/>
      <c r="F184" s="15"/>
      <c r="G184" s="15"/>
    </row>
    <row r="185" spans="1:155" x14ac:dyDescent="0.25">
      <c r="A185" s="16"/>
      <c r="B185" s="15"/>
      <c r="C185" s="15"/>
      <c r="D185" s="15"/>
      <c r="E185" s="15"/>
      <c r="F185" s="15"/>
      <c r="G185" s="15"/>
    </row>
    <row r="186" spans="1:155" x14ac:dyDescent="0.25">
      <c r="A186" s="16"/>
      <c r="B186" s="15"/>
      <c r="C186" s="15"/>
      <c r="D186" s="15"/>
      <c r="E186" s="15"/>
      <c r="F186" s="15"/>
      <c r="G186" s="15"/>
    </row>
    <row r="187" spans="1:155" x14ac:dyDescent="0.25">
      <c r="A187" s="18"/>
      <c r="B187" s="15"/>
      <c r="C187" s="15"/>
      <c r="D187" s="15"/>
      <c r="E187" s="15"/>
      <c r="F187" s="15"/>
      <c r="G187" s="15"/>
    </row>
    <row r="188" spans="1:155" x14ac:dyDescent="0.25">
      <c r="A188" s="19"/>
      <c r="B188" s="15"/>
      <c r="C188" s="15"/>
      <c r="D188" s="15"/>
      <c r="E188" s="15"/>
      <c r="F188" s="15"/>
      <c r="G188" s="15"/>
    </row>
    <row r="189" spans="1:155" x14ac:dyDescent="0.25">
      <c r="A189" s="19"/>
      <c r="B189" s="15"/>
      <c r="C189" s="15"/>
      <c r="D189" s="15"/>
      <c r="E189" s="15"/>
      <c r="F189" s="15"/>
      <c r="G189" s="15"/>
    </row>
    <row r="190" spans="1:155" x14ac:dyDescent="0.25">
      <c r="A190" s="16"/>
      <c r="B190" s="15"/>
      <c r="C190" s="15"/>
      <c r="D190" s="15"/>
      <c r="E190" s="15"/>
      <c r="F190" s="15"/>
      <c r="G190" s="15"/>
    </row>
    <row r="191" spans="1:155" x14ac:dyDescent="0.25">
      <c r="A191" s="16"/>
      <c r="B191" s="15"/>
      <c r="C191" s="15"/>
      <c r="D191" s="15"/>
      <c r="E191" s="15"/>
      <c r="F191" s="15"/>
      <c r="G191" s="15"/>
    </row>
    <row r="192" spans="1:155" x14ac:dyDescent="0.25">
      <c r="A192" s="18"/>
      <c r="B192" s="15"/>
      <c r="C192" s="15"/>
      <c r="D192" s="15"/>
      <c r="E192" s="15"/>
      <c r="F192" s="15"/>
      <c r="G192" s="15"/>
    </row>
    <row r="193" spans="1:7" x14ac:dyDescent="0.25">
      <c r="A193" s="16"/>
      <c r="B193" s="15"/>
      <c r="C193" s="15"/>
      <c r="D193" s="15"/>
      <c r="E193" s="15"/>
      <c r="F193" s="15"/>
      <c r="G193" s="15"/>
    </row>
    <row r="194" spans="1:7" x14ac:dyDescent="0.25">
      <c r="A194" s="16"/>
      <c r="B194" s="15"/>
      <c r="C194" s="15"/>
      <c r="D194" s="15"/>
      <c r="E194" s="15"/>
      <c r="F194" s="15"/>
      <c r="G194" s="15"/>
    </row>
    <row r="195" spans="1:7" x14ac:dyDescent="0.25">
      <c r="A195" s="16"/>
      <c r="B195" s="15"/>
      <c r="C195" s="15"/>
      <c r="D195" s="15"/>
      <c r="E195" s="15"/>
      <c r="F195" s="15"/>
      <c r="G195" s="15"/>
    </row>
    <row r="196" spans="1:7" x14ac:dyDescent="0.25">
      <c r="A196" s="16"/>
    </row>
    <row r="197" spans="1:7" x14ac:dyDescent="0.25">
      <c r="A197" s="11"/>
    </row>
    <row r="198" spans="1:7" x14ac:dyDescent="0.25">
      <c r="A198" s="11"/>
    </row>
  </sheetData>
  <mergeCells count="50">
    <mergeCell ref="R176:Z176"/>
    <mergeCell ref="L9:M9"/>
    <mergeCell ref="N9:O9"/>
    <mergeCell ref="P9:Q9"/>
    <mergeCell ref="R9:S9"/>
    <mergeCell ref="T9:U9"/>
    <mergeCell ref="B161:N161"/>
    <mergeCell ref="F9:G9"/>
    <mergeCell ref="B1:U1"/>
    <mergeCell ref="B3:U3"/>
    <mergeCell ref="A7:AD7"/>
    <mergeCell ref="V9:W9"/>
    <mergeCell ref="X9:Y9"/>
    <mergeCell ref="Z9:AA9"/>
    <mergeCell ref="AB9:AC9"/>
    <mergeCell ref="A9:A10"/>
    <mergeCell ref="J9:K9"/>
    <mergeCell ref="H9:I9"/>
    <mergeCell ref="B9:B10"/>
    <mergeCell ref="C9:C10"/>
    <mergeCell ref="D9:D10"/>
    <mergeCell ref="E9:E10"/>
    <mergeCell ref="AD9:AE9"/>
    <mergeCell ref="AF9:AF10"/>
    <mergeCell ref="A11:AF11"/>
    <mergeCell ref="AF13:AF19"/>
    <mergeCell ref="AF20:AF26"/>
    <mergeCell ref="AF27:AF33"/>
    <mergeCell ref="AF80:AF86"/>
    <mergeCell ref="AF41:AF47"/>
    <mergeCell ref="A48:AF48"/>
    <mergeCell ref="A49:AF49"/>
    <mergeCell ref="AF50:AF56"/>
    <mergeCell ref="AF57:AF63"/>
    <mergeCell ref="AF34:AF40"/>
    <mergeCell ref="AF148:AF153"/>
    <mergeCell ref="AF154:AF159"/>
    <mergeCell ref="AF101:AF107"/>
    <mergeCell ref="AF108:AF114"/>
    <mergeCell ref="AF94:AF100"/>
    <mergeCell ref="AF115:AF121"/>
    <mergeCell ref="AF87:AF93"/>
    <mergeCell ref="AF122:AF128"/>
    <mergeCell ref="AF129:AF134"/>
    <mergeCell ref="AF135:AF140"/>
    <mergeCell ref="AF141:AF147"/>
    <mergeCell ref="AF64:AF70"/>
    <mergeCell ref="A71:AF71"/>
    <mergeCell ref="A72:AF72"/>
    <mergeCell ref="AF73:AF79"/>
  </mergeCells>
  <pageMargins left="0.39370078740157483" right="0.39370078740157483" top="0.39370078740157483" bottom="0.39370078740157483" header="0.31496062992125984" footer="0.31496062992125984"/>
  <pageSetup paperSize="9" scale="27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март 2020</vt:lpstr>
      <vt:lpstr>'март 2020'!Заголовки_для_печати</vt:lpstr>
      <vt:lpstr>'март 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Г. Низамова</dc:creator>
  <cp:lastModifiedBy>Цыганкова Ирина Анатольевн</cp:lastModifiedBy>
  <cp:lastPrinted>2020-04-08T10:18:53Z</cp:lastPrinted>
  <dcterms:created xsi:type="dcterms:W3CDTF">2018-12-21T05:07:17Z</dcterms:created>
  <dcterms:modified xsi:type="dcterms:W3CDTF">2020-04-24T04:35:26Z</dcterms:modified>
</cp:coreProperties>
</file>