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3" i="1" l="1"/>
  <c r="S24" i="1"/>
  <c r="S23" i="1" s="1"/>
  <c r="R23" i="1"/>
  <c r="R24" i="1"/>
  <c r="X24" i="1"/>
  <c r="V24" i="1"/>
  <c r="B24" i="1"/>
  <c r="B23" i="1" s="1"/>
  <c r="D24" i="1"/>
  <c r="D23" i="1" s="1"/>
  <c r="E27" i="1"/>
  <c r="E13" i="1" s="1"/>
  <c r="C27" i="1"/>
  <c r="B38" i="1"/>
  <c r="B37" i="1"/>
  <c r="D38" i="1"/>
  <c r="D37" i="1" s="1"/>
  <c r="E41" i="1"/>
  <c r="E38" i="1" s="1"/>
  <c r="E37" i="1" s="1"/>
  <c r="C41" i="1"/>
  <c r="C38" i="1" s="1"/>
  <c r="C37" i="1" s="1"/>
  <c r="E62" i="1"/>
  <c r="C62" i="1"/>
  <c r="G62" i="1" s="1"/>
  <c r="G59" i="1" s="1"/>
  <c r="G58" i="1" s="1"/>
  <c r="E69" i="1"/>
  <c r="F69" i="1" s="1"/>
  <c r="C69" i="1"/>
  <c r="B72" i="1"/>
  <c r="B73" i="1"/>
  <c r="D72" i="1"/>
  <c r="D73" i="1"/>
  <c r="E76" i="1"/>
  <c r="F76" i="1" s="1"/>
  <c r="F73" i="1" s="1"/>
  <c r="F72" i="1" s="1"/>
  <c r="C76" i="1"/>
  <c r="C73" i="1" s="1"/>
  <c r="C72" i="1" s="1"/>
  <c r="F20" i="1"/>
  <c r="G20" i="1"/>
  <c r="D59" i="1"/>
  <c r="E59" i="1"/>
  <c r="E24" i="1" l="1"/>
  <c r="E23" i="1" s="1"/>
  <c r="G27" i="1"/>
  <c r="G24" i="1" s="1"/>
  <c r="G23" i="1" s="1"/>
  <c r="F27" i="1"/>
  <c r="F24" i="1" s="1"/>
  <c r="F23" i="1" s="1"/>
  <c r="F13" i="1"/>
  <c r="G76" i="1"/>
  <c r="G73" i="1" s="1"/>
  <c r="G72" i="1" s="1"/>
  <c r="E73" i="1"/>
  <c r="E72" i="1" s="1"/>
  <c r="G41" i="1"/>
  <c r="G38" i="1" s="1"/>
  <c r="G37" i="1" s="1"/>
  <c r="C24" i="1"/>
  <c r="C23" i="1" s="1"/>
  <c r="C13" i="1"/>
  <c r="G13" i="1" s="1"/>
  <c r="F41" i="1"/>
  <c r="F38" i="1" s="1"/>
  <c r="F37" i="1" s="1"/>
  <c r="Y13" i="1"/>
  <c r="Y89" i="1" s="1"/>
  <c r="Y86" i="1" s="1"/>
  <c r="X86" i="1"/>
  <c r="X80" i="1"/>
  <c r="X79" i="1"/>
  <c r="X73" i="1"/>
  <c r="X72" i="1" s="1"/>
  <c r="X66" i="1"/>
  <c r="X65" i="1" s="1"/>
  <c r="X52" i="1"/>
  <c r="X51" i="1" s="1"/>
  <c r="X45" i="1"/>
  <c r="X44" i="1"/>
  <c r="X38" i="1"/>
  <c r="X37" i="1" s="1"/>
  <c r="X31" i="1"/>
  <c r="X30" i="1" s="1"/>
  <c r="X23" i="1"/>
  <c r="X17" i="1"/>
  <c r="X16" i="1"/>
  <c r="X13" i="1"/>
  <c r="X10" i="1" s="1"/>
  <c r="X9" i="1" s="1"/>
  <c r="W86" i="1"/>
  <c r="W80" i="1"/>
  <c r="W79" i="1"/>
  <c r="W73" i="1"/>
  <c r="W72" i="1"/>
  <c r="W66" i="1"/>
  <c r="W65" i="1"/>
  <c r="W59" i="1"/>
  <c r="W58" i="1"/>
  <c r="W52" i="1"/>
  <c r="W45" i="1"/>
  <c r="W51" i="1"/>
  <c r="W44" i="1"/>
  <c r="W38" i="1"/>
  <c r="W37" i="1"/>
  <c r="W31" i="1"/>
  <c r="W30" i="1" s="1"/>
  <c r="W24" i="1"/>
  <c r="W23" i="1" s="1"/>
  <c r="W17" i="1"/>
  <c r="W16" i="1" s="1"/>
  <c r="W13" i="1"/>
  <c r="W10" i="1" s="1"/>
  <c r="W9" i="1" s="1"/>
  <c r="V13" i="1"/>
  <c r="V86" i="1"/>
  <c r="V80" i="1"/>
  <c r="V79" i="1"/>
  <c r="V73" i="1"/>
  <c r="V72" i="1" s="1"/>
  <c r="V66" i="1"/>
  <c r="V65" i="1" s="1"/>
  <c r="V59" i="1"/>
  <c r="V58" i="1"/>
  <c r="V52" i="1"/>
  <c r="V51" i="1" s="1"/>
  <c r="V45" i="1"/>
  <c r="V44" i="1" s="1"/>
  <c r="V38" i="1"/>
  <c r="V37" i="1"/>
  <c r="V31" i="1"/>
  <c r="V30" i="1" s="1"/>
  <c r="V23" i="1"/>
  <c r="V17" i="1"/>
  <c r="V16" i="1"/>
  <c r="V10" i="1"/>
  <c r="V9" i="1" s="1"/>
  <c r="U86" i="1"/>
  <c r="U80" i="1"/>
  <c r="U79" i="1" s="1"/>
  <c r="U73" i="1"/>
  <c r="U72" i="1" s="1"/>
  <c r="U66" i="1"/>
  <c r="U65" i="1" s="1"/>
  <c r="U59" i="1"/>
  <c r="U58" i="1" s="1"/>
  <c r="U52" i="1"/>
  <c r="U51" i="1" s="1"/>
  <c r="U45" i="1"/>
  <c r="U44" i="1"/>
  <c r="U38" i="1"/>
  <c r="U37" i="1"/>
  <c r="U31" i="1"/>
  <c r="U30" i="1"/>
  <c r="U24" i="1"/>
  <c r="U23" i="1"/>
  <c r="U17" i="1"/>
  <c r="U16" i="1"/>
  <c r="U10" i="1"/>
  <c r="U9" i="1"/>
  <c r="T13" i="1"/>
  <c r="T10" i="1" s="1"/>
  <c r="T9" i="1" s="1"/>
  <c r="S13" i="1"/>
  <c r="S89" i="1" s="1"/>
  <c r="R13" i="1"/>
  <c r="R10" i="1" s="1"/>
  <c r="R9" i="1" s="1"/>
  <c r="R89" i="1"/>
  <c r="C89" i="1" s="1"/>
  <c r="C86" i="1" s="1"/>
  <c r="S59" i="1"/>
  <c r="Q58" i="1"/>
  <c r="Q59" i="1"/>
  <c r="P58" i="1"/>
  <c r="P59" i="1"/>
  <c r="O58" i="1"/>
  <c r="O59" i="1"/>
  <c r="N58" i="1"/>
  <c r="N59" i="1"/>
  <c r="M59" i="1"/>
  <c r="M58" i="1" s="1"/>
  <c r="L59" i="1"/>
  <c r="L58" i="1" s="1"/>
  <c r="X59" i="1"/>
  <c r="X58" i="1" s="1"/>
  <c r="Y58" i="1"/>
  <c r="Y59" i="1"/>
  <c r="Z58" i="1"/>
  <c r="Z59" i="1"/>
  <c r="AA58" i="1"/>
  <c r="AA59" i="1"/>
  <c r="AB58" i="1"/>
  <c r="AB59" i="1"/>
  <c r="AC58" i="1"/>
  <c r="AC59" i="1"/>
  <c r="AD58" i="1"/>
  <c r="AD59" i="1"/>
  <c r="AE58" i="1"/>
  <c r="AE59" i="1"/>
  <c r="T58" i="1"/>
  <c r="T59" i="1"/>
  <c r="K59" i="1"/>
  <c r="K58" i="1" s="1"/>
  <c r="J59" i="1"/>
  <c r="J58" i="1" s="1"/>
  <c r="I58" i="1"/>
  <c r="I59" i="1"/>
  <c r="H59" i="1"/>
  <c r="H58" i="1" s="1"/>
  <c r="S58" i="1"/>
  <c r="R58" i="1"/>
  <c r="R59" i="1"/>
  <c r="F58" i="1"/>
  <c r="E58" i="1"/>
  <c r="D58" i="1"/>
  <c r="C59" i="1"/>
  <c r="C58" i="1" s="1"/>
  <c r="B59" i="1"/>
  <c r="B58" i="1" s="1"/>
  <c r="B62" i="1"/>
  <c r="F62" i="1" s="1"/>
  <c r="F59" i="1" s="1"/>
  <c r="T89" i="1" l="1"/>
  <c r="T86" i="1" s="1"/>
  <c r="S10" i="1"/>
  <c r="S9" i="1" s="1"/>
  <c r="Y10" i="1"/>
  <c r="Y9" i="1" s="1"/>
  <c r="R86" i="1"/>
  <c r="S86" i="1"/>
  <c r="E89" i="1"/>
  <c r="G69" i="1"/>
  <c r="O66" i="1"/>
  <c r="E66" i="1"/>
  <c r="F66" i="1" s="1"/>
  <c r="F65" i="1" s="1"/>
  <c r="D66" i="1"/>
  <c r="C66" i="1"/>
  <c r="O65" i="1"/>
  <c r="E65" i="1"/>
  <c r="D65" i="1"/>
  <c r="C65" i="1"/>
  <c r="O13" i="1"/>
  <c r="D89" i="1"/>
  <c r="D86" i="1" s="1"/>
  <c r="O10" i="1"/>
  <c r="O9" i="1" s="1"/>
  <c r="G10" i="1"/>
  <c r="F10" i="1"/>
  <c r="E10" i="1"/>
  <c r="E9" i="1" s="1"/>
  <c r="C10" i="1"/>
  <c r="G9" i="1"/>
  <c r="F9" i="1"/>
  <c r="C9" i="1"/>
  <c r="E86" i="1" l="1"/>
  <c r="F86" i="1" s="1"/>
  <c r="G89" i="1"/>
  <c r="F89" i="1"/>
  <c r="D10" i="1"/>
  <c r="D9" i="1" s="1"/>
  <c r="G66" i="1"/>
  <c r="G65" i="1" s="1"/>
  <c r="G86" i="1" l="1"/>
</calcChain>
</file>

<file path=xl/sharedStrings.xml><?xml version="1.0" encoding="utf-8"?>
<sst xmlns="http://schemas.openxmlformats.org/spreadsheetml/2006/main" count="141" uniqueCount="53">
  <si>
    <t>Комплексный план (сетевой график) по реализации муниципальной программы</t>
  </si>
  <si>
    <t>(постановление от 09.10.2013 №2864)</t>
  </si>
  <si>
    <t>тыс.руб.</t>
  </si>
  <si>
    <t>Мероприятия программы</t>
  </si>
  <si>
    <t xml:space="preserve">План на 2019 год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</si>
  <si>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</si>
  <si>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</si>
  <si>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</si>
  <si>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</si>
  <si>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</si>
  <si>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</si>
  <si>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</si>
  <si>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</si>
  <si>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</si>
  <si>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</si>
  <si>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</si>
  <si>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</si>
  <si>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</si>
  <si>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</si>
  <si>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отчётную дату</t>
  </si>
  <si>
    <t>план</t>
  </si>
  <si>
    <t>касса</t>
  </si>
  <si>
    <t>Задача "Повышение уровня доступности объектов социальной инфраструктуры в приоритетных сферах жизнедеятельностьи инвалидов и других маломобильных групп населения"</t>
  </si>
  <si>
    <t>Мероприятие "1. Обеспечение беспрепятственного доступа к объектам, находящимся в муниципальной собственности" (1-4)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</si>
  <si>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</si>
  <si>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</si>
  <si>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</si>
  <si>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</si>
  <si>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</si>
  <si>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</si>
  <si>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Мероприятие "1.1. Спортивный комплекс "СК"Дружба"" (МАУ "Дворец спорта")</t>
  </si>
  <si>
    <t>Мероприятие "1.2. Лыжная база "Снежинка"" (ул. Сибирская, д. 10)</t>
  </si>
  <si>
    <t>Мероприятие "1.3. МБУ "МКЦ "Феникс"" (ул. Сибирская, д. 11)</t>
  </si>
  <si>
    <t>Мероприятие "1.4. Молодежный центр "Метро"" (ул. Северная, д. 1а)</t>
  </si>
  <si>
    <t>Мероприятие "1.5. МБУ "Музеёно-выставочный центр" (ул. Дружбы народов, д. 40а)</t>
  </si>
  <si>
    <t xml:space="preserve">Мероприятие "1.6. МБУ "Центральная библиотечная система" </t>
  </si>
  <si>
    <t xml:space="preserve">Мероприятие "1.7. Административные здания (ул. Дружбы народов, д. 7, ул. Дружбы народов, д. 9, ул. Мира, д. 22 (5 этаж)) </t>
  </si>
  <si>
    <t xml:space="preserve">Мероприятие "1.8. МАОУ "Средняя школа №3" (ул. Дружбы народов, д. 10/1) </t>
  </si>
  <si>
    <t xml:space="preserve">Мероприятие "1.9. МАОУ "Средняя школа №5" (ул. Прибалтийская, д. 19) </t>
  </si>
  <si>
    <t xml:space="preserve">Мероприятие "1.10. МАДОУ г. Когалым "Берёзка" (ул. Набережная, д. 6) </t>
  </si>
  <si>
    <t>Всего по муниципальной программе:</t>
  </si>
  <si>
    <t>«Доступная среда города Когалыма» на 01.07.2019</t>
  </si>
  <si>
    <t>Результаты реализации и причины отклонения плана от факта</t>
  </si>
  <si>
    <t>В мае денежные средства не запланированы</t>
  </si>
  <si>
    <t xml:space="preserve">Приобретены информационно-тактильные знаки с шрифтом Брайля, тактильные мнемосхемы, пиктограммы, наклейки (договор ООО "Сервис" (г. Радужный) от 27.03.19 №11-2019 на сумму 118,2 тыс. рублей). Приобретена мебель для гардеробов (договор с индивидуальным предпринимателем Мугинов Рафик Эльгизович от 04.04.19 №14-2019 на сумму 156,0 тыс. рублей). </t>
  </si>
  <si>
    <t>По муниципальному контракту №0387300076419000005-2 от 16.04.2019 года на сумму 26 971,85 руб.  поставлен товар: тактильная мнемосхема с настенным креплением; тактильная мнемосхема санузла; наклейка для маркировки прозрачных препятствий «Круг желтый»; комплексная тактильная табличка с названием организации и режимом работы; Тактильная пиктограмма для обозначения доступного входа всех категорий инвалидов; комплексная тактильная табличка на кабинет; тактильная пиктограмма «Выход из помещения», «Гардероб», «Туалет для инвалидов», «Кнопка вызова помощи», «Направление движения», «Лифт для инвалидов», тактильная пиктограмма с номером этажа. Остаток денежных средст составил 121 728,15 рублей:
- экономия по торгам на сумму 59 544,41 рублей;
- оплата по факту поставки по договору №20-20/05/2019 от 20.05.2019 года, на сумму 51 000,00 рублей: кнопка вызова со шнурком; переносной приемник с ЖК-дисплеем; универсальный травмобезопасный держатель для трости и костылей в санузлах, с пиктограммой;
- на сумму 11 183,74 рубля  будет реализована на закупку и поставку расходных материалов для обеспечния беспрепятственного доступа маломобильных групп населения к объектам, находящимся в муниципальной собственности по прямому договору.</t>
  </si>
  <si>
    <t>Ответственный за составление сетевого графика ____________ Сорока Ю.И. 93-612</t>
  </si>
  <si>
    <t>дата</t>
  </si>
  <si>
    <t>И.о. руководителя структурного подразделения ____________ Леонова И.С.</t>
  </si>
  <si>
    <t>План на 01.07.2019</t>
  </si>
  <si>
    <t>Профинансировано 01.07.2019</t>
  </si>
  <si>
    <t>Кассовый расход на 01.07.2019</t>
  </si>
  <si>
    <t>В июне денежные средства не запланированы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</si>
</sst>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justify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wrapText="1"/>
    </xf>
    <xf numFmtId="0" fontId="6" fillId="3" borderId="2" xfId="0" applyFont="1" applyFill="1" applyBorder="1" applyAlignment="1">
      <alignment horizontal="justify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wrapText="1"/>
    </xf>
    <xf numFmtId="2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>
      <alignment horizontal="justify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justify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 applyProtection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justify" wrapText="1"/>
    </xf>
    <xf numFmtId="2" fontId="6" fillId="5" borderId="2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 applyProtection="1">
      <alignment horizontal="center" vertical="center" wrapText="1"/>
    </xf>
    <xf numFmtId="2" fontId="7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abSelected="1" topLeftCell="E7" zoomScale="50" zoomScaleNormal="50" workbookViewId="0">
      <selection activeCell="AF65" sqref="AF65:AF71"/>
    </sheetView>
  </sheetViews>
  <sheetFormatPr defaultRowHeight="15" x14ac:dyDescent="0.25"/>
  <cols>
    <col min="1" max="1" width="43.42578125" customWidth="1"/>
    <col min="2" max="2" width="24.5703125" customWidth="1"/>
    <col min="3" max="3" width="21.140625" customWidth="1"/>
    <col min="4" max="4" width="26.5703125" customWidth="1"/>
    <col min="5" max="5" width="19.140625" customWidth="1"/>
    <col min="6" max="6" width="20" customWidth="1"/>
    <col min="7" max="7" width="17.7109375" customWidth="1"/>
    <col min="8" max="8" width="10" bestFit="1" customWidth="1"/>
    <col min="32" max="32" width="75.140625" customWidth="1"/>
  </cols>
  <sheetData>
    <row r="1" spans="1:32" ht="20.2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2" ht="20.25" x14ac:dyDescent="0.25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2" ht="19.5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2" ht="19.5" x14ac:dyDescent="0.3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5"/>
    </row>
    <row r="5" spans="1:32" ht="18.75" x14ac:dyDescent="0.25">
      <c r="A5" s="76" t="s">
        <v>3</v>
      </c>
      <c r="B5" s="77" t="s">
        <v>4</v>
      </c>
      <c r="C5" s="77" t="s">
        <v>49</v>
      </c>
      <c r="D5" s="77" t="s">
        <v>50</v>
      </c>
      <c r="E5" s="77" t="s">
        <v>51</v>
      </c>
      <c r="F5" s="79" t="s">
        <v>5</v>
      </c>
      <c r="G5" s="80"/>
      <c r="H5" s="82" t="s">
        <v>6</v>
      </c>
      <c r="I5" s="83"/>
      <c r="J5" s="82" t="s">
        <v>7</v>
      </c>
      <c r="K5" s="83"/>
      <c r="L5" s="82" t="s">
        <v>8</v>
      </c>
      <c r="M5" s="83"/>
      <c r="N5" s="82" t="s">
        <v>9</v>
      </c>
      <c r="O5" s="83"/>
      <c r="P5" s="82" t="s">
        <v>10</v>
      </c>
      <c r="Q5" s="83"/>
      <c r="R5" s="84" t="s">
        <v>11</v>
      </c>
      <c r="S5" s="85"/>
      <c r="T5" s="82" t="s">
        <v>12</v>
      </c>
      <c r="U5" s="83"/>
      <c r="V5" s="82" t="s">
        <v>13</v>
      </c>
      <c r="W5" s="83"/>
      <c r="X5" s="82" t="s">
        <v>14</v>
      </c>
      <c r="Y5" s="83"/>
      <c r="Z5" s="82" t="s">
        <v>15</v>
      </c>
      <c r="AA5" s="83"/>
      <c r="AB5" s="82" t="s">
        <v>16</v>
      </c>
      <c r="AC5" s="83"/>
      <c r="AD5" s="81" t="s">
        <v>17</v>
      </c>
      <c r="AE5" s="81"/>
      <c r="AF5" s="70" t="s">
        <v>42</v>
      </c>
    </row>
    <row r="6" spans="1:32" ht="37.5" x14ac:dyDescent="0.25">
      <c r="A6" s="76"/>
      <c r="B6" s="78"/>
      <c r="C6" s="78"/>
      <c r="D6" s="78"/>
      <c r="E6" s="78"/>
      <c r="F6" s="1" t="s">
        <v>18</v>
      </c>
      <c r="G6" s="1" t="s">
        <v>19</v>
      </c>
      <c r="H6" s="2" t="s">
        <v>20</v>
      </c>
      <c r="I6" s="3" t="s">
        <v>21</v>
      </c>
      <c r="J6" s="3" t="s">
        <v>20</v>
      </c>
      <c r="K6" s="3" t="s">
        <v>21</v>
      </c>
      <c r="L6" s="3" t="s">
        <v>20</v>
      </c>
      <c r="M6" s="3" t="s">
        <v>21</v>
      </c>
      <c r="N6" s="3" t="s">
        <v>20</v>
      </c>
      <c r="O6" s="3" t="s">
        <v>21</v>
      </c>
      <c r="P6" s="3" t="s">
        <v>20</v>
      </c>
      <c r="Q6" s="3" t="s">
        <v>21</v>
      </c>
      <c r="R6" s="4" t="s">
        <v>20</v>
      </c>
      <c r="S6" s="4" t="s">
        <v>21</v>
      </c>
      <c r="T6" s="3" t="s">
        <v>20</v>
      </c>
      <c r="U6" s="3" t="s">
        <v>21</v>
      </c>
      <c r="V6" s="3" t="s">
        <v>20</v>
      </c>
      <c r="W6" s="3" t="s">
        <v>21</v>
      </c>
      <c r="X6" s="3" t="s">
        <v>20</v>
      </c>
      <c r="Y6" s="3" t="s">
        <v>21</v>
      </c>
      <c r="Z6" s="3" t="s">
        <v>20</v>
      </c>
      <c r="AA6" s="3" t="s">
        <v>21</v>
      </c>
      <c r="AB6" s="3" t="s">
        <v>20</v>
      </c>
      <c r="AC6" s="3" t="s">
        <v>21</v>
      </c>
      <c r="AD6" s="3" t="s">
        <v>20</v>
      </c>
      <c r="AE6" s="5" t="s">
        <v>21</v>
      </c>
      <c r="AF6" s="71"/>
    </row>
    <row r="7" spans="1:32" ht="18.75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7">
        <v>18</v>
      </c>
      <c r="S7" s="7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8">
        <v>31</v>
      </c>
      <c r="AF7" s="52">
        <v>32</v>
      </c>
    </row>
    <row r="8" spans="1:32" ht="141" customHeight="1" x14ac:dyDescent="0.3">
      <c r="A8" s="9" t="s">
        <v>22</v>
      </c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3"/>
      <c r="AF8" s="53"/>
    </row>
    <row r="9" spans="1:32" ht="108" customHeight="1" x14ac:dyDescent="0.25">
      <c r="A9" s="14" t="s">
        <v>23</v>
      </c>
      <c r="B9" s="15">
        <v>1222.2</v>
      </c>
      <c r="C9" s="15">
        <f>C10</f>
        <v>422.9</v>
      </c>
      <c r="D9" s="15">
        <f>D10</f>
        <v>422.9</v>
      </c>
      <c r="E9" s="15">
        <f>E10</f>
        <v>301.16999999999996</v>
      </c>
      <c r="F9" s="15">
        <f>F10</f>
        <v>24.641629847815409</v>
      </c>
      <c r="G9" s="15">
        <f>G10</f>
        <v>71.215417356349008</v>
      </c>
      <c r="H9" s="16">
        <v>0</v>
      </c>
      <c r="I9" s="17">
        <v>0</v>
      </c>
      <c r="J9" s="16">
        <v>0</v>
      </c>
      <c r="K9" s="18">
        <v>0</v>
      </c>
      <c r="L9" s="16">
        <v>0</v>
      </c>
      <c r="M9" s="16">
        <v>0</v>
      </c>
      <c r="N9" s="18">
        <v>274.2</v>
      </c>
      <c r="O9" s="18">
        <f>O10</f>
        <v>274.2</v>
      </c>
      <c r="P9" s="18">
        <v>0</v>
      </c>
      <c r="Q9" s="18">
        <v>0</v>
      </c>
      <c r="R9" s="19">
        <f t="shared" ref="R9:Y9" si="0">R10</f>
        <v>148.69999999999999</v>
      </c>
      <c r="S9" s="19">
        <f t="shared" si="0"/>
        <v>26.97</v>
      </c>
      <c r="T9" s="16">
        <f t="shared" si="0"/>
        <v>18.7</v>
      </c>
      <c r="U9" s="16">
        <f t="shared" si="0"/>
        <v>0</v>
      </c>
      <c r="V9" s="16">
        <f t="shared" si="0"/>
        <v>130</v>
      </c>
      <c r="W9" s="16">
        <f t="shared" si="0"/>
        <v>0</v>
      </c>
      <c r="X9" s="16">
        <f t="shared" si="0"/>
        <v>319.3</v>
      </c>
      <c r="Y9" s="16">
        <f t="shared" si="0"/>
        <v>0</v>
      </c>
      <c r="Z9" s="16">
        <v>0</v>
      </c>
      <c r="AA9" s="18">
        <v>0</v>
      </c>
      <c r="AB9" s="18">
        <v>331.3</v>
      </c>
      <c r="AC9" s="18">
        <v>0</v>
      </c>
      <c r="AD9" s="16">
        <v>0</v>
      </c>
      <c r="AE9" s="20">
        <v>0</v>
      </c>
      <c r="AF9" s="61"/>
    </row>
    <row r="10" spans="1:32" ht="18.75" x14ac:dyDescent="0.3">
      <c r="A10" s="21" t="s">
        <v>24</v>
      </c>
      <c r="B10" s="15">
        <v>1222.2</v>
      </c>
      <c r="C10" s="15">
        <f>C11+C12+C13+C14+C15</f>
        <v>422.9</v>
      </c>
      <c r="D10" s="15">
        <f>D11+D12+D13+D14+D15</f>
        <v>422.9</v>
      </c>
      <c r="E10" s="15">
        <f>E11+E12+E13+E14+E15</f>
        <v>301.16999999999996</v>
      </c>
      <c r="F10" s="15">
        <f>F13</f>
        <v>24.641629847815409</v>
      </c>
      <c r="G10" s="15">
        <f>G13</f>
        <v>71.215417356349008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274.2</v>
      </c>
      <c r="O10" s="18">
        <f>O11+O12+O13+O14+O15</f>
        <v>274.2</v>
      </c>
      <c r="P10" s="18">
        <v>0</v>
      </c>
      <c r="Q10" s="18">
        <v>0</v>
      </c>
      <c r="R10" s="19">
        <f t="shared" ref="R10:Y10" si="1">R11+R12+R13+R14+R15</f>
        <v>148.69999999999999</v>
      </c>
      <c r="S10" s="19">
        <f t="shared" si="1"/>
        <v>26.97</v>
      </c>
      <c r="T10" s="18">
        <f t="shared" si="1"/>
        <v>18.7</v>
      </c>
      <c r="U10" s="18">
        <f t="shared" si="1"/>
        <v>0</v>
      </c>
      <c r="V10" s="18">
        <f t="shared" si="1"/>
        <v>130</v>
      </c>
      <c r="W10" s="18">
        <f t="shared" si="1"/>
        <v>0</v>
      </c>
      <c r="X10" s="18">
        <f t="shared" si="1"/>
        <v>319.3</v>
      </c>
      <c r="Y10" s="18">
        <f t="shared" si="1"/>
        <v>0</v>
      </c>
      <c r="Z10" s="18">
        <v>0</v>
      </c>
      <c r="AA10" s="18">
        <v>0</v>
      </c>
      <c r="AB10" s="18">
        <v>331.3</v>
      </c>
      <c r="AC10" s="18">
        <v>0</v>
      </c>
      <c r="AD10" s="18">
        <v>0</v>
      </c>
      <c r="AE10" s="20">
        <v>0</v>
      </c>
      <c r="AF10" s="62"/>
    </row>
    <row r="11" spans="1:32" ht="27.75" customHeight="1" x14ac:dyDescent="0.3">
      <c r="A11" s="22" t="s">
        <v>25</v>
      </c>
      <c r="B11" s="23">
        <v>0</v>
      </c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0"/>
      <c r="AF11" s="62"/>
    </row>
    <row r="12" spans="1:32" ht="44.25" customHeight="1" x14ac:dyDescent="0.3">
      <c r="A12" s="26" t="s">
        <v>26</v>
      </c>
      <c r="B12" s="23">
        <v>0</v>
      </c>
      <c r="C12" s="23"/>
      <c r="D12" s="23"/>
      <c r="E12" s="23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0"/>
      <c r="AF12" s="62"/>
    </row>
    <row r="13" spans="1:32" ht="43.5" customHeight="1" x14ac:dyDescent="0.3">
      <c r="A13" s="22" t="s">
        <v>27</v>
      </c>
      <c r="B13" s="23">
        <v>1222.2</v>
      </c>
      <c r="C13" s="23">
        <f>C20+C27+C34+C41+C48+C55+C62+C69+C76+C83</f>
        <v>422.9</v>
      </c>
      <c r="D13" s="23">
        <f>D20+D27+D34+D41+D48+D55+D62+D69+D76+D83</f>
        <v>422.9</v>
      </c>
      <c r="E13" s="23">
        <f>E20+E27+E34+E41+E48+E55+E62+E69+E76+E83</f>
        <v>301.16999999999996</v>
      </c>
      <c r="F13" s="23">
        <f>E13/B13*100</f>
        <v>24.641629847815409</v>
      </c>
      <c r="G13" s="23">
        <f>E13/C13*100</f>
        <v>71.215417356349008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274.2</v>
      </c>
      <c r="O13" s="24">
        <f>O20+O27+O34+O41+O48+O55+O62+O69+O76+O83</f>
        <v>274.2</v>
      </c>
      <c r="P13" s="24">
        <v>0</v>
      </c>
      <c r="Q13" s="24">
        <v>0</v>
      </c>
      <c r="R13" s="25">
        <f>R20+R27+R34+R41+R48+R55+R62+R69+R76+R83</f>
        <v>148.69999999999999</v>
      </c>
      <c r="S13" s="25">
        <f>S20+S27+S34+S41+S48+S55+S62+S69+S76+S83</f>
        <v>26.97</v>
      </c>
      <c r="T13" s="24">
        <f>T20+T27+T34+T41+T48+T55+T62+T69+T76+T83</f>
        <v>18.7</v>
      </c>
      <c r="U13" s="24">
        <v>0</v>
      </c>
      <c r="V13" s="24">
        <f>V20+V27+V34+V41+V48+V55+V62+V69+V76+V83</f>
        <v>130</v>
      </c>
      <c r="W13" s="24">
        <f>W20+W27+W34+W41+W48+W55+W62+W69+W76+W83</f>
        <v>0</v>
      </c>
      <c r="X13" s="24">
        <f>X20+X27+X34+X41+X55+X62+X69+X76+X83</f>
        <v>319.3</v>
      </c>
      <c r="Y13" s="24">
        <f>Y20+Y27+Y34+Y41+Y48+Y55+Y62+Y69+Y76+Y83</f>
        <v>0</v>
      </c>
      <c r="Z13" s="24">
        <v>0</v>
      </c>
      <c r="AA13" s="24">
        <v>0</v>
      </c>
      <c r="AB13" s="24">
        <v>331.3</v>
      </c>
      <c r="AC13" s="24">
        <v>0</v>
      </c>
      <c r="AD13" s="24">
        <v>0</v>
      </c>
      <c r="AE13" s="20">
        <v>0</v>
      </c>
      <c r="AF13" s="62"/>
    </row>
    <row r="14" spans="1:32" ht="39" customHeight="1" x14ac:dyDescent="0.3">
      <c r="A14" s="26" t="s">
        <v>28</v>
      </c>
      <c r="B14" s="23">
        <v>0</v>
      </c>
      <c r="C14" s="23"/>
      <c r="D14" s="23"/>
      <c r="E14" s="23"/>
      <c r="F14" s="23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0"/>
      <c r="AF14" s="62"/>
    </row>
    <row r="15" spans="1:32" ht="29.25" customHeight="1" x14ac:dyDescent="0.3">
      <c r="A15" s="22" t="s">
        <v>29</v>
      </c>
      <c r="B15" s="23">
        <v>0</v>
      </c>
      <c r="C15" s="23"/>
      <c r="D15" s="23"/>
      <c r="E15" s="23"/>
      <c r="F15" s="23"/>
      <c r="G15" s="23"/>
      <c r="H15" s="27"/>
      <c r="I15" s="27"/>
      <c r="J15" s="27"/>
      <c r="K15" s="24"/>
      <c r="L15" s="27"/>
      <c r="M15" s="27"/>
      <c r="N15" s="24"/>
      <c r="O15" s="24"/>
      <c r="P15" s="24"/>
      <c r="Q15" s="24"/>
      <c r="R15" s="25"/>
      <c r="S15" s="25"/>
      <c r="T15" s="27"/>
      <c r="U15" s="27"/>
      <c r="V15" s="27"/>
      <c r="W15" s="27"/>
      <c r="X15" s="27"/>
      <c r="Y15" s="27"/>
      <c r="Z15" s="27"/>
      <c r="AA15" s="24"/>
      <c r="AB15" s="24"/>
      <c r="AC15" s="24"/>
      <c r="AD15" s="27"/>
      <c r="AE15" s="20"/>
      <c r="AF15" s="63"/>
    </row>
    <row r="16" spans="1:32" ht="86.25" customHeight="1" x14ac:dyDescent="0.25">
      <c r="A16" s="14" t="s">
        <v>30</v>
      </c>
      <c r="B16" s="15">
        <v>0</v>
      </c>
      <c r="C16" s="15">
        <v>0</v>
      </c>
      <c r="D16" s="15">
        <v>0</v>
      </c>
      <c r="E16" s="15">
        <v>0</v>
      </c>
      <c r="F16" s="15" t="e">
        <v>#DIV/0!</v>
      </c>
      <c r="G16" s="15" t="e">
        <v>#DIV/0!</v>
      </c>
      <c r="H16" s="16">
        <v>0</v>
      </c>
      <c r="I16" s="16">
        <v>0</v>
      </c>
      <c r="J16" s="16">
        <v>0</v>
      </c>
      <c r="K16" s="18">
        <v>0</v>
      </c>
      <c r="L16" s="16">
        <v>0</v>
      </c>
      <c r="M16" s="16">
        <v>0</v>
      </c>
      <c r="N16" s="18">
        <v>0</v>
      </c>
      <c r="O16" s="18">
        <v>0</v>
      </c>
      <c r="P16" s="18">
        <v>0</v>
      </c>
      <c r="Q16" s="18">
        <v>0</v>
      </c>
      <c r="R16" s="19">
        <v>0</v>
      </c>
      <c r="S16" s="19">
        <v>0</v>
      </c>
      <c r="T16" s="16">
        <v>0</v>
      </c>
      <c r="U16" s="16">
        <f>U17</f>
        <v>0</v>
      </c>
      <c r="V16" s="16">
        <f>V17</f>
        <v>0</v>
      </c>
      <c r="W16" s="16">
        <f>W17</f>
        <v>0</v>
      </c>
      <c r="X16" s="16">
        <f>X17</f>
        <v>0</v>
      </c>
      <c r="Y16" s="16">
        <v>0</v>
      </c>
      <c r="Z16" s="16">
        <v>0</v>
      </c>
      <c r="AA16" s="18">
        <v>0</v>
      </c>
      <c r="AB16" s="18">
        <v>0</v>
      </c>
      <c r="AC16" s="18">
        <v>0</v>
      </c>
      <c r="AD16" s="16">
        <v>0</v>
      </c>
      <c r="AE16" s="20">
        <v>0</v>
      </c>
      <c r="AF16" s="61"/>
    </row>
    <row r="17" spans="1:32" ht="18.75" x14ac:dyDescent="0.3">
      <c r="A17" s="28" t="s">
        <v>24</v>
      </c>
      <c r="B17" s="29">
        <v>0</v>
      </c>
      <c r="C17" s="29">
        <v>0</v>
      </c>
      <c r="D17" s="29">
        <v>0</v>
      </c>
      <c r="E17" s="29">
        <v>0</v>
      </c>
      <c r="F17" s="29" t="e">
        <v>#DIV/0!</v>
      </c>
      <c r="G17" s="29" t="e">
        <v>#DIV/0!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v>0</v>
      </c>
      <c r="S17" s="19">
        <v>0</v>
      </c>
      <c r="T17" s="18">
        <v>0</v>
      </c>
      <c r="U17" s="18">
        <f>U18+U19+U20+U21+U22</f>
        <v>0</v>
      </c>
      <c r="V17" s="18">
        <f>V18+V19+V20+V21+V22</f>
        <v>0</v>
      </c>
      <c r="W17" s="18">
        <f>W18+W19+W20+W21+W22</f>
        <v>0</v>
      </c>
      <c r="X17" s="18">
        <f>X18+X19+X20+X21+X22</f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20">
        <v>0</v>
      </c>
      <c r="AF17" s="62"/>
    </row>
    <row r="18" spans="1:32" ht="23.25" customHeight="1" x14ac:dyDescent="0.3">
      <c r="A18" s="30" t="s">
        <v>25</v>
      </c>
      <c r="B18" s="31"/>
      <c r="C18" s="31"/>
      <c r="D18" s="31"/>
      <c r="E18" s="31"/>
      <c r="F18" s="31"/>
      <c r="G18" s="31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0"/>
      <c r="AF18" s="62"/>
    </row>
    <row r="19" spans="1:32" ht="36.75" customHeight="1" x14ac:dyDescent="0.3">
      <c r="A19" s="32" t="s">
        <v>26</v>
      </c>
      <c r="B19" s="31"/>
      <c r="C19" s="31"/>
      <c r="D19" s="31"/>
      <c r="E19" s="31"/>
      <c r="F19" s="31"/>
      <c r="G19" s="31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0"/>
      <c r="AF19" s="62"/>
    </row>
    <row r="20" spans="1:32" ht="39" customHeight="1" x14ac:dyDescent="0.3">
      <c r="A20" s="30" t="s">
        <v>27</v>
      </c>
      <c r="B20" s="31">
        <v>0</v>
      </c>
      <c r="C20" s="31">
        <v>0</v>
      </c>
      <c r="D20" s="31">
        <v>0</v>
      </c>
      <c r="E20" s="31">
        <v>0</v>
      </c>
      <c r="F20" s="31" t="e">
        <f>E20/B20*100</f>
        <v>#DIV/0!</v>
      </c>
      <c r="G20" s="31" t="e">
        <f>E20/C20*100</f>
        <v>#DIV/0!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5">
        <v>0</v>
      </c>
      <c r="S20" s="25">
        <v>0</v>
      </c>
      <c r="T20" s="24">
        <v>0</v>
      </c>
      <c r="U20" s="24"/>
      <c r="V20" s="24">
        <v>0</v>
      </c>
      <c r="W20" s="24"/>
      <c r="X20" s="24">
        <v>0</v>
      </c>
      <c r="Y20" s="24"/>
      <c r="Z20" s="24">
        <v>0</v>
      </c>
      <c r="AA20" s="24"/>
      <c r="AB20" s="24">
        <v>0</v>
      </c>
      <c r="AC20" s="24"/>
      <c r="AD20" s="24">
        <v>0</v>
      </c>
      <c r="AE20" s="33"/>
      <c r="AF20" s="62"/>
    </row>
    <row r="21" spans="1:32" ht="46.5" customHeight="1" x14ac:dyDescent="0.3">
      <c r="A21" s="32" t="s">
        <v>28</v>
      </c>
      <c r="B21" s="31"/>
      <c r="C21" s="31"/>
      <c r="D21" s="31"/>
      <c r="E21" s="31"/>
      <c r="F21" s="31"/>
      <c r="G21" s="31"/>
      <c r="H21" s="27"/>
      <c r="I21" s="27"/>
      <c r="J21" s="27"/>
      <c r="K21" s="24"/>
      <c r="L21" s="27"/>
      <c r="M21" s="27"/>
      <c r="N21" s="24"/>
      <c r="O21" s="24"/>
      <c r="P21" s="24"/>
      <c r="Q21" s="24"/>
      <c r="R21" s="25"/>
      <c r="S21" s="25"/>
      <c r="T21" s="27"/>
      <c r="U21" s="27"/>
      <c r="V21" s="27"/>
      <c r="W21" s="27"/>
      <c r="X21" s="27"/>
      <c r="Y21" s="27"/>
      <c r="Z21" s="27"/>
      <c r="AA21" s="24"/>
      <c r="AB21" s="24"/>
      <c r="AC21" s="24"/>
      <c r="AD21" s="27"/>
      <c r="AE21" s="20"/>
      <c r="AF21" s="62"/>
    </row>
    <row r="22" spans="1:32" ht="18.75" customHeight="1" x14ac:dyDescent="0.3">
      <c r="A22" s="30" t="s">
        <v>29</v>
      </c>
      <c r="B22" s="31"/>
      <c r="C22" s="31"/>
      <c r="D22" s="31"/>
      <c r="E22" s="31"/>
      <c r="F22" s="31"/>
      <c r="G22" s="31"/>
      <c r="H22" s="27"/>
      <c r="I22" s="27"/>
      <c r="J22" s="27"/>
      <c r="K22" s="24"/>
      <c r="L22" s="27"/>
      <c r="M22" s="27"/>
      <c r="N22" s="24"/>
      <c r="O22" s="24"/>
      <c r="P22" s="24"/>
      <c r="Q22" s="24"/>
      <c r="R22" s="25"/>
      <c r="S22" s="25"/>
      <c r="T22" s="27"/>
      <c r="U22" s="27"/>
      <c r="V22" s="27"/>
      <c r="W22" s="27"/>
      <c r="X22" s="27"/>
      <c r="Y22" s="27"/>
      <c r="Z22" s="27"/>
      <c r="AA22" s="24"/>
      <c r="AB22" s="24"/>
      <c r="AC22" s="24"/>
      <c r="AD22" s="27"/>
      <c r="AE22" s="20"/>
      <c r="AF22" s="63"/>
    </row>
    <row r="23" spans="1:32" ht="70.5" customHeight="1" x14ac:dyDescent="0.25">
      <c r="A23" s="14" t="s">
        <v>31</v>
      </c>
      <c r="B23" s="15">
        <f t="shared" ref="B23:G23" si="2">B24</f>
        <v>130</v>
      </c>
      <c r="C23" s="15">
        <f t="shared" si="2"/>
        <v>0</v>
      </c>
      <c r="D23" s="15">
        <f t="shared" si="2"/>
        <v>0</v>
      </c>
      <c r="E23" s="15">
        <f t="shared" si="2"/>
        <v>0</v>
      </c>
      <c r="F23" s="15">
        <f t="shared" si="2"/>
        <v>0</v>
      </c>
      <c r="G23" s="15" t="e">
        <f t="shared" si="2"/>
        <v>#DIV/0!</v>
      </c>
      <c r="H23" s="16">
        <v>0</v>
      </c>
      <c r="I23" s="16">
        <v>0</v>
      </c>
      <c r="J23" s="16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8">
        <v>0</v>
      </c>
      <c r="R23" s="19">
        <f>R24</f>
        <v>0</v>
      </c>
      <c r="S23" s="19">
        <f>S24</f>
        <v>0</v>
      </c>
      <c r="T23" s="16">
        <v>0</v>
      </c>
      <c r="U23" s="16">
        <f>U24</f>
        <v>0</v>
      </c>
      <c r="V23" s="16">
        <f>V24</f>
        <v>130</v>
      </c>
      <c r="W23" s="16">
        <f>W24</f>
        <v>0</v>
      </c>
      <c r="X23" s="16">
        <f>X24</f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20">
        <v>0</v>
      </c>
      <c r="AF23" s="69" t="s">
        <v>52</v>
      </c>
    </row>
    <row r="24" spans="1:32" ht="18.75" x14ac:dyDescent="0.3">
      <c r="A24" s="21" t="s">
        <v>24</v>
      </c>
      <c r="B24" s="15">
        <f t="shared" ref="B24:G24" si="3">B25+B26+B27+B28+B29</f>
        <v>130</v>
      </c>
      <c r="C24" s="15">
        <f t="shared" si="3"/>
        <v>0</v>
      </c>
      <c r="D24" s="15">
        <f t="shared" si="3"/>
        <v>0</v>
      </c>
      <c r="E24" s="15">
        <f t="shared" si="3"/>
        <v>0</v>
      </c>
      <c r="F24" s="15">
        <f t="shared" si="3"/>
        <v>0</v>
      </c>
      <c r="G24" s="15" t="e">
        <f t="shared" si="3"/>
        <v>#DIV/0!</v>
      </c>
      <c r="H24" s="16">
        <v>0</v>
      </c>
      <c r="I24" s="16">
        <v>0</v>
      </c>
      <c r="J24" s="16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8">
        <v>0</v>
      </c>
      <c r="R24" s="19">
        <f>R25+R26+R27+R28+R29</f>
        <v>0</v>
      </c>
      <c r="S24" s="19">
        <f>S25+S26+S27+S28+S29</f>
        <v>0</v>
      </c>
      <c r="T24" s="16">
        <v>0</v>
      </c>
      <c r="U24" s="16">
        <f>U25+U26+U27+U28+U29</f>
        <v>0</v>
      </c>
      <c r="V24" s="16">
        <f>V25+V26+V27+V28+V29</f>
        <v>130</v>
      </c>
      <c r="W24" s="16">
        <f>W25+W26+W27+W28+W29</f>
        <v>0</v>
      </c>
      <c r="X24" s="16">
        <f>X25+X26+X27+X28+X29</f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20">
        <v>0</v>
      </c>
      <c r="AF24" s="64"/>
    </row>
    <row r="25" spans="1:32" ht="27.75" customHeight="1" x14ac:dyDescent="0.3">
      <c r="A25" s="22" t="s">
        <v>25</v>
      </c>
      <c r="B25" s="23"/>
      <c r="C25" s="23"/>
      <c r="D25" s="23"/>
      <c r="E25" s="23"/>
      <c r="F25" s="23"/>
      <c r="G25" s="23"/>
      <c r="H25" s="27"/>
      <c r="I25" s="27"/>
      <c r="J25" s="27"/>
      <c r="K25" s="24"/>
      <c r="L25" s="27"/>
      <c r="M25" s="27"/>
      <c r="N25" s="24"/>
      <c r="O25" s="24"/>
      <c r="P25" s="24"/>
      <c r="Q25" s="24"/>
      <c r="R25" s="25"/>
      <c r="S25" s="2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0"/>
      <c r="AF25" s="64"/>
    </row>
    <row r="26" spans="1:32" ht="47.25" customHeight="1" x14ac:dyDescent="0.3">
      <c r="A26" s="26" t="s">
        <v>26</v>
      </c>
      <c r="B26" s="23"/>
      <c r="C26" s="23"/>
      <c r="D26" s="23"/>
      <c r="E26" s="23"/>
      <c r="F26" s="23"/>
      <c r="G26" s="23"/>
      <c r="H26" s="27"/>
      <c r="I26" s="27"/>
      <c r="J26" s="27"/>
      <c r="K26" s="24"/>
      <c r="L26" s="27"/>
      <c r="M26" s="27"/>
      <c r="N26" s="24"/>
      <c r="O26" s="24"/>
      <c r="P26" s="24"/>
      <c r="Q26" s="24"/>
      <c r="R26" s="25"/>
      <c r="S26" s="2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0"/>
      <c r="AF26" s="64"/>
    </row>
    <row r="27" spans="1:32" ht="45" customHeight="1" x14ac:dyDescent="0.3">
      <c r="A27" s="30" t="s">
        <v>27</v>
      </c>
      <c r="B27" s="31">
        <v>130</v>
      </c>
      <c r="C27" s="31">
        <f>H27+J27+L27+N27+P27+R27</f>
        <v>0</v>
      </c>
      <c r="D27" s="31">
        <v>0</v>
      </c>
      <c r="E27" s="31">
        <f>I27+K27+M27+O27+Q27+S27+U27+W27+Y27+AA27+AC27+AE27</f>
        <v>0</v>
      </c>
      <c r="F27" s="31">
        <f>E27/B27*100</f>
        <v>0</v>
      </c>
      <c r="G27" s="31" t="e">
        <f>E27/C27*100</f>
        <v>#DIV/0!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5">
        <v>0</v>
      </c>
      <c r="S27" s="25">
        <v>0</v>
      </c>
      <c r="T27" s="24">
        <v>0</v>
      </c>
      <c r="U27" s="24"/>
      <c r="V27" s="24">
        <v>130</v>
      </c>
      <c r="W27" s="24"/>
      <c r="X27" s="24">
        <v>0</v>
      </c>
      <c r="Y27" s="24"/>
      <c r="Z27" s="24">
        <v>0</v>
      </c>
      <c r="AA27" s="24"/>
      <c r="AB27" s="24">
        <v>0</v>
      </c>
      <c r="AC27" s="24"/>
      <c r="AD27" s="24">
        <v>0</v>
      </c>
      <c r="AE27" s="33"/>
      <c r="AF27" s="64"/>
    </row>
    <row r="28" spans="1:32" ht="43.5" customHeight="1" x14ac:dyDescent="0.3">
      <c r="A28" s="32" t="s">
        <v>28</v>
      </c>
      <c r="B28" s="31"/>
      <c r="C28" s="31"/>
      <c r="D28" s="31"/>
      <c r="E28" s="31"/>
      <c r="F28" s="31"/>
      <c r="G28" s="31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0"/>
      <c r="AF28" s="64"/>
    </row>
    <row r="29" spans="1:32" ht="27.75" customHeight="1" x14ac:dyDescent="0.3">
      <c r="A29" s="30" t="s">
        <v>29</v>
      </c>
      <c r="B29" s="31"/>
      <c r="C29" s="31"/>
      <c r="D29" s="31"/>
      <c r="E29" s="31"/>
      <c r="F29" s="31"/>
      <c r="G29" s="31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2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0"/>
      <c r="AF29" s="65"/>
    </row>
    <row r="30" spans="1:32" ht="45.75" customHeight="1" x14ac:dyDescent="0.25">
      <c r="A30" s="14" t="s">
        <v>32</v>
      </c>
      <c r="B30" s="15">
        <v>0</v>
      </c>
      <c r="C30" s="15">
        <v>0</v>
      </c>
      <c r="D30" s="15">
        <v>0</v>
      </c>
      <c r="E30" s="15">
        <v>0</v>
      </c>
      <c r="F30" s="15" t="e">
        <v>#DIV/0!</v>
      </c>
      <c r="G30" s="15" t="e">
        <v>#DIV/0!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9">
        <v>0</v>
      </c>
      <c r="S30" s="19">
        <v>0</v>
      </c>
      <c r="T30" s="18">
        <v>0</v>
      </c>
      <c r="U30" s="18">
        <f>U31</f>
        <v>0</v>
      </c>
      <c r="V30" s="18">
        <f>V31</f>
        <v>0</v>
      </c>
      <c r="W30" s="18">
        <f>W31</f>
        <v>0</v>
      </c>
      <c r="X30" s="18">
        <f>X31</f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20">
        <v>0</v>
      </c>
      <c r="AF30" s="61"/>
    </row>
    <row r="31" spans="1:32" ht="18.75" x14ac:dyDescent="0.3">
      <c r="A31" s="28" t="s">
        <v>24</v>
      </c>
      <c r="B31" s="29">
        <v>0</v>
      </c>
      <c r="C31" s="29">
        <v>0</v>
      </c>
      <c r="D31" s="29">
        <v>0</v>
      </c>
      <c r="E31" s="29">
        <v>0</v>
      </c>
      <c r="F31" s="29" t="e">
        <v>#DIV/0!</v>
      </c>
      <c r="G31" s="29" t="e">
        <v>#DIV/0!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9">
        <v>0</v>
      </c>
      <c r="S31" s="19">
        <v>0</v>
      </c>
      <c r="T31" s="18">
        <v>0</v>
      </c>
      <c r="U31" s="18">
        <f>U32+U33+U34+U35+U36</f>
        <v>0</v>
      </c>
      <c r="V31" s="18">
        <f>V32+V33+V34+V35+V36</f>
        <v>0</v>
      </c>
      <c r="W31" s="18">
        <f>W32+W33+W34+W35+W36</f>
        <v>0</v>
      </c>
      <c r="X31" s="18">
        <f>X32+X33+X34+X35+X36</f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20">
        <v>0</v>
      </c>
      <c r="AF31" s="62"/>
    </row>
    <row r="32" spans="1:32" ht="27.75" customHeight="1" x14ac:dyDescent="0.3">
      <c r="A32" s="30" t="s">
        <v>25</v>
      </c>
      <c r="B32" s="31"/>
      <c r="C32" s="31"/>
      <c r="D32" s="31"/>
      <c r="E32" s="31"/>
      <c r="F32" s="31"/>
      <c r="G32" s="31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2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0"/>
      <c r="AF32" s="62"/>
    </row>
    <row r="33" spans="1:32" ht="39.75" customHeight="1" x14ac:dyDescent="0.3">
      <c r="A33" s="32" t="s">
        <v>26</v>
      </c>
      <c r="B33" s="31"/>
      <c r="C33" s="31"/>
      <c r="D33" s="31"/>
      <c r="E33" s="31"/>
      <c r="F33" s="31"/>
      <c r="G33" s="31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2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0"/>
      <c r="AF33" s="62"/>
    </row>
    <row r="34" spans="1:32" ht="40.5" customHeight="1" x14ac:dyDescent="0.3">
      <c r="A34" s="30" t="s">
        <v>27</v>
      </c>
      <c r="B34" s="31">
        <v>0</v>
      </c>
      <c r="C34" s="31">
        <v>0</v>
      </c>
      <c r="D34" s="31">
        <v>0</v>
      </c>
      <c r="E34" s="31">
        <v>0</v>
      </c>
      <c r="F34" s="31" t="e">
        <v>#DIV/0!</v>
      </c>
      <c r="G34" s="31" t="e">
        <v>#DIV/0!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5">
        <v>0</v>
      </c>
      <c r="S34" s="25">
        <v>0</v>
      </c>
      <c r="T34" s="24">
        <v>0</v>
      </c>
      <c r="U34" s="24"/>
      <c r="V34" s="24">
        <v>0</v>
      </c>
      <c r="W34" s="24"/>
      <c r="X34" s="24">
        <v>0</v>
      </c>
      <c r="Y34" s="24"/>
      <c r="Z34" s="24">
        <v>0</v>
      </c>
      <c r="AA34" s="24"/>
      <c r="AB34" s="24">
        <v>0</v>
      </c>
      <c r="AC34" s="24"/>
      <c r="AD34" s="24">
        <v>0</v>
      </c>
      <c r="AE34" s="33"/>
      <c r="AF34" s="62"/>
    </row>
    <row r="35" spans="1:32" ht="49.5" customHeight="1" x14ac:dyDescent="0.3">
      <c r="A35" s="32" t="s">
        <v>28</v>
      </c>
      <c r="B35" s="31"/>
      <c r="C35" s="31"/>
      <c r="D35" s="31"/>
      <c r="E35" s="31"/>
      <c r="F35" s="31"/>
      <c r="G35" s="31"/>
      <c r="H35" s="27"/>
      <c r="I35" s="27"/>
      <c r="J35" s="27"/>
      <c r="K35" s="24"/>
      <c r="L35" s="27"/>
      <c r="M35" s="27"/>
      <c r="N35" s="24"/>
      <c r="O35" s="24"/>
      <c r="P35" s="24"/>
      <c r="Q35" s="24"/>
      <c r="R35" s="25"/>
      <c r="S35" s="25"/>
      <c r="T35" s="27"/>
      <c r="U35" s="27"/>
      <c r="V35" s="27"/>
      <c r="W35" s="27"/>
      <c r="X35" s="27"/>
      <c r="Y35" s="27"/>
      <c r="Z35" s="27"/>
      <c r="AA35" s="24"/>
      <c r="AB35" s="24"/>
      <c r="AC35" s="24"/>
      <c r="AD35" s="27"/>
      <c r="AE35" s="20"/>
      <c r="AF35" s="62"/>
    </row>
    <row r="36" spans="1:32" ht="33.75" customHeight="1" x14ac:dyDescent="0.3">
      <c r="A36" s="30" t="s">
        <v>29</v>
      </c>
      <c r="B36" s="31"/>
      <c r="C36" s="31"/>
      <c r="D36" s="31"/>
      <c r="E36" s="31"/>
      <c r="F36" s="31"/>
      <c r="G36" s="31"/>
      <c r="H36" s="27"/>
      <c r="I36" s="27"/>
      <c r="J36" s="27"/>
      <c r="K36" s="24"/>
      <c r="L36" s="27"/>
      <c r="M36" s="27"/>
      <c r="N36" s="24"/>
      <c r="O36" s="24"/>
      <c r="P36" s="24"/>
      <c r="Q36" s="24"/>
      <c r="R36" s="25"/>
      <c r="S36" s="25"/>
      <c r="T36" s="27"/>
      <c r="U36" s="27"/>
      <c r="V36" s="27"/>
      <c r="W36" s="27"/>
      <c r="X36" s="27"/>
      <c r="Y36" s="27"/>
      <c r="Z36" s="27"/>
      <c r="AA36" s="24"/>
      <c r="AB36" s="24"/>
      <c r="AC36" s="24"/>
      <c r="AD36" s="27"/>
      <c r="AE36" s="20"/>
      <c r="AF36" s="63"/>
    </row>
    <row r="37" spans="1:32" ht="69" customHeight="1" x14ac:dyDescent="0.25">
      <c r="A37" s="14" t="s">
        <v>33</v>
      </c>
      <c r="B37" s="15">
        <f t="shared" ref="B37:G37" si="4">B38</f>
        <v>331.3</v>
      </c>
      <c r="C37" s="15">
        <f t="shared" si="4"/>
        <v>0</v>
      </c>
      <c r="D37" s="15">
        <f t="shared" si="4"/>
        <v>0</v>
      </c>
      <c r="E37" s="15">
        <f t="shared" si="4"/>
        <v>0</v>
      </c>
      <c r="F37" s="15">
        <f t="shared" si="4"/>
        <v>0</v>
      </c>
      <c r="G37" s="15" t="e">
        <f t="shared" si="4"/>
        <v>#DIV/0!</v>
      </c>
      <c r="H37" s="16">
        <v>0</v>
      </c>
      <c r="I37" s="16">
        <v>0</v>
      </c>
      <c r="J37" s="16">
        <v>0</v>
      </c>
      <c r="K37" s="18">
        <v>0</v>
      </c>
      <c r="L37" s="16">
        <v>0</v>
      </c>
      <c r="M37" s="16">
        <v>0</v>
      </c>
      <c r="N37" s="18">
        <v>0</v>
      </c>
      <c r="O37" s="18">
        <v>0</v>
      </c>
      <c r="P37" s="18">
        <v>0</v>
      </c>
      <c r="Q37" s="18">
        <v>0</v>
      </c>
      <c r="R37" s="19">
        <v>0</v>
      </c>
      <c r="S37" s="19">
        <v>0</v>
      </c>
      <c r="T37" s="16">
        <v>0</v>
      </c>
      <c r="U37" s="16">
        <f>U38</f>
        <v>0</v>
      </c>
      <c r="V37" s="16">
        <f>V38</f>
        <v>0</v>
      </c>
      <c r="W37" s="16">
        <f>W38</f>
        <v>0</v>
      </c>
      <c r="X37" s="16">
        <f>X38</f>
        <v>0</v>
      </c>
      <c r="Y37" s="16">
        <v>0</v>
      </c>
      <c r="Z37" s="16">
        <v>0</v>
      </c>
      <c r="AA37" s="18">
        <v>0</v>
      </c>
      <c r="AB37" s="18">
        <v>331.3</v>
      </c>
      <c r="AC37" s="18">
        <v>0</v>
      </c>
      <c r="AD37" s="16">
        <v>0</v>
      </c>
      <c r="AE37" s="20">
        <v>0</v>
      </c>
      <c r="AF37" s="58" t="s">
        <v>43</v>
      </c>
    </row>
    <row r="38" spans="1:32" ht="18.75" x14ac:dyDescent="0.3">
      <c r="A38" s="28" t="s">
        <v>24</v>
      </c>
      <c r="B38" s="29">
        <f t="shared" ref="B38:G38" si="5">B39+B40+B41+B42+B43</f>
        <v>331.3</v>
      </c>
      <c r="C38" s="29">
        <f t="shared" si="5"/>
        <v>0</v>
      </c>
      <c r="D38" s="29">
        <f t="shared" si="5"/>
        <v>0</v>
      </c>
      <c r="E38" s="29">
        <f t="shared" si="5"/>
        <v>0</v>
      </c>
      <c r="F38" s="29">
        <f t="shared" si="5"/>
        <v>0</v>
      </c>
      <c r="G38" s="29" t="e">
        <f t="shared" si="5"/>
        <v>#DIV/0!</v>
      </c>
      <c r="H38" s="16">
        <v>0</v>
      </c>
      <c r="I38" s="16">
        <v>0</v>
      </c>
      <c r="J38" s="16">
        <v>0</v>
      </c>
      <c r="K38" s="18">
        <v>0</v>
      </c>
      <c r="L38" s="16">
        <v>0</v>
      </c>
      <c r="M38" s="16">
        <v>0</v>
      </c>
      <c r="N38" s="18">
        <v>0</v>
      </c>
      <c r="O38" s="18">
        <v>0</v>
      </c>
      <c r="P38" s="18">
        <v>0</v>
      </c>
      <c r="Q38" s="18">
        <v>0</v>
      </c>
      <c r="R38" s="19">
        <v>0</v>
      </c>
      <c r="S38" s="19">
        <v>0</v>
      </c>
      <c r="T38" s="16">
        <v>0</v>
      </c>
      <c r="U38" s="16">
        <f>U39+U40+U41+U42+U43</f>
        <v>0</v>
      </c>
      <c r="V38" s="16">
        <f>V39+V40+V41+V42+V43</f>
        <v>0</v>
      </c>
      <c r="W38" s="16">
        <f>W39+W40+W41+W42+W43</f>
        <v>0</v>
      </c>
      <c r="X38" s="16">
        <f>X39+X40+X41+X42+X43</f>
        <v>0</v>
      </c>
      <c r="Y38" s="16">
        <v>0</v>
      </c>
      <c r="Z38" s="16">
        <v>0</v>
      </c>
      <c r="AA38" s="18">
        <v>0</v>
      </c>
      <c r="AB38" s="18">
        <v>331.3</v>
      </c>
      <c r="AC38" s="18">
        <v>0</v>
      </c>
      <c r="AD38" s="16">
        <v>0</v>
      </c>
      <c r="AE38" s="20">
        <v>0</v>
      </c>
      <c r="AF38" s="64"/>
    </row>
    <row r="39" spans="1:32" ht="21.75" customHeight="1" x14ac:dyDescent="0.3">
      <c r="A39" s="30" t="s">
        <v>25</v>
      </c>
      <c r="B39" s="31"/>
      <c r="C39" s="31"/>
      <c r="D39" s="31"/>
      <c r="E39" s="31"/>
      <c r="F39" s="31"/>
      <c r="G39" s="31"/>
      <c r="H39" s="27"/>
      <c r="I39" s="27"/>
      <c r="J39" s="27"/>
      <c r="K39" s="24"/>
      <c r="L39" s="27"/>
      <c r="M39" s="27"/>
      <c r="N39" s="24"/>
      <c r="O39" s="24"/>
      <c r="P39" s="24"/>
      <c r="Q39" s="24"/>
      <c r="R39" s="25"/>
      <c r="S39" s="25"/>
      <c r="T39" s="27"/>
      <c r="U39" s="27"/>
      <c r="V39" s="27"/>
      <c r="W39" s="27"/>
      <c r="X39" s="27"/>
      <c r="Y39" s="27"/>
      <c r="Z39" s="27"/>
      <c r="AA39" s="24"/>
      <c r="AB39" s="24"/>
      <c r="AC39" s="24"/>
      <c r="AD39" s="27"/>
      <c r="AE39" s="20"/>
      <c r="AF39" s="64"/>
    </row>
    <row r="40" spans="1:32" ht="36.75" customHeight="1" x14ac:dyDescent="0.3">
      <c r="A40" s="32" t="s">
        <v>26</v>
      </c>
      <c r="B40" s="31"/>
      <c r="C40" s="31"/>
      <c r="D40" s="31"/>
      <c r="E40" s="31"/>
      <c r="F40" s="31"/>
      <c r="G40" s="31"/>
      <c r="H40" s="27"/>
      <c r="I40" s="27"/>
      <c r="J40" s="27"/>
      <c r="K40" s="24"/>
      <c r="L40" s="27"/>
      <c r="M40" s="27"/>
      <c r="N40" s="24"/>
      <c r="O40" s="24"/>
      <c r="P40" s="24"/>
      <c r="Q40" s="24"/>
      <c r="R40" s="25"/>
      <c r="S40" s="25"/>
      <c r="T40" s="27"/>
      <c r="U40" s="27"/>
      <c r="V40" s="27"/>
      <c r="W40" s="27"/>
      <c r="X40" s="27"/>
      <c r="Y40" s="27"/>
      <c r="Z40" s="27"/>
      <c r="AA40" s="24"/>
      <c r="AB40" s="24"/>
      <c r="AC40" s="24"/>
      <c r="AD40" s="27"/>
      <c r="AE40" s="20"/>
      <c r="AF40" s="64"/>
    </row>
    <row r="41" spans="1:32" ht="34.5" customHeight="1" x14ac:dyDescent="0.3">
      <c r="A41" s="30" t="s">
        <v>27</v>
      </c>
      <c r="B41" s="31">
        <v>331.3</v>
      </c>
      <c r="C41" s="31">
        <f>H41+J41+L41+N41+P41+R41</f>
        <v>0</v>
      </c>
      <c r="D41" s="31">
        <v>0</v>
      </c>
      <c r="E41" s="31">
        <f>I41+K41+M41+O41+Q41+S41+U41+W41+Y41+AA41+AC41+AE41</f>
        <v>0</v>
      </c>
      <c r="F41" s="31">
        <f>E41/B41*100</f>
        <v>0</v>
      </c>
      <c r="G41" s="31" t="e">
        <f>E41/C41*100</f>
        <v>#DIV/0!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5">
        <v>0</v>
      </c>
      <c r="S41" s="25"/>
      <c r="T41" s="24">
        <v>0</v>
      </c>
      <c r="U41" s="24"/>
      <c r="V41" s="24">
        <v>0</v>
      </c>
      <c r="W41" s="24"/>
      <c r="X41" s="24">
        <v>0</v>
      </c>
      <c r="Y41" s="24"/>
      <c r="Z41" s="24">
        <v>0</v>
      </c>
      <c r="AA41" s="24"/>
      <c r="AB41" s="24">
        <v>331.3</v>
      </c>
      <c r="AC41" s="24"/>
      <c r="AD41" s="24">
        <v>0</v>
      </c>
      <c r="AE41" s="33"/>
      <c r="AF41" s="64"/>
    </row>
    <row r="42" spans="1:32" ht="51" customHeight="1" x14ac:dyDescent="0.3">
      <c r="A42" s="32" t="s">
        <v>28</v>
      </c>
      <c r="B42" s="31"/>
      <c r="C42" s="31"/>
      <c r="D42" s="31"/>
      <c r="E42" s="31"/>
      <c r="F42" s="31"/>
      <c r="G42" s="31"/>
      <c r="H42" s="27"/>
      <c r="I42" s="27"/>
      <c r="J42" s="27"/>
      <c r="K42" s="24"/>
      <c r="L42" s="27"/>
      <c r="M42" s="27"/>
      <c r="N42" s="24"/>
      <c r="O42" s="24"/>
      <c r="P42" s="24"/>
      <c r="Q42" s="24"/>
      <c r="R42" s="25"/>
      <c r="S42" s="25"/>
      <c r="T42" s="27"/>
      <c r="U42" s="27"/>
      <c r="V42" s="27"/>
      <c r="W42" s="27"/>
      <c r="X42" s="27"/>
      <c r="Y42" s="27"/>
      <c r="Z42" s="27"/>
      <c r="AA42" s="24"/>
      <c r="AB42" s="24"/>
      <c r="AC42" s="24"/>
      <c r="AD42" s="27"/>
      <c r="AE42" s="20"/>
      <c r="AF42" s="64"/>
    </row>
    <row r="43" spans="1:32" ht="21.75" customHeight="1" x14ac:dyDescent="0.3">
      <c r="A43" s="30" t="s">
        <v>29</v>
      </c>
      <c r="B43" s="31"/>
      <c r="C43" s="31"/>
      <c r="D43" s="31"/>
      <c r="E43" s="31"/>
      <c r="F43" s="31"/>
      <c r="G43" s="31"/>
      <c r="H43" s="27"/>
      <c r="I43" s="27"/>
      <c r="J43" s="27"/>
      <c r="K43" s="24"/>
      <c r="L43" s="27"/>
      <c r="M43" s="27"/>
      <c r="N43" s="24"/>
      <c r="O43" s="24"/>
      <c r="P43" s="24"/>
      <c r="Q43" s="24"/>
      <c r="R43" s="25"/>
      <c r="S43" s="25"/>
      <c r="T43" s="27"/>
      <c r="U43" s="27"/>
      <c r="V43" s="27"/>
      <c r="W43" s="27"/>
      <c r="X43" s="27"/>
      <c r="Y43" s="27"/>
      <c r="Z43" s="27"/>
      <c r="AA43" s="24"/>
      <c r="AB43" s="24"/>
      <c r="AC43" s="24"/>
      <c r="AD43" s="27"/>
      <c r="AE43" s="20"/>
      <c r="AF43" s="65"/>
    </row>
    <row r="44" spans="1:32" ht="63.75" customHeight="1" x14ac:dyDescent="0.25">
      <c r="A44" s="14" t="s">
        <v>34</v>
      </c>
      <c r="B44" s="15">
        <v>0</v>
      </c>
      <c r="C44" s="15">
        <v>0</v>
      </c>
      <c r="D44" s="15">
        <v>0</v>
      </c>
      <c r="E44" s="15">
        <v>0</v>
      </c>
      <c r="F44" s="15" t="e">
        <v>#DIV/0!</v>
      </c>
      <c r="G44" s="15" t="e">
        <v>#DIV/0!</v>
      </c>
      <c r="H44" s="16">
        <v>0</v>
      </c>
      <c r="I44" s="16">
        <v>0</v>
      </c>
      <c r="J44" s="16">
        <v>0</v>
      </c>
      <c r="K44" s="18">
        <v>0</v>
      </c>
      <c r="L44" s="16">
        <v>0</v>
      </c>
      <c r="M44" s="16">
        <v>0</v>
      </c>
      <c r="N44" s="18">
        <v>0</v>
      </c>
      <c r="O44" s="18">
        <v>0</v>
      </c>
      <c r="P44" s="18">
        <v>0</v>
      </c>
      <c r="Q44" s="18">
        <v>0</v>
      </c>
      <c r="R44" s="19">
        <v>0</v>
      </c>
      <c r="S44" s="19">
        <v>0</v>
      </c>
      <c r="T44" s="16">
        <v>0</v>
      </c>
      <c r="U44" s="16">
        <f>U45</f>
        <v>0</v>
      </c>
      <c r="V44" s="16">
        <f>V45</f>
        <v>0</v>
      </c>
      <c r="W44" s="16">
        <f>W45</f>
        <v>0</v>
      </c>
      <c r="X44" s="16">
        <f>X45</f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34">
        <v>0</v>
      </c>
      <c r="AF44" s="61"/>
    </row>
    <row r="45" spans="1:32" ht="18.75" x14ac:dyDescent="0.3">
      <c r="A45" s="28" t="s">
        <v>24</v>
      </c>
      <c r="B45" s="15">
        <v>0</v>
      </c>
      <c r="C45" s="15">
        <v>0</v>
      </c>
      <c r="D45" s="15">
        <v>0</v>
      </c>
      <c r="E45" s="15">
        <v>0</v>
      </c>
      <c r="F45" s="15" t="e">
        <v>#DIV/0!</v>
      </c>
      <c r="G45" s="15" t="e">
        <v>#DIV/0!</v>
      </c>
      <c r="H45" s="16">
        <v>0</v>
      </c>
      <c r="I45" s="16">
        <v>0</v>
      </c>
      <c r="J45" s="16">
        <v>0</v>
      </c>
      <c r="K45" s="18">
        <v>0</v>
      </c>
      <c r="L45" s="16">
        <v>0</v>
      </c>
      <c r="M45" s="16">
        <v>0</v>
      </c>
      <c r="N45" s="18">
        <v>0</v>
      </c>
      <c r="O45" s="18">
        <v>0</v>
      </c>
      <c r="P45" s="18">
        <v>0</v>
      </c>
      <c r="Q45" s="18">
        <v>0</v>
      </c>
      <c r="R45" s="19">
        <v>0</v>
      </c>
      <c r="S45" s="19">
        <v>0</v>
      </c>
      <c r="T45" s="16">
        <v>0</v>
      </c>
      <c r="U45" s="16">
        <f>U46+U47+U48+U49+U50</f>
        <v>0</v>
      </c>
      <c r="V45" s="16">
        <f>V46+V47+V48+V49+V50</f>
        <v>0</v>
      </c>
      <c r="W45" s="16">
        <f>W46+W47+W48+W49+W50</f>
        <v>0</v>
      </c>
      <c r="X45" s="16">
        <f>X46+X47+X48+X49+X50</f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34">
        <v>0</v>
      </c>
      <c r="AF45" s="62"/>
    </row>
    <row r="46" spans="1:32" ht="21.75" customHeight="1" x14ac:dyDescent="0.3">
      <c r="A46" s="30" t="s">
        <v>25</v>
      </c>
      <c r="B46" s="23"/>
      <c r="C46" s="23"/>
      <c r="D46" s="23"/>
      <c r="E46" s="23"/>
      <c r="F46" s="23"/>
      <c r="G46" s="23"/>
      <c r="H46" s="27"/>
      <c r="I46" s="27"/>
      <c r="J46" s="27"/>
      <c r="K46" s="24"/>
      <c r="L46" s="27"/>
      <c r="M46" s="27"/>
      <c r="N46" s="24"/>
      <c r="O46" s="24"/>
      <c r="P46" s="24"/>
      <c r="Q46" s="24"/>
      <c r="R46" s="25"/>
      <c r="S46" s="25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0"/>
      <c r="AF46" s="62"/>
    </row>
    <row r="47" spans="1:32" ht="35.25" customHeight="1" x14ac:dyDescent="0.3">
      <c r="A47" s="32" t="s">
        <v>26</v>
      </c>
      <c r="B47" s="23"/>
      <c r="C47" s="23"/>
      <c r="D47" s="23"/>
      <c r="E47" s="23"/>
      <c r="F47" s="23"/>
      <c r="G47" s="23"/>
      <c r="H47" s="27"/>
      <c r="I47" s="27"/>
      <c r="J47" s="27"/>
      <c r="K47" s="24"/>
      <c r="L47" s="27"/>
      <c r="M47" s="27"/>
      <c r="N47" s="24"/>
      <c r="O47" s="24"/>
      <c r="P47" s="24"/>
      <c r="Q47" s="24"/>
      <c r="R47" s="25"/>
      <c r="S47" s="25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0"/>
      <c r="AF47" s="62"/>
    </row>
    <row r="48" spans="1:32" ht="34.5" customHeight="1" x14ac:dyDescent="0.3">
      <c r="A48" s="30" t="s">
        <v>27</v>
      </c>
      <c r="B48" s="31">
        <v>0</v>
      </c>
      <c r="C48" s="31">
        <v>0</v>
      </c>
      <c r="D48" s="31">
        <v>0</v>
      </c>
      <c r="E48" s="31">
        <v>0</v>
      </c>
      <c r="F48" s="31" t="e">
        <v>#DIV/0!</v>
      </c>
      <c r="G48" s="31" t="e">
        <v>#DIV/0!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5">
        <v>0</v>
      </c>
      <c r="S48" s="25">
        <v>0</v>
      </c>
      <c r="T48" s="24">
        <v>0</v>
      </c>
      <c r="U48" s="24"/>
      <c r="V48" s="24">
        <v>0</v>
      </c>
      <c r="W48" s="24"/>
      <c r="X48" s="24">
        <v>0</v>
      </c>
      <c r="Y48" s="24"/>
      <c r="Z48" s="24">
        <v>0</v>
      </c>
      <c r="AA48" s="24"/>
      <c r="AB48" s="24">
        <v>0</v>
      </c>
      <c r="AC48" s="24"/>
      <c r="AD48" s="24">
        <v>0</v>
      </c>
      <c r="AE48" s="33"/>
      <c r="AF48" s="62"/>
    </row>
    <row r="49" spans="1:32" ht="42" customHeight="1" x14ac:dyDescent="0.3">
      <c r="A49" s="32" t="s">
        <v>28</v>
      </c>
      <c r="B49" s="23"/>
      <c r="C49" s="23"/>
      <c r="D49" s="23"/>
      <c r="E49" s="23"/>
      <c r="F49" s="23"/>
      <c r="G49" s="23"/>
      <c r="H49" s="27"/>
      <c r="I49" s="27"/>
      <c r="J49" s="27"/>
      <c r="K49" s="24"/>
      <c r="L49" s="27"/>
      <c r="M49" s="27"/>
      <c r="N49" s="24"/>
      <c r="O49" s="24"/>
      <c r="P49" s="24"/>
      <c r="Q49" s="24"/>
      <c r="R49" s="25"/>
      <c r="S49" s="25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0"/>
      <c r="AF49" s="62"/>
    </row>
    <row r="50" spans="1:32" ht="33.75" customHeight="1" x14ac:dyDescent="0.3">
      <c r="A50" s="30" t="s">
        <v>29</v>
      </c>
      <c r="B50" s="23"/>
      <c r="C50" s="23"/>
      <c r="D50" s="23"/>
      <c r="E50" s="23"/>
      <c r="F50" s="23"/>
      <c r="G50" s="23"/>
      <c r="H50" s="27"/>
      <c r="I50" s="27"/>
      <c r="J50" s="27"/>
      <c r="K50" s="24"/>
      <c r="L50" s="27"/>
      <c r="M50" s="27"/>
      <c r="N50" s="24"/>
      <c r="O50" s="24"/>
      <c r="P50" s="24"/>
      <c r="Q50" s="24"/>
      <c r="R50" s="25"/>
      <c r="S50" s="25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0"/>
      <c r="AF50" s="63"/>
    </row>
    <row r="51" spans="1:32" ht="65.25" customHeight="1" x14ac:dyDescent="0.25">
      <c r="A51" s="14" t="s">
        <v>35</v>
      </c>
      <c r="B51" s="15">
        <v>0</v>
      </c>
      <c r="C51" s="15">
        <v>0</v>
      </c>
      <c r="D51" s="15">
        <v>0</v>
      </c>
      <c r="E51" s="15">
        <v>0</v>
      </c>
      <c r="F51" s="15" t="e">
        <v>#DIV/0!</v>
      </c>
      <c r="G51" s="15" t="e">
        <v>#DIV/0!</v>
      </c>
      <c r="H51" s="16">
        <v>0</v>
      </c>
      <c r="I51" s="16">
        <v>0</v>
      </c>
      <c r="J51" s="16">
        <v>0</v>
      </c>
      <c r="K51" s="18">
        <v>0</v>
      </c>
      <c r="L51" s="16">
        <v>0</v>
      </c>
      <c r="M51" s="16">
        <v>0</v>
      </c>
      <c r="N51" s="18">
        <v>0</v>
      </c>
      <c r="O51" s="18">
        <v>0</v>
      </c>
      <c r="P51" s="18">
        <v>0</v>
      </c>
      <c r="Q51" s="18">
        <v>0</v>
      </c>
      <c r="R51" s="19">
        <v>0</v>
      </c>
      <c r="S51" s="19">
        <v>0</v>
      </c>
      <c r="T51" s="16">
        <v>0</v>
      </c>
      <c r="U51" s="16">
        <f>U52</f>
        <v>0</v>
      </c>
      <c r="V51" s="16">
        <f>V52</f>
        <v>0</v>
      </c>
      <c r="W51" s="16">
        <f>W52</f>
        <v>0</v>
      </c>
      <c r="X51" s="16">
        <f>X52</f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34">
        <v>0</v>
      </c>
      <c r="AF51" s="61"/>
    </row>
    <row r="52" spans="1:32" ht="18.75" x14ac:dyDescent="0.3">
      <c r="A52" s="28" t="s">
        <v>24</v>
      </c>
      <c r="B52" s="15">
        <v>0</v>
      </c>
      <c r="C52" s="15">
        <v>0</v>
      </c>
      <c r="D52" s="15">
        <v>0</v>
      </c>
      <c r="E52" s="15">
        <v>0</v>
      </c>
      <c r="F52" s="15" t="e">
        <v>#DIV/0!</v>
      </c>
      <c r="G52" s="15" t="e">
        <v>#DIV/0!</v>
      </c>
      <c r="H52" s="16">
        <v>0</v>
      </c>
      <c r="I52" s="16">
        <v>0</v>
      </c>
      <c r="J52" s="16">
        <v>0</v>
      </c>
      <c r="K52" s="18">
        <v>0</v>
      </c>
      <c r="L52" s="16">
        <v>0</v>
      </c>
      <c r="M52" s="16">
        <v>0</v>
      </c>
      <c r="N52" s="18">
        <v>0</v>
      </c>
      <c r="O52" s="18">
        <v>0</v>
      </c>
      <c r="P52" s="18">
        <v>0</v>
      </c>
      <c r="Q52" s="18">
        <v>0</v>
      </c>
      <c r="R52" s="19">
        <v>0</v>
      </c>
      <c r="S52" s="19">
        <v>0</v>
      </c>
      <c r="T52" s="16">
        <v>0</v>
      </c>
      <c r="U52" s="16">
        <f>U53+U54+U55+U56+U57</f>
        <v>0</v>
      </c>
      <c r="V52" s="16">
        <f>V53+V54+V55+V56+V57</f>
        <v>0</v>
      </c>
      <c r="W52" s="16">
        <f>W53+W54+W55+W56+W57</f>
        <v>0</v>
      </c>
      <c r="X52" s="16">
        <f>X53+X54+X55+X56+X57</f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34">
        <v>0</v>
      </c>
      <c r="AF52" s="62"/>
    </row>
    <row r="53" spans="1:32" ht="27.75" customHeight="1" x14ac:dyDescent="0.3">
      <c r="A53" s="30" t="s">
        <v>25</v>
      </c>
      <c r="B53" s="29"/>
      <c r="C53" s="29"/>
      <c r="D53" s="29"/>
      <c r="E53" s="29"/>
      <c r="F53" s="29"/>
      <c r="G53" s="2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9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20"/>
      <c r="AF53" s="62"/>
    </row>
    <row r="54" spans="1:32" ht="48.75" customHeight="1" x14ac:dyDescent="0.3">
      <c r="A54" s="32" t="s">
        <v>26</v>
      </c>
      <c r="B54" s="29"/>
      <c r="C54" s="29"/>
      <c r="D54" s="29"/>
      <c r="E54" s="29"/>
      <c r="F54" s="29"/>
      <c r="G54" s="29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19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20"/>
      <c r="AF54" s="62"/>
    </row>
    <row r="55" spans="1:32" ht="37.5" customHeight="1" x14ac:dyDescent="0.3">
      <c r="A55" s="30" t="s">
        <v>27</v>
      </c>
      <c r="B55" s="31">
        <v>0</v>
      </c>
      <c r="C55" s="31">
        <v>0</v>
      </c>
      <c r="D55" s="31">
        <v>0</v>
      </c>
      <c r="E55" s="31">
        <v>0</v>
      </c>
      <c r="F55" s="31" t="e">
        <v>#DIV/0!</v>
      </c>
      <c r="G55" s="31" t="e">
        <v>#DIV/0!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5">
        <v>0</v>
      </c>
      <c r="S55" s="25">
        <v>0</v>
      </c>
      <c r="T55" s="24">
        <v>0</v>
      </c>
      <c r="U55" s="24"/>
      <c r="V55" s="24">
        <v>0</v>
      </c>
      <c r="W55" s="24"/>
      <c r="X55" s="24">
        <v>0</v>
      </c>
      <c r="Y55" s="24"/>
      <c r="Z55" s="24">
        <v>0</v>
      </c>
      <c r="AA55" s="24"/>
      <c r="AB55" s="24">
        <v>0</v>
      </c>
      <c r="AC55" s="24"/>
      <c r="AD55" s="24">
        <v>0</v>
      </c>
      <c r="AE55" s="33"/>
      <c r="AF55" s="62"/>
    </row>
    <row r="56" spans="1:32" ht="46.5" customHeight="1" x14ac:dyDescent="0.3">
      <c r="A56" s="32" t="s">
        <v>28</v>
      </c>
      <c r="B56" s="31"/>
      <c r="C56" s="31"/>
      <c r="D56" s="31"/>
      <c r="E56" s="31"/>
      <c r="F56" s="31"/>
      <c r="G56" s="31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0"/>
      <c r="AF56" s="62"/>
    </row>
    <row r="57" spans="1:32" ht="26.25" customHeight="1" x14ac:dyDescent="0.3">
      <c r="A57" s="30" t="s">
        <v>29</v>
      </c>
      <c r="B57" s="31"/>
      <c r="C57" s="31"/>
      <c r="D57" s="31"/>
      <c r="E57" s="31"/>
      <c r="F57" s="31"/>
      <c r="G57" s="31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0"/>
      <c r="AF57" s="63"/>
    </row>
    <row r="58" spans="1:32" ht="102" customHeight="1" x14ac:dyDescent="0.25">
      <c r="A58" s="14" t="s">
        <v>36</v>
      </c>
      <c r="B58" s="29">
        <f t="shared" ref="B58:G58" si="6">B59</f>
        <v>167.39999999999998</v>
      </c>
      <c r="C58" s="29">
        <f t="shared" si="6"/>
        <v>148.69999999999999</v>
      </c>
      <c r="D58" s="29">
        <f t="shared" si="6"/>
        <v>148.69999999999999</v>
      </c>
      <c r="E58" s="29">
        <f t="shared" si="6"/>
        <v>26.97</v>
      </c>
      <c r="F58" s="29">
        <f t="shared" si="6"/>
        <v>16.111111111111111</v>
      </c>
      <c r="G58" s="29">
        <f t="shared" si="6"/>
        <v>18.137188971082718</v>
      </c>
      <c r="H58" s="18">
        <f t="shared" ref="H58:AE58" si="7">H59</f>
        <v>0</v>
      </c>
      <c r="I58" s="18">
        <f t="shared" si="7"/>
        <v>0</v>
      </c>
      <c r="J58" s="18">
        <f t="shared" si="7"/>
        <v>0</v>
      </c>
      <c r="K58" s="18">
        <f t="shared" si="7"/>
        <v>0</v>
      </c>
      <c r="L58" s="18">
        <f t="shared" si="7"/>
        <v>0</v>
      </c>
      <c r="M58" s="18">
        <f t="shared" si="7"/>
        <v>0</v>
      </c>
      <c r="N58" s="18">
        <f t="shared" si="7"/>
        <v>0</v>
      </c>
      <c r="O58" s="18">
        <f t="shared" si="7"/>
        <v>0</v>
      </c>
      <c r="P58" s="18">
        <f t="shared" si="7"/>
        <v>0</v>
      </c>
      <c r="Q58" s="18">
        <f t="shared" si="7"/>
        <v>0</v>
      </c>
      <c r="R58" s="19">
        <f t="shared" si="7"/>
        <v>148.69999999999999</v>
      </c>
      <c r="S58" s="19">
        <f t="shared" si="7"/>
        <v>26.97</v>
      </c>
      <c r="T58" s="18">
        <f t="shared" si="7"/>
        <v>18.7</v>
      </c>
      <c r="U58" s="18">
        <f t="shared" si="7"/>
        <v>0</v>
      </c>
      <c r="V58" s="18">
        <f t="shared" si="7"/>
        <v>0</v>
      </c>
      <c r="W58" s="18">
        <f t="shared" si="7"/>
        <v>0</v>
      </c>
      <c r="X58" s="18">
        <f t="shared" si="7"/>
        <v>0</v>
      </c>
      <c r="Y58" s="18">
        <f t="shared" si="7"/>
        <v>0</v>
      </c>
      <c r="Z58" s="18">
        <f t="shared" si="7"/>
        <v>0</v>
      </c>
      <c r="AA58" s="18">
        <f t="shared" si="7"/>
        <v>0</v>
      </c>
      <c r="AB58" s="18">
        <f t="shared" si="7"/>
        <v>0</v>
      </c>
      <c r="AC58" s="18">
        <f t="shared" si="7"/>
        <v>0</v>
      </c>
      <c r="AD58" s="18">
        <f t="shared" si="7"/>
        <v>0</v>
      </c>
      <c r="AE58" s="34">
        <f t="shared" si="7"/>
        <v>0</v>
      </c>
      <c r="AF58" s="66" t="s">
        <v>45</v>
      </c>
    </row>
    <row r="59" spans="1:32" ht="18.75" x14ac:dyDescent="0.3">
      <c r="A59" s="28" t="s">
        <v>24</v>
      </c>
      <c r="B59" s="29">
        <f t="shared" ref="B59:G59" si="8">B60+B61+B62+B63+B64</f>
        <v>167.39999999999998</v>
      </c>
      <c r="C59" s="29">
        <f t="shared" si="8"/>
        <v>148.69999999999999</v>
      </c>
      <c r="D59" s="29">
        <f t="shared" si="8"/>
        <v>148.69999999999999</v>
      </c>
      <c r="E59" s="29">
        <f t="shared" si="8"/>
        <v>26.97</v>
      </c>
      <c r="F59" s="29">
        <f t="shared" si="8"/>
        <v>16.111111111111111</v>
      </c>
      <c r="G59" s="29">
        <f t="shared" si="8"/>
        <v>18.137188971082718</v>
      </c>
      <c r="H59" s="18">
        <f t="shared" ref="H59:AE59" si="9">H60+H61+H62+H63+H64</f>
        <v>0</v>
      </c>
      <c r="I59" s="18">
        <f t="shared" si="9"/>
        <v>0</v>
      </c>
      <c r="J59" s="18">
        <f t="shared" si="9"/>
        <v>0</v>
      </c>
      <c r="K59" s="18">
        <f t="shared" si="9"/>
        <v>0</v>
      </c>
      <c r="L59" s="18">
        <f t="shared" si="9"/>
        <v>0</v>
      </c>
      <c r="M59" s="18">
        <f t="shared" si="9"/>
        <v>0</v>
      </c>
      <c r="N59" s="18">
        <f t="shared" si="9"/>
        <v>0</v>
      </c>
      <c r="O59" s="18">
        <f t="shared" si="9"/>
        <v>0</v>
      </c>
      <c r="P59" s="18">
        <f t="shared" si="9"/>
        <v>0</v>
      </c>
      <c r="Q59" s="18">
        <f t="shared" si="9"/>
        <v>0</v>
      </c>
      <c r="R59" s="19">
        <f t="shared" si="9"/>
        <v>148.69999999999999</v>
      </c>
      <c r="S59" s="19">
        <f t="shared" si="9"/>
        <v>26.97</v>
      </c>
      <c r="T59" s="18">
        <f t="shared" si="9"/>
        <v>18.7</v>
      </c>
      <c r="U59" s="18">
        <f t="shared" si="9"/>
        <v>0</v>
      </c>
      <c r="V59" s="18">
        <f t="shared" si="9"/>
        <v>0</v>
      </c>
      <c r="W59" s="18">
        <f t="shared" si="9"/>
        <v>0</v>
      </c>
      <c r="X59" s="18">
        <f t="shared" si="9"/>
        <v>0</v>
      </c>
      <c r="Y59" s="18">
        <f t="shared" si="9"/>
        <v>0</v>
      </c>
      <c r="Z59" s="18">
        <f t="shared" si="9"/>
        <v>0</v>
      </c>
      <c r="AA59" s="18">
        <f t="shared" si="9"/>
        <v>0</v>
      </c>
      <c r="AB59" s="18">
        <f t="shared" si="9"/>
        <v>0</v>
      </c>
      <c r="AC59" s="18">
        <f t="shared" si="9"/>
        <v>0</v>
      </c>
      <c r="AD59" s="18">
        <f t="shared" si="9"/>
        <v>0</v>
      </c>
      <c r="AE59" s="34">
        <f t="shared" si="9"/>
        <v>0</v>
      </c>
      <c r="AF59" s="67"/>
    </row>
    <row r="60" spans="1:32" ht="23.25" customHeight="1" x14ac:dyDescent="0.3">
      <c r="A60" s="30" t="s">
        <v>25</v>
      </c>
      <c r="B60" s="29"/>
      <c r="C60" s="29"/>
      <c r="D60" s="29"/>
      <c r="E60" s="29"/>
      <c r="F60" s="29"/>
      <c r="G60" s="29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9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0"/>
      <c r="AF60" s="67"/>
    </row>
    <row r="61" spans="1:32" ht="32.25" customHeight="1" x14ac:dyDescent="0.3">
      <c r="A61" s="32" t="s">
        <v>26</v>
      </c>
      <c r="B61" s="29"/>
      <c r="C61" s="29"/>
      <c r="D61" s="29"/>
      <c r="E61" s="29"/>
      <c r="F61" s="29"/>
      <c r="G61" s="29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19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20"/>
      <c r="AF61" s="67"/>
    </row>
    <row r="62" spans="1:32" ht="31.5" customHeight="1" x14ac:dyDescent="0.3">
      <c r="A62" s="30" t="s">
        <v>27</v>
      </c>
      <c r="B62" s="31">
        <f>H62+J62+L62+N62+P62+R62+T62+V62+X62+Z62+AB62+AD62</f>
        <v>167.39999999999998</v>
      </c>
      <c r="C62" s="31">
        <f>H62+J62+L62+N62+P62+R62</f>
        <v>148.69999999999999</v>
      </c>
      <c r="D62" s="31">
        <v>148.69999999999999</v>
      </c>
      <c r="E62" s="31">
        <f>I62+K62+M62+O62+Q62+S62+U62+W62+Y62+AA62+AC62+AE62</f>
        <v>26.97</v>
      </c>
      <c r="F62" s="31">
        <f>E62/B62*100</f>
        <v>16.111111111111111</v>
      </c>
      <c r="G62" s="31">
        <f>E62/C62*100</f>
        <v>18.137188971082718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5">
        <v>148.69999999999999</v>
      </c>
      <c r="S62" s="25">
        <v>26.97</v>
      </c>
      <c r="T62" s="24">
        <v>18.7</v>
      </c>
      <c r="U62" s="24"/>
      <c r="V62" s="24">
        <v>0</v>
      </c>
      <c r="W62" s="24"/>
      <c r="X62" s="24">
        <v>0</v>
      </c>
      <c r="Y62" s="24"/>
      <c r="Z62" s="24">
        <v>0</v>
      </c>
      <c r="AA62" s="24"/>
      <c r="AB62" s="24">
        <v>0</v>
      </c>
      <c r="AC62" s="24"/>
      <c r="AD62" s="24">
        <v>0</v>
      </c>
      <c r="AE62" s="33"/>
      <c r="AF62" s="67"/>
    </row>
    <row r="63" spans="1:32" ht="40.5" customHeight="1" x14ac:dyDescent="0.3">
      <c r="A63" s="32" t="s">
        <v>28</v>
      </c>
      <c r="B63" s="31"/>
      <c r="C63" s="31"/>
      <c r="D63" s="31"/>
      <c r="E63" s="31"/>
      <c r="F63" s="31"/>
      <c r="G63" s="31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25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0"/>
      <c r="AF63" s="67"/>
    </row>
    <row r="64" spans="1:32" ht="239.25" customHeight="1" x14ac:dyDescent="0.3">
      <c r="A64" s="30" t="s">
        <v>29</v>
      </c>
      <c r="B64" s="31"/>
      <c r="C64" s="31"/>
      <c r="D64" s="31"/>
      <c r="E64" s="31"/>
      <c r="F64" s="31"/>
      <c r="G64" s="31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S64" s="2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0"/>
      <c r="AF64" s="68"/>
    </row>
    <row r="65" spans="1:32" ht="81" customHeight="1" x14ac:dyDescent="0.25">
      <c r="A65" s="14" t="s">
        <v>37</v>
      </c>
      <c r="B65" s="29">
        <v>274.2</v>
      </c>
      <c r="C65" s="29">
        <f>C66</f>
        <v>274.2</v>
      </c>
      <c r="D65" s="29">
        <f>D66</f>
        <v>274.2</v>
      </c>
      <c r="E65" s="29">
        <f>E66</f>
        <v>274.2</v>
      </c>
      <c r="F65" s="29">
        <f>F66</f>
        <v>100</v>
      </c>
      <c r="G65" s="29">
        <f>G66</f>
        <v>100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274.2</v>
      </c>
      <c r="O65" s="18">
        <f>O66</f>
        <v>274.2</v>
      </c>
      <c r="P65" s="18">
        <v>0</v>
      </c>
      <c r="Q65" s="18">
        <v>0</v>
      </c>
      <c r="R65" s="19">
        <v>0</v>
      </c>
      <c r="S65" s="19">
        <v>0</v>
      </c>
      <c r="T65" s="18">
        <v>0</v>
      </c>
      <c r="U65" s="18">
        <f>U66</f>
        <v>0</v>
      </c>
      <c r="V65" s="18">
        <f>V66</f>
        <v>0</v>
      </c>
      <c r="W65" s="18">
        <f>W66</f>
        <v>0</v>
      </c>
      <c r="X65" s="18">
        <f>X66</f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34">
        <v>0</v>
      </c>
      <c r="AF65" s="86" t="s">
        <v>44</v>
      </c>
    </row>
    <row r="66" spans="1:32" ht="18.75" x14ac:dyDescent="0.3">
      <c r="A66" s="28" t="s">
        <v>24</v>
      </c>
      <c r="B66" s="29">
        <v>274.2</v>
      </c>
      <c r="C66" s="29">
        <f>C67+C68+C69+C70+C71</f>
        <v>274.2</v>
      </c>
      <c r="D66" s="29">
        <f>D67+D68+D69+D70+D71</f>
        <v>274.2</v>
      </c>
      <c r="E66" s="29">
        <f>E67+E68+E69+E70+E71</f>
        <v>274.2</v>
      </c>
      <c r="F66" s="29">
        <f>E66/B66*100</f>
        <v>100</v>
      </c>
      <c r="G66" s="29">
        <f>E66/C66*100</f>
        <v>100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274.2</v>
      </c>
      <c r="O66" s="18">
        <f>O67+O68+O69+O70+O71</f>
        <v>274.2</v>
      </c>
      <c r="P66" s="18">
        <v>0</v>
      </c>
      <c r="Q66" s="18">
        <v>0</v>
      </c>
      <c r="R66" s="19">
        <v>0</v>
      </c>
      <c r="S66" s="19">
        <v>0</v>
      </c>
      <c r="T66" s="18">
        <v>0</v>
      </c>
      <c r="U66" s="18">
        <f>U67+U68+U69+U70+U71</f>
        <v>0</v>
      </c>
      <c r="V66" s="18">
        <f>V67+V68+V69+V70+V71</f>
        <v>0</v>
      </c>
      <c r="W66" s="18">
        <f>W67+W68+W69+W70+W71</f>
        <v>0</v>
      </c>
      <c r="X66" s="18">
        <f>X67+X68+X69+X70+X71</f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34">
        <v>0</v>
      </c>
      <c r="AF66" s="87"/>
    </row>
    <row r="67" spans="1:32" ht="21.75" customHeight="1" x14ac:dyDescent="0.3">
      <c r="A67" s="30" t="s">
        <v>25</v>
      </c>
      <c r="B67" s="15"/>
      <c r="C67" s="15"/>
      <c r="D67" s="15"/>
      <c r="E67" s="15"/>
      <c r="F67" s="15"/>
      <c r="G67" s="15"/>
      <c r="H67" s="16"/>
      <c r="I67" s="16"/>
      <c r="J67" s="16"/>
      <c r="K67" s="18"/>
      <c r="L67" s="16"/>
      <c r="M67" s="16"/>
      <c r="N67" s="18"/>
      <c r="O67" s="18"/>
      <c r="P67" s="18"/>
      <c r="Q67" s="18"/>
      <c r="R67" s="19"/>
      <c r="S67" s="19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20"/>
      <c r="AF67" s="87"/>
    </row>
    <row r="68" spans="1:32" ht="35.25" customHeight="1" x14ac:dyDescent="0.3">
      <c r="A68" s="32" t="s">
        <v>26</v>
      </c>
      <c r="B68" s="15"/>
      <c r="C68" s="15"/>
      <c r="D68" s="15"/>
      <c r="E68" s="15"/>
      <c r="F68" s="15"/>
      <c r="G68" s="15"/>
      <c r="H68" s="16"/>
      <c r="I68" s="16"/>
      <c r="J68" s="16"/>
      <c r="K68" s="18"/>
      <c r="L68" s="16"/>
      <c r="M68" s="16"/>
      <c r="N68" s="18"/>
      <c r="O68" s="18"/>
      <c r="P68" s="18"/>
      <c r="Q68" s="18"/>
      <c r="R68" s="19"/>
      <c r="S68" s="19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20"/>
      <c r="AF68" s="87"/>
    </row>
    <row r="69" spans="1:32" ht="18.75" x14ac:dyDescent="0.3">
      <c r="A69" s="30" t="s">
        <v>27</v>
      </c>
      <c r="B69" s="31">
        <v>274.2</v>
      </c>
      <c r="C69" s="31">
        <f>H69+J69+L69+N69+P69+R69</f>
        <v>274.2</v>
      </c>
      <c r="D69" s="31">
        <v>274.2</v>
      </c>
      <c r="E69" s="31">
        <f>I69+K69+M69+O69+Q69+S69+U69+W69++Y69+AA69+AC69+AE69</f>
        <v>274.2</v>
      </c>
      <c r="F69" s="31">
        <f>E69/B69*100</f>
        <v>100</v>
      </c>
      <c r="G69" s="31">
        <f>E69/C69*100</f>
        <v>100</v>
      </c>
      <c r="H69" s="31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274.2</v>
      </c>
      <c r="O69" s="35">
        <v>274.2</v>
      </c>
      <c r="P69" s="35">
        <v>0</v>
      </c>
      <c r="Q69" s="35">
        <v>0</v>
      </c>
      <c r="R69" s="36">
        <v>0</v>
      </c>
      <c r="S69" s="36">
        <v>0</v>
      </c>
      <c r="T69" s="35">
        <v>0</v>
      </c>
      <c r="U69" s="35"/>
      <c r="V69" s="35">
        <v>0</v>
      </c>
      <c r="W69" s="35"/>
      <c r="X69" s="35">
        <v>0</v>
      </c>
      <c r="Y69" s="35"/>
      <c r="Z69" s="35">
        <v>0</v>
      </c>
      <c r="AA69" s="35"/>
      <c r="AB69" s="35">
        <v>0</v>
      </c>
      <c r="AC69" s="35"/>
      <c r="AD69" s="35">
        <v>0</v>
      </c>
      <c r="AE69" s="33"/>
      <c r="AF69" s="87"/>
    </row>
    <row r="70" spans="1:32" ht="37.5" x14ac:dyDescent="0.3">
      <c r="A70" s="32" t="s">
        <v>28</v>
      </c>
      <c r="B70" s="23"/>
      <c r="C70" s="23"/>
      <c r="D70" s="23"/>
      <c r="E70" s="23"/>
      <c r="F70" s="23"/>
      <c r="G70" s="23"/>
      <c r="H70" s="23"/>
      <c r="I70" s="37"/>
      <c r="J70" s="37"/>
      <c r="K70" s="35"/>
      <c r="L70" s="37"/>
      <c r="M70" s="37"/>
      <c r="N70" s="35"/>
      <c r="O70" s="35"/>
      <c r="P70" s="35"/>
      <c r="Q70" s="35"/>
      <c r="R70" s="36"/>
      <c r="S70" s="36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20"/>
      <c r="AF70" s="87"/>
    </row>
    <row r="71" spans="1:32" ht="18.75" x14ac:dyDescent="0.3">
      <c r="A71" s="30" t="s">
        <v>29</v>
      </c>
      <c r="B71" s="23"/>
      <c r="C71" s="23"/>
      <c r="D71" s="23"/>
      <c r="E71" s="23"/>
      <c r="F71" s="23"/>
      <c r="G71" s="23"/>
      <c r="H71" s="23"/>
      <c r="I71" s="37"/>
      <c r="J71" s="37"/>
      <c r="K71" s="35"/>
      <c r="L71" s="37"/>
      <c r="M71" s="37"/>
      <c r="N71" s="35"/>
      <c r="O71" s="35"/>
      <c r="P71" s="35"/>
      <c r="Q71" s="35"/>
      <c r="R71" s="36"/>
      <c r="S71" s="36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20"/>
      <c r="AF71" s="88"/>
    </row>
    <row r="72" spans="1:32" ht="56.25" x14ac:dyDescent="0.25">
      <c r="A72" s="14" t="s">
        <v>38</v>
      </c>
      <c r="B72" s="29">
        <f t="shared" ref="B72:G72" si="10">B73</f>
        <v>319.3</v>
      </c>
      <c r="C72" s="29">
        <f t="shared" si="10"/>
        <v>0</v>
      </c>
      <c r="D72" s="29">
        <f t="shared" si="10"/>
        <v>0</v>
      </c>
      <c r="E72" s="29">
        <f t="shared" si="10"/>
        <v>0</v>
      </c>
      <c r="F72" s="29" t="e">
        <f t="shared" si="10"/>
        <v>#DIV/0!</v>
      </c>
      <c r="G72" s="29">
        <f t="shared" si="10"/>
        <v>0</v>
      </c>
      <c r="H72" s="29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9">
        <v>0</v>
      </c>
      <c r="S72" s="39">
        <v>0</v>
      </c>
      <c r="T72" s="38">
        <v>0</v>
      </c>
      <c r="U72" s="38">
        <f>U73</f>
        <v>0</v>
      </c>
      <c r="V72" s="38">
        <f>V73</f>
        <v>0</v>
      </c>
      <c r="W72" s="38">
        <f>W73</f>
        <v>0</v>
      </c>
      <c r="X72" s="38">
        <f>X73</f>
        <v>319.3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4">
        <v>0</v>
      </c>
      <c r="AF72" s="58" t="s">
        <v>43</v>
      </c>
    </row>
    <row r="73" spans="1:32" ht="18.75" x14ac:dyDescent="0.3">
      <c r="A73" s="28" t="s">
        <v>24</v>
      </c>
      <c r="B73" s="29">
        <f t="shared" ref="B73:G73" si="11">B74+B75+B76+B77+B78</f>
        <v>319.3</v>
      </c>
      <c r="C73" s="29">
        <f t="shared" si="11"/>
        <v>0</v>
      </c>
      <c r="D73" s="29">
        <f t="shared" si="11"/>
        <v>0</v>
      </c>
      <c r="E73" s="29">
        <f t="shared" si="11"/>
        <v>0</v>
      </c>
      <c r="F73" s="29" t="e">
        <f t="shared" si="11"/>
        <v>#DIV/0!</v>
      </c>
      <c r="G73" s="29">
        <f t="shared" si="11"/>
        <v>0</v>
      </c>
      <c r="H73" s="29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9">
        <v>0</v>
      </c>
      <c r="S73" s="39">
        <v>0</v>
      </c>
      <c r="T73" s="38">
        <v>0</v>
      </c>
      <c r="U73" s="38">
        <f>U74+U75+U76+U77+U78</f>
        <v>0</v>
      </c>
      <c r="V73" s="38">
        <f>V74+V75+V76+V77+V78</f>
        <v>0</v>
      </c>
      <c r="W73" s="38">
        <f>W74+W75+W76+W77+W78</f>
        <v>0</v>
      </c>
      <c r="X73" s="38">
        <f>X74+X75+X76+X77+X78</f>
        <v>319.3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4">
        <v>0</v>
      </c>
      <c r="AF73" s="59"/>
    </row>
    <row r="74" spans="1:32" ht="18.75" x14ac:dyDescent="0.3">
      <c r="A74" s="30" t="s">
        <v>25</v>
      </c>
      <c r="B74" s="29"/>
      <c r="C74" s="29"/>
      <c r="D74" s="29"/>
      <c r="E74" s="29"/>
      <c r="F74" s="29"/>
      <c r="G74" s="29"/>
      <c r="H74" s="29"/>
      <c r="I74" s="38"/>
      <c r="J74" s="38"/>
      <c r="K74" s="38"/>
      <c r="L74" s="38"/>
      <c r="M74" s="38"/>
      <c r="N74" s="38"/>
      <c r="O74" s="38"/>
      <c r="P74" s="38"/>
      <c r="Q74" s="38"/>
      <c r="R74" s="39"/>
      <c r="S74" s="39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3"/>
      <c r="AF74" s="59"/>
    </row>
    <row r="75" spans="1:32" ht="37.5" x14ac:dyDescent="0.3">
      <c r="A75" s="32" t="s">
        <v>26</v>
      </c>
      <c r="B75" s="31"/>
      <c r="C75" s="31"/>
      <c r="D75" s="31"/>
      <c r="E75" s="31"/>
      <c r="F75" s="31"/>
      <c r="G75" s="31"/>
      <c r="H75" s="31"/>
      <c r="I75" s="35"/>
      <c r="J75" s="35"/>
      <c r="K75" s="35"/>
      <c r="L75" s="35"/>
      <c r="M75" s="35"/>
      <c r="N75" s="35"/>
      <c r="O75" s="35"/>
      <c r="P75" s="35"/>
      <c r="Q75" s="35"/>
      <c r="R75" s="36"/>
      <c r="S75" s="36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3"/>
      <c r="AF75" s="59"/>
    </row>
    <row r="76" spans="1:32" ht="18.75" x14ac:dyDescent="0.3">
      <c r="A76" s="30" t="s">
        <v>27</v>
      </c>
      <c r="B76" s="31">
        <v>319.3</v>
      </c>
      <c r="C76" s="31">
        <f>H76+J76+L76+N76+P76+R76</f>
        <v>0</v>
      </c>
      <c r="D76" s="31">
        <v>0</v>
      </c>
      <c r="E76" s="31">
        <f>I76+K76+M76+O76+Q76+S76+U76+W76+Y76+AA76+AC76+AE76</f>
        <v>0</v>
      </c>
      <c r="F76" s="31" t="e">
        <f>E76/C76*100</f>
        <v>#DIV/0!</v>
      </c>
      <c r="G76" s="31">
        <f>E76/B76*100</f>
        <v>0</v>
      </c>
      <c r="H76" s="31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6"/>
      <c r="T76" s="35">
        <v>0</v>
      </c>
      <c r="U76" s="35"/>
      <c r="V76" s="35">
        <v>0</v>
      </c>
      <c r="W76" s="35"/>
      <c r="X76" s="35">
        <v>319.3</v>
      </c>
      <c r="Y76" s="35"/>
      <c r="Z76" s="35">
        <v>0</v>
      </c>
      <c r="AA76" s="35"/>
      <c r="AB76" s="35">
        <v>0</v>
      </c>
      <c r="AC76" s="35"/>
      <c r="AD76" s="35">
        <v>0</v>
      </c>
      <c r="AE76" s="33"/>
      <c r="AF76" s="59"/>
    </row>
    <row r="77" spans="1:32" ht="37.5" x14ac:dyDescent="0.3">
      <c r="A77" s="32" t="s">
        <v>28</v>
      </c>
      <c r="B77" s="31"/>
      <c r="C77" s="31"/>
      <c r="D77" s="31"/>
      <c r="E77" s="31"/>
      <c r="F77" s="31"/>
      <c r="G77" s="31"/>
      <c r="H77" s="31"/>
      <c r="I77" s="35"/>
      <c r="J77" s="35"/>
      <c r="K77" s="35"/>
      <c r="L77" s="35"/>
      <c r="M77" s="35"/>
      <c r="N77" s="35"/>
      <c r="O77" s="35"/>
      <c r="P77" s="35"/>
      <c r="Q77" s="35"/>
      <c r="R77" s="36"/>
      <c r="S77" s="36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3"/>
      <c r="AF77" s="59"/>
    </row>
    <row r="78" spans="1:32" ht="18.75" x14ac:dyDescent="0.3">
      <c r="A78" s="30" t="s">
        <v>29</v>
      </c>
      <c r="B78" s="31"/>
      <c r="C78" s="31"/>
      <c r="D78" s="31"/>
      <c r="E78" s="31"/>
      <c r="F78" s="31"/>
      <c r="G78" s="31"/>
      <c r="H78" s="31"/>
      <c r="I78" s="35"/>
      <c r="J78" s="35"/>
      <c r="K78" s="35"/>
      <c r="L78" s="35"/>
      <c r="M78" s="35"/>
      <c r="N78" s="35"/>
      <c r="O78" s="35"/>
      <c r="P78" s="35"/>
      <c r="Q78" s="35"/>
      <c r="R78" s="36"/>
      <c r="S78" s="36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3"/>
      <c r="AF78" s="60"/>
    </row>
    <row r="79" spans="1:32" ht="56.25" x14ac:dyDescent="0.25">
      <c r="A79" s="40" t="s">
        <v>39</v>
      </c>
      <c r="B79" s="29">
        <v>0</v>
      </c>
      <c r="C79" s="29">
        <v>0</v>
      </c>
      <c r="D79" s="29">
        <v>0</v>
      </c>
      <c r="E79" s="29">
        <v>0</v>
      </c>
      <c r="F79" s="29" t="e">
        <v>#DIV/0!</v>
      </c>
      <c r="G79" s="29" t="e">
        <v>#DIV/0!</v>
      </c>
      <c r="H79" s="29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9">
        <v>0</v>
      </c>
      <c r="S79" s="39">
        <v>0</v>
      </c>
      <c r="T79" s="38">
        <v>0</v>
      </c>
      <c r="U79" s="38">
        <f>U80</f>
        <v>0</v>
      </c>
      <c r="V79" s="38">
        <f>V80</f>
        <v>0</v>
      </c>
      <c r="W79" s="38">
        <f>W80</f>
        <v>0</v>
      </c>
      <c r="X79" s="38">
        <f>X80</f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41">
        <v>0</v>
      </c>
      <c r="AF79" s="61"/>
    </row>
    <row r="80" spans="1:32" ht="18.75" x14ac:dyDescent="0.3">
      <c r="A80" s="28" t="s">
        <v>24</v>
      </c>
      <c r="B80" s="29">
        <v>0</v>
      </c>
      <c r="C80" s="29">
        <v>0</v>
      </c>
      <c r="D80" s="29">
        <v>0</v>
      </c>
      <c r="E80" s="29">
        <v>0</v>
      </c>
      <c r="F80" s="29" t="e">
        <v>#DIV/0!</v>
      </c>
      <c r="G80" s="29" t="e">
        <v>#DIV/0!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9">
        <v>0</v>
      </c>
      <c r="S80" s="19">
        <v>0</v>
      </c>
      <c r="T80" s="18">
        <v>0</v>
      </c>
      <c r="U80" s="18">
        <f>U81+U82+U83+U84+U85</f>
        <v>0</v>
      </c>
      <c r="V80" s="18">
        <f>V81+V82+V83+V84+V85</f>
        <v>0</v>
      </c>
      <c r="W80" s="18">
        <f>W81+W82+W83+W84+W85</f>
        <v>0</v>
      </c>
      <c r="X80" s="18">
        <f>X81+X82+X83+X84+X85</f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41">
        <v>0</v>
      </c>
      <c r="AF80" s="62"/>
    </row>
    <row r="81" spans="1:32" ht="20.25" customHeight="1" x14ac:dyDescent="0.3">
      <c r="A81" s="30" t="s">
        <v>25</v>
      </c>
      <c r="B81" s="31"/>
      <c r="C81" s="31"/>
      <c r="D81" s="31"/>
      <c r="E81" s="31"/>
      <c r="F81" s="31"/>
      <c r="G81" s="31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S81" s="25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33"/>
      <c r="AF81" s="62"/>
    </row>
    <row r="82" spans="1:32" ht="38.25" customHeight="1" x14ac:dyDescent="0.3">
      <c r="A82" s="32" t="s">
        <v>26</v>
      </c>
      <c r="B82" s="31"/>
      <c r="C82" s="31"/>
      <c r="D82" s="31"/>
      <c r="E82" s="31"/>
      <c r="F82" s="31"/>
      <c r="G82" s="31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S82" s="25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33"/>
      <c r="AF82" s="62"/>
    </row>
    <row r="83" spans="1:32" ht="33" customHeight="1" x14ac:dyDescent="0.3">
      <c r="A83" s="30" t="s">
        <v>27</v>
      </c>
      <c r="B83" s="31">
        <v>0</v>
      </c>
      <c r="C83" s="31">
        <v>0</v>
      </c>
      <c r="D83" s="31">
        <v>0</v>
      </c>
      <c r="E83" s="31">
        <v>0</v>
      </c>
      <c r="F83" s="31" t="e">
        <v>#DIV/0!</v>
      </c>
      <c r="G83" s="31" t="e">
        <v>#DIV/0!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5">
        <v>0</v>
      </c>
      <c r="S83" s="25">
        <v>0</v>
      </c>
      <c r="T83" s="24">
        <v>0</v>
      </c>
      <c r="U83" s="24"/>
      <c r="V83" s="24">
        <v>0</v>
      </c>
      <c r="W83" s="24"/>
      <c r="X83" s="24">
        <v>0</v>
      </c>
      <c r="Y83" s="24"/>
      <c r="Z83" s="24">
        <v>0</v>
      </c>
      <c r="AA83" s="24"/>
      <c r="AB83" s="24">
        <v>0</v>
      </c>
      <c r="AC83" s="24"/>
      <c r="AD83" s="24">
        <v>0</v>
      </c>
      <c r="AE83" s="33"/>
      <c r="AF83" s="62"/>
    </row>
    <row r="84" spans="1:32" ht="45" customHeight="1" x14ac:dyDescent="0.3">
      <c r="A84" s="32" t="s">
        <v>28</v>
      </c>
      <c r="B84" s="31"/>
      <c r="C84" s="31"/>
      <c r="D84" s="31"/>
      <c r="E84" s="31"/>
      <c r="F84" s="31"/>
      <c r="G84" s="31"/>
      <c r="H84" s="27"/>
      <c r="I84" s="27"/>
      <c r="J84" s="27"/>
      <c r="K84" s="24"/>
      <c r="L84" s="27"/>
      <c r="M84" s="27"/>
      <c r="N84" s="24"/>
      <c r="O84" s="24"/>
      <c r="P84" s="24"/>
      <c r="Q84" s="24"/>
      <c r="R84" s="25"/>
      <c r="S84" s="25"/>
      <c r="T84" s="27"/>
      <c r="U84" s="27"/>
      <c r="V84" s="27"/>
      <c r="W84" s="27"/>
      <c r="X84" s="27"/>
      <c r="Y84" s="27"/>
      <c r="Z84" s="27"/>
      <c r="AA84" s="24"/>
      <c r="AB84" s="24"/>
      <c r="AC84" s="24"/>
      <c r="AD84" s="27"/>
      <c r="AE84" s="20"/>
      <c r="AF84" s="62"/>
    </row>
    <row r="85" spans="1:32" ht="33.75" customHeight="1" x14ac:dyDescent="0.3">
      <c r="A85" s="30" t="s">
        <v>29</v>
      </c>
      <c r="B85" s="31"/>
      <c r="C85" s="31"/>
      <c r="D85" s="31"/>
      <c r="E85" s="31"/>
      <c r="F85" s="31"/>
      <c r="G85" s="31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S85" s="2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0"/>
      <c r="AF85" s="63"/>
    </row>
    <row r="86" spans="1:32" ht="37.5" x14ac:dyDescent="0.3">
      <c r="A86" s="42" t="s">
        <v>40</v>
      </c>
      <c r="B86" s="43">
        <v>1222.2</v>
      </c>
      <c r="C86" s="43">
        <f>C87+C88+C89+C90+C91</f>
        <v>422.9</v>
      </c>
      <c r="D86" s="43">
        <f>D87+D88+D89+D90+D91</f>
        <v>422.9</v>
      </c>
      <c r="E86" s="43">
        <f>E87+E88+E89+E90+E91</f>
        <v>301.16999999999996</v>
      </c>
      <c r="F86" s="43">
        <f>E86/B86*100</f>
        <v>24.641629847815409</v>
      </c>
      <c r="G86" s="43">
        <f>E86/C86*100</f>
        <v>71.215417356349008</v>
      </c>
      <c r="H86" s="43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274.2</v>
      </c>
      <c r="O86" s="44">
        <v>274.2</v>
      </c>
      <c r="P86" s="44">
        <v>0</v>
      </c>
      <c r="Q86" s="44">
        <v>0</v>
      </c>
      <c r="R86" s="39">
        <f t="shared" ref="R86:Y86" si="12">R87+R88+R89+R90+R91</f>
        <v>148.69999999999999</v>
      </c>
      <c r="S86" s="39">
        <f t="shared" si="12"/>
        <v>26.97</v>
      </c>
      <c r="T86" s="44">
        <f t="shared" si="12"/>
        <v>18.7</v>
      </c>
      <c r="U86" s="44">
        <f t="shared" si="12"/>
        <v>0</v>
      </c>
      <c r="V86" s="44">
        <f t="shared" si="12"/>
        <v>130</v>
      </c>
      <c r="W86" s="44">
        <f t="shared" si="12"/>
        <v>0</v>
      </c>
      <c r="X86" s="44">
        <f t="shared" si="12"/>
        <v>319.3</v>
      </c>
      <c r="Y86" s="44">
        <f t="shared" si="12"/>
        <v>0</v>
      </c>
      <c r="Z86" s="44">
        <v>0</v>
      </c>
      <c r="AA86" s="44">
        <v>0</v>
      </c>
      <c r="AB86" s="44">
        <v>331.3</v>
      </c>
      <c r="AC86" s="44">
        <v>0</v>
      </c>
      <c r="AD86" s="44">
        <v>0</v>
      </c>
      <c r="AE86" s="45">
        <v>0</v>
      </c>
      <c r="AF86" s="54"/>
    </row>
    <row r="87" spans="1:32" ht="18.75" x14ac:dyDescent="0.3">
      <c r="A87" s="46" t="s">
        <v>25</v>
      </c>
      <c r="B87" s="47">
        <v>0</v>
      </c>
      <c r="C87" s="47">
        <v>0</v>
      </c>
      <c r="D87" s="47">
        <v>0</v>
      </c>
      <c r="E87" s="47">
        <v>0</v>
      </c>
      <c r="F87" s="47"/>
      <c r="G87" s="47"/>
      <c r="H87" s="47"/>
      <c r="I87" s="48"/>
      <c r="J87" s="48"/>
      <c r="K87" s="48"/>
      <c r="L87" s="48"/>
      <c r="M87" s="48"/>
      <c r="N87" s="48"/>
      <c r="O87" s="48"/>
      <c r="P87" s="48"/>
      <c r="Q87" s="48"/>
      <c r="R87" s="36"/>
      <c r="S87" s="36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9"/>
      <c r="AF87" s="55"/>
    </row>
    <row r="88" spans="1:32" ht="37.5" x14ac:dyDescent="0.3">
      <c r="A88" s="50" t="s">
        <v>26</v>
      </c>
      <c r="B88" s="47">
        <v>0</v>
      </c>
      <c r="C88" s="47">
        <v>0</v>
      </c>
      <c r="D88" s="47">
        <v>0</v>
      </c>
      <c r="E88" s="47">
        <v>0</v>
      </c>
      <c r="F88" s="47"/>
      <c r="G88" s="47"/>
      <c r="H88" s="47"/>
      <c r="I88" s="48"/>
      <c r="J88" s="48"/>
      <c r="K88" s="48"/>
      <c r="L88" s="48"/>
      <c r="M88" s="48"/>
      <c r="N88" s="48"/>
      <c r="O88" s="48"/>
      <c r="P88" s="48"/>
      <c r="Q88" s="48"/>
      <c r="R88" s="36"/>
      <c r="S88" s="36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9"/>
      <c r="AF88" s="55"/>
    </row>
    <row r="89" spans="1:32" ht="18.75" x14ac:dyDescent="0.3">
      <c r="A89" s="46" t="s">
        <v>27</v>
      </c>
      <c r="B89" s="47">
        <v>1222.2</v>
      </c>
      <c r="C89" s="47">
        <f>H89+J89+L89+N89+P89+R89</f>
        <v>422.9</v>
      </c>
      <c r="D89" s="47">
        <f>D13</f>
        <v>422.9</v>
      </c>
      <c r="E89" s="47">
        <f>I89+K89+M89+O89+Q89+S89</f>
        <v>301.16999999999996</v>
      </c>
      <c r="F89" s="47">
        <f>E89/B89*100</f>
        <v>24.641629847815409</v>
      </c>
      <c r="G89" s="47">
        <f>E89/C89*100</f>
        <v>71.215417356349008</v>
      </c>
      <c r="H89" s="47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274.2</v>
      </c>
      <c r="O89" s="48">
        <v>274.2</v>
      </c>
      <c r="P89" s="48">
        <v>0</v>
      </c>
      <c r="Q89" s="48">
        <v>0</v>
      </c>
      <c r="R89" s="36">
        <f>R13</f>
        <v>148.69999999999999</v>
      </c>
      <c r="S89" s="36">
        <f>S13</f>
        <v>26.97</v>
      </c>
      <c r="T89" s="48">
        <f>T13</f>
        <v>18.7</v>
      </c>
      <c r="U89" s="48">
        <v>0</v>
      </c>
      <c r="V89" s="48">
        <v>130</v>
      </c>
      <c r="W89" s="48">
        <v>0</v>
      </c>
      <c r="X89" s="48">
        <v>319.3</v>
      </c>
      <c r="Y89" s="48">
        <f>Y13</f>
        <v>0</v>
      </c>
      <c r="Z89" s="48">
        <v>0</v>
      </c>
      <c r="AA89" s="48">
        <v>0</v>
      </c>
      <c r="AB89" s="48">
        <v>331.3</v>
      </c>
      <c r="AC89" s="48">
        <v>0</v>
      </c>
      <c r="AD89" s="48">
        <v>0</v>
      </c>
      <c r="AE89" s="49">
        <v>0</v>
      </c>
      <c r="AF89" s="55"/>
    </row>
    <row r="90" spans="1:32" ht="37.5" x14ac:dyDescent="0.3">
      <c r="A90" s="51" t="s">
        <v>28</v>
      </c>
      <c r="B90" s="47">
        <v>0</v>
      </c>
      <c r="C90" s="47">
        <v>0</v>
      </c>
      <c r="D90" s="47">
        <v>0</v>
      </c>
      <c r="E90" s="47">
        <v>0</v>
      </c>
      <c r="F90" s="47"/>
      <c r="G90" s="47"/>
      <c r="H90" s="47"/>
      <c r="I90" s="48"/>
      <c r="J90" s="48"/>
      <c r="K90" s="48"/>
      <c r="L90" s="48"/>
      <c r="M90" s="48"/>
      <c r="N90" s="48"/>
      <c r="O90" s="48"/>
      <c r="P90" s="48"/>
      <c r="Q90" s="48"/>
      <c r="R90" s="36"/>
      <c r="S90" s="36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9"/>
      <c r="AF90" s="55"/>
    </row>
    <row r="91" spans="1:32" ht="18.75" x14ac:dyDescent="0.3">
      <c r="A91" s="46" t="s">
        <v>29</v>
      </c>
      <c r="B91" s="47">
        <v>0</v>
      </c>
      <c r="C91" s="47">
        <v>0</v>
      </c>
      <c r="D91" s="47">
        <v>0</v>
      </c>
      <c r="E91" s="47">
        <v>0</v>
      </c>
      <c r="F91" s="47"/>
      <c r="G91" s="47"/>
      <c r="H91" s="47"/>
      <c r="I91" s="48"/>
      <c r="J91" s="48"/>
      <c r="K91" s="48"/>
      <c r="L91" s="48"/>
      <c r="M91" s="48"/>
      <c r="N91" s="48"/>
      <c r="O91" s="48"/>
      <c r="P91" s="48"/>
      <c r="Q91" s="48"/>
      <c r="R91" s="36"/>
      <c r="S91" s="36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9"/>
      <c r="AF91" s="55"/>
    </row>
    <row r="93" spans="1:32" ht="56.25" x14ac:dyDescent="0.25">
      <c r="A93" s="56" t="s">
        <v>48</v>
      </c>
    </row>
    <row r="94" spans="1:32" ht="18.75" x14ac:dyDescent="0.25">
      <c r="A94" s="57"/>
    </row>
    <row r="95" spans="1:32" ht="56.25" x14ac:dyDescent="0.25">
      <c r="A95" s="56" t="s">
        <v>46</v>
      </c>
    </row>
    <row r="96" spans="1:32" ht="18.75" x14ac:dyDescent="0.25">
      <c r="A96" s="56" t="s">
        <v>47</v>
      </c>
    </row>
  </sheetData>
  <mergeCells count="34">
    <mergeCell ref="AB5:AC5"/>
    <mergeCell ref="R5:S5"/>
    <mergeCell ref="T5:U5"/>
    <mergeCell ref="V5:W5"/>
    <mergeCell ref="X5:Y5"/>
    <mergeCell ref="Z5:AA5"/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AD5:AE5"/>
    <mergeCell ref="H5:I5"/>
    <mergeCell ref="J5:K5"/>
    <mergeCell ref="L5:M5"/>
    <mergeCell ref="N5:O5"/>
    <mergeCell ref="P5:Q5"/>
    <mergeCell ref="AF5:AF6"/>
    <mergeCell ref="AF9:AF15"/>
    <mergeCell ref="AF16:AF22"/>
    <mergeCell ref="AF23:AF29"/>
    <mergeCell ref="AF30:AF36"/>
    <mergeCell ref="AF72:AF78"/>
    <mergeCell ref="AF79:AF85"/>
    <mergeCell ref="AF37:AF43"/>
    <mergeCell ref="AF44:AF50"/>
    <mergeCell ref="AF51:AF57"/>
    <mergeCell ref="AF58:AF64"/>
    <mergeCell ref="AF65:AF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2019-07-04T13:15:28Z</dcterms:modified>
</cp:coreProperties>
</file>