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0\МП Культурное пространство\7. Июль\"/>
    </mc:Choice>
  </mc:AlternateContent>
  <bookViews>
    <workbookView xWindow="0" yWindow="0" windowWidth="19200" windowHeight="11595"/>
  </bookViews>
  <sheets>
    <sheet name="2932 Культурное прост-в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H90" i="1"/>
  <c r="H89" i="1"/>
  <c r="C89" i="1"/>
  <c r="D89" i="1"/>
  <c r="E89" i="1"/>
  <c r="C90" i="1"/>
  <c r="D90" i="1"/>
  <c r="E90" i="1"/>
  <c r="B90" i="1"/>
  <c r="B89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B94" i="1"/>
  <c r="B95" i="1"/>
  <c r="B96" i="1"/>
  <c r="B93" i="1"/>
  <c r="G134" i="1"/>
  <c r="F134" i="1"/>
  <c r="E134" i="1"/>
  <c r="C134" i="1"/>
  <c r="B134" i="1"/>
  <c r="E133" i="1"/>
  <c r="C133" i="1"/>
  <c r="B133" i="1"/>
  <c r="B130" i="1" s="1"/>
  <c r="E132" i="1"/>
  <c r="C132" i="1"/>
  <c r="C130" i="1" s="1"/>
  <c r="B132" i="1"/>
  <c r="E131" i="1"/>
  <c r="C131" i="1"/>
  <c r="B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D130" i="1"/>
  <c r="G133" i="1" l="1"/>
  <c r="G131" i="1"/>
  <c r="G132" i="1"/>
  <c r="E130" i="1"/>
  <c r="F133" i="1"/>
  <c r="F131" i="1"/>
  <c r="F132" i="1"/>
  <c r="AI322" i="1"/>
  <c r="AH322" i="1"/>
  <c r="AG322" i="1"/>
  <c r="E322" i="1"/>
  <c r="G322" i="1" s="1"/>
  <c r="C322" i="1"/>
  <c r="B322" i="1"/>
  <c r="B316" i="1" s="1"/>
  <c r="AI321" i="1"/>
  <c r="AH321" i="1"/>
  <c r="AG321" i="1"/>
  <c r="E321" i="1"/>
  <c r="E315" i="1" s="1"/>
  <c r="C321" i="1"/>
  <c r="B321" i="1"/>
  <c r="B315" i="1" s="1"/>
  <c r="AI320" i="1"/>
  <c r="AH320" i="1"/>
  <c r="AG320" i="1"/>
  <c r="E320" i="1"/>
  <c r="G320" i="1" s="1"/>
  <c r="C320" i="1"/>
  <c r="C314" i="1" s="1"/>
  <c r="B320" i="1"/>
  <c r="B314" i="1" s="1"/>
  <c r="AI319" i="1"/>
  <c r="AH319" i="1"/>
  <c r="AG319" i="1"/>
  <c r="E319" i="1"/>
  <c r="C319" i="1"/>
  <c r="C313" i="1" s="1"/>
  <c r="B319" i="1"/>
  <c r="B318" i="1" s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D318" i="1"/>
  <c r="AI317" i="1"/>
  <c r="AH317" i="1"/>
  <c r="AG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T312" i="1" s="1"/>
  <c r="S316" i="1"/>
  <c r="R316" i="1"/>
  <c r="Q316" i="1"/>
  <c r="P316" i="1"/>
  <c r="O316" i="1"/>
  <c r="N316" i="1"/>
  <c r="M316" i="1"/>
  <c r="L316" i="1"/>
  <c r="K316" i="1"/>
  <c r="J316" i="1"/>
  <c r="I316" i="1"/>
  <c r="H316" i="1"/>
  <c r="D316" i="1"/>
  <c r="C316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D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D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K312" i="1" s="1"/>
  <c r="J313" i="1"/>
  <c r="I313" i="1"/>
  <c r="H313" i="1"/>
  <c r="D313" i="1"/>
  <c r="AI311" i="1"/>
  <c r="AH311" i="1"/>
  <c r="AG311" i="1"/>
  <c r="AI310" i="1"/>
  <c r="AH310" i="1"/>
  <c r="AG310" i="1"/>
  <c r="AI304" i="1"/>
  <c r="AH304" i="1"/>
  <c r="AG304" i="1"/>
  <c r="E304" i="1"/>
  <c r="C304" i="1"/>
  <c r="B304" i="1"/>
  <c r="AI303" i="1"/>
  <c r="AH303" i="1"/>
  <c r="AG303" i="1"/>
  <c r="E303" i="1"/>
  <c r="C303" i="1"/>
  <c r="B303" i="1"/>
  <c r="AI302" i="1"/>
  <c r="AH302" i="1"/>
  <c r="AG302" i="1"/>
  <c r="E302" i="1"/>
  <c r="F302" i="1" s="1"/>
  <c r="C302" i="1"/>
  <c r="B302" i="1"/>
  <c r="AI301" i="1"/>
  <c r="AH301" i="1"/>
  <c r="AG301" i="1"/>
  <c r="E301" i="1"/>
  <c r="F301" i="1" s="1"/>
  <c r="C301" i="1"/>
  <c r="B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AI299" i="1"/>
  <c r="AH299" i="1"/>
  <c r="AG299" i="1"/>
  <c r="AI298" i="1"/>
  <c r="AH298" i="1"/>
  <c r="AG298" i="1"/>
  <c r="E298" i="1"/>
  <c r="C298" i="1"/>
  <c r="C292" i="1" s="1"/>
  <c r="B298" i="1"/>
  <c r="B292" i="1" s="1"/>
  <c r="AI297" i="1"/>
  <c r="AH297" i="1"/>
  <c r="AG297" i="1"/>
  <c r="E297" i="1"/>
  <c r="G297" i="1" s="1"/>
  <c r="B297" i="1"/>
  <c r="AI296" i="1"/>
  <c r="AH296" i="1"/>
  <c r="AG296" i="1"/>
  <c r="E296" i="1"/>
  <c r="D296" i="1"/>
  <c r="D290" i="1" s="1"/>
  <c r="C296" i="1"/>
  <c r="C290" i="1" s="1"/>
  <c r="B296" i="1"/>
  <c r="B290" i="1" s="1"/>
  <c r="AI295" i="1"/>
  <c r="AH295" i="1"/>
  <c r="AG295" i="1"/>
  <c r="E295" i="1"/>
  <c r="C295" i="1"/>
  <c r="C289" i="1" s="1"/>
  <c r="B295" i="1"/>
  <c r="B289" i="1" s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AI293" i="1"/>
  <c r="AH293" i="1"/>
  <c r="AG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E292" i="1"/>
  <c r="F292" i="1" s="1"/>
  <c r="D292" i="1"/>
  <c r="AE291" i="1"/>
  <c r="AD291" i="1"/>
  <c r="AC291" i="1"/>
  <c r="AB291" i="1"/>
  <c r="AA291" i="1"/>
  <c r="Z291" i="1"/>
  <c r="Y291" i="1"/>
  <c r="Y308" i="1" s="1"/>
  <c r="X291" i="1"/>
  <c r="W291" i="1"/>
  <c r="V291" i="1"/>
  <c r="U291" i="1"/>
  <c r="T291" i="1"/>
  <c r="S291" i="1"/>
  <c r="R291" i="1"/>
  <c r="Q291" i="1"/>
  <c r="Q308" i="1" s="1"/>
  <c r="P291" i="1"/>
  <c r="O291" i="1"/>
  <c r="N291" i="1"/>
  <c r="M291" i="1"/>
  <c r="L291" i="1"/>
  <c r="K291" i="1"/>
  <c r="J291" i="1"/>
  <c r="I291" i="1"/>
  <c r="I308" i="1" s="1"/>
  <c r="H291" i="1"/>
  <c r="E291" i="1"/>
  <c r="D291" i="1"/>
  <c r="C291" i="1"/>
  <c r="B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N290" i="1"/>
  <c r="M290" i="1"/>
  <c r="L290" i="1"/>
  <c r="K290" i="1"/>
  <c r="J290" i="1"/>
  <c r="I290" i="1"/>
  <c r="H290" i="1"/>
  <c r="E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Q288" i="1" s="1"/>
  <c r="P289" i="1"/>
  <c r="O289" i="1"/>
  <c r="N289" i="1"/>
  <c r="M289" i="1"/>
  <c r="L289" i="1"/>
  <c r="K289" i="1"/>
  <c r="J289" i="1"/>
  <c r="I289" i="1"/>
  <c r="H289" i="1"/>
  <c r="E289" i="1"/>
  <c r="D289" i="1"/>
  <c r="AI287" i="1"/>
  <c r="AH287" i="1"/>
  <c r="AG287" i="1"/>
  <c r="AI286" i="1"/>
  <c r="AH286" i="1"/>
  <c r="AG286" i="1"/>
  <c r="F286" i="1"/>
  <c r="E286" i="1"/>
  <c r="C286" i="1"/>
  <c r="B286" i="1"/>
  <c r="AI285" i="1"/>
  <c r="AH285" i="1"/>
  <c r="AG285" i="1"/>
  <c r="E285" i="1"/>
  <c r="C285" i="1"/>
  <c r="B285" i="1"/>
  <c r="AI284" i="1"/>
  <c r="AH284" i="1"/>
  <c r="AG284" i="1"/>
  <c r="E284" i="1"/>
  <c r="C284" i="1"/>
  <c r="B284" i="1"/>
  <c r="AI283" i="1"/>
  <c r="AH283" i="1"/>
  <c r="AG283" i="1"/>
  <c r="E283" i="1"/>
  <c r="C283" i="1"/>
  <c r="B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D282" i="1"/>
  <c r="AI281" i="1"/>
  <c r="AH281" i="1"/>
  <c r="AG281" i="1"/>
  <c r="AI280" i="1"/>
  <c r="AH280" i="1"/>
  <c r="AG280" i="1"/>
  <c r="E280" i="1"/>
  <c r="C280" i="1"/>
  <c r="B280" i="1"/>
  <c r="AI279" i="1"/>
  <c r="AH279" i="1"/>
  <c r="AG279" i="1"/>
  <c r="E279" i="1"/>
  <c r="D279" i="1"/>
  <c r="D276" i="1" s="1"/>
  <c r="C279" i="1"/>
  <c r="B279" i="1"/>
  <c r="AI278" i="1"/>
  <c r="AH278" i="1"/>
  <c r="AG278" i="1"/>
  <c r="E278" i="1"/>
  <c r="C278" i="1"/>
  <c r="B278" i="1"/>
  <c r="AI277" i="1"/>
  <c r="AH277" i="1"/>
  <c r="AG277" i="1"/>
  <c r="E277" i="1"/>
  <c r="G277" i="1" s="1"/>
  <c r="C277" i="1"/>
  <c r="B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AI275" i="1"/>
  <c r="AH275" i="1"/>
  <c r="AG275" i="1"/>
  <c r="AI274" i="1"/>
  <c r="AH274" i="1"/>
  <c r="AG274" i="1"/>
  <c r="E274" i="1"/>
  <c r="C274" i="1"/>
  <c r="B274" i="1"/>
  <c r="AI273" i="1"/>
  <c r="AH273" i="1"/>
  <c r="AG273" i="1"/>
  <c r="E273" i="1"/>
  <c r="F273" i="1" s="1"/>
  <c r="C273" i="1"/>
  <c r="B273" i="1"/>
  <c r="AI272" i="1"/>
  <c r="AH272" i="1"/>
  <c r="AG272" i="1"/>
  <c r="E272" i="1"/>
  <c r="C272" i="1"/>
  <c r="B272" i="1"/>
  <c r="AI271" i="1"/>
  <c r="AH271" i="1"/>
  <c r="AG271" i="1"/>
  <c r="E271" i="1"/>
  <c r="F271" i="1" s="1"/>
  <c r="C271" i="1"/>
  <c r="B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AI269" i="1"/>
  <c r="AH269" i="1"/>
  <c r="AG269" i="1"/>
  <c r="AE268" i="1"/>
  <c r="AD268" i="1"/>
  <c r="AC268" i="1"/>
  <c r="AB268" i="1"/>
  <c r="AA268" i="1"/>
  <c r="Z268" i="1"/>
  <c r="Y268" i="1"/>
  <c r="X268" i="1"/>
  <c r="W268" i="1"/>
  <c r="V268" i="1"/>
  <c r="U268" i="1"/>
  <c r="U264" i="1" s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D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R307" i="1" s="1"/>
  <c r="Q266" i="1"/>
  <c r="P266" i="1"/>
  <c r="O266" i="1"/>
  <c r="O307" i="1" s="1"/>
  <c r="N266" i="1"/>
  <c r="M266" i="1"/>
  <c r="L266" i="1"/>
  <c r="K266" i="1"/>
  <c r="K307" i="1" s="1"/>
  <c r="J266" i="1"/>
  <c r="I266" i="1"/>
  <c r="H266" i="1"/>
  <c r="D266" i="1"/>
  <c r="AE265" i="1"/>
  <c r="AD265" i="1"/>
  <c r="AC265" i="1"/>
  <c r="AB265" i="1"/>
  <c r="AA265" i="1"/>
  <c r="Z265" i="1"/>
  <c r="Y265" i="1"/>
  <c r="X265" i="1"/>
  <c r="X264" i="1" s="1"/>
  <c r="W265" i="1"/>
  <c r="V265" i="1"/>
  <c r="U265" i="1"/>
  <c r="T265" i="1"/>
  <c r="S265" i="1"/>
  <c r="R265" i="1"/>
  <c r="Q265" i="1"/>
  <c r="P265" i="1"/>
  <c r="O265" i="1"/>
  <c r="N265" i="1"/>
  <c r="M265" i="1"/>
  <c r="M264" i="1" s="1"/>
  <c r="L265" i="1"/>
  <c r="K265" i="1"/>
  <c r="J265" i="1"/>
  <c r="I265" i="1"/>
  <c r="H265" i="1"/>
  <c r="H264" i="1" s="1"/>
  <c r="D265" i="1"/>
  <c r="AI263" i="1"/>
  <c r="AH263" i="1"/>
  <c r="AG263" i="1"/>
  <c r="AI262" i="1"/>
  <c r="AH262" i="1"/>
  <c r="AG262" i="1"/>
  <c r="AI256" i="1"/>
  <c r="AH256" i="1"/>
  <c r="AG256" i="1"/>
  <c r="E256" i="1"/>
  <c r="C256" i="1"/>
  <c r="B256" i="1"/>
  <c r="AI255" i="1"/>
  <c r="AH255" i="1"/>
  <c r="AG255" i="1"/>
  <c r="E255" i="1"/>
  <c r="C255" i="1"/>
  <c r="B255" i="1"/>
  <c r="AI254" i="1"/>
  <c r="AH254" i="1"/>
  <c r="AG254" i="1"/>
  <c r="E254" i="1"/>
  <c r="C254" i="1"/>
  <c r="B254" i="1"/>
  <c r="AI253" i="1"/>
  <c r="AH253" i="1"/>
  <c r="AG253" i="1"/>
  <c r="E253" i="1"/>
  <c r="C253" i="1"/>
  <c r="B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D252" i="1"/>
  <c r="AI251" i="1"/>
  <c r="AH251" i="1"/>
  <c r="AG251" i="1"/>
  <c r="AI250" i="1"/>
  <c r="AH250" i="1"/>
  <c r="AG250" i="1"/>
  <c r="E250" i="1"/>
  <c r="C250" i="1"/>
  <c r="C246" i="1" s="1"/>
  <c r="B250" i="1"/>
  <c r="AI249" i="1"/>
  <c r="AH249" i="1"/>
  <c r="AG249" i="1"/>
  <c r="E249" i="1"/>
  <c r="C249" i="1"/>
  <c r="B249" i="1"/>
  <c r="AI248" i="1"/>
  <c r="AH248" i="1"/>
  <c r="AG248" i="1"/>
  <c r="E248" i="1"/>
  <c r="C248" i="1"/>
  <c r="B248" i="1"/>
  <c r="AI247" i="1"/>
  <c r="AH247" i="1"/>
  <c r="AG247" i="1"/>
  <c r="E247" i="1"/>
  <c r="C247" i="1"/>
  <c r="B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AI245" i="1"/>
  <c r="AH245" i="1"/>
  <c r="AG245" i="1"/>
  <c r="AI244" i="1"/>
  <c r="AH244" i="1"/>
  <c r="AG244" i="1"/>
  <c r="E244" i="1"/>
  <c r="C244" i="1"/>
  <c r="B244" i="1"/>
  <c r="AI243" i="1"/>
  <c r="AH243" i="1"/>
  <c r="AG243" i="1"/>
  <c r="E243" i="1"/>
  <c r="E240" i="1" s="1"/>
  <c r="C243" i="1"/>
  <c r="B243" i="1"/>
  <c r="AI242" i="1"/>
  <c r="AH242" i="1"/>
  <c r="AG242" i="1"/>
  <c r="E242" i="1"/>
  <c r="C242" i="1"/>
  <c r="B242" i="1"/>
  <c r="F242" i="1" s="1"/>
  <c r="AI241" i="1"/>
  <c r="AH241" i="1"/>
  <c r="AG241" i="1"/>
  <c r="E241" i="1"/>
  <c r="C241" i="1"/>
  <c r="B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D240" i="1"/>
  <c r="AI239" i="1"/>
  <c r="AH239" i="1"/>
  <c r="AG239" i="1"/>
  <c r="AI238" i="1"/>
  <c r="AH238" i="1"/>
  <c r="AG238" i="1"/>
  <c r="E238" i="1"/>
  <c r="G238" i="1" s="1"/>
  <c r="C238" i="1"/>
  <c r="B238" i="1"/>
  <c r="AI237" i="1"/>
  <c r="AH237" i="1"/>
  <c r="AG237" i="1"/>
  <c r="E237" i="1"/>
  <c r="D237" i="1" s="1"/>
  <c r="C237" i="1"/>
  <c r="B237" i="1"/>
  <c r="AI236" i="1"/>
  <c r="AH236" i="1"/>
  <c r="AG236" i="1"/>
  <c r="E236" i="1"/>
  <c r="C236" i="1"/>
  <c r="B236" i="1"/>
  <c r="AI235" i="1"/>
  <c r="AH235" i="1"/>
  <c r="AG235" i="1"/>
  <c r="E235" i="1"/>
  <c r="C235" i="1"/>
  <c r="B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AI233" i="1"/>
  <c r="AH233" i="1"/>
  <c r="AG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D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AE230" i="1"/>
  <c r="AD230" i="1"/>
  <c r="AC230" i="1"/>
  <c r="AB230" i="1"/>
  <c r="AA230" i="1"/>
  <c r="Z230" i="1"/>
  <c r="Y230" i="1"/>
  <c r="Y228" i="1" s="1"/>
  <c r="X230" i="1"/>
  <c r="W230" i="1"/>
  <c r="V230" i="1"/>
  <c r="U230" i="1"/>
  <c r="T230" i="1"/>
  <c r="S230" i="1"/>
  <c r="R230" i="1"/>
  <c r="Q230" i="1"/>
  <c r="Q228" i="1" s="1"/>
  <c r="P230" i="1"/>
  <c r="O230" i="1"/>
  <c r="N230" i="1"/>
  <c r="M230" i="1"/>
  <c r="L230" i="1"/>
  <c r="K230" i="1"/>
  <c r="J230" i="1"/>
  <c r="I230" i="1"/>
  <c r="I228" i="1" s="1"/>
  <c r="H230" i="1"/>
  <c r="D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E229" i="1"/>
  <c r="D229" i="1"/>
  <c r="AI227" i="1"/>
  <c r="AH227" i="1"/>
  <c r="AG227" i="1"/>
  <c r="AI226" i="1"/>
  <c r="AH226" i="1"/>
  <c r="AG226" i="1"/>
  <c r="E226" i="1"/>
  <c r="C226" i="1"/>
  <c r="B226" i="1"/>
  <c r="AI225" i="1"/>
  <c r="AH225" i="1"/>
  <c r="AG225" i="1"/>
  <c r="E225" i="1"/>
  <c r="C225" i="1"/>
  <c r="B225" i="1"/>
  <c r="AI224" i="1"/>
  <c r="AH224" i="1"/>
  <c r="AG224" i="1"/>
  <c r="E224" i="1"/>
  <c r="C224" i="1"/>
  <c r="B224" i="1"/>
  <c r="AI223" i="1"/>
  <c r="AH223" i="1"/>
  <c r="AG223" i="1"/>
  <c r="E223" i="1"/>
  <c r="C223" i="1"/>
  <c r="B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D222" i="1"/>
  <c r="AI221" i="1"/>
  <c r="AH221" i="1"/>
  <c r="AG221" i="1"/>
  <c r="AI220" i="1"/>
  <c r="AH220" i="1"/>
  <c r="AG220" i="1"/>
  <c r="E220" i="1"/>
  <c r="G220" i="1" s="1"/>
  <c r="C220" i="1"/>
  <c r="B220" i="1"/>
  <c r="AI219" i="1"/>
  <c r="AH219" i="1"/>
  <c r="AG219" i="1"/>
  <c r="E219" i="1"/>
  <c r="C219" i="1"/>
  <c r="B219" i="1"/>
  <c r="AI218" i="1"/>
  <c r="AH218" i="1"/>
  <c r="AG218" i="1"/>
  <c r="E218" i="1"/>
  <c r="C218" i="1"/>
  <c r="B218" i="1"/>
  <c r="AI217" i="1"/>
  <c r="AH217" i="1"/>
  <c r="AG217" i="1"/>
  <c r="E217" i="1"/>
  <c r="C217" i="1"/>
  <c r="B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D216" i="1"/>
  <c r="AI215" i="1"/>
  <c r="AH215" i="1"/>
  <c r="AG215" i="1"/>
  <c r="AI214" i="1"/>
  <c r="AH214" i="1"/>
  <c r="AG214" i="1"/>
  <c r="E214" i="1"/>
  <c r="C214" i="1"/>
  <c r="B214" i="1"/>
  <c r="AI213" i="1"/>
  <c r="AH213" i="1"/>
  <c r="AG213" i="1"/>
  <c r="E213" i="1"/>
  <c r="D213" i="1" s="1"/>
  <c r="D210" i="1" s="1"/>
  <c r="C213" i="1"/>
  <c r="B213" i="1"/>
  <c r="AI212" i="1"/>
  <c r="AH212" i="1"/>
  <c r="AG212" i="1"/>
  <c r="E212" i="1"/>
  <c r="C212" i="1"/>
  <c r="B212" i="1"/>
  <c r="B205" i="1" s="1"/>
  <c r="B199" i="1" s="1"/>
  <c r="AI211" i="1"/>
  <c r="AH211" i="1"/>
  <c r="AG211" i="1"/>
  <c r="E211" i="1"/>
  <c r="C211" i="1"/>
  <c r="B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AI209" i="1"/>
  <c r="AH209" i="1"/>
  <c r="AG209" i="1"/>
  <c r="AI208" i="1"/>
  <c r="AH208" i="1"/>
  <c r="AG208" i="1"/>
  <c r="AE207" i="1"/>
  <c r="AD207" i="1"/>
  <c r="AC207" i="1"/>
  <c r="AB207" i="1"/>
  <c r="AB201" i="1" s="1"/>
  <c r="AA207" i="1"/>
  <c r="AA201" i="1" s="1"/>
  <c r="Z207" i="1"/>
  <c r="Y207" i="1"/>
  <c r="X207" i="1"/>
  <c r="W207" i="1"/>
  <c r="W201" i="1" s="1"/>
  <c r="V207" i="1"/>
  <c r="V201" i="1" s="1"/>
  <c r="U207" i="1"/>
  <c r="U201" i="1" s="1"/>
  <c r="T207" i="1"/>
  <c r="T201" i="1" s="1"/>
  <c r="S207" i="1"/>
  <c r="S201" i="1" s="1"/>
  <c r="R207" i="1"/>
  <c r="Q207" i="1"/>
  <c r="P207" i="1"/>
  <c r="O207" i="1"/>
  <c r="N207" i="1"/>
  <c r="N201" i="1" s="1"/>
  <c r="M207" i="1"/>
  <c r="M201" i="1" s="1"/>
  <c r="L207" i="1"/>
  <c r="K207" i="1"/>
  <c r="J207" i="1"/>
  <c r="J201" i="1" s="1"/>
  <c r="I207" i="1"/>
  <c r="H207" i="1"/>
  <c r="AE206" i="1"/>
  <c r="AE200" i="1" s="1"/>
  <c r="AD206" i="1"/>
  <c r="AD200" i="1" s="1"/>
  <c r="AC206" i="1"/>
  <c r="AB206" i="1"/>
  <c r="AB200" i="1" s="1"/>
  <c r="AA206" i="1"/>
  <c r="AA200" i="1" s="1"/>
  <c r="Z206" i="1"/>
  <c r="Z200" i="1" s="1"/>
  <c r="Y206" i="1"/>
  <c r="Y200" i="1" s="1"/>
  <c r="X206" i="1"/>
  <c r="X200" i="1" s="1"/>
  <c r="W206" i="1"/>
  <c r="W200" i="1" s="1"/>
  <c r="V206" i="1"/>
  <c r="V200" i="1" s="1"/>
  <c r="U206" i="1"/>
  <c r="U200" i="1" s="1"/>
  <c r="T206" i="1"/>
  <c r="T200" i="1" s="1"/>
  <c r="S206" i="1"/>
  <c r="S200" i="1" s="1"/>
  <c r="R206" i="1"/>
  <c r="Q206" i="1"/>
  <c r="P206" i="1"/>
  <c r="P200" i="1" s="1"/>
  <c r="O206" i="1"/>
  <c r="O200" i="1" s="1"/>
  <c r="N206" i="1"/>
  <c r="N200" i="1" s="1"/>
  <c r="M206" i="1"/>
  <c r="L206" i="1"/>
  <c r="L200" i="1" s="1"/>
  <c r="K206" i="1"/>
  <c r="K200" i="1" s="1"/>
  <c r="J206" i="1"/>
  <c r="J200" i="1" s="1"/>
  <c r="I206" i="1"/>
  <c r="H206" i="1"/>
  <c r="H200" i="1" s="1"/>
  <c r="AE205" i="1"/>
  <c r="AE199" i="1" s="1"/>
  <c r="AD205" i="1"/>
  <c r="AC205" i="1"/>
  <c r="AC199" i="1" s="1"/>
  <c r="AB205" i="1"/>
  <c r="AB199" i="1" s="1"/>
  <c r="AA205" i="1"/>
  <c r="Z205" i="1"/>
  <c r="Z199" i="1" s="1"/>
  <c r="Y205" i="1"/>
  <c r="X205" i="1"/>
  <c r="X199" i="1" s="1"/>
  <c r="X259" i="1" s="1"/>
  <c r="W205" i="1"/>
  <c r="W199" i="1" s="1"/>
  <c r="V205" i="1"/>
  <c r="U205" i="1"/>
  <c r="U199" i="1" s="1"/>
  <c r="T205" i="1"/>
  <c r="T199" i="1" s="1"/>
  <c r="S205" i="1"/>
  <c r="S199" i="1" s="1"/>
  <c r="R205" i="1"/>
  <c r="R199" i="1" s="1"/>
  <c r="Q205" i="1"/>
  <c r="Q199" i="1" s="1"/>
  <c r="P205" i="1"/>
  <c r="P199" i="1" s="1"/>
  <c r="P259" i="1" s="1"/>
  <c r="O205" i="1"/>
  <c r="O199" i="1" s="1"/>
  <c r="N205" i="1"/>
  <c r="M205" i="1"/>
  <c r="M199" i="1" s="1"/>
  <c r="L205" i="1"/>
  <c r="L199" i="1" s="1"/>
  <c r="K205" i="1"/>
  <c r="J205" i="1"/>
  <c r="I205" i="1"/>
  <c r="H205" i="1"/>
  <c r="H199" i="1" s="1"/>
  <c r="AE204" i="1"/>
  <c r="AD204" i="1"/>
  <c r="AC204" i="1"/>
  <c r="AB204" i="1"/>
  <c r="AB198" i="1" s="1"/>
  <c r="AA204" i="1"/>
  <c r="Z204" i="1"/>
  <c r="Y204" i="1"/>
  <c r="Y198" i="1" s="1"/>
  <c r="Y258" i="1" s="1"/>
  <c r="X204" i="1"/>
  <c r="X198" i="1" s="1"/>
  <c r="W204" i="1"/>
  <c r="V204" i="1"/>
  <c r="V198" i="1" s="1"/>
  <c r="U204" i="1"/>
  <c r="U198" i="1" s="1"/>
  <c r="T204" i="1"/>
  <c r="T198" i="1" s="1"/>
  <c r="S204" i="1"/>
  <c r="S198" i="1" s="1"/>
  <c r="R204" i="1"/>
  <c r="Q204" i="1"/>
  <c r="P204" i="1"/>
  <c r="O204" i="1"/>
  <c r="N204" i="1"/>
  <c r="N198" i="1" s="1"/>
  <c r="M204" i="1"/>
  <c r="M198" i="1" s="1"/>
  <c r="L204" i="1"/>
  <c r="L198" i="1" s="1"/>
  <c r="K204" i="1"/>
  <c r="K198" i="1" s="1"/>
  <c r="J204" i="1"/>
  <c r="I204" i="1"/>
  <c r="I198" i="1" s="1"/>
  <c r="I258" i="1" s="1"/>
  <c r="H204" i="1"/>
  <c r="H198" i="1" s="1"/>
  <c r="B204" i="1"/>
  <c r="Q203" i="1"/>
  <c r="I203" i="1"/>
  <c r="AI202" i="1"/>
  <c r="AH202" i="1"/>
  <c r="AG202" i="1"/>
  <c r="AE201" i="1"/>
  <c r="AD201" i="1"/>
  <c r="AC201" i="1"/>
  <c r="Z201" i="1"/>
  <c r="Y201" i="1"/>
  <c r="R201" i="1"/>
  <c r="Q201" i="1"/>
  <c r="O201" i="1"/>
  <c r="L201" i="1"/>
  <c r="K201" i="1"/>
  <c r="I201" i="1"/>
  <c r="R200" i="1"/>
  <c r="Q200" i="1"/>
  <c r="M200" i="1"/>
  <c r="I200" i="1"/>
  <c r="AD199" i="1"/>
  <c r="AA199" i="1"/>
  <c r="Y199" i="1"/>
  <c r="V199" i="1"/>
  <c r="N199" i="1"/>
  <c r="I199" i="1"/>
  <c r="AD198" i="1"/>
  <c r="AC198" i="1"/>
  <c r="AA198" i="1"/>
  <c r="Q198" i="1"/>
  <c r="Q258" i="1" s="1"/>
  <c r="P198" i="1"/>
  <c r="B198" i="1"/>
  <c r="AI196" i="1"/>
  <c r="AH196" i="1"/>
  <c r="AG196" i="1"/>
  <c r="AI195" i="1"/>
  <c r="AH195" i="1"/>
  <c r="AG195" i="1"/>
  <c r="AI188" i="1"/>
  <c r="AH188" i="1"/>
  <c r="AG188" i="1"/>
  <c r="E188" i="1"/>
  <c r="C188" i="1"/>
  <c r="D188" i="1" s="1"/>
  <c r="B188" i="1"/>
  <c r="AI187" i="1"/>
  <c r="AH187" i="1"/>
  <c r="AG187" i="1"/>
  <c r="E187" i="1"/>
  <c r="C187" i="1"/>
  <c r="D187" i="1" s="1"/>
  <c r="B187" i="1"/>
  <c r="AI186" i="1"/>
  <c r="AH186" i="1"/>
  <c r="AG186" i="1"/>
  <c r="E186" i="1"/>
  <c r="C186" i="1"/>
  <c r="D186" i="1" s="1"/>
  <c r="D167" i="1" s="1"/>
  <c r="B186" i="1"/>
  <c r="AI185" i="1"/>
  <c r="AH185" i="1"/>
  <c r="AG185" i="1"/>
  <c r="E185" i="1"/>
  <c r="C185" i="1"/>
  <c r="B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AI183" i="1"/>
  <c r="AH183" i="1"/>
  <c r="AG183" i="1"/>
  <c r="AI182" i="1"/>
  <c r="AH182" i="1"/>
  <c r="AG182" i="1"/>
  <c r="E182" i="1"/>
  <c r="C182" i="1"/>
  <c r="B182" i="1"/>
  <c r="AI181" i="1"/>
  <c r="AH181" i="1"/>
  <c r="AG181" i="1"/>
  <c r="E181" i="1"/>
  <c r="C181" i="1"/>
  <c r="D181" i="1" s="1"/>
  <c r="B181" i="1"/>
  <c r="AI180" i="1"/>
  <c r="AH180" i="1"/>
  <c r="AG180" i="1"/>
  <c r="G180" i="1"/>
  <c r="E180" i="1"/>
  <c r="C180" i="1"/>
  <c r="D180" i="1" s="1"/>
  <c r="B180" i="1"/>
  <c r="AI179" i="1"/>
  <c r="AH179" i="1"/>
  <c r="AG179" i="1"/>
  <c r="E179" i="1"/>
  <c r="C179" i="1"/>
  <c r="C178" i="1" s="1"/>
  <c r="B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AI177" i="1"/>
  <c r="AH177" i="1"/>
  <c r="AG177" i="1"/>
  <c r="AI176" i="1"/>
  <c r="AH176" i="1"/>
  <c r="AG176" i="1"/>
  <c r="E176" i="1"/>
  <c r="C176" i="1"/>
  <c r="B176" i="1"/>
  <c r="AI175" i="1"/>
  <c r="AH175" i="1"/>
  <c r="AG175" i="1"/>
  <c r="E175" i="1"/>
  <c r="C175" i="1"/>
  <c r="B175" i="1"/>
  <c r="AI174" i="1"/>
  <c r="AH174" i="1"/>
  <c r="AG174" i="1"/>
  <c r="E174" i="1"/>
  <c r="C174" i="1"/>
  <c r="B174" i="1"/>
  <c r="AI173" i="1"/>
  <c r="AH173" i="1"/>
  <c r="AG173" i="1"/>
  <c r="E173" i="1"/>
  <c r="C173" i="1"/>
  <c r="B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D172" i="1"/>
  <c r="AI171" i="1"/>
  <c r="AH171" i="1"/>
  <c r="AG171" i="1"/>
  <c r="AI170" i="1"/>
  <c r="AH170" i="1"/>
  <c r="AG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AE166" i="1"/>
  <c r="AD166" i="1"/>
  <c r="AC166" i="1"/>
  <c r="AB166" i="1"/>
  <c r="AA166" i="1"/>
  <c r="Z166" i="1"/>
  <c r="Z165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E166" i="1"/>
  <c r="L165" i="1"/>
  <c r="AI164" i="1"/>
  <c r="AH164" i="1"/>
  <c r="AG164" i="1"/>
  <c r="AI163" i="1"/>
  <c r="AH163" i="1"/>
  <c r="AG163" i="1"/>
  <c r="E163" i="1"/>
  <c r="C163" i="1"/>
  <c r="B163" i="1"/>
  <c r="AI162" i="1"/>
  <c r="AH162" i="1"/>
  <c r="AG162" i="1"/>
  <c r="E162" i="1"/>
  <c r="C162" i="1"/>
  <c r="B162" i="1"/>
  <c r="AI161" i="1"/>
  <c r="AH161" i="1"/>
  <c r="AG161" i="1"/>
  <c r="E161" i="1"/>
  <c r="C161" i="1"/>
  <c r="B161" i="1"/>
  <c r="AI160" i="1"/>
  <c r="AH160" i="1"/>
  <c r="AG160" i="1"/>
  <c r="G160" i="1"/>
  <c r="E160" i="1"/>
  <c r="C160" i="1"/>
  <c r="B160" i="1"/>
  <c r="AI159" i="1"/>
  <c r="AH159" i="1"/>
  <c r="AG159" i="1"/>
  <c r="E159" i="1"/>
  <c r="C159" i="1"/>
  <c r="C158" i="1" s="1"/>
  <c r="B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D158" i="1"/>
  <c r="AI157" i="1"/>
  <c r="AH157" i="1"/>
  <c r="AG157" i="1"/>
  <c r="AI156" i="1"/>
  <c r="AH156" i="1"/>
  <c r="AG156" i="1"/>
  <c r="E156" i="1"/>
  <c r="C156" i="1"/>
  <c r="B156" i="1"/>
  <c r="AI155" i="1"/>
  <c r="AH155" i="1"/>
  <c r="AG155" i="1"/>
  <c r="G155" i="1"/>
  <c r="E155" i="1"/>
  <c r="C155" i="1"/>
  <c r="B155" i="1"/>
  <c r="AI154" i="1"/>
  <c r="AH154" i="1"/>
  <c r="AG154" i="1"/>
  <c r="E154" i="1"/>
  <c r="C154" i="1"/>
  <c r="B154" i="1"/>
  <c r="AI153" i="1"/>
  <c r="AH153" i="1"/>
  <c r="AG153" i="1"/>
  <c r="E153" i="1"/>
  <c r="C153" i="1"/>
  <c r="B153" i="1"/>
  <c r="AI152" i="1"/>
  <c r="AH152" i="1"/>
  <c r="AG152" i="1"/>
  <c r="E152" i="1"/>
  <c r="C152" i="1"/>
  <c r="B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D151" i="1"/>
  <c r="AI150" i="1"/>
  <c r="AH150" i="1"/>
  <c r="AG150" i="1"/>
  <c r="AI149" i="1"/>
  <c r="AH149" i="1"/>
  <c r="AG149" i="1"/>
  <c r="E149" i="1"/>
  <c r="C149" i="1"/>
  <c r="B149" i="1"/>
  <c r="AI148" i="1"/>
  <c r="AH148" i="1"/>
  <c r="AG148" i="1"/>
  <c r="E148" i="1"/>
  <c r="C148" i="1"/>
  <c r="B148" i="1"/>
  <c r="AI147" i="1"/>
  <c r="AH147" i="1"/>
  <c r="AG147" i="1"/>
  <c r="E147" i="1"/>
  <c r="C147" i="1"/>
  <c r="B147" i="1"/>
  <c r="AI146" i="1"/>
  <c r="AH146" i="1"/>
  <c r="AG146" i="1"/>
  <c r="E146" i="1"/>
  <c r="C146" i="1"/>
  <c r="B146" i="1"/>
  <c r="AI145" i="1"/>
  <c r="AH145" i="1"/>
  <c r="AG145" i="1"/>
  <c r="E145" i="1"/>
  <c r="C145" i="1"/>
  <c r="B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D144" i="1"/>
  <c r="AI143" i="1"/>
  <c r="AH143" i="1"/>
  <c r="AG143" i="1"/>
  <c r="AI142" i="1"/>
  <c r="AH142" i="1"/>
  <c r="AG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D141" i="1"/>
  <c r="AI140" i="1"/>
  <c r="AH140" i="1"/>
  <c r="AG140" i="1"/>
  <c r="D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D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D138" i="1"/>
  <c r="AE137" i="1"/>
  <c r="AD137" i="1"/>
  <c r="AC137" i="1"/>
  <c r="AB137" i="1"/>
  <c r="AA137" i="1"/>
  <c r="Z137" i="1"/>
  <c r="Y137" i="1"/>
  <c r="X137" i="1"/>
  <c r="W137" i="1"/>
  <c r="V137" i="1"/>
  <c r="U137" i="1"/>
  <c r="U136" i="1" s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D137" i="1"/>
  <c r="AI135" i="1"/>
  <c r="AH135" i="1"/>
  <c r="AG135" i="1"/>
  <c r="AI128" i="1"/>
  <c r="AH128" i="1"/>
  <c r="AG128" i="1"/>
  <c r="E128" i="1"/>
  <c r="C128" i="1"/>
  <c r="B128" i="1"/>
  <c r="AI127" i="1"/>
  <c r="AH127" i="1"/>
  <c r="AG127" i="1"/>
  <c r="E127" i="1"/>
  <c r="C127" i="1"/>
  <c r="B127" i="1"/>
  <c r="AI126" i="1"/>
  <c r="AH126" i="1"/>
  <c r="AG126" i="1"/>
  <c r="E126" i="1"/>
  <c r="C126" i="1"/>
  <c r="B126" i="1"/>
  <c r="AI125" i="1"/>
  <c r="AH125" i="1"/>
  <c r="AG125" i="1"/>
  <c r="E125" i="1"/>
  <c r="C125" i="1"/>
  <c r="B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D124" i="1"/>
  <c r="AI123" i="1"/>
  <c r="AH123" i="1"/>
  <c r="AG123" i="1"/>
  <c r="AI122" i="1"/>
  <c r="AH122" i="1"/>
  <c r="AG122" i="1"/>
  <c r="E122" i="1"/>
  <c r="C122" i="1"/>
  <c r="B122" i="1"/>
  <c r="AI121" i="1"/>
  <c r="AH121" i="1"/>
  <c r="AG121" i="1"/>
  <c r="E121" i="1"/>
  <c r="C121" i="1"/>
  <c r="C114" i="1" s="1"/>
  <c r="B121" i="1"/>
  <c r="AI120" i="1"/>
  <c r="AH120" i="1"/>
  <c r="AG120" i="1"/>
  <c r="E120" i="1"/>
  <c r="C120" i="1"/>
  <c r="B120" i="1"/>
  <c r="B113" i="1" s="1"/>
  <c r="AI119" i="1"/>
  <c r="AH119" i="1"/>
  <c r="AG119" i="1"/>
  <c r="E119" i="1"/>
  <c r="C119" i="1"/>
  <c r="B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D118" i="1"/>
  <c r="AI117" i="1"/>
  <c r="AH117" i="1"/>
  <c r="AG117" i="1"/>
  <c r="AI116" i="1"/>
  <c r="AH116" i="1"/>
  <c r="AG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D115" i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D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D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H87" i="1" s="1"/>
  <c r="D112" i="1"/>
  <c r="AI110" i="1"/>
  <c r="AH110" i="1"/>
  <c r="AG110" i="1"/>
  <c r="AI109" i="1"/>
  <c r="AH109" i="1"/>
  <c r="AG109" i="1"/>
  <c r="F109" i="1"/>
  <c r="E109" i="1"/>
  <c r="C109" i="1"/>
  <c r="B109" i="1"/>
  <c r="AI108" i="1"/>
  <c r="AH108" i="1"/>
  <c r="AG108" i="1"/>
  <c r="E108" i="1"/>
  <c r="C108" i="1"/>
  <c r="B108" i="1"/>
  <c r="AI107" i="1"/>
  <c r="AH107" i="1"/>
  <c r="AG107" i="1"/>
  <c r="E107" i="1"/>
  <c r="F107" i="1" s="1"/>
  <c r="C107" i="1"/>
  <c r="G107" i="1" s="1"/>
  <c r="B107" i="1"/>
  <c r="AI106" i="1"/>
  <c r="AH106" i="1"/>
  <c r="AG106" i="1"/>
  <c r="E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D105" i="1"/>
  <c r="AI104" i="1"/>
  <c r="AH104" i="1"/>
  <c r="AG104" i="1"/>
  <c r="AI103" i="1"/>
  <c r="AH103" i="1"/>
  <c r="AG103" i="1"/>
  <c r="E103" i="1"/>
  <c r="C103" i="1"/>
  <c r="B103" i="1"/>
  <c r="AI102" i="1"/>
  <c r="AH102" i="1"/>
  <c r="AG102" i="1"/>
  <c r="E102" i="1"/>
  <c r="D102" i="1"/>
  <c r="C102" i="1"/>
  <c r="B102" i="1"/>
  <c r="AI101" i="1"/>
  <c r="AH101" i="1"/>
  <c r="AG101" i="1"/>
  <c r="E101" i="1"/>
  <c r="C101" i="1"/>
  <c r="B101" i="1"/>
  <c r="AI100" i="1"/>
  <c r="AH100" i="1"/>
  <c r="AG100" i="1"/>
  <c r="E100" i="1"/>
  <c r="C100" i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AI98" i="1"/>
  <c r="AH98" i="1"/>
  <c r="AG98" i="1"/>
  <c r="AI97" i="1"/>
  <c r="AH97" i="1"/>
  <c r="AG97" i="1"/>
  <c r="AA88" i="1"/>
  <c r="S88" i="1"/>
  <c r="L88" i="1"/>
  <c r="K88" i="1"/>
  <c r="AB87" i="1"/>
  <c r="Y87" i="1"/>
  <c r="T87" i="1"/>
  <c r="L87" i="1"/>
  <c r="I87" i="1"/>
  <c r="D87" i="1"/>
  <c r="AI91" i="1"/>
  <c r="AH91" i="1"/>
  <c r="AG91" i="1"/>
  <c r="AB88" i="1"/>
  <c r="N88" i="1"/>
  <c r="AI85" i="1"/>
  <c r="AH85" i="1"/>
  <c r="AG85" i="1"/>
  <c r="AI84" i="1"/>
  <c r="AH84" i="1"/>
  <c r="AG84" i="1"/>
  <c r="E84" i="1"/>
  <c r="C84" i="1"/>
  <c r="B84" i="1"/>
  <c r="AI83" i="1"/>
  <c r="AH83" i="1"/>
  <c r="V83" i="1"/>
  <c r="B83" i="1" s="1"/>
  <c r="E83" i="1"/>
  <c r="C83" i="1"/>
  <c r="AI82" i="1"/>
  <c r="AH82" i="1"/>
  <c r="AG82" i="1"/>
  <c r="E82" i="1"/>
  <c r="C82" i="1"/>
  <c r="B82" i="1"/>
  <c r="AI81" i="1"/>
  <c r="AH81" i="1"/>
  <c r="AG81" i="1"/>
  <c r="E81" i="1"/>
  <c r="C81" i="1"/>
  <c r="B81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I79" i="1"/>
  <c r="AH79" i="1"/>
  <c r="AG79" i="1"/>
  <c r="AI78" i="1"/>
  <c r="AH78" i="1"/>
  <c r="AG78" i="1"/>
  <c r="E78" i="1"/>
  <c r="C78" i="1"/>
  <c r="B78" i="1"/>
  <c r="AI77" i="1"/>
  <c r="AH77" i="1"/>
  <c r="AG77" i="1"/>
  <c r="E77" i="1"/>
  <c r="C77" i="1"/>
  <c r="B77" i="1"/>
  <c r="AI76" i="1"/>
  <c r="AH76" i="1"/>
  <c r="AG76" i="1"/>
  <c r="E76" i="1"/>
  <c r="C76" i="1"/>
  <c r="B76" i="1"/>
  <c r="AI75" i="1"/>
  <c r="AH75" i="1"/>
  <c r="AG75" i="1"/>
  <c r="E75" i="1"/>
  <c r="G75" i="1" s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AI73" i="1"/>
  <c r="AH73" i="1"/>
  <c r="AG73" i="1"/>
  <c r="AI72" i="1"/>
  <c r="AH72" i="1"/>
  <c r="AG72" i="1"/>
  <c r="E72" i="1"/>
  <c r="C72" i="1"/>
  <c r="B72" i="1"/>
  <c r="AI71" i="1"/>
  <c r="AH71" i="1"/>
  <c r="AG71" i="1"/>
  <c r="E71" i="1"/>
  <c r="D71" i="1"/>
  <c r="D68" i="1" s="1"/>
  <c r="C71" i="1"/>
  <c r="B71" i="1"/>
  <c r="AI70" i="1"/>
  <c r="AH70" i="1"/>
  <c r="AG70" i="1"/>
  <c r="E70" i="1"/>
  <c r="C70" i="1"/>
  <c r="B70" i="1"/>
  <c r="AI69" i="1"/>
  <c r="AH69" i="1"/>
  <c r="AG69" i="1"/>
  <c r="E69" i="1"/>
  <c r="G69" i="1" s="1"/>
  <c r="C69" i="1"/>
  <c r="B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I67" i="1"/>
  <c r="AH67" i="1"/>
  <c r="AG67" i="1"/>
  <c r="AI66" i="1"/>
  <c r="AH66" i="1"/>
  <c r="AG66" i="1"/>
  <c r="E66" i="1"/>
  <c r="C66" i="1"/>
  <c r="B66" i="1"/>
  <c r="AI65" i="1"/>
  <c r="AH65" i="1"/>
  <c r="AG65" i="1"/>
  <c r="E65" i="1"/>
  <c r="C65" i="1"/>
  <c r="B65" i="1"/>
  <c r="AI64" i="1"/>
  <c r="AH64" i="1"/>
  <c r="AG64" i="1"/>
  <c r="E64" i="1"/>
  <c r="F64" i="1" s="1"/>
  <c r="C64" i="1"/>
  <c r="B64" i="1"/>
  <c r="AI63" i="1"/>
  <c r="AH63" i="1"/>
  <c r="AG63" i="1"/>
  <c r="E63" i="1"/>
  <c r="C63" i="1"/>
  <c r="B63" i="1"/>
  <c r="F63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I61" i="1"/>
  <c r="AH61" i="1"/>
  <c r="AG61" i="1"/>
  <c r="AI60" i="1"/>
  <c r="AH60" i="1"/>
  <c r="AG60" i="1"/>
  <c r="E60" i="1"/>
  <c r="C60" i="1"/>
  <c r="B60" i="1"/>
  <c r="AI59" i="1"/>
  <c r="AH59" i="1"/>
  <c r="AG59" i="1"/>
  <c r="E59" i="1"/>
  <c r="C59" i="1"/>
  <c r="B59" i="1"/>
  <c r="AI58" i="1"/>
  <c r="AH58" i="1"/>
  <c r="AG58" i="1"/>
  <c r="E58" i="1"/>
  <c r="C58" i="1"/>
  <c r="B58" i="1"/>
  <c r="AI57" i="1"/>
  <c r="AH57" i="1"/>
  <c r="AG57" i="1"/>
  <c r="E57" i="1"/>
  <c r="C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AI55" i="1"/>
  <c r="AH55" i="1"/>
  <c r="AG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D54" i="1"/>
  <c r="AE53" i="1"/>
  <c r="AD53" i="1"/>
  <c r="AC53" i="1"/>
  <c r="AB53" i="1"/>
  <c r="AA53" i="1"/>
  <c r="Z53" i="1"/>
  <c r="Y53" i="1"/>
  <c r="X53" i="1"/>
  <c r="W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D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D51" i="1"/>
  <c r="AI49" i="1"/>
  <c r="AH49" i="1"/>
  <c r="AG49" i="1"/>
  <c r="AI48" i="1"/>
  <c r="AH48" i="1"/>
  <c r="AG48" i="1"/>
  <c r="E48" i="1"/>
  <c r="C48" i="1"/>
  <c r="B48" i="1"/>
  <c r="AI47" i="1"/>
  <c r="AH47" i="1"/>
  <c r="AG47" i="1"/>
  <c r="E47" i="1"/>
  <c r="C47" i="1"/>
  <c r="B47" i="1"/>
  <c r="AI46" i="1"/>
  <c r="AH46" i="1"/>
  <c r="AG46" i="1"/>
  <c r="E46" i="1"/>
  <c r="C46" i="1"/>
  <c r="B46" i="1"/>
  <c r="AI45" i="1"/>
  <c r="AH45" i="1"/>
  <c r="AG45" i="1"/>
  <c r="E45" i="1"/>
  <c r="C45" i="1"/>
  <c r="B45" i="1"/>
  <c r="AI44" i="1"/>
  <c r="AH44" i="1"/>
  <c r="AG44" i="1"/>
  <c r="E44" i="1"/>
  <c r="C44" i="1"/>
  <c r="G44" i="1" s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D43" i="1"/>
  <c r="AI42" i="1"/>
  <c r="AH42" i="1"/>
  <c r="AG42" i="1"/>
  <c r="AI41" i="1"/>
  <c r="AH41" i="1"/>
  <c r="AG41" i="1"/>
  <c r="E41" i="1"/>
  <c r="C41" i="1"/>
  <c r="B41" i="1"/>
  <c r="AE40" i="1"/>
  <c r="AE14" i="1" s="1"/>
  <c r="AE193" i="1" s="1"/>
  <c r="AE327" i="1" s="1"/>
  <c r="AD40" i="1"/>
  <c r="AD14" i="1" s="1"/>
  <c r="AD193" i="1" s="1"/>
  <c r="AD327" i="1" s="1"/>
  <c r="AC40" i="1"/>
  <c r="AB40" i="1"/>
  <c r="AB14" i="1" s="1"/>
  <c r="AB193" i="1" s="1"/>
  <c r="AB327" i="1" s="1"/>
  <c r="AA40" i="1"/>
  <c r="AA14" i="1" s="1"/>
  <c r="AA193" i="1" s="1"/>
  <c r="AA327" i="1" s="1"/>
  <c r="Z40" i="1"/>
  <c r="Y40" i="1"/>
  <c r="X40" i="1"/>
  <c r="W40" i="1"/>
  <c r="W14" i="1" s="1"/>
  <c r="W193" i="1" s="1"/>
  <c r="W327" i="1" s="1"/>
  <c r="V40" i="1"/>
  <c r="V14" i="1" s="1"/>
  <c r="V193" i="1" s="1"/>
  <c r="V327" i="1" s="1"/>
  <c r="U40" i="1"/>
  <c r="T40" i="1"/>
  <c r="T14" i="1" s="1"/>
  <c r="T193" i="1" s="1"/>
  <c r="T327" i="1" s="1"/>
  <c r="R40" i="1"/>
  <c r="R14" i="1" s="1"/>
  <c r="R193" i="1" s="1"/>
  <c r="R327" i="1" s="1"/>
  <c r="P40" i="1"/>
  <c r="O40" i="1"/>
  <c r="M40" i="1"/>
  <c r="L40" i="1"/>
  <c r="L14" i="1" s="1"/>
  <c r="L193" i="1" s="1"/>
  <c r="L327" i="1" s="1"/>
  <c r="K40" i="1"/>
  <c r="K14" i="1" s="1"/>
  <c r="K193" i="1" s="1"/>
  <c r="K327" i="1" s="1"/>
  <c r="J40" i="1"/>
  <c r="I40" i="1"/>
  <c r="I14" i="1" s="1"/>
  <c r="I193" i="1" s="1"/>
  <c r="H40" i="1"/>
  <c r="H14" i="1" s="1"/>
  <c r="AI39" i="1"/>
  <c r="AH39" i="1"/>
  <c r="AG39" i="1"/>
  <c r="E39" i="1"/>
  <c r="D39" i="1" s="1"/>
  <c r="C39" i="1"/>
  <c r="G39" i="1" s="1"/>
  <c r="B39" i="1"/>
  <c r="AI38" i="1"/>
  <c r="AH38" i="1"/>
  <c r="AG38" i="1"/>
  <c r="E38" i="1"/>
  <c r="C38" i="1"/>
  <c r="B38" i="1"/>
  <c r="AI37" i="1"/>
  <c r="AH37" i="1"/>
  <c r="AG37" i="1"/>
  <c r="E37" i="1"/>
  <c r="D37" i="1" s="1"/>
  <c r="D11" i="1" s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AI35" i="1"/>
  <c r="AH35" i="1"/>
  <c r="AG35" i="1"/>
  <c r="AI34" i="1"/>
  <c r="AH34" i="1"/>
  <c r="AG34" i="1"/>
  <c r="E34" i="1"/>
  <c r="C34" i="1"/>
  <c r="B34" i="1"/>
  <c r="AI33" i="1"/>
  <c r="AH33" i="1"/>
  <c r="AG33" i="1"/>
  <c r="E33" i="1"/>
  <c r="D33" i="1" s="1"/>
  <c r="D30" i="1" s="1"/>
  <c r="C33" i="1"/>
  <c r="B33" i="1"/>
  <c r="AI32" i="1"/>
  <c r="AH32" i="1"/>
  <c r="AG32" i="1"/>
  <c r="E32" i="1"/>
  <c r="C32" i="1"/>
  <c r="B32" i="1"/>
  <c r="AI31" i="1"/>
  <c r="AH31" i="1"/>
  <c r="AG31" i="1"/>
  <c r="E31" i="1"/>
  <c r="C31" i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AI29" i="1"/>
  <c r="AH29" i="1"/>
  <c r="AG29" i="1"/>
  <c r="AI28" i="1"/>
  <c r="AH28" i="1"/>
  <c r="AG28" i="1"/>
  <c r="E28" i="1"/>
  <c r="C28" i="1"/>
  <c r="B28" i="1"/>
  <c r="AI27" i="1"/>
  <c r="AH27" i="1"/>
  <c r="AG27" i="1"/>
  <c r="E27" i="1"/>
  <c r="D27" i="1" s="1"/>
  <c r="D24" i="1" s="1"/>
  <c r="C27" i="1"/>
  <c r="B27" i="1"/>
  <c r="AI26" i="1"/>
  <c r="AH26" i="1"/>
  <c r="AG26" i="1"/>
  <c r="E26" i="1"/>
  <c r="F26" i="1" s="1"/>
  <c r="C26" i="1"/>
  <c r="B26" i="1"/>
  <c r="AI25" i="1"/>
  <c r="AH25" i="1"/>
  <c r="AG25" i="1"/>
  <c r="E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I23" i="1"/>
  <c r="AH23" i="1"/>
  <c r="AG23" i="1"/>
  <c r="AI22" i="1"/>
  <c r="AH22" i="1"/>
  <c r="AG22" i="1"/>
  <c r="E22" i="1"/>
  <c r="C22" i="1"/>
  <c r="B22" i="1"/>
  <c r="AI21" i="1"/>
  <c r="AH21" i="1"/>
  <c r="AG21" i="1"/>
  <c r="E21" i="1"/>
  <c r="D21" i="1" s="1"/>
  <c r="C21" i="1"/>
  <c r="B21" i="1"/>
  <c r="AI20" i="1"/>
  <c r="AH20" i="1"/>
  <c r="AG20" i="1"/>
  <c r="E20" i="1"/>
  <c r="C20" i="1"/>
  <c r="B20" i="1"/>
  <c r="AI19" i="1"/>
  <c r="AH19" i="1"/>
  <c r="AG19" i="1"/>
  <c r="E19" i="1"/>
  <c r="D19" i="1" s="1"/>
  <c r="C19" i="1"/>
  <c r="B19" i="1"/>
  <c r="AI18" i="1"/>
  <c r="AH18" i="1"/>
  <c r="AG18" i="1"/>
  <c r="E18" i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I17" i="1" s="1"/>
  <c r="H17" i="1"/>
  <c r="AI16" i="1"/>
  <c r="AH16" i="1"/>
  <c r="AG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/>
  <c r="AC14" i="1"/>
  <c r="AC193" i="1" s="1"/>
  <c r="AC327" i="1" s="1"/>
  <c r="Z14" i="1"/>
  <c r="Z193" i="1" s="1"/>
  <c r="Z327" i="1" s="1"/>
  <c r="Y14" i="1"/>
  <c r="Y193" i="1" s="1"/>
  <c r="Y327" i="1" s="1"/>
  <c r="X14" i="1"/>
  <c r="X193" i="1" s="1"/>
  <c r="X327" i="1" s="1"/>
  <c r="U14" i="1"/>
  <c r="U193" i="1" s="1"/>
  <c r="U327" i="1" s="1"/>
  <c r="S14" i="1"/>
  <c r="S193" i="1" s="1"/>
  <c r="S327" i="1" s="1"/>
  <c r="Q14" i="1"/>
  <c r="Q193" i="1" s="1"/>
  <c r="Q327" i="1" s="1"/>
  <c r="P14" i="1"/>
  <c r="P193" i="1" s="1"/>
  <c r="P327" i="1" s="1"/>
  <c r="O14" i="1"/>
  <c r="O193" i="1" s="1"/>
  <c r="O327" i="1" s="1"/>
  <c r="N14" i="1"/>
  <c r="N193" i="1" s="1"/>
  <c r="N327" i="1" s="1"/>
  <c r="M14" i="1"/>
  <c r="M193" i="1" s="1"/>
  <c r="M327" i="1" s="1"/>
  <c r="J14" i="1"/>
  <c r="J193" i="1" s="1"/>
  <c r="J327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E11" i="1"/>
  <c r="AD11" i="1"/>
  <c r="AC11" i="1"/>
  <c r="AC10" i="1" s="1"/>
  <c r="AB11" i="1"/>
  <c r="AA11" i="1"/>
  <c r="Z11" i="1"/>
  <c r="Z10" i="1" s="1"/>
  <c r="Y11" i="1"/>
  <c r="X11" i="1"/>
  <c r="W11" i="1"/>
  <c r="V11" i="1"/>
  <c r="U11" i="1"/>
  <c r="U10" i="1" s="1"/>
  <c r="T11" i="1"/>
  <c r="S11" i="1"/>
  <c r="R11" i="1"/>
  <c r="R10" i="1" s="1"/>
  <c r="Q11" i="1"/>
  <c r="P11" i="1"/>
  <c r="O11" i="1"/>
  <c r="N11" i="1"/>
  <c r="M11" i="1"/>
  <c r="M10" i="1" s="1"/>
  <c r="L11" i="1"/>
  <c r="K11" i="1"/>
  <c r="J11" i="1"/>
  <c r="J10" i="1" s="1"/>
  <c r="I11" i="1"/>
  <c r="H11" i="1"/>
  <c r="B30" i="1" l="1"/>
  <c r="G25" i="1"/>
  <c r="G32" i="1"/>
  <c r="G47" i="1"/>
  <c r="E51" i="1"/>
  <c r="B54" i="1"/>
  <c r="G147" i="1"/>
  <c r="Y203" i="1"/>
  <c r="G255" i="1"/>
  <c r="F272" i="1"/>
  <c r="C276" i="1"/>
  <c r="G301" i="1"/>
  <c r="AE87" i="1"/>
  <c r="V88" i="1"/>
  <c r="AD88" i="1"/>
  <c r="AD191" i="1" s="1"/>
  <c r="C137" i="1"/>
  <c r="H258" i="1"/>
  <c r="E207" i="1"/>
  <c r="G254" i="1"/>
  <c r="D288" i="1"/>
  <c r="R312" i="1"/>
  <c r="AH314" i="1"/>
  <c r="D312" i="1"/>
  <c r="G290" i="1"/>
  <c r="F31" i="1"/>
  <c r="F41" i="1"/>
  <c r="F46" i="1"/>
  <c r="K228" i="1"/>
  <c r="S228" i="1"/>
  <c r="AA228" i="1"/>
  <c r="G237" i="1"/>
  <c r="B270" i="1"/>
  <c r="S306" i="1"/>
  <c r="AA312" i="1"/>
  <c r="G319" i="1"/>
  <c r="G41" i="1"/>
  <c r="E53" i="1"/>
  <c r="F82" i="1"/>
  <c r="G145" i="1"/>
  <c r="E138" i="1"/>
  <c r="C140" i="1"/>
  <c r="G253" i="1"/>
  <c r="G278" i="1"/>
  <c r="G295" i="1"/>
  <c r="F18" i="1"/>
  <c r="F33" i="1"/>
  <c r="G162" i="1"/>
  <c r="F181" i="1"/>
  <c r="B206" i="1"/>
  <c r="B200" i="1" s="1"/>
  <c r="AH216" i="1"/>
  <c r="B216" i="1"/>
  <c r="Z264" i="1"/>
  <c r="F274" i="1"/>
  <c r="B300" i="1"/>
  <c r="F303" i="1"/>
  <c r="B51" i="1"/>
  <c r="AG200" i="1"/>
  <c r="G217" i="1"/>
  <c r="K136" i="1"/>
  <c r="S136" i="1"/>
  <c r="AA136" i="1"/>
  <c r="S165" i="1"/>
  <c r="F238" i="1"/>
  <c r="G302" i="1"/>
  <c r="G130" i="1"/>
  <c r="F130" i="1"/>
  <c r="R92" i="1"/>
  <c r="C56" i="1"/>
  <c r="Q92" i="1"/>
  <c r="X87" i="1"/>
  <c r="X190" i="1" s="1"/>
  <c r="O194" i="1"/>
  <c r="K87" i="1"/>
  <c r="K190" i="1" s="1"/>
  <c r="S87" i="1"/>
  <c r="AA87" i="1"/>
  <c r="AA190" i="1" s="1"/>
  <c r="J88" i="1"/>
  <c r="J191" i="1" s="1"/>
  <c r="R88" i="1"/>
  <c r="R191" i="1" s="1"/>
  <c r="Z88" i="1"/>
  <c r="Z191" i="1" s="1"/>
  <c r="R192" i="1"/>
  <c r="I88" i="1"/>
  <c r="I191" i="1" s="1"/>
  <c r="Y88" i="1"/>
  <c r="Y191" i="1" s="1"/>
  <c r="Y325" i="1" s="1"/>
  <c r="C113" i="1"/>
  <c r="G103" i="1"/>
  <c r="L86" i="1"/>
  <c r="T194" i="1"/>
  <c r="AB194" i="1"/>
  <c r="G48" i="1"/>
  <c r="Y192" i="1"/>
  <c r="C24" i="1"/>
  <c r="C54" i="1"/>
  <c r="G54" i="1" s="1"/>
  <c r="U87" i="1"/>
  <c r="T88" i="1"/>
  <c r="T191" i="1" s="1"/>
  <c r="G76" i="1"/>
  <c r="G126" i="1"/>
  <c r="P87" i="1"/>
  <c r="P190" i="1" s="1"/>
  <c r="D88" i="1"/>
  <c r="Q88" i="1"/>
  <c r="L92" i="1"/>
  <c r="C15" i="1"/>
  <c r="K50" i="1"/>
  <c r="S50" i="1"/>
  <c r="AG54" i="1"/>
  <c r="AB92" i="1"/>
  <c r="M87" i="1"/>
  <c r="M190" i="1" s="1"/>
  <c r="AC87" i="1"/>
  <c r="J194" i="1"/>
  <c r="R194" i="1"/>
  <c r="G128" i="1"/>
  <c r="L50" i="1"/>
  <c r="T50" i="1"/>
  <c r="AB50" i="1"/>
  <c r="Q87" i="1"/>
  <c r="L111" i="1"/>
  <c r="O88" i="1"/>
  <c r="W88" i="1"/>
  <c r="W191" i="1" s="1"/>
  <c r="C115" i="1"/>
  <c r="G28" i="1"/>
  <c r="O111" i="1"/>
  <c r="AI115" i="1"/>
  <c r="C124" i="1"/>
  <c r="C53" i="1"/>
  <c r="G53" i="1" s="1"/>
  <c r="Z111" i="1"/>
  <c r="X111" i="1"/>
  <c r="G121" i="1"/>
  <c r="R264" i="1"/>
  <c r="C13" i="1"/>
  <c r="AA50" i="1"/>
  <c r="G77" i="1"/>
  <c r="AG166" i="1"/>
  <c r="O165" i="1"/>
  <c r="E216" i="1"/>
  <c r="F216" i="1" s="1"/>
  <c r="L259" i="1"/>
  <c r="T259" i="1"/>
  <c r="AB259" i="1"/>
  <c r="B246" i="1"/>
  <c r="E252" i="1"/>
  <c r="G280" i="1"/>
  <c r="B282" i="1"/>
  <c r="J308" i="1"/>
  <c r="R308" i="1"/>
  <c r="Z308" i="1"/>
  <c r="H309" i="1"/>
  <c r="P309" i="1"/>
  <c r="X309" i="1"/>
  <c r="M312" i="1"/>
  <c r="U312" i="1"/>
  <c r="AC312" i="1"/>
  <c r="AI318" i="1"/>
  <c r="G60" i="1"/>
  <c r="AI62" i="1"/>
  <c r="AI74" i="1"/>
  <c r="G83" i="1"/>
  <c r="AE92" i="1"/>
  <c r="C172" i="1"/>
  <c r="D168" i="1"/>
  <c r="AI184" i="1"/>
  <c r="C184" i="1"/>
  <c r="G186" i="1"/>
  <c r="AI234" i="1"/>
  <c r="AD264" i="1"/>
  <c r="B266" i="1"/>
  <c r="I309" i="1"/>
  <c r="Q309" i="1"/>
  <c r="Y309" i="1"/>
  <c r="AG12" i="1"/>
  <c r="G21" i="1"/>
  <c r="F22" i="1"/>
  <c r="F34" i="1"/>
  <c r="F47" i="1"/>
  <c r="B52" i="1"/>
  <c r="B80" i="1"/>
  <c r="J87" i="1"/>
  <c r="J190" i="1" s="1"/>
  <c r="R87" i="1"/>
  <c r="R190" i="1" s="1"/>
  <c r="Z87" i="1"/>
  <c r="Z190" i="1" s="1"/>
  <c r="AH94" i="1"/>
  <c r="P92" i="1"/>
  <c r="X92" i="1"/>
  <c r="F106" i="1"/>
  <c r="AB111" i="1"/>
  <c r="T136" i="1"/>
  <c r="Q165" i="1"/>
  <c r="B169" i="1"/>
  <c r="O203" i="1"/>
  <c r="AD260" i="1"/>
  <c r="G272" i="1"/>
  <c r="E276" i="1"/>
  <c r="G276" i="1" s="1"/>
  <c r="E282" i="1"/>
  <c r="P288" i="1"/>
  <c r="E313" i="1"/>
  <c r="G313" i="1" s="1"/>
  <c r="AI11" i="1"/>
  <c r="AI13" i="1"/>
  <c r="AG15" i="1"/>
  <c r="B17" i="1"/>
  <c r="G34" i="1"/>
  <c r="G38" i="1"/>
  <c r="AD50" i="1"/>
  <c r="B56" i="1"/>
  <c r="C68" i="1"/>
  <c r="I92" i="1"/>
  <c r="V111" i="1"/>
  <c r="AD111" i="1"/>
  <c r="J111" i="1"/>
  <c r="O136" i="1"/>
  <c r="W136" i="1"/>
  <c r="AE136" i="1"/>
  <c r="B137" i="1"/>
  <c r="AA306" i="1"/>
  <c r="J312" i="1"/>
  <c r="Z312" i="1"/>
  <c r="AH316" i="1"/>
  <c r="C230" i="1"/>
  <c r="AI36" i="1"/>
  <c r="C36" i="1"/>
  <c r="B43" i="1"/>
  <c r="O50" i="1"/>
  <c r="W50" i="1"/>
  <c r="AE50" i="1"/>
  <c r="N50" i="1"/>
  <c r="C139" i="1"/>
  <c r="K165" i="1"/>
  <c r="AI165" i="1" s="1"/>
  <c r="AA165" i="1"/>
  <c r="B222" i="1"/>
  <c r="AH231" i="1"/>
  <c r="X228" i="1"/>
  <c r="F237" i="1"/>
  <c r="Q264" i="1"/>
  <c r="Y264" i="1"/>
  <c r="E266" i="1"/>
  <c r="E307" i="1" s="1"/>
  <c r="W264" i="1"/>
  <c r="AE264" i="1"/>
  <c r="T288" i="1"/>
  <c r="I307" i="1"/>
  <c r="Z307" i="1"/>
  <c r="AI294" i="1"/>
  <c r="AI313" i="1"/>
  <c r="Q312" i="1"/>
  <c r="Y312" i="1"/>
  <c r="K10" i="1"/>
  <c r="S10" i="1"/>
  <c r="AA10" i="1"/>
  <c r="G20" i="1"/>
  <c r="C43" i="1"/>
  <c r="AI51" i="1"/>
  <c r="AG52" i="1"/>
  <c r="F84" i="1"/>
  <c r="X192" i="1"/>
  <c r="M92" i="1"/>
  <c r="U92" i="1"/>
  <c r="AC92" i="1"/>
  <c r="T111" i="1"/>
  <c r="AI141" i="1"/>
  <c r="M165" i="1"/>
  <c r="U165" i="1"/>
  <c r="AC165" i="1"/>
  <c r="B168" i="1"/>
  <c r="P264" i="1"/>
  <c r="J307" i="1"/>
  <c r="G291" i="1"/>
  <c r="L312" i="1"/>
  <c r="AB312" i="1"/>
  <c r="J264" i="1"/>
  <c r="L10" i="1"/>
  <c r="T10" i="1"/>
  <c r="AB10" i="1"/>
  <c r="AI15" i="1"/>
  <c r="AH17" i="1"/>
  <c r="C17" i="1"/>
  <c r="AG30" i="1"/>
  <c r="AG43" i="1"/>
  <c r="F45" i="1"/>
  <c r="J50" i="1"/>
  <c r="R50" i="1"/>
  <c r="Z50" i="1"/>
  <c r="B62" i="1"/>
  <c r="B74" i="1"/>
  <c r="F74" i="1" s="1"/>
  <c r="G78" i="1"/>
  <c r="AI80" i="1"/>
  <c r="T92" i="1"/>
  <c r="W111" i="1"/>
  <c r="G149" i="1"/>
  <c r="AA203" i="1"/>
  <c r="G243" i="1"/>
  <c r="T307" i="1"/>
  <c r="AB307" i="1"/>
  <c r="AD309" i="1"/>
  <c r="S312" i="1"/>
  <c r="G236" i="1"/>
  <c r="E230" i="1"/>
  <c r="V10" i="1"/>
  <c r="G31" i="1"/>
  <c r="G46" i="1"/>
  <c r="AH52" i="1"/>
  <c r="V53" i="1"/>
  <c r="V50" i="1" s="1"/>
  <c r="G81" i="1"/>
  <c r="AG83" i="1"/>
  <c r="Z92" i="1"/>
  <c r="AI94" i="1"/>
  <c r="W203" i="1"/>
  <c r="W198" i="1"/>
  <c r="AE198" i="1"/>
  <c r="AE197" i="1" s="1"/>
  <c r="AE203" i="1"/>
  <c r="G235" i="1"/>
  <c r="C234" i="1"/>
  <c r="C267" i="1"/>
  <c r="G273" i="1"/>
  <c r="C268" i="1"/>
  <c r="G274" i="1"/>
  <c r="AD10" i="1"/>
  <c r="F25" i="1"/>
  <c r="B11" i="1"/>
  <c r="O10" i="1"/>
  <c r="W10" i="1"/>
  <c r="AE10" i="1"/>
  <c r="C11" i="1"/>
  <c r="AH24" i="1"/>
  <c r="B24" i="1"/>
  <c r="F37" i="1"/>
  <c r="AH43" i="1"/>
  <c r="F44" i="1"/>
  <c r="G45" i="1"/>
  <c r="I50" i="1"/>
  <c r="Q50" i="1"/>
  <c r="Y50" i="1"/>
  <c r="AH54" i="1"/>
  <c r="F66" i="1"/>
  <c r="AI68" i="1"/>
  <c r="F81" i="1"/>
  <c r="AG95" i="1"/>
  <c r="AH95" i="1"/>
  <c r="B105" i="1"/>
  <c r="F105" i="1" s="1"/>
  <c r="F108" i="1"/>
  <c r="D111" i="1"/>
  <c r="AE111" i="1"/>
  <c r="M136" i="1"/>
  <c r="AC136" i="1"/>
  <c r="AB165" i="1"/>
  <c r="AA197" i="1"/>
  <c r="E206" i="1"/>
  <c r="D249" i="1"/>
  <c r="D246" i="1" s="1"/>
  <c r="G249" i="1"/>
  <c r="F249" i="1"/>
  <c r="E231" i="1"/>
  <c r="AI252" i="1"/>
  <c r="G187" i="1"/>
  <c r="F187" i="1"/>
  <c r="G250" i="1"/>
  <c r="F250" i="1"/>
  <c r="N10" i="1"/>
  <c r="AH11" i="1"/>
  <c r="AH53" i="1"/>
  <c r="AG62" i="1"/>
  <c r="C62" i="1"/>
  <c r="C74" i="1"/>
  <c r="G74" i="1" s="1"/>
  <c r="AE88" i="1"/>
  <c r="AE191" i="1" s="1"/>
  <c r="AI105" i="1"/>
  <c r="N136" i="1"/>
  <c r="V136" i="1"/>
  <c r="AD136" i="1"/>
  <c r="C141" i="1"/>
  <c r="E167" i="1"/>
  <c r="C270" i="1"/>
  <c r="G271" i="1"/>
  <c r="D182" i="1"/>
  <c r="D169" i="1" s="1"/>
  <c r="G182" i="1"/>
  <c r="C12" i="1"/>
  <c r="E30" i="1"/>
  <c r="F30" i="1" s="1"/>
  <c r="M50" i="1"/>
  <c r="U50" i="1"/>
  <c r="AC50" i="1"/>
  <c r="V80" i="1"/>
  <c r="AG80" i="1" s="1"/>
  <c r="H92" i="1"/>
  <c r="N92" i="1"/>
  <c r="V92" i="1"/>
  <c r="AD92" i="1"/>
  <c r="R111" i="1"/>
  <c r="AI113" i="1"/>
  <c r="AH166" i="1"/>
  <c r="J199" i="1"/>
  <c r="C205" i="1"/>
  <c r="AH207" i="1"/>
  <c r="H203" i="1"/>
  <c r="C207" i="1"/>
  <c r="H201" i="1"/>
  <c r="P201" i="1"/>
  <c r="P203" i="1"/>
  <c r="X203" i="1"/>
  <c r="X201" i="1"/>
  <c r="X197" i="1" s="1"/>
  <c r="G248" i="1"/>
  <c r="F248" i="1"/>
  <c r="J288" i="1"/>
  <c r="G33" i="1"/>
  <c r="E40" i="1"/>
  <c r="D40" i="1" s="1"/>
  <c r="D14" i="1" s="1"/>
  <c r="D193" i="1" s="1"/>
  <c r="D327" i="1" s="1"/>
  <c r="AI43" i="1"/>
  <c r="AI54" i="1"/>
  <c r="C52" i="1"/>
  <c r="F59" i="1"/>
  <c r="AH62" i="1"/>
  <c r="AH68" i="1"/>
  <c r="F72" i="1"/>
  <c r="F75" i="1"/>
  <c r="F76" i="1"/>
  <c r="F77" i="1"/>
  <c r="F78" i="1"/>
  <c r="X88" i="1"/>
  <c r="J92" i="1"/>
  <c r="S192" i="1"/>
  <c r="AA192" i="1"/>
  <c r="AI99" i="1"/>
  <c r="AH124" i="1"/>
  <c r="D136" i="1"/>
  <c r="C138" i="1"/>
  <c r="C144" i="1"/>
  <c r="I165" i="1"/>
  <c r="F219" i="1"/>
  <c r="G219" i="1"/>
  <c r="E232" i="1"/>
  <c r="L306" i="1"/>
  <c r="L288" i="1"/>
  <c r="AB288" i="1"/>
  <c r="AB306" i="1"/>
  <c r="R288" i="1"/>
  <c r="C315" i="1"/>
  <c r="G315" i="1" s="1"/>
  <c r="C318" i="1"/>
  <c r="AH30" i="1"/>
  <c r="AI12" i="1"/>
  <c r="Q10" i="1"/>
  <c r="Y10" i="1"/>
  <c r="B13" i="1"/>
  <c r="F21" i="1"/>
  <c r="G22" i="1"/>
  <c r="AG24" i="1"/>
  <c r="AI30" i="1"/>
  <c r="C30" i="1"/>
  <c r="AH36" i="1"/>
  <c r="B12" i="1"/>
  <c r="E43" i="1"/>
  <c r="F48" i="1"/>
  <c r="AI53" i="1"/>
  <c r="F54" i="1"/>
  <c r="F57" i="1"/>
  <c r="G58" i="1"/>
  <c r="G63" i="1"/>
  <c r="F71" i="1"/>
  <c r="G72" i="1"/>
  <c r="G84" i="1"/>
  <c r="P88" i="1"/>
  <c r="P191" i="1" s="1"/>
  <c r="AG93" i="1"/>
  <c r="AH93" i="1"/>
  <c r="M88" i="1"/>
  <c r="AI88" i="1" s="1"/>
  <c r="U88" i="1"/>
  <c r="U191" i="1" s="1"/>
  <c r="AC88" i="1"/>
  <c r="AG118" i="1"/>
  <c r="AH118" i="1"/>
  <c r="AG138" i="1"/>
  <c r="AH138" i="1"/>
  <c r="C168" i="1"/>
  <c r="G174" i="1"/>
  <c r="C167" i="1"/>
  <c r="G167" i="1" s="1"/>
  <c r="S197" i="1"/>
  <c r="G218" i="1"/>
  <c r="C216" i="1"/>
  <c r="G216" i="1" s="1"/>
  <c r="G247" i="1"/>
  <c r="F247" i="1"/>
  <c r="C252" i="1"/>
  <c r="C288" i="1"/>
  <c r="G289" i="1"/>
  <c r="S307" i="1"/>
  <c r="AA307" i="1"/>
  <c r="AH12" i="1"/>
  <c r="AH13" i="1"/>
  <c r="P10" i="1"/>
  <c r="X10" i="1"/>
  <c r="F19" i="1"/>
  <c r="AI24" i="1"/>
  <c r="E12" i="1"/>
  <c r="F32" i="1"/>
  <c r="F39" i="1"/>
  <c r="AI40" i="1"/>
  <c r="AH51" i="1"/>
  <c r="P50" i="1"/>
  <c r="X50" i="1"/>
  <c r="W194" i="1"/>
  <c r="AI56" i="1"/>
  <c r="C51" i="1"/>
  <c r="G71" i="1"/>
  <c r="G82" i="1"/>
  <c r="H88" i="1"/>
  <c r="F103" i="1"/>
  <c r="F125" i="1"/>
  <c r="E124" i="1"/>
  <c r="G124" i="1" s="1"/>
  <c r="E112" i="1"/>
  <c r="E87" i="1" s="1"/>
  <c r="C169" i="1"/>
  <c r="L258" i="1"/>
  <c r="T258" i="1"/>
  <c r="AB258" i="1"/>
  <c r="R261" i="1"/>
  <c r="AI268" i="1"/>
  <c r="B268" i="1"/>
  <c r="B309" i="1" s="1"/>
  <c r="AG99" i="1"/>
  <c r="AH99" i="1"/>
  <c r="G108" i="1"/>
  <c r="AH114" i="1"/>
  <c r="AI118" i="1"/>
  <c r="B140" i="1"/>
  <c r="F154" i="1"/>
  <c r="AH172" i="1"/>
  <c r="B172" i="1"/>
  <c r="F174" i="1"/>
  <c r="N197" i="1"/>
  <c r="V197" i="1"/>
  <c r="AD197" i="1"/>
  <c r="AI207" i="1"/>
  <c r="B207" i="1"/>
  <c r="B201" i="1" s="1"/>
  <c r="B197" i="1" s="1"/>
  <c r="AH229" i="1"/>
  <c r="P258" i="1"/>
  <c r="X258" i="1"/>
  <c r="L260" i="1"/>
  <c r="T260" i="1"/>
  <c r="AB260" i="1"/>
  <c r="J261" i="1"/>
  <c r="Z261" i="1"/>
  <c r="AI240" i="1"/>
  <c r="C232" i="1"/>
  <c r="AG252" i="1"/>
  <c r="AG276" i="1"/>
  <c r="AH276" i="1"/>
  <c r="G279" i="1"/>
  <c r="H306" i="1"/>
  <c r="P306" i="1"/>
  <c r="X306" i="1"/>
  <c r="AH289" i="1"/>
  <c r="F291" i="1"/>
  <c r="N308" i="1"/>
  <c r="G298" i="1"/>
  <c r="AH300" i="1"/>
  <c r="C300" i="1"/>
  <c r="F315" i="1"/>
  <c r="AI316" i="1"/>
  <c r="B151" i="1"/>
  <c r="F153" i="1"/>
  <c r="AI246" i="1"/>
  <c r="AI276" i="1"/>
  <c r="B265" i="1"/>
  <c r="Q306" i="1"/>
  <c r="C294" i="1"/>
  <c r="AI300" i="1"/>
  <c r="C308" i="1"/>
  <c r="B313" i="1"/>
  <c r="E314" i="1"/>
  <c r="Y92" i="1"/>
  <c r="AH113" i="1"/>
  <c r="P111" i="1"/>
  <c r="L136" i="1"/>
  <c r="AB136" i="1"/>
  <c r="AI138" i="1"/>
  <c r="C151" i="1"/>
  <c r="G153" i="1"/>
  <c r="AH184" i="1"/>
  <c r="S203" i="1"/>
  <c r="AG205" i="1"/>
  <c r="AH205" i="1"/>
  <c r="M203" i="1"/>
  <c r="AI203" i="1" s="1"/>
  <c r="U203" i="1"/>
  <c r="AC203" i="1"/>
  <c r="AE228" i="1"/>
  <c r="E234" i="1"/>
  <c r="F236" i="1"/>
  <c r="C231" i="1"/>
  <c r="AH246" i="1"/>
  <c r="AH252" i="1"/>
  <c r="AI266" i="1"/>
  <c r="AI270" i="1"/>
  <c r="Z288" i="1"/>
  <c r="J306" i="1"/>
  <c r="R306" i="1"/>
  <c r="Z306" i="1"/>
  <c r="P308" i="1"/>
  <c r="X308" i="1"/>
  <c r="E294" i="1"/>
  <c r="AG139" i="1"/>
  <c r="AH139" i="1"/>
  <c r="AG144" i="1"/>
  <c r="AH144" i="1"/>
  <c r="B138" i="1"/>
  <c r="B139" i="1"/>
  <c r="B136" i="1" s="1"/>
  <c r="T165" i="1"/>
  <c r="AH199" i="1"/>
  <c r="Q197" i="1"/>
  <c r="Q261" i="1"/>
  <c r="F220" i="1"/>
  <c r="K258" i="1"/>
  <c r="S258" i="1"/>
  <c r="AA258" i="1"/>
  <c r="AC261" i="1"/>
  <c r="AH234" i="1"/>
  <c r="B234" i="1"/>
  <c r="AC264" i="1"/>
  <c r="V264" i="1"/>
  <c r="K288" i="1"/>
  <c r="S288" i="1"/>
  <c r="AA288" i="1"/>
  <c r="W307" i="1"/>
  <c r="AE307" i="1"/>
  <c r="AG294" i="1"/>
  <c r="AI96" i="1"/>
  <c r="N194" i="1"/>
  <c r="V194" i="1"/>
  <c r="AD194" i="1"/>
  <c r="AH151" i="1"/>
  <c r="C166" i="1"/>
  <c r="N165" i="1"/>
  <c r="AG178" i="1"/>
  <c r="AH178" i="1"/>
  <c r="F182" i="1"/>
  <c r="E210" i="1"/>
  <c r="AI216" i="1"/>
  <c r="F218" i="1"/>
  <c r="F235" i="1"/>
  <c r="AH240" i="1"/>
  <c r="G242" i="1"/>
  <c r="G256" i="1"/>
  <c r="O264" i="1"/>
  <c r="E265" i="1"/>
  <c r="S264" i="1"/>
  <c r="AA264" i="1"/>
  <c r="G285" i="1"/>
  <c r="Q307" i="1"/>
  <c r="Y307" i="1"/>
  <c r="AI291" i="1"/>
  <c r="S308" i="1"/>
  <c r="AA308" i="1"/>
  <c r="O309" i="1"/>
  <c r="W309" i="1"/>
  <c r="AE309" i="1"/>
  <c r="AH294" i="1"/>
  <c r="G296" i="1"/>
  <c r="K306" i="1"/>
  <c r="I312" i="1"/>
  <c r="O312" i="1"/>
  <c r="W312" i="1"/>
  <c r="AE312" i="1"/>
  <c r="E316" i="1"/>
  <c r="F316" i="1" s="1"/>
  <c r="E318" i="1"/>
  <c r="G321" i="1"/>
  <c r="F121" i="1"/>
  <c r="B141" i="1"/>
  <c r="AH158" i="1"/>
  <c r="AI178" i="1"/>
  <c r="G181" i="1"/>
  <c r="T197" i="1"/>
  <c r="AB197" i="1"/>
  <c r="AI210" i="1"/>
  <c r="F217" i="1"/>
  <c r="J260" i="1"/>
  <c r="R260" i="1"/>
  <c r="Z260" i="1"/>
  <c r="C266" i="1"/>
  <c r="C307" i="1" s="1"/>
  <c r="L308" i="1"/>
  <c r="T308" i="1"/>
  <c r="AB308" i="1"/>
  <c r="H312" i="1"/>
  <c r="P312" i="1"/>
  <c r="X312" i="1"/>
  <c r="AG318" i="1"/>
  <c r="AH318" i="1"/>
  <c r="H193" i="1"/>
  <c r="AG14" i="1"/>
  <c r="AH14" i="1"/>
  <c r="B14" i="1"/>
  <c r="B193" i="1" s="1"/>
  <c r="B327" i="1" s="1"/>
  <c r="C112" i="1"/>
  <c r="G119" i="1"/>
  <c r="C118" i="1"/>
  <c r="E11" i="1"/>
  <c r="AI14" i="1"/>
  <c r="AH15" i="1"/>
  <c r="E17" i="1"/>
  <c r="G26" i="1"/>
  <c r="F27" i="1"/>
  <c r="F28" i="1"/>
  <c r="E36" i="1"/>
  <c r="AI52" i="1"/>
  <c r="G57" i="1"/>
  <c r="F58" i="1"/>
  <c r="F70" i="1"/>
  <c r="S86" i="1"/>
  <c r="AG172" i="1"/>
  <c r="F175" i="1"/>
  <c r="E168" i="1"/>
  <c r="G175" i="1"/>
  <c r="B15" i="1"/>
  <c r="D20" i="1"/>
  <c r="D13" i="1" s="1"/>
  <c r="G27" i="1"/>
  <c r="D38" i="1"/>
  <c r="D36" i="1" s="1"/>
  <c r="B40" i="1"/>
  <c r="B53" i="1"/>
  <c r="Y194" i="1"/>
  <c r="E56" i="1"/>
  <c r="F69" i="1"/>
  <c r="G70" i="1"/>
  <c r="Q194" i="1"/>
  <c r="Q328" i="1" s="1"/>
  <c r="E13" i="1"/>
  <c r="C40" i="1"/>
  <c r="C14" i="1" s="1"/>
  <c r="C193" i="1" s="1"/>
  <c r="C327" i="1" s="1"/>
  <c r="I136" i="1"/>
  <c r="AI139" i="1"/>
  <c r="Q192" i="1"/>
  <c r="Q136" i="1"/>
  <c r="Y136" i="1"/>
  <c r="Z194" i="1"/>
  <c r="F152" i="1"/>
  <c r="E151" i="1"/>
  <c r="G152" i="1"/>
  <c r="F163" i="1"/>
  <c r="E158" i="1"/>
  <c r="G163" i="1"/>
  <c r="H10" i="1"/>
  <c r="E14" i="1"/>
  <c r="AG17" i="1"/>
  <c r="G19" i="1"/>
  <c r="F20" i="1"/>
  <c r="AG36" i="1"/>
  <c r="G37" i="1"/>
  <c r="F38" i="1"/>
  <c r="F51" i="1"/>
  <c r="E52" i="1"/>
  <c r="F65" i="1"/>
  <c r="D65" i="1"/>
  <c r="E62" i="1"/>
  <c r="G66" i="1"/>
  <c r="AD87" i="1"/>
  <c r="B88" i="1"/>
  <c r="D99" i="1"/>
  <c r="G109" i="1"/>
  <c r="I197" i="1"/>
  <c r="F206" i="1"/>
  <c r="E200" i="1"/>
  <c r="G18" i="1"/>
  <c r="I10" i="1"/>
  <c r="AG11" i="1"/>
  <c r="E15" i="1"/>
  <c r="AG40" i="1"/>
  <c r="H50" i="1"/>
  <c r="AH56" i="1"/>
  <c r="AG56" i="1"/>
  <c r="G64" i="1"/>
  <c r="G65" i="1"/>
  <c r="E68" i="1"/>
  <c r="AH74" i="1"/>
  <c r="AG74" i="1"/>
  <c r="AH80" i="1"/>
  <c r="C80" i="1"/>
  <c r="O92" i="1"/>
  <c r="O87" i="1"/>
  <c r="W92" i="1"/>
  <c r="W87" i="1"/>
  <c r="C88" i="1"/>
  <c r="C99" i="1"/>
  <c r="G101" i="1"/>
  <c r="AC191" i="1"/>
  <c r="U190" i="1"/>
  <c r="I327" i="1"/>
  <c r="AI327" i="1" s="1"/>
  <c r="AI193" i="1"/>
  <c r="AG13" i="1"/>
  <c r="B36" i="1"/>
  <c r="AH40" i="1"/>
  <c r="AG51" i="1"/>
  <c r="B68" i="1"/>
  <c r="B99" i="1"/>
  <c r="N111" i="1"/>
  <c r="AH112" i="1"/>
  <c r="L192" i="1"/>
  <c r="AB192" i="1"/>
  <c r="AB326" i="1" s="1"/>
  <c r="AG158" i="1"/>
  <c r="E24" i="1"/>
  <c r="G24" i="1" s="1"/>
  <c r="G59" i="1"/>
  <c r="F60" i="1"/>
  <c r="AG68" i="1"/>
  <c r="C105" i="1"/>
  <c r="G105" i="1" s="1"/>
  <c r="G106" i="1"/>
  <c r="F120" i="1"/>
  <c r="E113" i="1"/>
  <c r="E118" i="1"/>
  <c r="G120" i="1"/>
  <c r="F138" i="1"/>
  <c r="E80" i="1"/>
  <c r="D83" i="1"/>
  <c r="D80" i="1" s="1"/>
  <c r="N87" i="1"/>
  <c r="V87" i="1"/>
  <c r="V190" i="1" s="1"/>
  <c r="F101" i="1"/>
  <c r="G102" i="1"/>
  <c r="F119" i="1"/>
  <c r="F149" i="1"/>
  <c r="E141" i="1"/>
  <c r="AI158" i="1"/>
  <c r="F162" i="1"/>
  <c r="AD165" i="1"/>
  <c r="L191" i="1"/>
  <c r="AB191" i="1"/>
  <c r="O192" i="1"/>
  <c r="W192" i="1"/>
  <c r="AE165" i="1"/>
  <c r="AI172" i="1"/>
  <c r="B178" i="1"/>
  <c r="F179" i="1"/>
  <c r="F180" i="1"/>
  <c r="K203" i="1"/>
  <c r="K199" i="1"/>
  <c r="K197" i="1" s="1"/>
  <c r="G213" i="1"/>
  <c r="F213" i="1"/>
  <c r="AG216" i="1"/>
  <c r="N259" i="1"/>
  <c r="N228" i="1"/>
  <c r="AH230" i="1"/>
  <c r="V259" i="1"/>
  <c r="V228" i="1"/>
  <c r="AD259" i="1"/>
  <c r="AD228" i="1"/>
  <c r="M260" i="1"/>
  <c r="U260" i="1"/>
  <c r="AI93" i="1"/>
  <c r="F100" i="1"/>
  <c r="F102" i="1"/>
  <c r="AG112" i="1"/>
  <c r="AH115" i="1"/>
  <c r="AG115" i="1"/>
  <c r="AG124" i="1"/>
  <c r="AI144" i="1"/>
  <c r="F148" i="1"/>
  <c r="B158" i="1"/>
  <c r="F161" i="1"/>
  <c r="J165" i="1"/>
  <c r="R165" i="1"/>
  <c r="H192" i="1"/>
  <c r="AH168" i="1"/>
  <c r="P192" i="1"/>
  <c r="AG168" i="1"/>
  <c r="S194" i="1"/>
  <c r="AA194" i="1"/>
  <c r="B184" i="1"/>
  <c r="F185" i="1"/>
  <c r="F188" i="1"/>
  <c r="G188" i="1"/>
  <c r="L197" i="1"/>
  <c r="G207" i="1"/>
  <c r="E201" i="1"/>
  <c r="E261" i="1" s="1"/>
  <c r="AH210" i="1"/>
  <c r="AG210" i="1"/>
  <c r="G212" i="1"/>
  <c r="E205" i="1"/>
  <c r="F212" i="1"/>
  <c r="F83" i="1"/>
  <c r="AH96" i="1"/>
  <c r="AG96" i="1"/>
  <c r="G100" i="1"/>
  <c r="AI112" i="1"/>
  <c r="I111" i="1"/>
  <c r="Q111" i="1"/>
  <c r="Y111" i="1"/>
  <c r="E114" i="1"/>
  <c r="AI124" i="1"/>
  <c r="F128" i="1"/>
  <c r="AH137" i="1"/>
  <c r="H136" i="1"/>
  <c r="P136" i="1"/>
  <c r="X136" i="1"/>
  <c r="AG137" i="1"/>
  <c r="B144" i="1"/>
  <c r="F147" i="1"/>
  <c r="E139" i="1"/>
  <c r="G148" i="1"/>
  <c r="F160" i="1"/>
  <c r="G161" i="1"/>
  <c r="B166" i="1"/>
  <c r="S190" i="1"/>
  <c r="N191" i="1"/>
  <c r="V191" i="1"/>
  <c r="AI168" i="1"/>
  <c r="F173" i="1"/>
  <c r="E172" i="1"/>
  <c r="G173" i="1"/>
  <c r="H197" i="1"/>
  <c r="O198" i="1"/>
  <c r="O258" i="1" s="1"/>
  <c r="AI204" i="1"/>
  <c r="K92" i="1"/>
  <c r="S92" i="1"/>
  <c r="AA92" i="1"/>
  <c r="H111" i="1"/>
  <c r="B124" i="1"/>
  <c r="F127" i="1"/>
  <c r="AI137" i="1"/>
  <c r="E140" i="1"/>
  <c r="F146" i="1"/>
  <c r="F156" i="1"/>
  <c r="F159" i="1"/>
  <c r="L190" i="1"/>
  <c r="T190" i="1"/>
  <c r="AB190" i="1"/>
  <c r="O191" i="1"/>
  <c r="M194" i="1"/>
  <c r="U194" i="1"/>
  <c r="AC194" i="1"/>
  <c r="G223" i="1"/>
  <c r="F223" i="1"/>
  <c r="E222" i="1"/>
  <c r="E99" i="1"/>
  <c r="AH105" i="1"/>
  <c r="AG105" i="1"/>
  <c r="K111" i="1"/>
  <c r="S111" i="1"/>
  <c r="AA111" i="1"/>
  <c r="AG114" i="1"/>
  <c r="B114" i="1"/>
  <c r="F126" i="1"/>
  <c r="G127" i="1"/>
  <c r="J136" i="1"/>
  <c r="R136" i="1"/>
  <c r="Z136" i="1"/>
  <c r="AH141" i="1"/>
  <c r="AG141" i="1"/>
  <c r="F145" i="1"/>
  <c r="E137" i="1"/>
  <c r="E190" i="1" s="1"/>
  <c r="G146" i="1"/>
  <c r="AG151" i="1"/>
  <c r="F155" i="1"/>
  <c r="G156" i="1"/>
  <c r="G159" i="1"/>
  <c r="W165" i="1"/>
  <c r="H165" i="1"/>
  <c r="AH167" i="1"/>
  <c r="P165" i="1"/>
  <c r="X165" i="1"/>
  <c r="AG167" i="1"/>
  <c r="K192" i="1"/>
  <c r="AI200" i="1"/>
  <c r="AC200" i="1"/>
  <c r="AC260" i="1" s="1"/>
  <c r="J203" i="1"/>
  <c r="J198" i="1"/>
  <c r="J258" i="1" s="1"/>
  <c r="R203" i="1"/>
  <c r="R198" i="1"/>
  <c r="R197" i="1" s="1"/>
  <c r="Z203" i="1"/>
  <c r="Z198" i="1"/>
  <c r="Z197" i="1" s="1"/>
  <c r="F241" i="1"/>
  <c r="B229" i="1"/>
  <c r="H259" i="1"/>
  <c r="AI95" i="1"/>
  <c r="AI114" i="1"/>
  <c r="F122" i="1"/>
  <c r="E115" i="1"/>
  <c r="I194" i="1"/>
  <c r="AI151" i="1"/>
  <c r="V165" i="1"/>
  <c r="AI169" i="1"/>
  <c r="AE194" i="1"/>
  <c r="F176" i="1"/>
  <c r="E169" i="1"/>
  <c r="AG199" i="1"/>
  <c r="AE260" i="1"/>
  <c r="G226" i="1"/>
  <c r="F226" i="1"/>
  <c r="AG94" i="1"/>
  <c r="M111" i="1"/>
  <c r="U111" i="1"/>
  <c r="AC111" i="1"/>
  <c r="AG113" i="1"/>
  <c r="B118" i="1"/>
  <c r="B112" i="1"/>
  <c r="G122" i="1"/>
  <c r="G125" i="1"/>
  <c r="E144" i="1"/>
  <c r="G154" i="1"/>
  <c r="F166" i="1"/>
  <c r="M192" i="1"/>
  <c r="U192" i="1"/>
  <c r="AC192" i="1"/>
  <c r="G176" i="1"/>
  <c r="B167" i="1"/>
  <c r="Y197" i="1"/>
  <c r="W260" i="1"/>
  <c r="W197" i="1"/>
  <c r="AE190" i="1"/>
  <c r="AI167" i="1"/>
  <c r="Q191" i="1"/>
  <c r="J192" i="1"/>
  <c r="Z192" i="1"/>
  <c r="L194" i="1"/>
  <c r="AG198" i="1"/>
  <c r="O197" i="1"/>
  <c r="O260" i="1"/>
  <c r="C210" i="1"/>
  <c r="G210" i="1" s="1"/>
  <c r="O228" i="1"/>
  <c r="O259" i="1"/>
  <c r="W228" i="1"/>
  <c r="W259" i="1"/>
  <c r="N260" i="1"/>
  <c r="V260" i="1"/>
  <c r="AB261" i="1"/>
  <c r="AG246" i="1"/>
  <c r="AE259" i="1"/>
  <c r="I190" i="1"/>
  <c r="Q190" i="1"/>
  <c r="Y165" i="1"/>
  <c r="Y190" i="1"/>
  <c r="AI166" i="1"/>
  <c r="K191" i="1"/>
  <c r="S191" i="1"/>
  <c r="AA191" i="1"/>
  <c r="G179" i="1"/>
  <c r="D179" i="1"/>
  <c r="AG184" i="1"/>
  <c r="M197" i="1"/>
  <c r="U197" i="1"/>
  <c r="AC197" i="1"/>
  <c r="AH200" i="1"/>
  <c r="N192" i="1"/>
  <c r="AD192" i="1"/>
  <c r="H194" i="1"/>
  <c r="X194" i="1"/>
  <c r="G185" i="1"/>
  <c r="D185" i="1"/>
  <c r="D184" i="1" s="1"/>
  <c r="F186" i="1"/>
  <c r="C229" i="1"/>
  <c r="C228" i="1" s="1"/>
  <c r="C240" i="1"/>
  <c r="B252" i="1"/>
  <c r="F252" i="1" s="1"/>
  <c r="AG169" i="1"/>
  <c r="E178" i="1"/>
  <c r="E184" i="1"/>
  <c r="E204" i="1"/>
  <c r="G211" i="1"/>
  <c r="G225" i="1"/>
  <c r="F225" i="1"/>
  <c r="P228" i="1"/>
  <c r="M258" i="1"/>
  <c r="U258" i="1"/>
  <c r="AC258" i="1"/>
  <c r="AG230" i="1"/>
  <c r="G231" i="1"/>
  <c r="L261" i="1"/>
  <c r="T261" i="1"/>
  <c r="T257" i="1" s="1"/>
  <c r="G241" i="1"/>
  <c r="B232" i="1"/>
  <c r="B261" i="1" s="1"/>
  <c r="F244" i="1"/>
  <c r="I306" i="1"/>
  <c r="AI289" i="1"/>
  <c r="I288" i="1"/>
  <c r="Y306" i="1"/>
  <c r="Y288" i="1"/>
  <c r="G304" i="1"/>
  <c r="F304" i="1"/>
  <c r="AH169" i="1"/>
  <c r="H190" i="1"/>
  <c r="AI201" i="1"/>
  <c r="L203" i="1"/>
  <c r="T203" i="1"/>
  <c r="AB203" i="1"/>
  <c r="C206" i="1"/>
  <c r="G206" i="1" s="1"/>
  <c r="AH206" i="1"/>
  <c r="AG206" i="1"/>
  <c r="F211" i="1"/>
  <c r="N258" i="1"/>
  <c r="V258" i="1"/>
  <c r="AD258" i="1"/>
  <c r="AI230" i="1"/>
  <c r="Q259" i="1"/>
  <c r="Y259" i="1"/>
  <c r="M261" i="1"/>
  <c r="U261" i="1"/>
  <c r="AG234" i="1"/>
  <c r="F290" i="1"/>
  <c r="B288" i="1"/>
  <c r="AI206" i="1"/>
  <c r="AH222" i="1"/>
  <c r="G224" i="1"/>
  <c r="F224" i="1"/>
  <c r="AI229" i="1"/>
  <c r="W258" i="1"/>
  <c r="J259" i="1"/>
  <c r="R259" i="1"/>
  <c r="Z259" i="1"/>
  <c r="P260" i="1"/>
  <c r="X260" i="1"/>
  <c r="N261" i="1"/>
  <c r="V261" i="1"/>
  <c r="AD261" i="1"/>
  <c r="B240" i="1"/>
  <c r="F240" i="1" s="1"/>
  <c r="F243" i="1"/>
  <c r="G244" i="1"/>
  <c r="B267" i="1"/>
  <c r="B276" i="1"/>
  <c r="M309" i="1"/>
  <c r="M288" i="1"/>
  <c r="U309" i="1"/>
  <c r="U288" i="1"/>
  <c r="AC309" i="1"/>
  <c r="AC288" i="1"/>
  <c r="N203" i="1"/>
  <c r="V203" i="1"/>
  <c r="AD203" i="1"/>
  <c r="AI222" i="1"/>
  <c r="C222" i="1"/>
  <c r="AG229" i="1"/>
  <c r="S259" i="1"/>
  <c r="AA259" i="1"/>
  <c r="AI231" i="1"/>
  <c r="Q260" i="1"/>
  <c r="Y260" i="1"/>
  <c r="G232" i="1"/>
  <c r="O261" i="1"/>
  <c r="W261" i="1"/>
  <c r="AE261" i="1"/>
  <c r="D234" i="1"/>
  <c r="N264" i="1"/>
  <c r="F282" i="1"/>
  <c r="E288" i="1"/>
  <c r="G292" i="1"/>
  <c r="N309" i="1"/>
  <c r="V309" i="1"/>
  <c r="C204" i="1"/>
  <c r="AH204" i="1"/>
  <c r="AG204" i="1"/>
  <c r="AI205" i="1"/>
  <c r="G214" i="1"/>
  <c r="F214" i="1"/>
  <c r="H228" i="1"/>
  <c r="Z258" i="1"/>
  <c r="M259" i="1"/>
  <c r="U259" i="1"/>
  <c r="AC259" i="1"/>
  <c r="K260" i="1"/>
  <c r="S260" i="1"/>
  <c r="AA260" i="1"/>
  <c r="AA326" i="1" s="1"/>
  <c r="AI232" i="1"/>
  <c r="Y261" i="1"/>
  <c r="G240" i="1"/>
  <c r="J228" i="1"/>
  <c r="R228" i="1"/>
  <c r="Z228" i="1"/>
  <c r="I259" i="1"/>
  <c r="H260" i="1"/>
  <c r="I261" i="1"/>
  <c r="L264" i="1"/>
  <c r="T264" i="1"/>
  <c r="AB264" i="1"/>
  <c r="AH266" i="1"/>
  <c r="AG266" i="1"/>
  <c r="AI267" i="1"/>
  <c r="K264" i="1"/>
  <c r="G286" i="1"/>
  <c r="D307" i="1"/>
  <c r="L307" i="1"/>
  <c r="U307" i="1"/>
  <c r="AC307" i="1"/>
  <c r="M308" i="1"/>
  <c r="U308" i="1"/>
  <c r="AC308" i="1"/>
  <c r="B306" i="1"/>
  <c r="E306" i="1"/>
  <c r="D303" i="1"/>
  <c r="E300" i="1"/>
  <c r="G303" i="1"/>
  <c r="N312" i="1"/>
  <c r="V312" i="1"/>
  <c r="AD312" i="1"/>
  <c r="AG231" i="1"/>
  <c r="I260" i="1"/>
  <c r="AG268" i="1"/>
  <c r="AH270" i="1"/>
  <c r="AG270" i="1"/>
  <c r="AH282" i="1"/>
  <c r="M307" i="1"/>
  <c r="V307" i="1"/>
  <c r="AD307" i="1"/>
  <c r="V308" i="1"/>
  <c r="V288" i="1"/>
  <c r="AD308" i="1"/>
  <c r="AD288" i="1"/>
  <c r="AG292" i="1"/>
  <c r="T306" i="1"/>
  <c r="AH315" i="1"/>
  <c r="AG207" i="1"/>
  <c r="AG222" i="1"/>
  <c r="L228" i="1"/>
  <c r="T228" i="1"/>
  <c r="AB228" i="1"/>
  <c r="B230" i="1"/>
  <c r="H261" i="1"/>
  <c r="X261" i="1"/>
  <c r="AG232" i="1"/>
  <c r="F253" i="1"/>
  <c r="F254" i="1"/>
  <c r="F255" i="1"/>
  <c r="F256" i="1"/>
  <c r="F265" i="1"/>
  <c r="AI282" i="1"/>
  <c r="C282" i="1"/>
  <c r="G282" i="1" s="1"/>
  <c r="C265" i="1"/>
  <c r="G265" i="1" s="1"/>
  <c r="G284" i="1"/>
  <c r="F285" i="1"/>
  <c r="H288" i="1"/>
  <c r="X288" i="1"/>
  <c r="M306" i="1"/>
  <c r="U306" i="1"/>
  <c r="AC306" i="1"/>
  <c r="N288" i="1"/>
  <c r="N307" i="1"/>
  <c r="O308" i="1"/>
  <c r="W308" i="1"/>
  <c r="AE308" i="1"/>
  <c r="AI292" i="1"/>
  <c r="AG313" i="1"/>
  <c r="AG314" i="1"/>
  <c r="AI315" i="1"/>
  <c r="B210" i="1"/>
  <c r="F210" i="1" s="1"/>
  <c r="E228" i="1"/>
  <c r="M228" i="1"/>
  <c r="AI228" i="1" s="1"/>
  <c r="U228" i="1"/>
  <c r="AC228" i="1"/>
  <c r="B231" i="1"/>
  <c r="AH232" i="1"/>
  <c r="AG240" i="1"/>
  <c r="E267" i="1"/>
  <c r="E308" i="1" s="1"/>
  <c r="AH268" i="1"/>
  <c r="G283" i="1"/>
  <c r="F284" i="1"/>
  <c r="F289" i="1"/>
  <c r="N306" i="1"/>
  <c r="V306" i="1"/>
  <c r="AD306" i="1"/>
  <c r="P307" i="1"/>
  <c r="X307" i="1"/>
  <c r="AG290" i="1"/>
  <c r="H308" i="1"/>
  <c r="AH291" i="1"/>
  <c r="AG291" i="1"/>
  <c r="AH292" i="1"/>
  <c r="R309" i="1"/>
  <c r="R305" i="1" s="1"/>
  <c r="Z309" i="1"/>
  <c r="Z305" i="1" s="1"/>
  <c r="AH313" i="1"/>
  <c r="AI314" i="1"/>
  <c r="E246" i="1"/>
  <c r="AG265" i="1"/>
  <c r="AH265" i="1"/>
  <c r="D273" i="1"/>
  <c r="E270" i="1"/>
  <c r="E268" i="1"/>
  <c r="E309" i="1" s="1"/>
  <c r="F283" i="1"/>
  <c r="O288" i="1"/>
  <c r="O306" i="1"/>
  <c r="W288" i="1"/>
  <c r="W306" i="1"/>
  <c r="AE288" i="1"/>
  <c r="AE306" i="1"/>
  <c r="H307" i="1"/>
  <c r="AH290" i="1"/>
  <c r="K309" i="1"/>
  <c r="S309" i="1"/>
  <c r="S305" i="1" s="1"/>
  <c r="AA309" i="1"/>
  <c r="AA305" i="1" s="1"/>
  <c r="B294" i="1"/>
  <c r="G316" i="1"/>
  <c r="K261" i="1"/>
  <c r="S261" i="1"/>
  <c r="AA261" i="1"/>
  <c r="AI265" i="1"/>
  <c r="I264" i="1"/>
  <c r="AH267" i="1"/>
  <c r="AG289" i="1"/>
  <c r="D309" i="1"/>
  <c r="L309" i="1"/>
  <c r="T309" i="1"/>
  <c r="AB309" i="1"/>
  <c r="D306" i="1"/>
  <c r="AI290" i="1"/>
  <c r="AG300" i="1"/>
  <c r="K308" i="1"/>
  <c r="AI308" i="1" s="1"/>
  <c r="J309" i="1"/>
  <c r="AG315" i="1"/>
  <c r="AG282" i="1"/>
  <c r="C309" i="1"/>
  <c r="AG316" i="1"/>
  <c r="AG267" i="1"/>
  <c r="F276" i="1"/>
  <c r="F277" i="1"/>
  <c r="F278" i="1"/>
  <c r="F295" i="1"/>
  <c r="F297" i="1"/>
  <c r="F298" i="1"/>
  <c r="F279" i="1"/>
  <c r="F280" i="1"/>
  <c r="F296" i="1"/>
  <c r="F318" i="1"/>
  <c r="F319" i="1"/>
  <c r="F320" i="1"/>
  <c r="F321" i="1"/>
  <c r="F322" i="1"/>
  <c r="S326" i="1" l="1"/>
  <c r="AG306" i="1"/>
  <c r="AA86" i="1"/>
  <c r="T325" i="1"/>
  <c r="AE258" i="1"/>
  <c r="V192" i="1"/>
  <c r="V189" i="1" s="1"/>
  <c r="F124" i="1"/>
  <c r="AI198" i="1"/>
  <c r="AB325" i="1"/>
  <c r="AG53" i="1"/>
  <c r="B194" i="1"/>
  <c r="AH88" i="1"/>
  <c r="D194" i="1"/>
  <c r="AG201" i="1"/>
  <c r="F266" i="1"/>
  <c r="P324" i="1"/>
  <c r="R326" i="1"/>
  <c r="AE86" i="1"/>
  <c r="Y305" i="1"/>
  <c r="AA257" i="1"/>
  <c r="X305" i="1"/>
  <c r="Z326" i="1"/>
  <c r="G230" i="1"/>
  <c r="AH203" i="1"/>
  <c r="P305" i="1"/>
  <c r="AD305" i="1"/>
  <c r="L305" i="1"/>
  <c r="D231" i="1"/>
  <c r="G294" i="1"/>
  <c r="T86" i="1"/>
  <c r="W86" i="1"/>
  <c r="Q86" i="1"/>
  <c r="O86" i="1"/>
  <c r="AH89" i="1"/>
  <c r="Z86" i="1"/>
  <c r="AE192" i="1"/>
  <c r="AE326" i="1" s="1"/>
  <c r="J86" i="1"/>
  <c r="K86" i="1"/>
  <c r="AI89" i="1"/>
  <c r="C111" i="1"/>
  <c r="G12" i="1"/>
  <c r="R325" i="1"/>
  <c r="Y86" i="1"/>
  <c r="U86" i="1"/>
  <c r="X86" i="1"/>
  <c r="AB86" i="1"/>
  <c r="C192" i="1"/>
  <c r="AD86" i="1"/>
  <c r="R86" i="1"/>
  <c r="AG89" i="1"/>
  <c r="AH92" i="1"/>
  <c r="AG90" i="1"/>
  <c r="AC86" i="1"/>
  <c r="B50" i="1"/>
  <c r="T192" i="1"/>
  <c r="T326" i="1" s="1"/>
  <c r="V86" i="1"/>
  <c r="AI10" i="1"/>
  <c r="C50" i="1"/>
  <c r="W190" i="1"/>
  <c r="W189" i="1" s="1"/>
  <c r="AC190" i="1"/>
  <c r="AC324" i="1" s="1"/>
  <c r="C194" i="1"/>
  <c r="E92" i="1"/>
  <c r="AH90" i="1"/>
  <c r="H191" i="1"/>
  <c r="Z257" i="1"/>
  <c r="AG87" i="1"/>
  <c r="P86" i="1"/>
  <c r="X257" i="1"/>
  <c r="F53" i="1"/>
  <c r="Y257" i="1"/>
  <c r="W328" i="1"/>
  <c r="AH312" i="1"/>
  <c r="I86" i="1"/>
  <c r="I192" i="1"/>
  <c r="I326" i="1" s="1"/>
  <c r="K305" i="1"/>
  <c r="J305" i="1"/>
  <c r="F234" i="1"/>
  <c r="F12" i="1"/>
  <c r="C136" i="1"/>
  <c r="X324" i="1"/>
  <c r="AI307" i="1"/>
  <c r="AI309" i="1"/>
  <c r="P194" i="1"/>
  <c r="AH194" i="1" s="1"/>
  <c r="F207" i="1"/>
  <c r="G252" i="1"/>
  <c r="AH201" i="1"/>
  <c r="AI92" i="1"/>
  <c r="G318" i="1"/>
  <c r="G30" i="1"/>
  <c r="B307" i="1"/>
  <c r="F307" i="1" s="1"/>
  <c r="J326" i="1"/>
  <c r="X191" i="1"/>
  <c r="X189" i="1" s="1"/>
  <c r="AG88" i="1"/>
  <c r="C165" i="1"/>
  <c r="AH306" i="1"/>
  <c r="E312" i="1"/>
  <c r="K259" i="1"/>
  <c r="K257" i="1" s="1"/>
  <c r="X328" i="1"/>
  <c r="AI199" i="1"/>
  <c r="C10" i="1"/>
  <c r="AB305" i="1"/>
  <c r="S325" i="1"/>
  <c r="K194" i="1"/>
  <c r="K328" i="1" s="1"/>
  <c r="C191" i="1"/>
  <c r="G138" i="1"/>
  <c r="G166" i="1"/>
  <c r="D207" i="1"/>
  <c r="C201" i="1"/>
  <c r="AI50" i="1"/>
  <c r="S257" i="1"/>
  <c r="F313" i="1"/>
  <c r="B312" i="1"/>
  <c r="P261" i="1"/>
  <c r="P257" i="1" s="1"/>
  <c r="L257" i="1"/>
  <c r="AB257" i="1"/>
  <c r="O190" i="1"/>
  <c r="O324" i="1" s="1"/>
  <c r="P197" i="1"/>
  <c r="AH197" i="1" s="1"/>
  <c r="Y326" i="1"/>
  <c r="C312" i="1"/>
  <c r="AE305" i="1"/>
  <c r="F294" i="1"/>
  <c r="AH309" i="1"/>
  <c r="AI264" i="1"/>
  <c r="T305" i="1"/>
  <c r="AG312" i="1"/>
  <c r="AI261" i="1"/>
  <c r="AC328" i="1"/>
  <c r="AI312" i="1"/>
  <c r="Q305" i="1"/>
  <c r="G266" i="1"/>
  <c r="D205" i="1"/>
  <c r="C199" i="1"/>
  <c r="B203" i="1"/>
  <c r="H86" i="1"/>
  <c r="D294" i="1"/>
  <c r="I257" i="1"/>
  <c r="J257" i="1"/>
  <c r="N326" i="1"/>
  <c r="B192" i="1"/>
  <c r="L326" i="1"/>
  <c r="M191" i="1"/>
  <c r="M189" i="1" s="1"/>
  <c r="B10" i="1"/>
  <c r="W257" i="1"/>
  <c r="Q257" i="1"/>
  <c r="AI258" i="1"/>
  <c r="M86" i="1"/>
  <c r="F40" i="1"/>
  <c r="G314" i="1"/>
  <c r="F314" i="1"/>
  <c r="F43" i="1"/>
  <c r="G43" i="1"/>
  <c r="AG92" i="1"/>
  <c r="G234" i="1"/>
  <c r="G51" i="1"/>
  <c r="G308" i="1"/>
  <c r="G228" i="1"/>
  <c r="G307" i="1"/>
  <c r="V328" i="1"/>
  <c r="F200" i="1"/>
  <c r="AH228" i="1"/>
  <c r="AG228" i="1"/>
  <c r="F261" i="1"/>
  <c r="E264" i="1"/>
  <c r="AD257" i="1"/>
  <c r="AI306" i="1"/>
  <c r="I305" i="1"/>
  <c r="E260" i="1"/>
  <c r="N328" i="1"/>
  <c r="I324" i="1"/>
  <c r="U326" i="1"/>
  <c r="F112" i="1"/>
  <c r="B111" i="1"/>
  <c r="AH165" i="1"/>
  <c r="AG165" i="1"/>
  <c r="L324" i="1"/>
  <c r="L189" i="1"/>
  <c r="F172" i="1"/>
  <c r="G172" i="1"/>
  <c r="S324" i="1"/>
  <c r="S189" i="1"/>
  <c r="F114" i="1"/>
  <c r="G114" i="1"/>
  <c r="E192" i="1"/>
  <c r="X326" i="1"/>
  <c r="B328" i="1"/>
  <c r="G62" i="1"/>
  <c r="F62" i="1"/>
  <c r="G13" i="1"/>
  <c r="F13" i="1"/>
  <c r="G270" i="1"/>
  <c r="F270" i="1"/>
  <c r="W305" i="1"/>
  <c r="V305" i="1"/>
  <c r="AE257" i="1"/>
  <c r="V257" i="1"/>
  <c r="H328" i="1"/>
  <c r="AA325" i="1"/>
  <c r="AB328" i="1"/>
  <c r="Q325" i="1"/>
  <c r="M326" i="1"/>
  <c r="K326" i="1"/>
  <c r="H325" i="1"/>
  <c r="AH191" i="1"/>
  <c r="G137" i="1"/>
  <c r="E136" i="1"/>
  <c r="F137" i="1"/>
  <c r="U328" i="1"/>
  <c r="B165" i="1"/>
  <c r="P326" i="1"/>
  <c r="J324" i="1"/>
  <c r="J189" i="1"/>
  <c r="R328" i="1"/>
  <c r="AH50" i="1"/>
  <c r="AG50" i="1"/>
  <c r="D62" i="1"/>
  <c r="D53" i="1"/>
  <c r="D50" i="1" s="1"/>
  <c r="Q326" i="1"/>
  <c r="R189" i="1"/>
  <c r="G80" i="1"/>
  <c r="F80" i="1"/>
  <c r="AH288" i="1"/>
  <c r="AG288" i="1"/>
  <c r="N305" i="1"/>
  <c r="G288" i="1"/>
  <c r="F288" i="1"/>
  <c r="D228" i="1"/>
  <c r="N257" i="1"/>
  <c r="G309" i="1"/>
  <c r="F309" i="1"/>
  <c r="AC257" i="1"/>
  <c r="F204" i="1"/>
  <c r="E198" i="1"/>
  <c r="E203" i="1"/>
  <c r="G204" i="1"/>
  <c r="G229" i="1"/>
  <c r="AD326" i="1"/>
  <c r="T328" i="1"/>
  <c r="AG309" i="1"/>
  <c r="V324" i="1"/>
  <c r="J197" i="1"/>
  <c r="AH198" i="1"/>
  <c r="M324" i="1"/>
  <c r="F99" i="1"/>
  <c r="G99" i="1"/>
  <c r="M328" i="1"/>
  <c r="AH111" i="1"/>
  <c r="AG111" i="1"/>
  <c r="C92" i="1"/>
  <c r="C87" i="1"/>
  <c r="U324" i="1"/>
  <c r="U189" i="1"/>
  <c r="F151" i="1"/>
  <c r="G151" i="1"/>
  <c r="G11" i="1"/>
  <c r="F11" i="1"/>
  <c r="E10" i="1"/>
  <c r="Q324" i="1"/>
  <c r="Q189" i="1"/>
  <c r="G17" i="1"/>
  <c r="F17" i="1"/>
  <c r="O305" i="1"/>
  <c r="F246" i="1"/>
  <c r="G246" i="1"/>
  <c r="B260" i="1"/>
  <c r="F231" i="1"/>
  <c r="C306" i="1"/>
  <c r="C305" i="1" s="1"/>
  <c r="C264" i="1"/>
  <c r="AH260" i="1"/>
  <c r="AG260" i="1"/>
  <c r="U257" i="1"/>
  <c r="K325" i="1"/>
  <c r="L328" i="1"/>
  <c r="I325" i="1"/>
  <c r="F169" i="1"/>
  <c r="G169" i="1"/>
  <c r="AH259" i="1"/>
  <c r="AG259" i="1"/>
  <c r="AG203" i="1"/>
  <c r="AE325" i="1"/>
  <c r="AD325" i="1"/>
  <c r="AI111" i="1"/>
  <c r="F201" i="1"/>
  <c r="H326" i="1"/>
  <c r="AH192" i="1"/>
  <c r="AC325" i="1"/>
  <c r="G15" i="1"/>
  <c r="F15" i="1"/>
  <c r="AI197" i="1"/>
  <c r="G52" i="1"/>
  <c r="F52" i="1"/>
  <c r="E193" i="1"/>
  <c r="G14" i="1"/>
  <c r="F14" i="1"/>
  <c r="G56" i="1"/>
  <c r="F56" i="1"/>
  <c r="G36" i="1"/>
  <c r="F36" i="1"/>
  <c r="G205" i="1"/>
  <c r="E199" i="1"/>
  <c r="F205" i="1"/>
  <c r="F158" i="1"/>
  <c r="G158" i="1"/>
  <c r="AG264" i="1"/>
  <c r="AG308" i="1"/>
  <c r="AH308" i="1"/>
  <c r="AC305" i="1"/>
  <c r="AI260" i="1"/>
  <c r="B308" i="1"/>
  <c r="B264" i="1"/>
  <c r="O257" i="1"/>
  <c r="M257" i="1"/>
  <c r="G184" i="1"/>
  <c r="F184" i="1"/>
  <c r="D178" i="1"/>
  <c r="D166" i="1"/>
  <c r="AE324" i="1"/>
  <c r="AE189" i="1"/>
  <c r="F144" i="1"/>
  <c r="G144" i="1"/>
  <c r="I328" i="1"/>
  <c r="F229" i="1"/>
  <c r="B258" i="1"/>
  <c r="G222" i="1"/>
  <c r="F222" i="1"/>
  <c r="W325" i="1"/>
  <c r="V325" i="1"/>
  <c r="AG136" i="1"/>
  <c r="AH136" i="1"/>
  <c r="AA328" i="1"/>
  <c r="U325" i="1"/>
  <c r="W326" i="1"/>
  <c r="G141" i="1"/>
  <c r="F141" i="1"/>
  <c r="F118" i="1"/>
  <c r="G118" i="1"/>
  <c r="F68" i="1"/>
  <c r="G68" i="1"/>
  <c r="AI90" i="1"/>
  <c r="AH10" i="1"/>
  <c r="AG10" i="1"/>
  <c r="Z328" i="1"/>
  <c r="AI136" i="1"/>
  <c r="Z325" i="1"/>
  <c r="Y328" i="1"/>
  <c r="AA324" i="1"/>
  <c r="AA189" i="1"/>
  <c r="D12" i="1"/>
  <c r="AC326" i="1"/>
  <c r="T324" i="1"/>
  <c r="B259" i="1"/>
  <c r="B228" i="1"/>
  <c r="F228" i="1" s="1"/>
  <c r="F230" i="1"/>
  <c r="F306" i="1"/>
  <c r="E305" i="1"/>
  <c r="U305" i="1"/>
  <c r="G300" i="1"/>
  <c r="F300" i="1"/>
  <c r="H324" i="1"/>
  <c r="G178" i="1"/>
  <c r="F178" i="1"/>
  <c r="Y324" i="1"/>
  <c r="Y189" i="1"/>
  <c r="B191" i="1"/>
  <c r="F167" i="1"/>
  <c r="AE328" i="1"/>
  <c r="G115" i="1"/>
  <c r="F115" i="1"/>
  <c r="O325" i="1"/>
  <c r="N325" i="1"/>
  <c r="G139" i="1"/>
  <c r="F139" i="1"/>
  <c r="H257" i="1"/>
  <c r="S328" i="1"/>
  <c r="Z324" i="1"/>
  <c r="Z189" i="1"/>
  <c r="O326" i="1"/>
  <c r="N190" i="1"/>
  <c r="AH190" i="1" s="1"/>
  <c r="N86" i="1"/>
  <c r="G113" i="1"/>
  <c r="F113" i="1"/>
  <c r="E88" i="1"/>
  <c r="G112" i="1"/>
  <c r="K324" i="1"/>
  <c r="J328" i="1"/>
  <c r="J325" i="1"/>
  <c r="D17" i="1"/>
  <c r="H327" i="1"/>
  <c r="AH193" i="1"/>
  <c r="AG193" i="1"/>
  <c r="F267" i="1"/>
  <c r="G267" i="1"/>
  <c r="C200" i="1"/>
  <c r="D206" i="1"/>
  <c r="L325" i="1"/>
  <c r="D270" i="1"/>
  <c r="D267" i="1"/>
  <c r="D264" i="1" s="1"/>
  <c r="H305" i="1"/>
  <c r="AH307" i="1"/>
  <c r="AG307" i="1"/>
  <c r="G268" i="1"/>
  <c r="F268" i="1"/>
  <c r="M305" i="1"/>
  <c r="D300" i="1"/>
  <c r="D308" i="1"/>
  <c r="D305" i="1" s="1"/>
  <c r="R258" i="1"/>
  <c r="R257" i="1" s="1"/>
  <c r="C203" i="1"/>
  <c r="D204" i="1"/>
  <c r="C198" i="1"/>
  <c r="D198" i="1" s="1"/>
  <c r="D258" i="1" s="1"/>
  <c r="AH264" i="1"/>
  <c r="F232" i="1"/>
  <c r="AI288" i="1"/>
  <c r="AD328" i="1"/>
  <c r="E111" i="1"/>
  <c r="O328" i="1"/>
  <c r="P325" i="1"/>
  <c r="AB324" i="1"/>
  <c r="AB189" i="1"/>
  <c r="F140" i="1"/>
  <c r="G140" i="1"/>
  <c r="AD190" i="1"/>
  <c r="B87" i="1"/>
  <c r="B190" i="1" s="1"/>
  <c r="B92" i="1"/>
  <c r="D92" i="1"/>
  <c r="AH87" i="1"/>
  <c r="E50" i="1"/>
  <c r="F168" i="1"/>
  <c r="E165" i="1"/>
  <c r="G168" i="1"/>
  <c r="AI87" i="1"/>
  <c r="G40" i="1"/>
  <c r="V326" i="1" l="1"/>
  <c r="V323" i="1" s="1"/>
  <c r="K189" i="1"/>
  <c r="AG197" i="1"/>
  <c r="F312" i="1"/>
  <c r="AG191" i="1"/>
  <c r="X325" i="1"/>
  <c r="W324" i="1"/>
  <c r="W323" i="1" s="1"/>
  <c r="X323" i="1"/>
  <c r="AI194" i="1"/>
  <c r="AB323" i="1"/>
  <c r="H189" i="1"/>
  <c r="AG192" i="1"/>
  <c r="T189" i="1"/>
  <c r="AG194" i="1"/>
  <c r="AC189" i="1"/>
  <c r="AI192" i="1"/>
  <c r="P189" i="1"/>
  <c r="M325" i="1"/>
  <c r="M323" i="1" s="1"/>
  <c r="O189" i="1"/>
  <c r="AI190" i="1"/>
  <c r="AI86" i="1"/>
  <c r="F92" i="1"/>
  <c r="G92" i="1"/>
  <c r="Y323" i="1"/>
  <c r="AI191" i="1"/>
  <c r="I189" i="1"/>
  <c r="B325" i="1"/>
  <c r="AG190" i="1"/>
  <c r="AI259" i="1"/>
  <c r="AG261" i="1"/>
  <c r="G312" i="1"/>
  <c r="D201" i="1"/>
  <c r="D261" i="1" s="1"/>
  <c r="D328" i="1" s="1"/>
  <c r="C261" i="1"/>
  <c r="P328" i="1"/>
  <c r="P323" i="1" s="1"/>
  <c r="D203" i="1"/>
  <c r="AH261" i="1"/>
  <c r="G306" i="1"/>
  <c r="AI257" i="1"/>
  <c r="O323" i="1"/>
  <c r="AA323" i="1"/>
  <c r="B257" i="1"/>
  <c r="B326" i="1"/>
  <c r="G201" i="1"/>
  <c r="B305" i="1"/>
  <c r="S323" i="1"/>
  <c r="T323" i="1"/>
  <c r="Q323" i="1"/>
  <c r="U323" i="1"/>
  <c r="D199" i="1"/>
  <c r="D259" i="1" s="1"/>
  <c r="C259" i="1"/>
  <c r="C325" i="1" s="1"/>
  <c r="G199" i="1"/>
  <c r="E197" i="1"/>
  <c r="F199" i="1"/>
  <c r="E259" i="1"/>
  <c r="F203" i="1"/>
  <c r="G203" i="1"/>
  <c r="B324" i="1"/>
  <c r="B189" i="1"/>
  <c r="D10" i="1"/>
  <c r="D191" i="1"/>
  <c r="AI328" i="1"/>
  <c r="F198" i="1"/>
  <c r="G198" i="1"/>
  <c r="E258" i="1"/>
  <c r="F264" i="1"/>
  <c r="G264" i="1"/>
  <c r="G10" i="1"/>
  <c r="F10" i="1"/>
  <c r="R324" i="1"/>
  <c r="R323" i="1" s="1"/>
  <c r="F136" i="1"/>
  <c r="G136" i="1"/>
  <c r="AI324" i="1"/>
  <c r="I323" i="1"/>
  <c r="K323" i="1"/>
  <c r="AH326" i="1"/>
  <c r="AG326" i="1"/>
  <c r="C86" i="1"/>
  <c r="G87" i="1"/>
  <c r="C190" i="1"/>
  <c r="G305" i="1"/>
  <c r="F305" i="1"/>
  <c r="AC323" i="1"/>
  <c r="F190" i="1"/>
  <c r="N324" i="1"/>
  <c r="N323" i="1" s="1"/>
  <c r="N189" i="1"/>
  <c r="H323" i="1"/>
  <c r="F165" i="1"/>
  <c r="G165" i="1"/>
  <c r="B86" i="1"/>
  <c r="F87" i="1"/>
  <c r="AE323" i="1"/>
  <c r="J323" i="1"/>
  <c r="AG258" i="1"/>
  <c r="F260" i="1"/>
  <c r="G50" i="1"/>
  <c r="F50" i="1"/>
  <c r="D200" i="1"/>
  <c r="C197" i="1"/>
  <c r="C260" i="1"/>
  <c r="C326" i="1" s="1"/>
  <c r="D192" i="1"/>
  <c r="D86" i="1"/>
  <c r="E326" i="1"/>
  <c r="G192" i="1"/>
  <c r="F192" i="1"/>
  <c r="AD324" i="1"/>
  <c r="AD323" i="1" s="1"/>
  <c r="AD189" i="1"/>
  <c r="Z323" i="1"/>
  <c r="G90" i="1"/>
  <c r="F90" i="1"/>
  <c r="AH258" i="1"/>
  <c r="C258" i="1"/>
  <c r="G89" i="1"/>
  <c r="F89" i="1"/>
  <c r="AI305" i="1"/>
  <c r="G200" i="1"/>
  <c r="F308" i="1"/>
  <c r="G111" i="1"/>
  <c r="F111" i="1"/>
  <c r="AG257" i="1"/>
  <c r="AH257" i="1"/>
  <c r="AH305" i="1"/>
  <c r="AG305" i="1"/>
  <c r="AG86" i="1"/>
  <c r="AH86" i="1"/>
  <c r="E327" i="1"/>
  <c r="G193" i="1"/>
  <c r="F193" i="1"/>
  <c r="AH327" i="1"/>
  <c r="AG327" i="1"/>
  <c r="G88" i="1"/>
  <c r="F88" i="1"/>
  <c r="E191" i="1"/>
  <c r="E86" i="1"/>
  <c r="D190" i="1"/>
  <c r="D165" i="1"/>
  <c r="AI326" i="1"/>
  <c r="E194" i="1"/>
  <c r="AH325" i="1"/>
  <c r="AG325" i="1"/>
  <c r="L323" i="1"/>
  <c r="AH328" i="1" l="1"/>
  <c r="AI189" i="1"/>
  <c r="AH189" i="1"/>
  <c r="AI325" i="1"/>
  <c r="AH324" i="1"/>
  <c r="AG189" i="1"/>
  <c r="B323" i="1"/>
  <c r="C257" i="1"/>
  <c r="AG328" i="1"/>
  <c r="G260" i="1"/>
  <c r="D325" i="1"/>
  <c r="G261" i="1"/>
  <c r="C328" i="1"/>
  <c r="E328" i="1"/>
  <c r="F194" i="1"/>
  <c r="G194" i="1"/>
  <c r="G258" i="1"/>
  <c r="F258" i="1"/>
  <c r="E257" i="1"/>
  <c r="E324" i="1"/>
  <c r="D197" i="1"/>
  <c r="D260" i="1"/>
  <c r="D257" i="1" s="1"/>
  <c r="D324" i="1"/>
  <c r="D189" i="1"/>
  <c r="G197" i="1"/>
  <c r="F197" i="1"/>
  <c r="G86" i="1"/>
  <c r="F86" i="1"/>
  <c r="G326" i="1"/>
  <c r="F326" i="1"/>
  <c r="E325" i="1"/>
  <c r="G191" i="1"/>
  <c r="F191" i="1"/>
  <c r="E189" i="1"/>
  <c r="AH323" i="1"/>
  <c r="AG323" i="1"/>
  <c r="AI323" i="1"/>
  <c r="F259" i="1"/>
  <c r="G259" i="1"/>
  <c r="G327" i="1"/>
  <c r="F327" i="1"/>
  <c r="AG324" i="1"/>
  <c r="C324" i="1"/>
  <c r="C189" i="1"/>
  <c r="G190" i="1"/>
  <c r="C323" i="1" l="1"/>
  <c r="D326" i="1"/>
  <c r="D323" i="1" s="1"/>
  <c r="F324" i="1"/>
  <c r="E323" i="1"/>
  <c r="G324" i="1"/>
  <c r="G189" i="1"/>
  <c r="F189" i="1"/>
  <c r="G257" i="1"/>
  <c r="F257" i="1"/>
  <c r="G325" i="1"/>
  <c r="F325" i="1"/>
  <c r="G328" i="1"/>
  <c r="F328" i="1"/>
  <c r="G323" i="1" l="1"/>
  <c r="F323" i="1"/>
</calcChain>
</file>

<file path=xl/sharedStrings.xml><?xml version="1.0" encoding="utf-8"?>
<sst xmlns="http://schemas.openxmlformats.org/spreadsheetml/2006/main" count="389" uniqueCount="102">
  <si>
    <t>Отчет о ходе реализации муниципальной программы (сетевой график)</t>
  </si>
  <si>
    <t>ОГЛАВЛЕНИЕ!A1</t>
  </si>
  <si>
    <t xml:space="preserve"> "Культурное пространство города Когалыма" (постановление от 15.10.2013 №2932)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</si>
  <si>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</si>
  <si>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</si>
  <si>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</si>
  <si>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</si>
  <si>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</si>
  <si>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</si>
  <si>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</si>
  <si>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</si>
  <si>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</si>
  <si>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</si>
  <si>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</si>
  <si>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</si>
  <si>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</si>
  <si>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</si>
  <si>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</si>
  <si>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</si>
  <si>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</si>
  <si>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</si>
  <si>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</si>
  <si>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</si>
  <si>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</si>
  <si>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</si>
  <si>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"Модернизация и развитие учреждений и организаций культуры"</t>
  </si>
  <si>
    <t>1.1. Основное мероприятие "Развитие библиотечного дела"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</si>
  <si>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</si>
  <si>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</si>
  <si>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</si>
  <si>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</si>
  <si>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</si>
  <si>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</si>
  <si>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1.1.1. Комплектование книжного фонда города Когалыма</t>
  </si>
  <si>
    <t xml:space="preserve">Оказание информационных услуг (Консультант-Плюс) 55,65 т.р..Приобретение печатных изданий для комплектования фонда 2 312 шт. (МБ-707,5,00т.р., ОБ-0,00т.р.)
Оформление периодических печатных изданий 31,240т.р. (ОБ-24,992 т.р., МБ-6,248 т.р.)  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</si>
  <si>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</si>
  <si>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</si>
  <si>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</si>
  <si>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- 2 770,517т.р (возмещение расходов по заработной плате ООО "ЛУКОЙЛ-АИК", возмещение расходв по начислениям на выплаты по оплате труда ФСС,средства будут освоены на очередной отпуск сотрудников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-прочие несоциальные выплаты персоналу в денежной форме- 3,0т.р (будут освоены в течение 2020 года по факту произведенных расходов сотрудников на командировочные расходы)                                                                                                                                                     -прочие несоциальные выплаты персоналу в натуральной форме- 553,0т.р. (будут освоены в течение 2020 года)                                                                                                                                 -услуги связи - 21,252т.р. (в учреждении действует режим экономиии на телефонную связь)                                                                                                                               
-по коммунальным услугам -126,126т.р.(фактические показания счетчиков);
-по работам и услугам по содержанию имущества-422,790т.р. (остаток средств будет освоен в ноябре 2020г. на работы по уборке снега, также на содержание,тех. обслуживание эл. сетей и электрооборудования в августе 2020г., на работы по ремонту пожарной сигнализации  по факту выполненных работ)                                                                                                                               - прочие работы, услуги- 199,533т.р. (остаток средств будет освоен в течение 2020 года на обучение на курсах повышения квалификации, на командировочные расходы, физ. охрану обьекта)                                                                                                                                                  -страхование -0,6т.р. (будут освоены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-соц. пособия и компенсации персоналу в денежной форме - 28,037т..р (будут использованы в августе 2020 года)                                                                                                      -соц. компенсации персоналу в натуральной форме - 73,500т..р (будут использованы в течение 2020 года)                                                                                                                                            -увеличение стоимости продуктов питания - 0,75т..р (будут использованы в августе 2020 года)      -увеличение стоимости прочих оборотных запасов (материалов) - 28,2т..р (будут использованы в августе 2020 года)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</si>
  <si>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</si>
  <si>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Оказание услуг связи (Интернет) 60,7т.р.
Оказание услуг по микрофильмированию 42,3 т.р. (ОБ-33,84 т.р.,МБ-8,46 т.р.)</t>
  </si>
  <si>
    <t>1.1.5. Модернизация общедоступных библиотек города Когалыма</t>
  </si>
  <si>
    <t xml:space="preserve">1.2. Основное мероприятие "Развитие музейного дела" (показатель 1)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</si>
  <si>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</si>
  <si>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</si>
  <si>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</si>
  <si>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Остаток средств в сумме -283,82 т.руб., в т.ч. за оплата за услуги по организации выставки -75,00  т.руб., канц.товары.-36,70 т.руб., прочее приобр.-172,120 т.руб.оплата по факту на основании документов на оплату и акта выполненных работ, средства будут использованы в 2 кв.</t>
  </si>
  <si>
    <t>1.2.4. Реализация музейных проектов</t>
  </si>
  <si>
    <t xml:space="preserve">1.2.5. Обеспечение деятельности (оказание  музейных услуг) </t>
  </si>
  <si>
    <t>Остаток средств в сумме 4 560,891 т.руб., в т.ч.по выплате заработной платы и соц.выплат - 2 193,634 т.руб. , начисл. на зар.плату - 1 182,762  т.руб., оплаты за коммунальные услуги по фактическим расходам и показаниям счетчиков- 311,039 т.р.,оплаты за содержание здания по факту предоставленных документов на оплату от поставщика - 232,633  т.руб., оплата услуг связи - 12,947 т.руб.,оплата б/л за счет ср-в работод -30,390 т.руб., прочее приобр. - 0,004 т.руб., оплата командировочных расходов -77,482 т.руб., проезд в льготный отпуск и обратно-471,000 т.р.,оплата сан.кур.путевок -49,000 т.руб.</t>
  </si>
  <si>
    <t>1.3. Основное мероприятие  "Укрепление материально-технической базы учреждений культуры города Когалыма " (показатель 1)</t>
  </si>
  <si>
    <t>1.3.1. Развитие материально-технического состояния учреждений культуры города Когалыма</t>
  </si>
  <si>
    <t>в том числе:</t>
  </si>
  <si>
    <t>МАУ "КДК "АРТ-Праздник"</t>
  </si>
  <si>
    <t>Отклонение 2,38 тыс. руб. - экономия по оплате за оборудование для клуба "Беловодье"</t>
  </si>
  <si>
    <t>МБУ "ЦБС"</t>
  </si>
  <si>
    <t>МБУ "МВЦ"</t>
  </si>
  <si>
    <t>На отчетную дату заключен контракт №1ИЯ от 19.06.2020  на выполнение работ по Выполнение проектно-изыскательских работ по объекту "Музейно-выставочный комплекс "Взлетно-посадочная полоса "Ингуягун" в городе Когалыме":
- цена контракта 4455,00 тыс.руб.
- срок выполнения работ - 10.12.2020.
По доп.соглашению с ПАО "ЛУКОЙЛ" денежные средства на данное мероприятие скорректированы под стоимость контракта (распоряжение Правительства ХМАО - Югры от 10.07.2020 №401-рп)</t>
  </si>
  <si>
    <t>1.3.2. Реконструкция и строительство учреждений культуры города Когалыма</t>
  </si>
  <si>
    <t>МУ "УКС г.Когалыма"</t>
  </si>
  <si>
    <t>КУМИ</t>
  </si>
  <si>
    <t>1.4. Основное мероприятие "Региональный проект "Культурная среда" (показатель 1)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</si>
  <si>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</si>
  <si>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</si>
  <si>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</si>
  <si>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1.5. Основное мероприятие "Реализация инициатив граждан, способствующих развитию учреждений культуры" (показатель 1)</t>
  </si>
  <si>
    <t>Итого по подпрограмме 1  "Модернизация и развитие учреждений и организаций культуры", в том числе</t>
  </si>
  <si>
    <t>Подпрограмма 2. "Поддержка творческих инициатив, способствующих самореализации населения"</t>
  </si>
  <si>
    <t>2.1. Основное мероприятие "Сохранение нематериального и материального наследия города Когалыма и продвижение культурных проектов" (показатель1)</t>
  </si>
  <si>
    <t>2.1.1. Сохранение, возрождение и развитие народных художественных промыслов и ремесел</t>
  </si>
  <si>
    <t>Отклонение - 15,100 тыс. руб. - канцтовары, призы на мероприятие "День оленевода" не оплачивались</t>
  </si>
  <si>
    <t>МАУ "ДС"</t>
  </si>
  <si>
    <t>2.2. Основное мероприятие "Стимулирование культурного разнообразия" (показатели 1, 4, 5)</t>
  </si>
  <si>
    <t>2.2.1. Организация и проведение культурно-массовых мероприятий</t>
  </si>
  <si>
    <t>Отклонение - 3021,694 тыс.руб., в том числе 60,776 тыс.руб. - оплата транспорных услуг по новогодним мероприятиям сложилась ниже, транспортные услуги на День Победы не оплачивались,  0,075 тыс. руб. - оплата за потребление электроэнергии снежного городка сложилось ниже,   135,000 тыс. руб. - оплата за ведение концерта в рамках "Юнтагора" не производилась, 463,0 тыс. руб. - работы и услуги в рамках празднования Дня Победы не не оплачивались (в том числе фейерверк - 300,0 тыс. руб., охрана - 60,0 тыс. руб., монтаж сцены - 97,0 тыс. руб., подключение электроприборов - 6,0 тыс. руб.), 1434,104 тыс. руб. - оплата в рамках подготовки ко Дню города не производилась, 6,812 тыс. руб. - оплата сценических костюмов - по факту поставки, 4,68 тыс. руб. - приобретение бутилированной воды на мероприятия не производилось,  2,4 тыс. руб. - канцтовары на мер. не оплачивались, 128,777 тыс. руб. - прочие приобретение в рамках мероприятий  не приобретались, 148,000 тыс. руб. -  призы на мер. не оплачивались, 247,080 тыс. руб. - оплата за концерт на День Победы не производилась, 390,99 тыс. руб. - оплата за приобретения ко Дню Победы будет произведена по факту поставки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</si>
  <si>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</si>
  <si>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</si>
  <si>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Отклонение -6045,700 тыс. руб., в том числе: 1579,026 тыс. руб. - оплата труда,  590,131 тыс. руб. - начисление на оплату труда, 33,537 тыс. руб. -  услуги связи, 270,498 тыс. руб. - экономия по оплате транспортных услуг,  731,064 тыс. руб. - теплоснабжение, 262,789 тыс. руб. - энергоснабжение, 24,038 тыс. руб. - водопотребление, 60,805 руб. - вывоз ТКО, 161,928 тыс. руб.- вывоз снега,  611,934 тыс. руб. - по содержанию зданий,  64,719 тыс. руб. - противопожарные договоры, 27,350 тыс. руб. - экономия по техническому освидетельствованию аттракционов, 11,5 тыс. руб. - экономия по облуживанию УРМ, 0,123 тыс. руб.- экономия по оплате контур-экстерн, 57,937 тыс. руб. - отклонение по оплате за мед. услуги,  723,900 тыс. руб. - отклонение по оплате за охрану объектов, 2,401 руб. - отклонение по оплате за аренду земли под скдадом, 49,082 тыс.руб. - отклонение по оплате больничных (трёх дней за счёт средств работодателя),21,650 тыс. руб. -экономия по оплате госпошлины за регистрацию аттракционов, 16,500 тыс.руб. - контейнер для ТКО (театр "Мираж"), 720,288тыс. руб. - оплата льготного проекта не производилась, 24,500 тыс. руб. - компенсация санаторно-курортной путевки не производилась.</t>
  </si>
  <si>
    <t>2.2.4. Поддержка немуниципальных организаций (коммерческих, некоммерческих), осуществляющих деятельность в сфере культуры</t>
  </si>
  <si>
    <t>Итого по подпрограмме 2. "Поддержка творческих инициатив, способствующих самореализации населения", в том числе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</si>
  <si>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</si>
  <si>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Основное мероприятие "Реализация единой государственной политики в сфере культуры и архивного дела" (показатели 1, 2, 3)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</si>
  <si>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</si>
  <si>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</si>
  <si>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>3.1.3. Проведение независимой оценки качества оказания услуг учреждениями культуры города Когалыма</t>
  </si>
  <si>
    <t>3.2. Основное мероприятие "Развитие архивного дела" (показатели 2, 3)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</si>
  <si>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</si>
  <si>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 приобретены модули архивного хранения в количестве 175шт.</t>
  </si>
  <si>
    <t>3.3. Основное мероприятие "Обеспечение хозяйственной деятельности учреждений культуры города Когалыма" (показатель 1)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</si>
  <si>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(гардеробщик, уборщик служебных помещений, уборщик территории); неиспользованием сотрудниками права на компенсацию расходов по проезду к месту отдыха и обратно.  </t>
  </si>
  <si>
    <t>Итого по подпрограмме 3. "Организационные, экономические механизмы развития культуры, архивного дела и историко-культурного наследия", в том числе</t>
  </si>
  <si>
    <t>Подпрограмма 4. "Развитие туризма"</t>
  </si>
  <si>
    <t>4.1. Основное мероприятие "Продвижение внутреннего и въездного туризма" (показатель 6)</t>
  </si>
  <si>
    <t>4.1. Создание условий для развития туризма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</si>
  <si>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</si>
  <si>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</si>
  <si>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</si>
  <si>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Ф.И.О.</t>
  </si>
  <si>
    <t>Ф.И.О., №телефона</t>
  </si>
  <si>
    <t>(подпись)</t>
  </si>
  <si>
    <t>дата составления сетевого графика</t>
  </si>
  <si>
    <t>1.3.3. Музейно-выставочный комплекс "Взлетно-посадочная полоса "Ингуягун" в городе Когалыме, в том числе реконструкция объектов муниципальной собственности (в том числе ПИР)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</si>
</sst>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8" fillId="2" borderId="2" xfId="0" applyFont="1" applyFill="1" applyBorder="1" applyAlignment="1" applyProtection="1">
      <alignment horizontal="justify" wrapText="1"/>
    </xf>
    <xf numFmtId="0" fontId="9" fillId="2" borderId="0" xfId="0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wrapText="1"/>
    </xf>
    <xf numFmtId="166" fontId="7" fillId="2" borderId="2" xfId="0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 applyProtection="1">
      <alignment vertical="center" wrapText="1"/>
    </xf>
    <xf numFmtId="166" fontId="8" fillId="2" borderId="7" xfId="0" applyNumberFormat="1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>
      <alignment horizontal="justify" wrapText="1"/>
    </xf>
    <xf numFmtId="166" fontId="8" fillId="2" borderId="2" xfId="0" applyNumberFormat="1" applyFont="1" applyFill="1" applyBorder="1" applyAlignment="1">
      <alignment vertical="center" wrapText="1"/>
    </xf>
    <xf numFmtId="166" fontId="8" fillId="2" borderId="2" xfId="0" applyNumberFormat="1" applyFont="1" applyFill="1" applyBorder="1" applyAlignment="1" applyProtection="1">
      <alignment vertical="center" wrapText="1"/>
    </xf>
    <xf numFmtId="166" fontId="8" fillId="2" borderId="8" xfId="0" applyNumberFormat="1" applyFont="1" applyFill="1" applyBorder="1" applyAlignment="1" applyProtection="1">
      <alignment horizontal="left" vertical="top" wrapText="1"/>
    </xf>
    <xf numFmtId="166" fontId="7" fillId="2" borderId="2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166" fontId="7" fillId="2" borderId="2" xfId="0" applyNumberFormat="1" applyFont="1" applyFill="1" applyBorder="1" applyAlignment="1" applyProtection="1">
      <alignment horizontal="right" vertical="top" wrapText="1"/>
    </xf>
    <xf numFmtId="0" fontId="8" fillId="2" borderId="0" xfId="0" applyFont="1" applyFill="1" applyBorder="1" applyAlignment="1" applyProtection="1">
      <alignment wrapText="1"/>
    </xf>
    <xf numFmtId="16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2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4" fontId="9" fillId="2" borderId="0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 applyProtection="1">
      <alignment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6" fontId="8" fillId="2" borderId="2" xfId="0" applyNumberFormat="1" applyFont="1" applyFill="1" applyBorder="1" applyAlignment="1" applyProtection="1">
      <alignment vertical="top" wrapText="1"/>
    </xf>
    <xf numFmtId="0" fontId="7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6" fontId="8" fillId="2" borderId="2" xfId="0" applyNumberFormat="1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center" wrapText="1"/>
    </xf>
    <xf numFmtId="166" fontId="7" fillId="2" borderId="8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66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top" wrapText="1"/>
    </xf>
    <xf numFmtId="166" fontId="7" fillId="2" borderId="2" xfId="0" applyNumberFormat="1" applyFont="1" applyFill="1" applyBorder="1" applyAlignment="1" applyProtection="1">
      <alignment horizontal="left" vertical="top" wrapText="1"/>
    </xf>
    <xf numFmtId="166" fontId="8" fillId="2" borderId="8" xfId="0" applyNumberFormat="1" applyFont="1" applyFill="1" applyBorder="1" applyAlignment="1" applyProtection="1">
      <alignment vertical="center" wrapText="1"/>
    </xf>
    <xf numFmtId="166" fontId="7" fillId="2" borderId="8" xfId="0" applyNumberFormat="1" applyFont="1" applyFill="1" applyBorder="1" applyAlignment="1" applyProtection="1">
      <alignment vertical="center" wrapText="1"/>
    </xf>
    <xf numFmtId="2" fontId="8" fillId="2" borderId="2" xfId="0" applyNumberFormat="1" applyFont="1" applyFill="1" applyBorder="1" applyAlignment="1" applyProtection="1">
      <alignment horizontal="right" vertical="top" wrapText="1"/>
    </xf>
    <xf numFmtId="2" fontId="8" fillId="2" borderId="2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left" wrapText="1"/>
    </xf>
    <xf numFmtId="166" fontId="7" fillId="2" borderId="7" xfId="0" applyNumberFormat="1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>
      <alignment vertical="center" wrapText="1"/>
    </xf>
    <xf numFmtId="166" fontId="7" fillId="2" borderId="8" xfId="0" applyNumberFormat="1" applyFont="1" applyFill="1" applyBorder="1" applyAlignment="1" applyProtection="1">
      <alignment vertical="top" wrapText="1"/>
    </xf>
    <xf numFmtId="166" fontId="7" fillId="2" borderId="12" xfId="0" applyNumberFormat="1" applyFont="1" applyFill="1" applyBorder="1" applyAlignment="1" applyProtection="1">
      <alignment horizontal="left" vertical="top" wrapText="1"/>
    </xf>
    <xf numFmtId="166" fontId="8" fillId="2" borderId="12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>
      <alignment horizontal="justify" wrapText="1"/>
    </xf>
    <xf numFmtId="166" fontId="6" fillId="2" borderId="2" xfId="0" applyNumberFormat="1" applyFont="1" applyFill="1" applyBorder="1" applyAlignment="1">
      <alignment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 applyProtection="1">
      <alignment vertical="center" wrapText="1"/>
    </xf>
    <xf numFmtId="0" fontId="10" fillId="2" borderId="0" xfId="0" applyFont="1" applyFill="1" applyAlignment="1">
      <alignment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" fontId="11" fillId="2" borderId="0" xfId="0" applyNumberFormat="1" applyFont="1" applyFill="1" applyBorder="1" applyAlignment="1">
      <alignment horizontal="justify" wrapText="1"/>
    </xf>
    <xf numFmtId="4" fontId="12" fillId="2" borderId="0" xfId="0" applyNumberFormat="1" applyFont="1" applyFill="1" applyBorder="1" applyAlignment="1" applyProtection="1">
      <alignment vertical="center" wrapText="1"/>
    </xf>
    <xf numFmtId="4" fontId="11" fillId="2" borderId="0" xfId="0" applyNumberFormat="1" applyFont="1" applyFill="1" applyBorder="1" applyAlignment="1" applyProtection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horizontal="right" vertical="center" wrapText="1"/>
    </xf>
    <xf numFmtId="166" fontId="8" fillId="2" borderId="0" xfId="1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/>
    <xf numFmtId="164" fontId="8" fillId="2" borderId="0" xfId="0" applyNumberFormat="1" applyFont="1" applyFill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vertical="center" wrapText="1"/>
    </xf>
    <xf numFmtId="164" fontId="14" fillId="2" borderId="0" xfId="0" applyNumberFormat="1" applyFont="1" applyFill="1" applyBorder="1" applyAlignment="1" applyProtection="1">
      <alignment horizontal="left" vertical="top" wrapText="1"/>
    </xf>
    <xf numFmtId="164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center" wrapText="1"/>
    </xf>
    <xf numFmtId="164" fontId="15" fillId="2" borderId="0" xfId="0" applyNumberFormat="1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wrapText="1"/>
    </xf>
    <xf numFmtId="164" fontId="1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justify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 applyProtection="1">
      <alignment horizontal="left" vertical="top" wrapText="1"/>
    </xf>
    <xf numFmtId="166" fontId="8" fillId="2" borderId="7" xfId="0" applyNumberFormat="1" applyFont="1" applyFill="1" applyBorder="1" applyAlignment="1" applyProtection="1">
      <alignment horizontal="left" vertical="top" wrapText="1"/>
    </xf>
    <xf numFmtId="166" fontId="8" fillId="2" borderId="8" xfId="0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 applyProtection="1">
      <alignment horizontal="center" vertical="top" wrapText="1"/>
    </xf>
    <xf numFmtId="166" fontId="8" fillId="2" borderId="7" xfId="0" applyNumberFormat="1" applyFont="1" applyFill="1" applyBorder="1" applyAlignment="1" applyProtection="1">
      <alignment horizontal="center" vertical="top" wrapText="1"/>
    </xf>
    <xf numFmtId="166" fontId="8" fillId="2" borderId="8" xfId="0" applyNumberFormat="1" applyFont="1" applyFill="1" applyBorder="1" applyAlignment="1" applyProtection="1">
      <alignment horizontal="center" vertical="top" wrapText="1"/>
    </xf>
    <xf numFmtId="166" fontId="7" fillId="2" borderId="7" xfId="0" applyNumberFormat="1" applyFont="1" applyFill="1" applyBorder="1" applyAlignment="1" applyProtection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left" vertical="top" wrapText="1"/>
    </xf>
    <xf numFmtId="166" fontId="7" fillId="2" borderId="8" xfId="0" applyNumberFormat="1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wrapText="1"/>
    </xf>
    <xf numFmtId="164" fontId="5" fillId="2" borderId="13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R340"/>
  <sheetViews>
    <sheetView tabSelected="1" zoomScale="50" zoomScaleNormal="50" workbookViewId="0">
      <pane xSplit="3" ySplit="9" topLeftCell="D129" activePane="bottomRight" state="frozen"/>
      <selection pane="topRight" activeCell="D1" sqref="D1"/>
      <selection pane="bottomLeft" activeCell="A10" sqref="A10"/>
      <selection pane="bottomRight" activeCell="O125" sqref="O125"/>
    </sheetView>
  </sheetViews>
  <sheetFormatPr defaultRowHeight="15.75" x14ac:dyDescent="0.25"/>
  <cols>
    <col min="1" max="1" width="62.42578125" style="92" customWidth="1"/>
    <col min="2" max="5" width="19.42578125" style="92" customWidth="1"/>
    <col min="6" max="7" width="17.5703125" style="92" customWidth="1"/>
    <col min="8" max="9" width="17.5703125" style="21" customWidth="1"/>
    <col min="10" max="10" width="18" style="21" customWidth="1"/>
    <col min="11" max="11" width="17.28515625" style="21" customWidth="1"/>
    <col min="12" max="12" width="19" style="21" customWidth="1"/>
    <col min="13" max="14" width="18.5703125" style="21" customWidth="1"/>
    <col min="15" max="15" width="15.5703125" style="21" customWidth="1"/>
    <col min="16" max="16" width="17.5703125" style="21" customWidth="1"/>
    <col min="17" max="17" width="15.5703125" style="21" customWidth="1"/>
    <col min="18" max="18" width="17.42578125" style="21" customWidth="1"/>
    <col min="19" max="19" width="15.5703125" style="21" customWidth="1"/>
    <col min="20" max="20" width="17.5703125" style="90" customWidth="1"/>
    <col min="21" max="29" width="15.5703125" style="90" customWidth="1"/>
    <col min="30" max="30" width="19.28515625" style="90" customWidth="1"/>
    <col min="31" max="31" width="15.5703125" style="90" customWidth="1"/>
    <col min="32" max="32" width="103.42578125" style="90" customWidth="1"/>
    <col min="33" max="33" width="25.28515625" style="21" customWidth="1"/>
    <col min="34" max="34" width="18" style="21" customWidth="1"/>
    <col min="35" max="35" width="19.28515625" style="21" customWidth="1"/>
    <col min="36" max="256" width="9.140625" style="21"/>
    <col min="257" max="257" width="45.42578125" style="21" customWidth="1"/>
    <col min="258" max="265" width="17.5703125" style="21" customWidth="1"/>
    <col min="266" max="287" width="15.5703125" style="21" customWidth="1"/>
    <col min="288" max="288" width="81.7109375" style="21" customWidth="1"/>
    <col min="289" max="289" width="15.5703125" style="21" customWidth="1"/>
    <col min="290" max="290" width="13.7109375" style="21" customWidth="1"/>
    <col min="291" max="291" width="19.28515625" style="21" customWidth="1"/>
    <col min="292" max="512" width="9.140625" style="21"/>
    <col min="513" max="513" width="45.42578125" style="21" customWidth="1"/>
    <col min="514" max="521" width="17.5703125" style="21" customWidth="1"/>
    <col min="522" max="543" width="15.5703125" style="21" customWidth="1"/>
    <col min="544" max="544" width="81.7109375" style="21" customWidth="1"/>
    <col min="545" max="545" width="15.5703125" style="21" customWidth="1"/>
    <col min="546" max="546" width="13.7109375" style="21" customWidth="1"/>
    <col min="547" max="547" width="19.28515625" style="21" customWidth="1"/>
    <col min="548" max="768" width="9.140625" style="21"/>
    <col min="769" max="769" width="45.42578125" style="21" customWidth="1"/>
    <col min="770" max="777" width="17.5703125" style="21" customWidth="1"/>
    <col min="778" max="799" width="15.5703125" style="21" customWidth="1"/>
    <col min="800" max="800" width="81.7109375" style="21" customWidth="1"/>
    <col min="801" max="801" width="15.5703125" style="21" customWidth="1"/>
    <col min="802" max="802" width="13.7109375" style="21" customWidth="1"/>
    <col min="803" max="803" width="19.28515625" style="21" customWidth="1"/>
    <col min="804" max="1024" width="9.140625" style="21"/>
    <col min="1025" max="1025" width="45.42578125" style="21" customWidth="1"/>
    <col min="1026" max="1033" width="17.5703125" style="21" customWidth="1"/>
    <col min="1034" max="1055" width="15.5703125" style="21" customWidth="1"/>
    <col min="1056" max="1056" width="81.7109375" style="21" customWidth="1"/>
    <col min="1057" max="1057" width="15.5703125" style="21" customWidth="1"/>
    <col min="1058" max="1058" width="13.7109375" style="21" customWidth="1"/>
    <col min="1059" max="1059" width="19.28515625" style="21" customWidth="1"/>
    <col min="1060" max="1280" width="9.140625" style="21"/>
    <col min="1281" max="1281" width="45.42578125" style="21" customWidth="1"/>
    <col min="1282" max="1289" width="17.5703125" style="21" customWidth="1"/>
    <col min="1290" max="1311" width="15.5703125" style="21" customWidth="1"/>
    <col min="1312" max="1312" width="81.7109375" style="21" customWidth="1"/>
    <col min="1313" max="1313" width="15.5703125" style="21" customWidth="1"/>
    <col min="1314" max="1314" width="13.7109375" style="21" customWidth="1"/>
    <col min="1315" max="1315" width="19.28515625" style="21" customWidth="1"/>
    <col min="1316" max="1536" width="9.140625" style="21"/>
    <col min="1537" max="1537" width="45.42578125" style="21" customWidth="1"/>
    <col min="1538" max="1545" width="17.5703125" style="21" customWidth="1"/>
    <col min="1546" max="1567" width="15.5703125" style="21" customWidth="1"/>
    <col min="1568" max="1568" width="81.7109375" style="21" customWidth="1"/>
    <col min="1569" max="1569" width="15.5703125" style="21" customWidth="1"/>
    <col min="1570" max="1570" width="13.7109375" style="21" customWidth="1"/>
    <col min="1571" max="1571" width="19.28515625" style="21" customWidth="1"/>
    <col min="1572" max="1792" width="9.140625" style="21"/>
    <col min="1793" max="1793" width="45.42578125" style="21" customWidth="1"/>
    <col min="1794" max="1801" width="17.5703125" style="21" customWidth="1"/>
    <col min="1802" max="1823" width="15.5703125" style="21" customWidth="1"/>
    <col min="1824" max="1824" width="81.7109375" style="21" customWidth="1"/>
    <col min="1825" max="1825" width="15.5703125" style="21" customWidth="1"/>
    <col min="1826" max="1826" width="13.7109375" style="21" customWidth="1"/>
    <col min="1827" max="1827" width="19.28515625" style="21" customWidth="1"/>
    <col min="1828" max="2048" width="9.140625" style="21"/>
    <col min="2049" max="2049" width="45.42578125" style="21" customWidth="1"/>
    <col min="2050" max="2057" width="17.5703125" style="21" customWidth="1"/>
    <col min="2058" max="2079" width="15.5703125" style="21" customWidth="1"/>
    <col min="2080" max="2080" width="81.7109375" style="21" customWidth="1"/>
    <col min="2081" max="2081" width="15.5703125" style="21" customWidth="1"/>
    <col min="2082" max="2082" width="13.7109375" style="21" customWidth="1"/>
    <col min="2083" max="2083" width="19.28515625" style="21" customWidth="1"/>
    <col min="2084" max="2304" width="9.140625" style="21"/>
    <col min="2305" max="2305" width="45.42578125" style="21" customWidth="1"/>
    <col min="2306" max="2313" width="17.5703125" style="21" customWidth="1"/>
    <col min="2314" max="2335" width="15.5703125" style="21" customWidth="1"/>
    <col min="2336" max="2336" width="81.7109375" style="21" customWidth="1"/>
    <col min="2337" max="2337" width="15.5703125" style="21" customWidth="1"/>
    <col min="2338" max="2338" width="13.7109375" style="21" customWidth="1"/>
    <col min="2339" max="2339" width="19.28515625" style="21" customWidth="1"/>
    <col min="2340" max="2560" width="9.140625" style="21"/>
    <col min="2561" max="2561" width="45.42578125" style="21" customWidth="1"/>
    <col min="2562" max="2569" width="17.5703125" style="21" customWidth="1"/>
    <col min="2570" max="2591" width="15.5703125" style="21" customWidth="1"/>
    <col min="2592" max="2592" width="81.7109375" style="21" customWidth="1"/>
    <col min="2593" max="2593" width="15.5703125" style="21" customWidth="1"/>
    <col min="2594" max="2594" width="13.7109375" style="21" customWidth="1"/>
    <col min="2595" max="2595" width="19.28515625" style="21" customWidth="1"/>
    <col min="2596" max="2816" width="9.140625" style="21"/>
    <col min="2817" max="2817" width="45.42578125" style="21" customWidth="1"/>
    <col min="2818" max="2825" width="17.5703125" style="21" customWidth="1"/>
    <col min="2826" max="2847" width="15.5703125" style="21" customWidth="1"/>
    <col min="2848" max="2848" width="81.7109375" style="21" customWidth="1"/>
    <col min="2849" max="2849" width="15.5703125" style="21" customWidth="1"/>
    <col min="2850" max="2850" width="13.7109375" style="21" customWidth="1"/>
    <col min="2851" max="2851" width="19.28515625" style="21" customWidth="1"/>
    <col min="2852" max="3072" width="9.140625" style="21"/>
    <col min="3073" max="3073" width="45.42578125" style="21" customWidth="1"/>
    <col min="3074" max="3081" width="17.5703125" style="21" customWidth="1"/>
    <col min="3082" max="3103" width="15.5703125" style="21" customWidth="1"/>
    <col min="3104" max="3104" width="81.7109375" style="21" customWidth="1"/>
    <col min="3105" max="3105" width="15.5703125" style="21" customWidth="1"/>
    <col min="3106" max="3106" width="13.7109375" style="21" customWidth="1"/>
    <col min="3107" max="3107" width="19.28515625" style="21" customWidth="1"/>
    <col min="3108" max="3328" width="9.140625" style="21"/>
    <col min="3329" max="3329" width="45.42578125" style="21" customWidth="1"/>
    <col min="3330" max="3337" width="17.5703125" style="21" customWidth="1"/>
    <col min="3338" max="3359" width="15.5703125" style="21" customWidth="1"/>
    <col min="3360" max="3360" width="81.7109375" style="21" customWidth="1"/>
    <col min="3361" max="3361" width="15.5703125" style="21" customWidth="1"/>
    <col min="3362" max="3362" width="13.7109375" style="21" customWidth="1"/>
    <col min="3363" max="3363" width="19.28515625" style="21" customWidth="1"/>
    <col min="3364" max="3584" width="9.140625" style="21"/>
    <col min="3585" max="3585" width="45.42578125" style="21" customWidth="1"/>
    <col min="3586" max="3593" width="17.5703125" style="21" customWidth="1"/>
    <col min="3594" max="3615" width="15.5703125" style="21" customWidth="1"/>
    <col min="3616" max="3616" width="81.7109375" style="21" customWidth="1"/>
    <col min="3617" max="3617" width="15.5703125" style="21" customWidth="1"/>
    <col min="3618" max="3618" width="13.7109375" style="21" customWidth="1"/>
    <col min="3619" max="3619" width="19.28515625" style="21" customWidth="1"/>
    <col min="3620" max="3840" width="9.140625" style="21"/>
    <col min="3841" max="3841" width="45.42578125" style="21" customWidth="1"/>
    <col min="3842" max="3849" width="17.5703125" style="21" customWidth="1"/>
    <col min="3850" max="3871" width="15.5703125" style="21" customWidth="1"/>
    <col min="3872" max="3872" width="81.7109375" style="21" customWidth="1"/>
    <col min="3873" max="3873" width="15.5703125" style="21" customWidth="1"/>
    <col min="3874" max="3874" width="13.7109375" style="21" customWidth="1"/>
    <col min="3875" max="3875" width="19.28515625" style="21" customWidth="1"/>
    <col min="3876" max="4096" width="9.140625" style="21"/>
    <col min="4097" max="4097" width="45.42578125" style="21" customWidth="1"/>
    <col min="4098" max="4105" width="17.5703125" style="21" customWidth="1"/>
    <col min="4106" max="4127" width="15.5703125" style="21" customWidth="1"/>
    <col min="4128" max="4128" width="81.7109375" style="21" customWidth="1"/>
    <col min="4129" max="4129" width="15.5703125" style="21" customWidth="1"/>
    <col min="4130" max="4130" width="13.7109375" style="21" customWidth="1"/>
    <col min="4131" max="4131" width="19.28515625" style="21" customWidth="1"/>
    <col min="4132" max="4352" width="9.140625" style="21"/>
    <col min="4353" max="4353" width="45.42578125" style="21" customWidth="1"/>
    <col min="4354" max="4361" width="17.5703125" style="21" customWidth="1"/>
    <col min="4362" max="4383" width="15.5703125" style="21" customWidth="1"/>
    <col min="4384" max="4384" width="81.7109375" style="21" customWidth="1"/>
    <col min="4385" max="4385" width="15.5703125" style="21" customWidth="1"/>
    <col min="4386" max="4386" width="13.7109375" style="21" customWidth="1"/>
    <col min="4387" max="4387" width="19.28515625" style="21" customWidth="1"/>
    <col min="4388" max="4608" width="9.140625" style="21"/>
    <col min="4609" max="4609" width="45.42578125" style="21" customWidth="1"/>
    <col min="4610" max="4617" width="17.5703125" style="21" customWidth="1"/>
    <col min="4618" max="4639" width="15.5703125" style="21" customWidth="1"/>
    <col min="4640" max="4640" width="81.7109375" style="21" customWidth="1"/>
    <col min="4641" max="4641" width="15.5703125" style="21" customWidth="1"/>
    <col min="4642" max="4642" width="13.7109375" style="21" customWidth="1"/>
    <col min="4643" max="4643" width="19.28515625" style="21" customWidth="1"/>
    <col min="4644" max="4864" width="9.140625" style="21"/>
    <col min="4865" max="4865" width="45.42578125" style="21" customWidth="1"/>
    <col min="4866" max="4873" width="17.5703125" style="21" customWidth="1"/>
    <col min="4874" max="4895" width="15.5703125" style="21" customWidth="1"/>
    <col min="4896" max="4896" width="81.7109375" style="21" customWidth="1"/>
    <col min="4897" max="4897" width="15.5703125" style="21" customWidth="1"/>
    <col min="4898" max="4898" width="13.7109375" style="21" customWidth="1"/>
    <col min="4899" max="4899" width="19.28515625" style="21" customWidth="1"/>
    <col min="4900" max="5120" width="9.140625" style="21"/>
    <col min="5121" max="5121" width="45.42578125" style="21" customWidth="1"/>
    <col min="5122" max="5129" width="17.5703125" style="21" customWidth="1"/>
    <col min="5130" max="5151" width="15.5703125" style="21" customWidth="1"/>
    <col min="5152" max="5152" width="81.7109375" style="21" customWidth="1"/>
    <col min="5153" max="5153" width="15.5703125" style="21" customWidth="1"/>
    <col min="5154" max="5154" width="13.7109375" style="21" customWidth="1"/>
    <col min="5155" max="5155" width="19.28515625" style="21" customWidth="1"/>
    <col min="5156" max="5376" width="9.140625" style="21"/>
    <col min="5377" max="5377" width="45.42578125" style="21" customWidth="1"/>
    <col min="5378" max="5385" width="17.5703125" style="21" customWidth="1"/>
    <col min="5386" max="5407" width="15.5703125" style="21" customWidth="1"/>
    <col min="5408" max="5408" width="81.7109375" style="21" customWidth="1"/>
    <col min="5409" max="5409" width="15.5703125" style="21" customWidth="1"/>
    <col min="5410" max="5410" width="13.7109375" style="21" customWidth="1"/>
    <col min="5411" max="5411" width="19.28515625" style="21" customWidth="1"/>
    <col min="5412" max="5632" width="9.140625" style="21"/>
    <col min="5633" max="5633" width="45.42578125" style="21" customWidth="1"/>
    <col min="5634" max="5641" width="17.5703125" style="21" customWidth="1"/>
    <col min="5642" max="5663" width="15.5703125" style="21" customWidth="1"/>
    <col min="5664" max="5664" width="81.7109375" style="21" customWidth="1"/>
    <col min="5665" max="5665" width="15.5703125" style="21" customWidth="1"/>
    <col min="5666" max="5666" width="13.7109375" style="21" customWidth="1"/>
    <col min="5667" max="5667" width="19.28515625" style="21" customWidth="1"/>
    <col min="5668" max="5888" width="9.140625" style="21"/>
    <col min="5889" max="5889" width="45.42578125" style="21" customWidth="1"/>
    <col min="5890" max="5897" width="17.5703125" style="21" customWidth="1"/>
    <col min="5898" max="5919" width="15.5703125" style="21" customWidth="1"/>
    <col min="5920" max="5920" width="81.7109375" style="21" customWidth="1"/>
    <col min="5921" max="5921" width="15.5703125" style="21" customWidth="1"/>
    <col min="5922" max="5922" width="13.7109375" style="21" customWidth="1"/>
    <col min="5923" max="5923" width="19.28515625" style="21" customWidth="1"/>
    <col min="5924" max="6144" width="9.140625" style="21"/>
    <col min="6145" max="6145" width="45.42578125" style="21" customWidth="1"/>
    <col min="6146" max="6153" width="17.5703125" style="21" customWidth="1"/>
    <col min="6154" max="6175" width="15.5703125" style="21" customWidth="1"/>
    <col min="6176" max="6176" width="81.7109375" style="21" customWidth="1"/>
    <col min="6177" max="6177" width="15.5703125" style="21" customWidth="1"/>
    <col min="6178" max="6178" width="13.7109375" style="21" customWidth="1"/>
    <col min="6179" max="6179" width="19.28515625" style="21" customWidth="1"/>
    <col min="6180" max="6400" width="9.140625" style="21"/>
    <col min="6401" max="6401" width="45.42578125" style="21" customWidth="1"/>
    <col min="6402" max="6409" width="17.5703125" style="21" customWidth="1"/>
    <col min="6410" max="6431" width="15.5703125" style="21" customWidth="1"/>
    <col min="6432" max="6432" width="81.7109375" style="21" customWidth="1"/>
    <col min="6433" max="6433" width="15.5703125" style="21" customWidth="1"/>
    <col min="6434" max="6434" width="13.7109375" style="21" customWidth="1"/>
    <col min="6435" max="6435" width="19.28515625" style="21" customWidth="1"/>
    <col min="6436" max="6656" width="9.140625" style="21"/>
    <col min="6657" max="6657" width="45.42578125" style="21" customWidth="1"/>
    <col min="6658" max="6665" width="17.5703125" style="21" customWidth="1"/>
    <col min="6666" max="6687" width="15.5703125" style="21" customWidth="1"/>
    <col min="6688" max="6688" width="81.7109375" style="21" customWidth="1"/>
    <col min="6689" max="6689" width="15.5703125" style="21" customWidth="1"/>
    <col min="6690" max="6690" width="13.7109375" style="21" customWidth="1"/>
    <col min="6691" max="6691" width="19.28515625" style="21" customWidth="1"/>
    <col min="6692" max="6912" width="9.140625" style="21"/>
    <col min="6913" max="6913" width="45.42578125" style="21" customWidth="1"/>
    <col min="6914" max="6921" width="17.5703125" style="21" customWidth="1"/>
    <col min="6922" max="6943" width="15.5703125" style="21" customWidth="1"/>
    <col min="6944" max="6944" width="81.7109375" style="21" customWidth="1"/>
    <col min="6945" max="6945" width="15.5703125" style="21" customWidth="1"/>
    <col min="6946" max="6946" width="13.7109375" style="21" customWidth="1"/>
    <col min="6947" max="6947" width="19.28515625" style="21" customWidth="1"/>
    <col min="6948" max="7168" width="9.140625" style="21"/>
    <col min="7169" max="7169" width="45.42578125" style="21" customWidth="1"/>
    <col min="7170" max="7177" width="17.5703125" style="21" customWidth="1"/>
    <col min="7178" max="7199" width="15.5703125" style="21" customWidth="1"/>
    <col min="7200" max="7200" width="81.7109375" style="21" customWidth="1"/>
    <col min="7201" max="7201" width="15.5703125" style="21" customWidth="1"/>
    <col min="7202" max="7202" width="13.7109375" style="21" customWidth="1"/>
    <col min="7203" max="7203" width="19.28515625" style="21" customWidth="1"/>
    <col min="7204" max="7424" width="9.140625" style="21"/>
    <col min="7425" max="7425" width="45.42578125" style="21" customWidth="1"/>
    <col min="7426" max="7433" width="17.5703125" style="21" customWidth="1"/>
    <col min="7434" max="7455" width="15.5703125" style="21" customWidth="1"/>
    <col min="7456" max="7456" width="81.7109375" style="21" customWidth="1"/>
    <col min="7457" max="7457" width="15.5703125" style="21" customWidth="1"/>
    <col min="7458" max="7458" width="13.7109375" style="21" customWidth="1"/>
    <col min="7459" max="7459" width="19.28515625" style="21" customWidth="1"/>
    <col min="7460" max="7680" width="9.140625" style="21"/>
    <col min="7681" max="7681" width="45.42578125" style="21" customWidth="1"/>
    <col min="7682" max="7689" width="17.5703125" style="21" customWidth="1"/>
    <col min="7690" max="7711" width="15.5703125" style="21" customWidth="1"/>
    <col min="7712" max="7712" width="81.7109375" style="21" customWidth="1"/>
    <col min="7713" max="7713" width="15.5703125" style="21" customWidth="1"/>
    <col min="7714" max="7714" width="13.7109375" style="21" customWidth="1"/>
    <col min="7715" max="7715" width="19.28515625" style="21" customWidth="1"/>
    <col min="7716" max="7936" width="9.140625" style="21"/>
    <col min="7937" max="7937" width="45.42578125" style="21" customWidth="1"/>
    <col min="7938" max="7945" width="17.5703125" style="21" customWidth="1"/>
    <col min="7946" max="7967" width="15.5703125" style="21" customWidth="1"/>
    <col min="7968" max="7968" width="81.7109375" style="21" customWidth="1"/>
    <col min="7969" max="7969" width="15.5703125" style="21" customWidth="1"/>
    <col min="7970" max="7970" width="13.7109375" style="21" customWidth="1"/>
    <col min="7971" max="7971" width="19.28515625" style="21" customWidth="1"/>
    <col min="7972" max="8192" width="9.140625" style="21"/>
    <col min="8193" max="8193" width="45.42578125" style="21" customWidth="1"/>
    <col min="8194" max="8201" width="17.5703125" style="21" customWidth="1"/>
    <col min="8202" max="8223" width="15.5703125" style="21" customWidth="1"/>
    <col min="8224" max="8224" width="81.7109375" style="21" customWidth="1"/>
    <col min="8225" max="8225" width="15.5703125" style="21" customWidth="1"/>
    <col min="8226" max="8226" width="13.7109375" style="21" customWidth="1"/>
    <col min="8227" max="8227" width="19.28515625" style="21" customWidth="1"/>
    <col min="8228" max="8448" width="9.140625" style="21"/>
    <col min="8449" max="8449" width="45.42578125" style="21" customWidth="1"/>
    <col min="8450" max="8457" width="17.5703125" style="21" customWidth="1"/>
    <col min="8458" max="8479" width="15.5703125" style="21" customWidth="1"/>
    <col min="8480" max="8480" width="81.7109375" style="21" customWidth="1"/>
    <col min="8481" max="8481" width="15.5703125" style="21" customWidth="1"/>
    <col min="8482" max="8482" width="13.7109375" style="21" customWidth="1"/>
    <col min="8483" max="8483" width="19.28515625" style="21" customWidth="1"/>
    <col min="8484" max="8704" width="9.140625" style="21"/>
    <col min="8705" max="8705" width="45.42578125" style="21" customWidth="1"/>
    <col min="8706" max="8713" width="17.5703125" style="21" customWidth="1"/>
    <col min="8714" max="8735" width="15.5703125" style="21" customWidth="1"/>
    <col min="8736" max="8736" width="81.7109375" style="21" customWidth="1"/>
    <col min="8737" max="8737" width="15.5703125" style="21" customWidth="1"/>
    <col min="8738" max="8738" width="13.7109375" style="21" customWidth="1"/>
    <col min="8739" max="8739" width="19.28515625" style="21" customWidth="1"/>
    <col min="8740" max="8960" width="9.140625" style="21"/>
    <col min="8961" max="8961" width="45.42578125" style="21" customWidth="1"/>
    <col min="8962" max="8969" width="17.5703125" style="21" customWidth="1"/>
    <col min="8970" max="8991" width="15.5703125" style="21" customWidth="1"/>
    <col min="8992" max="8992" width="81.7109375" style="21" customWidth="1"/>
    <col min="8993" max="8993" width="15.5703125" style="21" customWidth="1"/>
    <col min="8994" max="8994" width="13.7109375" style="21" customWidth="1"/>
    <col min="8995" max="8995" width="19.28515625" style="21" customWidth="1"/>
    <col min="8996" max="9216" width="9.140625" style="21"/>
    <col min="9217" max="9217" width="45.42578125" style="21" customWidth="1"/>
    <col min="9218" max="9225" width="17.5703125" style="21" customWidth="1"/>
    <col min="9226" max="9247" width="15.5703125" style="21" customWidth="1"/>
    <col min="9248" max="9248" width="81.7109375" style="21" customWidth="1"/>
    <col min="9249" max="9249" width="15.5703125" style="21" customWidth="1"/>
    <col min="9250" max="9250" width="13.7109375" style="21" customWidth="1"/>
    <col min="9251" max="9251" width="19.28515625" style="21" customWidth="1"/>
    <col min="9252" max="9472" width="9.140625" style="21"/>
    <col min="9473" max="9473" width="45.42578125" style="21" customWidth="1"/>
    <col min="9474" max="9481" width="17.5703125" style="21" customWidth="1"/>
    <col min="9482" max="9503" width="15.5703125" style="21" customWidth="1"/>
    <col min="9504" max="9504" width="81.7109375" style="21" customWidth="1"/>
    <col min="9505" max="9505" width="15.5703125" style="21" customWidth="1"/>
    <col min="9506" max="9506" width="13.7109375" style="21" customWidth="1"/>
    <col min="9507" max="9507" width="19.28515625" style="21" customWidth="1"/>
    <col min="9508" max="9728" width="9.140625" style="21"/>
    <col min="9729" max="9729" width="45.42578125" style="21" customWidth="1"/>
    <col min="9730" max="9737" width="17.5703125" style="21" customWidth="1"/>
    <col min="9738" max="9759" width="15.5703125" style="21" customWidth="1"/>
    <col min="9760" max="9760" width="81.7109375" style="21" customWidth="1"/>
    <col min="9761" max="9761" width="15.5703125" style="21" customWidth="1"/>
    <col min="9762" max="9762" width="13.7109375" style="21" customWidth="1"/>
    <col min="9763" max="9763" width="19.28515625" style="21" customWidth="1"/>
    <col min="9764" max="9984" width="9.140625" style="21"/>
    <col min="9985" max="9985" width="45.42578125" style="21" customWidth="1"/>
    <col min="9986" max="9993" width="17.5703125" style="21" customWidth="1"/>
    <col min="9994" max="10015" width="15.5703125" style="21" customWidth="1"/>
    <col min="10016" max="10016" width="81.7109375" style="21" customWidth="1"/>
    <col min="10017" max="10017" width="15.5703125" style="21" customWidth="1"/>
    <col min="10018" max="10018" width="13.7109375" style="21" customWidth="1"/>
    <col min="10019" max="10019" width="19.28515625" style="21" customWidth="1"/>
    <col min="10020" max="10240" width="9.140625" style="21"/>
    <col min="10241" max="10241" width="45.42578125" style="21" customWidth="1"/>
    <col min="10242" max="10249" width="17.5703125" style="21" customWidth="1"/>
    <col min="10250" max="10271" width="15.5703125" style="21" customWidth="1"/>
    <col min="10272" max="10272" width="81.7109375" style="21" customWidth="1"/>
    <col min="10273" max="10273" width="15.5703125" style="21" customWidth="1"/>
    <col min="10274" max="10274" width="13.7109375" style="21" customWidth="1"/>
    <col min="10275" max="10275" width="19.28515625" style="21" customWidth="1"/>
    <col min="10276" max="10496" width="9.140625" style="21"/>
    <col min="10497" max="10497" width="45.42578125" style="21" customWidth="1"/>
    <col min="10498" max="10505" width="17.5703125" style="21" customWidth="1"/>
    <col min="10506" max="10527" width="15.5703125" style="21" customWidth="1"/>
    <col min="10528" max="10528" width="81.7109375" style="21" customWidth="1"/>
    <col min="10529" max="10529" width="15.5703125" style="21" customWidth="1"/>
    <col min="10530" max="10530" width="13.7109375" style="21" customWidth="1"/>
    <col min="10531" max="10531" width="19.28515625" style="21" customWidth="1"/>
    <col min="10532" max="10752" width="9.140625" style="21"/>
    <col min="10753" max="10753" width="45.42578125" style="21" customWidth="1"/>
    <col min="10754" max="10761" width="17.5703125" style="21" customWidth="1"/>
    <col min="10762" max="10783" width="15.5703125" style="21" customWidth="1"/>
    <col min="10784" max="10784" width="81.7109375" style="21" customWidth="1"/>
    <col min="10785" max="10785" width="15.5703125" style="21" customWidth="1"/>
    <col min="10786" max="10786" width="13.7109375" style="21" customWidth="1"/>
    <col min="10787" max="10787" width="19.28515625" style="21" customWidth="1"/>
    <col min="10788" max="11008" width="9.140625" style="21"/>
    <col min="11009" max="11009" width="45.42578125" style="21" customWidth="1"/>
    <col min="11010" max="11017" width="17.5703125" style="21" customWidth="1"/>
    <col min="11018" max="11039" width="15.5703125" style="21" customWidth="1"/>
    <col min="11040" max="11040" width="81.7109375" style="21" customWidth="1"/>
    <col min="11041" max="11041" width="15.5703125" style="21" customWidth="1"/>
    <col min="11042" max="11042" width="13.7109375" style="21" customWidth="1"/>
    <col min="11043" max="11043" width="19.28515625" style="21" customWidth="1"/>
    <col min="11044" max="11264" width="9.140625" style="21"/>
    <col min="11265" max="11265" width="45.42578125" style="21" customWidth="1"/>
    <col min="11266" max="11273" width="17.5703125" style="21" customWidth="1"/>
    <col min="11274" max="11295" width="15.5703125" style="21" customWidth="1"/>
    <col min="11296" max="11296" width="81.7109375" style="21" customWidth="1"/>
    <col min="11297" max="11297" width="15.5703125" style="21" customWidth="1"/>
    <col min="11298" max="11298" width="13.7109375" style="21" customWidth="1"/>
    <col min="11299" max="11299" width="19.28515625" style="21" customWidth="1"/>
    <col min="11300" max="11520" width="9.140625" style="21"/>
    <col min="11521" max="11521" width="45.42578125" style="21" customWidth="1"/>
    <col min="11522" max="11529" width="17.5703125" style="21" customWidth="1"/>
    <col min="11530" max="11551" width="15.5703125" style="21" customWidth="1"/>
    <col min="11552" max="11552" width="81.7109375" style="21" customWidth="1"/>
    <col min="11553" max="11553" width="15.5703125" style="21" customWidth="1"/>
    <col min="11554" max="11554" width="13.7109375" style="21" customWidth="1"/>
    <col min="11555" max="11555" width="19.28515625" style="21" customWidth="1"/>
    <col min="11556" max="11776" width="9.140625" style="21"/>
    <col min="11777" max="11777" width="45.42578125" style="21" customWidth="1"/>
    <col min="11778" max="11785" width="17.5703125" style="21" customWidth="1"/>
    <col min="11786" max="11807" width="15.5703125" style="21" customWidth="1"/>
    <col min="11808" max="11808" width="81.7109375" style="21" customWidth="1"/>
    <col min="11809" max="11809" width="15.5703125" style="21" customWidth="1"/>
    <col min="11810" max="11810" width="13.7109375" style="21" customWidth="1"/>
    <col min="11811" max="11811" width="19.28515625" style="21" customWidth="1"/>
    <col min="11812" max="12032" width="9.140625" style="21"/>
    <col min="12033" max="12033" width="45.42578125" style="21" customWidth="1"/>
    <col min="12034" max="12041" width="17.5703125" style="21" customWidth="1"/>
    <col min="12042" max="12063" width="15.5703125" style="21" customWidth="1"/>
    <col min="12064" max="12064" width="81.7109375" style="21" customWidth="1"/>
    <col min="12065" max="12065" width="15.5703125" style="21" customWidth="1"/>
    <col min="12066" max="12066" width="13.7109375" style="21" customWidth="1"/>
    <col min="12067" max="12067" width="19.28515625" style="21" customWidth="1"/>
    <col min="12068" max="12288" width="9.140625" style="21"/>
    <col min="12289" max="12289" width="45.42578125" style="21" customWidth="1"/>
    <col min="12290" max="12297" width="17.5703125" style="21" customWidth="1"/>
    <col min="12298" max="12319" width="15.5703125" style="21" customWidth="1"/>
    <col min="12320" max="12320" width="81.7109375" style="21" customWidth="1"/>
    <col min="12321" max="12321" width="15.5703125" style="21" customWidth="1"/>
    <col min="12322" max="12322" width="13.7109375" style="21" customWidth="1"/>
    <col min="12323" max="12323" width="19.28515625" style="21" customWidth="1"/>
    <col min="12324" max="12544" width="9.140625" style="21"/>
    <col min="12545" max="12545" width="45.42578125" style="21" customWidth="1"/>
    <col min="12546" max="12553" width="17.5703125" style="21" customWidth="1"/>
    <col min="12554" max="12575" width="15.5703125" style="21" customWidth="1"/>
    <col min="12576" max="12576" width="81.7109375" style="21" customWidth="1"/>
    <col min="12577" max="12577" width="15.5703125" style="21" customWidth="1"/>
    <col min="12578" max="12578" width="13.7109375" style="21" customWidth="1"/>
    <col min="12579" max="12579" width="19.28515625" style="21" customWidth="1"/>
    <col min="12580" max="12800" width="9.140625" style="21"/>
    <col min="12801" max="12801" width="45.42578125" style="21" customWidth="1"/>
    <col min="12802" max="12809" width="17.5703125" style="21" customWidth="1"/>
    <col min="12810" max="12831" width="15.5703125" style="21" customWidth="1"/>
    <col min="12832" max="12832" width="81.7109375" style="21" customWidth="1"/>
    <col min="12833" max="12833" width="15.5703125" style="21" customWidth="1"/>
    <col min="12834" max="12834" width="13.7109375" style="21" customWidth="1"/>
    <col min="12835" max="12835" width="19.28515625" style="21" customWidth="1"/>
    <col min="12836" max="13056" width="9.140625" style="21"/>
    <col min="13057" max="13057" width="45.42578125" style="21" customWidth="1"/>
    <col min="13058" max="13065" width="17.5703125" style="21" customWidth="1"/>
    <col min="13066" max="13087" width="15.5703125" style="21" customWidth="1"/>
    <col min="13088" max="13088" width="81.7109375" style="21" customWidth="1"/>
    <col min="13089" max="13089" width="15.5703125" style="21" customWidth="1"/>
    <col min="13090" max="13090" width="13.7109375" style="21" customWidth="1"/>
    <col min="13091" max="13091" width="19.28515625" style="21" customWidth="1"/>
    <col min="13092" max="13312" width="9.140625" style="21"/>
    <col min="13313" max="13313" width="45.42578125" style="21" customWidth="1"/>
    <col min="13314" max="13321" width="17.5703125" style="21" customWidth="1"/>
    <col min="13322" max="13343" width="15.5703125" style="21" customWidth="1"/>
    <col min="13344" max="13344" width="81.7109375" style="21" customWidth="1"/>
    <col min="13345" max="13345" width="15.5703125" style="21" customWidth="1"/>
    <col min="13346" max="13346" width="13.7109375" style="21" customWidth="1"/>
    <col min="13347" max="13347" width="19.28515625" style="21" customWidth="1"/>
    <col min="13348" max="13568" width="9.140625" style="21"/>
    <col min="13569" max="13569" width="45.42578125" style="21" customWidth="1"/>
    <col min="13570" max="13577" width="17.5703125" style="21" customWidth="1"/>
    <col min="13578" max="13599" width="15.5703125" style="21" customWidth="1"/>
    <col min="13600" max="13600" width="81.7109375" style="21" customWidth="1"/>
    <col min="13601" max="13601" width="15.5703125" style="21" customWidth="1"/>
    <col min="13602" max="13602" width="13.7109375" style="21" customWidth="1"/>
    <col min="13603" max="13603" width="19.28515625" style="21" customWidth="1"/>
    <col min="13604" max="13824" width="9.140625" style="21"/>
    <col min="13825" max="13825" width="45.42578125" style="21" customWidth="1"/>
    <col min="13826" max="13833" width="17.5703125" style="21" customWidth="1"/>
    <col min="13834" max="13855" width="15.5703125" style="21" customWidth="1"/>
    <col min="13856" max="13856" width="81.7109375" style="21" customWidth="1"/>
    <col min="13857" max="13857" width="15.5703125" style="21" customWidth="1"/>
    <col min="13858" max="13858" width="13.7109375" style="21" customWidth="1"/>
    <col min="13859" max="13859" width="19.28515625" style="21" customWidth="1"/>
    <col min="13860" max="14080" width="9.140625" style="21"/>
    <col min="14081" max="14081" width="45.42578125" style="21" customWidth="1"/>
    <col min="14082" max="14089" width="17.5703125" style="21" customWidth="1"/>
    <col min="14090" max="14111" width="15.5703125" style="21" customWidth="1"/>
    <col min="14112" max="14112" width="81.7109375" style="21" customWidth="1"/>
    <col min="14113" max="14113" width="15.5703125" style="21" customWidth="1"/>
    <col min="14114" max="14114" width="13.7109375" style="21" customWidth="1"/>
    <col min="14115" max="14115" width="19.28515625" style="21" customWidth="1"/>
    <col min="14116" max="14336" width="9.140625" style="21"/>
    <col min="14337" max="14337" width="45.42578125" style="21" customWidth="1"/>
    <col min="14338" max="14345" width="17.5703125" style="21" customWidth="1"/>
    <col min="14346" max="14367" width="15.5703125" style="21" customWidth="1"/>
    <col min="14368" max="14368" width="81.7109375" style="21" customWidth="1"/>
    <col min="14369" max="14369" width="15.5703125" style="21" customWidth="1"/>
    <col min="14370" max="14370" width="13.7109375" style="21" customWidth="1"/>
    <col min="14371" max="14371" width="19.28515625" style="21" customWidth="1"/>
    <col min="14372" max="14592" width="9.140625" style="21"/>
    <col min="14593" max="14593" width="45.42578125" style="21" customWidth="1"/>
    <col min="14594" max="14601" width="17.5703125" style="21" customWidth="1"/>
    <col min="14602" max="14623" width="15.5703125" style="21" customWidth="1"/>
    <col min="14624" max="14624" width="81.7109375" style="21" customWidth="1"/>
    <col min="14625" max="14625" width="15.5703125" style="21" customWidth="1"/>
    <col min="14626" max="14626" width="13.7109375" style="21" customWidth="1"/>
    <col min="14627" max="14627" width="19.28515625" style="21" customWidth="1"/>
    <col min="14628" max="14848" width="9.140625" style="21"/>
    <col min="14849" max="14849" width="45.42578125" style="21" customWidth="1"/>
    <col min="14850" max="14857" width="17.5703125" style="21" customWidth="1"/>
    <col min="14858" max="14879" width="15.5703125" style="21" customWidth="1"/>
    <col min="14880" max="14880" width="81.7109375" style="21" customWidth="1"/>
    <col min="14881" max="14881" width="15.5703125" style="21" customWidth="1"/>
    <col min="14882" max="14882" width="13.7109375" style="21" customWidth="1"/>
    <col min="14883" max="14883" width="19.28515625" style="21" customWidth="1"/>
    <col min="14884" max="15104" width="9.140625" style="21"/>
    <col min="15105" max="15105" width="45.42578125" style="21" customWidth="1"/>
    <col min="15106" max="15113" width="17.5703125" style="21" customWidth="1"/>
    <col min="15114" max="15135" width="15.5703125" style="21" customWidth="1"/>
    <col min="15136" max="15136" width="81.7109375" style="21" customWidth="1"/>
    <col min="15137" max="15137" width="15.5703125" style="21" customWidth="1"/>
    <col min="15138" max="15138" width="13.7109375" style="21" customWidth="1"/>
    <col min="15139" max="15139" width="19.28515625" style="21" customWidth="1"/>
    <col min="15140" max="15360" width="9.140625" style="21"/>
    <col min="15361" max="15361" width="45.42578125" style="21" customWidth="1"/>
    <col min="15362" max="15369" width="17.5703125" style="21" customWidth="1"/>
    <col min="15370" max="15391" width="15.5703125" style="21" customWidth="1"/>
    <col min="15392" max="15392" width="81.7109375" style="21" customWidth="1"/>
    <col min="15393" max="15393" width="15.5703125" style="21" customWidth="1"/>
    <col min="15394" max="15394" width="13.7109375" style="21" customWidth="1"/>
    <col min="15395" max="15395" width="19.28515625" style="21" customWidth="1"/>
    <col min="15396" max="15616" width="9.140625" style="21"/>
    <col min="15617" max="15617" width="45.42578125" style="21" customWidth="1"/>
    <col min="15618" max="15625" width="17.5703125" style="21" customWidth="1"/>
    <col min="15626" max="15647" width="15.5703125" style="21" customWidth="1"/>
    <col min="15648" max="15648" width="81.7109375" style="21" customWidth="1"/>
    <col min="15649" max="15649" width="15.5703125" style="21" customWidth="1"/>
    <col min="15650" max="15650" width="13.7109375" style="21" customWidth="1"/>
    <col min="15651" max="15651" width="19.28515625" style="21" customWidth="1"/>
    <col min="15652" max="15872" width="9.140625" style="21"/>
    <col min="15873" max="15873" width="45.42578125" style="21" customWidth="1"/>
    <col min="15874" max="15881" width="17.5703125" style="21" customWidth="1"/>
    <col min="15882" max="15903" width="15.5703125" style="21" customWidth="1"/>
    <col min="15904" max="15904" width="81.7109375" style="21" customWidth="1"/>
    <col min="15905" max="15905" width="15.5703125" style="21" customWidth="1"/>
    <col min="15906" max="15906" width="13.7109375" style="21" customWidth="1"/>
    <col min="15907" max="15907" width="19.28515625" style="21" customWidth="1"/>
    <col min="15908" max="16128" width="9.140625" style="21"/>
    <col min="16129" max="16129" width="45.42578125" style="21" customWidth="1"/>
    <col min="16130" max="16137" width="17.5703125" style="21" customWidth="1"/>
    <col min="16138" max="16159" width="15.5703125" style="21" customWidth="1"/>
    <col min="16160" max="16160" width="81.7109375" style="21" customWidth="1"/>
    <col min="16161" max="16161" width="15.5703125" style="21" customWidth="1"/>
    <col min="16162" max="16162" width="13.7109375" style="21" customWidth="1"/>
    <col min="16163" max="16163" width="19.28515625" style="21" customWidth="1"/>
    <col min="16164" max="16384" width="9.140625" style="21"/>
  </cols>
  <sheetData>
    <row r="1" spans="1:35" ht="28.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19"/>
      <c r="AF1" s="19"/>
      <c r="AG1" s="20" t="s">
        <v>1</v>
      </c>
    </row>
    <row r="2" spans="1:35" ht="27" customHeight="1" x14ac:dyDescent="0.25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22"/>
      <c r="AF2" s="22"/>
    </row>
    <row r="3" spans="1:35" ht="26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22"/>
    </row>
    <row r="4" spans="1:35" s="24" customFormat="1" ht="18.75" customHeight="1" x14ac:dyDescent="0.25">
      <c r="A4" s="98" t="s">
        <v>3</v>
      </c>
      <c r="B4" s="101" t="s">
        <v>4</v>
      </c>
      <c r="C4" s="102" t="s">
        <v>4</v>
      </c>
      <c r="D4" s="102" t="s">
        <v>5</v>
      </c>
      <c r="E4" s="102" t="s">
        <v>6</v>
      </c>
      <c r="F4" s="104" t="s">
        <v>7</v>
      </c>
      <c r="G4" s="105"/>
      <c r="H4" s="104" t="s">
        <v>8</v>
      </c>
      <c r="I4" s="105"/>
      <c r="J4" s="104" t="s">
        <v>9</v>
      </c>
      <c r="K4" s="105"/>
      <c r="L4" s="104" t="s">
        <v>10</v>
      </c>
      <c r="M4" s="105"/>
      <c r="N4" s="104" t="s">
        <v>11</v>
      </c>
      <c r="O4" s="105"/>
      <c r="P4" s="104" t="s">
        <v>12</v>
      </c>
      <c r="Q4" s="105"/>
      <c r="R4" s="104" t="s">
        <v>13</v>
      </c>
      <c r="S4" s="105"/>
      <c r="T4" s="104" t="s">
        <v>14</v>
      </c>
      <c r="U4" s="105"/>
      <c r="V4" s="104" t="s">
        <v>15</v>
      </c>
      <c r="W4" s="105"/>
      <c r="X4" s="104" t="s">
        <v>16</v>
      </c>
      <c r="Y4" s="105"/>
      <c r="Z4" s="104" t="s">
        <v>17</v>
      </c>
      <c r="AA4" s="105"/>
      <c r="AB4" s="104" t="s">
        <v>18</v>
      </c>
      <c r="AC4" s="105"/>
      <c r="AD4" s="109" t="s">
        <v>19</v>
      </c>
      <c r="AE4" s="110"/>
      <c r="AF4" s="102" t="s">
        <v>20</v>
      </c>
    </row>
    <row r="5" spans="1:35" s="27" customFormat="1" ht="24" customHeight="1" x14ac:dyDescent="0.25">
      <c r="A5" s="99"/>
      <c r="B5" s="101"/>
      <c r="C5" s="103"/>
      <c r="D5" s="103"/>
      <c r="E5" s="103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03"/>
    </row>
    <row r="6" spans="1:35" s="27" customFormat="1" ht="41.25" customHeight="1" x14ac:dyDescent="0.25">
      <c r="A6" s="100"/>
      <c r="B6" s="28">
        <v>2020</v>
      </c>
      <c r="C6" s="29">
        <v>44044</v>
      </c>
      <c r="D6" s="29">
        <v>44044</v>
      </c>
      <c r="E6" s="29">
        <v>44044</v>
      </c>
      <c r="F6" s="25" t="s">
        <v>21</v>
      </c>
      <c r="G6" s="25" t="s">
        <v>22</v>
      </c>
      <c r="H6" s="25" t="s">
        <v>23</v>
      </c>
      <c r="I6" s="25" t="s">
        <v>24</v>
      </c>
      <c r="J6" s="25" t="s">
        <v>23</v>
      </c>
      <c r="K6" s="25" t="s">
        <v>24</v>
      </c>
      <c r="L6" s="25" t="s">
        <v>23</v>
      </c>
      <c r="M6" s="25" t="s">
        <v>24</v>
      </c>
      <c r="N6" s="25" t="s">
        <v>23</v>
      </c>
      <c r="O6" s="25" t="s">
        <v>24</v>
      </c>
      <c r="P6" s="25" t="s">
        <v>23</v>
      </c>
      <c r="Q6" s="25" t="s">
        <v>24</v>
      </c>
      <c r="R6" s="25" t="s">
        <v>23</v>
      </c>
      <c r="S6" s="25" t="s">
        <v>24</v>
      </c>
      <c r="T6" s="25" t="s">
        <v>23</v>
      </c>
      <c r="U6" s="25" t="s">
        <v>24</v>
      </c>
      <c r="V6" s="25" t="s">
        <v>23</v>
      </c>
      <c r="W6" s="25" t="s">
        <v>24</v>
      </c>
      <c r="X6" s="25" t="s">
        <v>23</v>
      </c>
      <c r="Y6" s="25" t="s">
        <v>24</v>
      </c>
      <c r="Z6" s="25" t="s">
        <v>23</v>
      </c>
      <c r="AA6" s="25" t="s">
        <v>24</v>
      </c>
      <c r="AB6" s="25" t="s">
        <v>23</v>
      </c>
      <c r="AC6" s="25" t="s">
        <v>24</v>
      </c>
      <c r="AD6" s="25" t="s">
        <v>23</v>
      </c>
      <c r="AE6" s="25" t="s">
        <v>24</v>
      </c>
      <c r="AF6" s="30"/>
    </row>
    <row r="7" spans="1:35" s="32" customFormat="1" ht="19.5" customHeight="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5" s="2" customFormat="1" ht="30.75" customHeight="1" x14ac:dyDescent="0.25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8"/>
      <c r="AE8" s="33"/>
      <c r="AF8" s="34"/>
    </row>
    <row r="9" spans="1:35" s="2" customFormat="1" ht="30.75" customHeight="1" x14ac:dyDescent="0.25">
      <c r="A9" s="117" t="s">
        <v>26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9"/>
      <c r="AF9" s="34"/>
    </row>
    <row r="10" spans="1:35" s="2" customFormat="1" ht="18.75" x14ac:dyDescent="0.3">
      <c r="A10" s="5" t="s">
        <v>27</v>
      </c>
      <c r="B10" s="6">
        <f>B11+B12+B13+B15</f>
        <v>54548.592000000019</v>
      </c>
      <c r="C10" s="6">
        <f t="shared" ref="C10:E10" si="0">C11+C12+C13+C15</f>
        <v>37307.962</v>
      </c>
      <c r="D10" s="6">
        <f t="shared" si="0"/>
        <v>33080.644</v>
      </c>
      <c r="E10" s="6">
        <f t="shared" si="0"/>
        <v>33080.644</v>
      </c>
      <c r="F10" s="3">
        <f>E10/B10*100</f>
        <v>60.644359069799613</v>
      </c>
      <c r="G10" s="3">
        <f t="shared" ref="G10:G15" si="1">E10/C10*100</f>
        <v>88.669126445448825</v>
      </c>
      <c r="H10" s="6">
        <f t="shared" ref="H10:AE10" si="2">H11+H12+H13+H15</f>
        <v>1818.319</v>
      </c>
      <c r="I10" s="6">
        <f t="shared" si="2"/>
        <v>1725.96</v>
      </c>
      <c r="J10" s="6">
        <f t="shared" si="2"/>
        <v>6121.0250000000005</v>
      </c>
      <c r="K10" s="6">
        <f t="shared" si="2"/>
        <v>3959.21</v>
      </c>
      <c r="L10" s="6">
        <f t="shared" si="2"/>
        <v>5683.125</v>
      </c>
      <c r="M10" s="6">
        <f t="shared" si="2"/>
        <v>3744.6</v>
      </c>
      <c r="N10" s="6">
        <f t="shared" si="2"/>
        <v>5842.0750000000007</v>
      </c>
      <c r="O10" s="6">
        <f t="shared" si="2"/>
        <v>6103.5240000000003</v>
      </c>
      <c r="P10" s="6">
        <f t="shared" si="2"/>
        <v>6164.8149999999996</v>
      </c>
      <c r="Q10" s="6">
        <f t="shared" si="2"/>
        <v>5776.94</v>
      </c>
      <c r="R10" s="6">
        <f t="shared" si="2"/>
        <v>4798.5450000000001</v>
      </c>
      <c r="S10" s="6">
        <f t="shared" si="2"/>
        <v>5154.9999999999991</v>
      </c>
      <c r="T10" s="6">
        <f t="shared" si="2"/>
        <v>6880.058</v>
      </c>
      <c r="U10" s="6">
        <f t="shared" si="2"/>
        <v>6615.4099999999989</v>
      </c>
      <c r="V10" s="6">
        <f t="shared" si="2"/>
        <v>2377.2750000000001</v>
      </c>
      <c r="W10" s="6">
        <f t="shared" si="2"/>
        <v>0</v>
      </c>
      <c r="X10" s="6">
        <f t="shared" si="2"/>
        <v>3739.43</v>
      </c>
      <c r="Y10" s="6">
        <f t="shared" si="2"/>
        <v>0</v>
      </c>
      <c r="Z10" s="6">
        <f t="shared" si="2"/>
        <v>4046.0949999999998</v>
      </c>
      <c r="AA10" s="6">
        <f t="shared" si="2"/>
        <v>0</v>
      </c>
      <c r="AB10" s="6">
        <f t="shared" si="2"/>
        <v>3349.6749999999997</v>
      </c>
      <c r="AC10" s="6">
        <f t="shared" si="2"/>
        <v>0</v>
      </c>
      <c r="AD10" s="6">
        <f t="shared" si="2"/>
        <v>3728.1549999999997</v>
      </c>
      <c r="AE10" s="6">
        <f t="shared" si="2"/>
        <v>0</v>
      </c>
      <c r="AF10" s="7"/>
      <c r="AG10" s="35">
        <f t="shared" ref="AG10:AG73" si="3">H10+J10+L10+N10+P10+R10+T10+V10+X10+Z10+AB10+AD10</f>
        <v>54548.592000000004</v>
      </c>
      <c r="AH10" s="35">
        <f t="shared" ref="AH10:AI73" si="4">H10+J10+L10+N10+P10+R10</f>
        <v>30427.904000000002</v>
      </c>
      <c r="AI10" s="35">
        <f t="shared" si="4"/>
        <v>26465.234</v>
      </c>
    </row>
    <row r="11" spans="1:35" s="2" customFormat="1" ht="18.75" x14ac:dyDescent="0.3">
      <c r="A11" s="9" t="s">
        <v>28</v>
      </c>
      <c r="B11" s="10">
        <f t="shared" ref="B11:E13" si="5">B18+B25+B31+B37+B44</f>
        <v>0</v>
      </c>
      <c r="C11" s="10">
        <f t="shared" si="5"/>
        <v>0</v>
      </c>
      <c r="D11" s="10">
        <f t="shared" si="5"/>
        <v>0</v>
      </c>
      <c r="E11" s="10">
        <f t="shared" si="5"/>
        <v>0</v>
      </c>
      <c r="F11" s="4" t="e">
        <f>E11/B11*100</f>
        <v>#DIV/0!</v>
      </c>
      <c r="G11" s="4" t="e">
        <f t="shared" si="1"/>
        <v>#DIV/0!</v>
      </c>
      <c r="H11" s="10">
        <f t="shared" ref="H11:AE13" si="6">H18+H25+H31+H37+H44</f>
        <v>0</v>
      </c>
      <c r="I11" s="10">
        <f t="shared" si="6"/>
        <v>0</v>
      </c>
      <c r="J11" s="10">
        <f t="shared" si="6"/>
        <v>0</v>
      </c>
      <c r="K11" s="10">
        <f t="shared" si="6"/>
        <v>0</v>
      </c>
      <c r="L11" s="10">
        <f t="shared" si="6"/>
        <v>0</v>
      </c>
      <c r="M11" s="10">
        <f t="shared" si="6"/>
        <v>0</v>
      </c>
      <c r="N11" s="10">
        <f t="shared" si="6"/>
        <v>0</v>
      </c>
      <c r="O11" s="10">
        <f t="shared" si="6"/>
        <v>0</v>
      </c>
      <c r="P11" s="10">
        <f t="shared" si="6"/>
        <v>0</v>
      </c>
      <c r="Q11" s="10">
        <f t="shared" si="6"/>
        <v>0</v>
      </c>
      <c r="R11" s="10">
        <f t="shared" si="6"/>
        <v>0</v>
      </c>
      <c r="S11" s="10">
        <f t="shared" si="6"/>
        <v>0</v>
      </c>
      <c r="T11" s="10">
        <f t="shared" si="6"/>
        <v>0</v>
      </c>
      <c r="U11" s="10">
        <f t="shared" si="6"/>
        <v>0</v>
      </c>
      <c r="V11" s="10">
        <f t="shared" si="6"/>
        <v>0</v>
      </c>
      <c r="W11" s="10">
        <f t="shared" si="6"/>
        <v>0</v>
      </c>
      <c r="X11" s="10">
        <f t="shared" si="6"/>
        <v>0</v>
      </c>
      <c r="Y11" s="10">
        <f t="shared" si="6"/>
        <v>0</v>
      </c>
      <c r="Z11" s="10">
        <f t="shared" si="6"/>
        <v>0</v>
      </c>
      <c r="AA11" s="10">
        <f t="shared" si="6"/>
        <v>0</v>
      </c>
      <c r="AB11" s="10">
        <f t="shared" si="6"/>
        <v>0</v>
      </c>
      <c r="AC11" s="10">
        <f t="shared" si="6"/>
        <v>0</v>
      </c>
      <c r="AD11" s="10">
        <f t="shared" si="6"/>
        <v>0</v>
      </c>
      <c r="AE11" s="10">
        <f t="shared" si="6"/>
        <v>0</v>
      </c>
      <c r="AF11" s="11"/>
      <c r="AG11" s="35">
        <f t="shared" si="3"/>
        <v>0</v>
      </c>
      <c r="AH11" s="35">
        <f t="shared" si="4"/>
        <v>0</v>
      </c>
      <c r="AI11" s="35">
        <f t="shared" si="4"/>
        <v>0</v>
      </c>
    </row>
    <row r="12" spans="1:35" s="2" customFormat="1" ht="18.75" x14ac:dyDescent="0.3">
      <c r="A12" s="9" t="s">
        <v>29</v>
      </c>
      <c r="B12" s="10">
        <f t="shared" si="5"/>
        <v>406.69600000000003</v>
      </c>
      <c r="C12" s="10">
        <f>C19+C26+C32+C38+C45</f>
        <v>133.804</v>
      </c>
      <c r="D12" s="10">
        <f t="shared" si="5"/>
        <v>133.804</v>
      </c>
      <c r="E12" s="10">
        <f t="shared" si="5"/>
        <v>133.804</v>
      </c>
      <c r="F12" s="4">
        <f>E12/B12*100</f>
        <v>32.900249818045914</v>
      </c>
      <c r="G12" s="4">
        <f t="shared" si="1"/>
        <v>100</v>
      </c>
      <c r="H12" s="10">
        <f t="shared" si="6"/>
        <v>0</v>
      </c>
      <c r="I12" s="10">
        <f t="shared" si="6"/>
        <v>0</v>
      </c>
      <c r="J12" s="10">
        <f t="shared" si="6"/>
        <v>0</v>
      </c>
      <c r="K12" s="10">
        <f t="shared" si="6"/>
        <v>0</v>
      </c>
      <c r="L12" s="10">
        <f t="shared" si="6"/>
        <v>0</v>
      </c>
      <c r="M12" s="10">
        <f t="shared" si="6"/>
        <v>0</v>
      </c>
      <c r="N12" s="10">
        <f t="shared" si="6"/>
        <v>12.263999999999999</v>
      </c>
      <c r="O12" s="10">
        <f t="shared" si="6"/>
        <v>12.263999999999999</v>
      </c>
      <c r="P12" s="10">
        <f t="shared" si="6"/>
        <v>79.736000000000004</v>
      </c>
      <c r="Q12" s="10">
        <f t="shared" si="6"/>
        <v>79.740000000000009</v>
      </c>
      <c r="R12" s="10">
        <f t="shared" si="6"/>
        <v>20.904</v>
      </c>
      <c r="S12" s="10">
        <f t="shared" si="6"/>
        <v>20.9</v>
      </c>
      <c r="T12" s="10">
        <f t="shared" si="6"/>
        <v>20.9</v>
      </c>
      <c r="U12" s="10">
        <f t="shared" si="6"/>
        <v>20.9</v>
      </c>
      <c r="V12" s="10">
        <f t="shared" si="6"/>
        <v>77.903999999999996</v>
      </c>
      <c r="W12" s="10">
        <f t="shared" si="6"/>
        <v>0</v>
      </c>
      <c r="X12" s="10">
        <f t="shared" si="6"/>
        <v>67.367999999999995</v>
      </c>
      <c r="Y12" s="10">
        <f t="shared" si="6"/>
        <v>0</v>
      </c>
      <c r="Z12" s="10">
        <f t="shared" si="6"/>
        <v>76.903999999999996</v>
      </c>
      <c r="AA12" s="10">
        <f t="shared" si="6"/>
        <v>0</v>
      </c>
      <c r="AB12" s="10">
        <f t="shared" si="6"/>
        <v>20.904</v>
      </c>
      <c r="AC12" s="10">
        <f t="shared" si="6"/>
        <v>0</v>
      </c>
      <c r="AD12" s="10">
        <f t="shared" si="6"/>
        <v>29.812000000000001</v>
      </c>
      <c r="AE12" s="10">
        <f t="shared" si="6"/>
        <v>0</v>
      </c>
      <c r="AF12" s="11"/>
      <c r="AG12" s="35">
        <f t="shared" si="3"/>
        <v>406.69600000000003</v>
      </c>
      <c r="AH12" s="35">
        <f t="shared" si="4"/>
        <v>112.904</v>
      </c>
      <c r="AI12" s="35">
        <f t="shared" si="4"/>
        <v>112.904</v>
      </c>
    </row>
    <row r="13" spans="1:35" s="2" customFormat="1" ht="18.75" x14ac:dyDescent="0.3">
      <c r="A13" s="9" t="s">
        <v>30</v>
      </c>
      <c r="B13" s="10">
        <f>B20+B27+B33+B39+B46</f>
        <v>54141.896000000015</v>
      </c>
      <c r="C13" s="10">
        <f>C20+C27+C33+C39+C46</f>
        <v>37174.158000000003</v>
      </c>
      <c r="D13" s="10">
        <f t="shared" si="5"/>
        <v>32946.840000000004</v>
      </c>
      <c r="E13" s="10">
        <f>E20+E27+E33+E39+E46</f>
        <v>32946.840000000004</v>
      </c>
      <c r="F13" s="4">
        <f>E13/B13*100</f>
        <v>60.852763634284244</v>
      </c>
      <c r="G13" s="4">
        <f t="shared" si="1"/>
        <v>88.628342301660197</v>
      </c>
      <c r="H13" s="10">
        <f t="shared" si="6"/>
        <v>1818.319</v>
      </c>
      <c r="I13" s="10">
        <f t="shared" si="6"/>
        <v>1725.96</v>
      </c>
      <c r="J13" s="10">
        <f t="shared" si="6"/>
        <v>6121.0250000000005</v>
      </c>
      <c r="K13" s="10">
        <f t="shared" si="6"/>
        <v>3959.21</v>
      </c>
      <c r="L13" s="10">
        <f t="shared" si="6"/>
        <v>5683.125</v>
      </c>
      <c r="M13" s="10">
        <f t="shared" si="6"/>
        <v>3744.6</v>
      </c>
      <c r="N13" s="10">
        <f t="shared" si="6"/>
        <v>5829.8110000000006</v>
      </c>
      <c r="O13" s="10">
        <f t="shared" si="6"/>
        <v>6091.26</v>
      </c>
      <c r="P13" s="10">
        <f t="shared" si="6"/>
        <v>6085.0789999999997</v>
      </c>
      <c r="Q13" s="10">
        <f t="shared" si="6"/>
        <v>5697.2</v>
      </c>
      <c r="R13" s="10">
        <f t="shared" si="6"/>
        <v>4777.6409999999996</v>
      </c>
      <c r="S13" s="10">
        <f t="shared" si="6"/>
        <v>5134.0999999999995</v>
      </c>
      <c r="T13" s="10">
        <f t="shared" si="6"/>
        <v>6859.1580000000004</v>
      </c>
      <c r="U13" s="10">
        <f t="shared" si="6"/>
        <v>6594.5099999999993</v>
      </c>
      <c r="V13" s="10">
        <f t="shared" si="6"/>
        <v>2299.3710000000001</v>
      </c>
      <c r="W13" s="10">
        <f t="shared" si="6"/>
        <v>0</v>
      </c>
      <c r="X13" s="10">
        <f t="shared" si="6"/>
        <v>3672.0619999999999</v>
      </c>
      <c r="Y13" s="10">
        <f t="shared" si="6"/>
        <v>0</v>
      </c>
      <c r="Z13" s="10">
        <f t="shared" si="6"/>
        <v>3969.1909999999998</v>
      </c>
      <c r="AA13" s="10">
        <f t="shared" si="6"/>
        <v>0</v>
      </c>
      <c r="AB13" s="10">
        <f t="shared" si="6"/>
        <v>3328.7709999999997</v>
      </c>
      <c r="AC13" s="10">
        <f t="shared" si="6"/>
        <v>0</v>
      </c>
      <c r="AD13" s="10">
        <f t="shared" si="6"/>
        <v>3698.3429999999998</v>
      </c>
      <c r="AE13" s="10">
        <f t="shared" si="6"/>
        <v>0</v>
      </c>
      <c r="AF13" s="11"/>
      <c r="AG13" s="35">
        <f t="shared" si="3"/>
        <v>54141.896000000001</v>
      </c>
      <c r="AH13" s="35">
        <f t="shared" si="4"/>
        <v>30315.000000000004</v>
      </c>
      <c r="AI13" s="35">
        <f t="shared" si="4"/>
        <v>26352.329999999998</v>
      </c>
    </row>
    <row r="14" spans="1:35" s="2" customFormat="1" ht="37.5" x14ac:dyDescent="0.25">
      <c r="A14" s="14" t="s">
        <v>31</v>
      </c>
      <c r="B14" s="10">
        <f>H14+J14+L14+N14+P14+R14+T14+V14+X14+Z14+AB14+AD14</f>
        <v>87.499999999999986</v>
      </c>
      <c r="C14" s="10">
        <f>C21+C40</f>
        <v>56.081999999999994</v>
      </c>
      <c r="D14" s="10">
        <f>D21+D40+D47</f>
        <v>56.080000000000005</v>
      </c>
      <c r="E14" s="10">
        <f>I14+K14+M14+O14+Q14+S14+U14+W14+Y14+AA14+AC14+AE14</f>
        <v>56.080000000000005</v>
      </c>
      <c r="F14" s="4">
        <f t="shared" ref="F14" si="7">E14/B14*100</f>
        <v>64.091428571428594</v>
      </c>
      <c r="G14" s="4">
        <f>E14/C14*100</f>
        <v>99.99643379337401</v>
      </c>
      <c r="H14" s="11">
        <f>H21+H40+H47</f>
        <v>0</v>
      </c>
      <c r="I14" s="11">
        <f t="shared" ref="I14:AE14" si="8">I21+I40+I47</f>
        <v>0</v>
      </c>
      <c r="J14" s="11">
        <f t="shared" si="8"/>
        <v>9.2750000000000004</v>
      </c>
      <c r="K14" s="11">
        <f t="shared" si="8"/>
        <v>9.2750000000000004</v>
      </c>
      <c r="L14" s="11">
        <f t="shared" si="8"/>
        <v>19.175000000000001</v>
      </c>
      <c r="M14" s="11">
        <f t="shared" si="8"/>
        <v>19.175000000000001</v>
      </c>
      <c r="N14" s="11">
        <f t="shared" si="8"/>
        <v>9.7110000000000003</v>
      </c>
      <c r="O14" s="11">
        <f t="shared" si="8"/>
        <v>9.7099999999999991</v>
      </c>
      <c r="P14" s="11">
        <f t="shared" si="8"/>
        <v>15.779</v>
      </c>
      <c r="Q14" s="11">
        <f t="shared" si="8"/>
        <v>15.780000000000001</v>
      </c>
      <c r="R14" s="11">
        <f t="shared" si="8"/>
        <v>1.071</v>
      </c>
      <c r="S14" s="11">
        <f t="shared" si="8"/>
        <v>1.0699999999999998</v>
      </c>
      <c r="T14" s="11">
        <f t="shared" si="8"/>
        <v>1.071</v>
      </c>
      <c r="U14" s="11">
        <f t="shared" si="8"/>
        <v>1.0699999999999998</v>
      </c>
      <c r="V14" s="11">
        <f t="shared" si="8"/>
        <v>1.071</v>
      </c>
      <c r="W14" s="11">
        <f t="shared" si="8"/>
        <v>0</v>
      </c>
      <c r="X14" s="11">
        <f t="shared" si="8"/>
        <v>12.761999999999999</v>
      </c>
      <c r="Y14" s="11">
        <f t="shared" si="8"/>
        <v>0</v>
      </c>
      <c r="Z14" s="11">
        <f t="shared" si="8"/>
        <v>15.071</v>
      </c>
      <c r="AA14" s="11">
        <f t="shared" si="8"/>
        <v>0</v>
      </c>
      <c r="AB14" s="11">
        <f t="shared" si="8"/>
        <v>1.071</v>
      </c>
      <c r="AC14" s="11">
        <f t="shared" si="8"/>
        <v>0</v>
      </c>
      <c r="AD14" s="11">
        <f t="shared" si="8"/>
        <v>1.4430000000000001</v>
      </c>
      <c r="AE14" s="11">
        <f t="shared" si="8"/>
        <v>0</v>
      </c>
      <c r="AF14" s="36"/>
      <c r="AG14" s="35">
        <f t="shared" si="3"/>
        <v>87.499999999999986</v>
      </c>
      <c r="AH14" s="35">
        <f t="shared" si="4"/>
        <v>55.010999999999996</v>
      </c>
      <c r="AI14" s="35">
        <f t="shared" si="4"/>
        <v>55.010000000000005</v>
      </c>
    </row>
    <row r="15" spans="1:35" s="2" customFormat="1" ht="18.75" x14ac:dyDescent="0.3">
      <c r="A15" s="1" t="s">
        <v>32</v>
      </c>
      <c r="B15" s="10">
        <f>B22+B28+B34+B41+B48</f>
        <v>0</v>
      </c>
      <c r="C15" s="10">
        <f>C22+C28+C34+C41+C48</f>
        <v>0</v>
      </c>
      <c r="D15" s="10">
        <f>D22+D28+D34+D41+D48</f>
        <v>0</v>
      </c>
      <c r="E15" s="10">
        <f>E22+E28+E34+E41+E48</f>
        <v>0</v>
      </c>
      <c r="F15" s="4" t="e">
        <f>E15/B15*100</f>
        <v>#DIV/0!</v>
      </c>
      <c r="G15" s="4" t="e">
        <f t="shared" si="1"/>
        <v>#DIV/0!</v>
      </c>
      <c r="H15" s="10">
        <f t="shared" ref="H15:AE15" si="9">H22+H28+H34+H41+H48</f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0">
        <f t="shared" si="9"/>
        <v>0</v>
      </c>
      <c r="M15" s="10">
        <f t="shared" si="9"/>
        <v>0</v>
      </c>
      <c r="N15" s="10">
        <f t="shared" si="9"/>
        <v>0</v>
      </c>
      <c r="O15" s="10">
        <f t="shared" si="9"/>
        <v>0</v>
      </c>
      <c r="P15" s="10">
        <f t="shared" si="9"/>
        <v>0</v>
      </c>
      <c r="Q15" s="10">
        <f t="shared" si="9"/>
        <v>0</v>
      </c>
      <c r="R15" s="10">
        <f t="shared" si="9"/>
        <v>0</v>
      </c>
      <c r="S15" s="10">
        <f t="shared" si="9"/>
        <v>0</v>
      </c>
      <c r="T15" s="10">
        <f t="shared" si="9"/>
        <v>0</v>
      </c>
      <c r="U15" s="10">
        <f t="shared" si="9"/>
        <v>0</v>
      </c>
      <c r="V15" s="10">
        <f t="shared" si="9"/>
        <v>0</v>
      </c>
      <c r="W15" s="10">
        <f t="shared" si="9"/>
        <v>0</v>
      </c>
      <c r="X15" s="10">
        <f t="shared" si="9"/>
        <v>0</v>
      </c>
      <c r="Y15" s="10">
        <f t="shared" si="9"/>
        <v>0</v>
      </c>
      <c r="Z15" s="10">
        <f t="shared" si="9"/>
        <v>0</v>
      </c>
      <c r="AA15" s="10">
        <f t="shared" si="9"/>
        <v>0</v>
      </c>
      <c r="AB15" s="10">
        <f t="shared" si="9"/>
        <v>0</v>
      </c>
      <c r="AC15" s="10">
        <f t="shared" si="9"/>
        <v>0</v>
      </c>
      <c r="AD15" s="10">
        <f t="shared" si="9"/>
        <v>0</v>
      </c>
      <c r="AE15" s="10">
        <f t="shared" si="9"/>
        <v>0</v>
      </c>
      <c r="AF15" s="36"/>
      <c r="AG15" s="35">
        <f t="shared" si="3"/>
        <v>0</v>
      </c>
      <c r="AH15" s="35">
        <f t="shared" si="4"/>
        <v>0</v>
      </c>
      <c r="AI15" s="35">
        <f t="shared" si="4"/>
        <v>0</v>
      </c>
    </row>
    <row r="16" spans="1:35" s="2" customFormat="1" ht="38.25" customHeight="1" x14ac:dyDescent="0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  <c r="AF16" s="114" t="s">
        <v>34</v>
      </c>
      <c r="AG16" s="35">
        <f t="shared" si="3"/>
        <v>0</v>
      </c>
      <c r="AH16" s="35">
        <f t="shared" si="4"/>
        <v>0</v>
      </c>
      <c r="AI16" s="35">
        <f t="shared" si="4"/>
        <v>0</v>
      </c>
    </row>
    <row r="17" spans="1:35" s="2" customFormat="1" ht="18.75" x14ac:dyDescent="0.3">
      <c r="A17" s="5" t="s">
        <v>27</v>
      </c>
      <c r="B17" s="6">
        <f>B19+B20+B18+B22</f>
        <v>908.19599999999991</v>
      </c>
      <c r="C17" s="6">
        <f t="shared" ref="C17:D17" si="10">C19+C20+C18+C22</f>
        <v>794.38599999999997</v>
      </c>
      <c r="D17" s="6">
        <f t="shared" si="10"/>
        <v>794.39400000000012</v>
      </c>
      <c r="E17" s="6">
        <f>E19+E20+E18+E22</f>
        <v>794.39400000000012</v>
      </c>
      <c r="F17" s="3">
        <f t="shared" ref="F17:F22" si="11">E17/B17*100</f>
        <v>87.469444921580831</v>
      </c>
      <c r="G17" s="3">
        <f t="shared" ref="G17:G22" si="12">E17/C17*100</f>
        <v>100.00100706709334</v>
      </c>
      <c r="H17" s="7">
        <f>H19+H20+H18+H22</f>
        <v>0</v>
      </c>
      <c r="I17" s="7">
        <f t="shared" ref="I17:AE17" si="13">I19+I20+I18+I22</f>
        <v>0</v>
      </c>
      <c r="J17" s="7">
        <f t="shared" si="13"/>
        <v>209.27500000000001</v>
      </c>
      <c r="K17" s="7">
        <f t="shared" si="13"/>
        <v>209.28</v>
      </c>
      <c r="L17" s="7">
        <f t="shared" si="13"/>
        <v>159.27500000000001</v>
      </c>
      <c r="M17" s="7">
        <f t="shared" si="13"/>
        <v>159.28</v>
      </c>
      <c r="N17" s="7">
        <f t="shared" si="13"/>
        <v>109.27499999999999</v>
      </c>
      <c r="O17" s="7">
        <f t="shared" si="13"/>
        <v>9.2739999999999991</v>
      </c>
      <c r="P17" s="7">
        <f t="shared" si="13"/>
        <v>40.515000000000001</v>
      </c>
      <c r="Q17" s="7">
        <f t="shared" si="13"/>
        <v>140.52000000000001</v>
      </c>
      <c r="R17" s="7">
        <f t="shared" si="13"/>
        <v>266.77499999999998</v>
      </c>
      <c r="S17" s="7">
        <f t="shared" si="13"/>
        <v>266.77</v>
      </c>
      <c r="T17" s="7">
        <f t="shared" si="13"/>
        <v>9.2710000000000008</v>
      </c>
      <c r="U17" s="7">
        <f t="shared" si="13"/>
        <v>9.27</v>
      </c>
      <c r="V17" s="7">
        <f t="shared" si="13"/>
        <v>9.2750000000000004</v>
      </c>
      <c r="W17" s="7">
        <f t="shared" si="13"/>
        <v>0</v>
      </c>
      <c r="X17" s="7">
        <f t="shared" si="13"/>
        <v>67.430000000000007</v>
      </c>
      <c r="Y17" s="7">
        <f t="shared" si="13"/>
        <v>0</v>
      </c>
      <c r="Z17" s="7">
        <f t="shared" si="13"/>
        <v>9.2750000000000004</v>
      </c>
      <c r="AA17" s="7">
        <f t="shared" si="13"/>
        <v>0</v>
      </c>
      <c r="AB17" s="7">
        <f t="shared" si="13"/>
        <v>9.2750000000000004</v>
      </c>
      <c r="AC17" s="7">
        <f t="shared" si="13"/>
        <v>0</v>
      </c>
      <c r="AD17" s="7">
        <f t="shared" si="13"/>
        <v>18.555</v>
      </c>
      <c r="AE17" s="7">
        <f t="shared" si="13"/>
        <v>0</v>
      </c>
      <c r="AF17" s="115"/>
      <c r="AG17" s="35">
        <f t="shared" si="3"/>
        <v>908.1959999999998</v>
      </c>
      <c r="AH17" s="35">
        <f t="shared" si="4"/>
        <v>785.11500000000001</v>
      </c>
      <c r="AI17" s="35">
        <f t="shared" si="4"/>
        <v>785.12400000000002</v>
      </c>
    </row>
    <row r="18" spans="1:35" s="2" customFormat="1" ht="18.75" x14ac:dyDescent="0.3">
      <c r="A18" s="9" t="s">
        <v>28</v>
      </c>
      <c r="B18" s="10">
        <f>H18+J18+L18+N18+P18+R18+T18+V18+X18+Z18+AB18+AD18</f>
        <v>0</v>
      </c>
      <c r="C18" s="10">
        <f>H18</f>
        <v>0</v>
      </c>
      <c r="D18" s="10"/>
      <c r="E18" s="10">
        <f>I18+K18+M18+O18+Q18+S18+U18+W18+Y18+AA18+AC18+AE18</f>
        <v>0</v>
      </c>
      <c r="F18" s="4" t="e">
        <f t="shared" si="11"/>
        <v>#DIV/0!</v>
      </c>
      <c r="G18" s="4" t="e">
        <f t="shared" si="12"/>
        <v>#DIV/0!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5"/>
      <c r="AG18" s="35">
        <f t="shared" si="3"/>
        <v>0</v>
      </c>
      <c r="AH18" s="35">
        <f t="shared" si="4"/>
        <v>0</v>
      </c>
      <c r="AI18" s="35">
        <f t="shared" si="4"/>
        <v>0</v>
      </c>
    </row>
    <row r="19" spans="1:35" s="2" customFormat="1" ht="18.75" x14ac:dyDescent="0.3">
      <c r="A19" s="9" t="s">
        <v>29</v>
      </c>
      <c r="B19" s="10">
        <f>H19+J19+L19+N19+P19+R19+T19+V19+X19+Z19+AB19+AD19</f>
        <v>160.49600000000001</v>
      </c>
      <c r="C19" s="10">
        <f>H19+N19+P19+R19+T19</f>
        <v>60.603999999999992</v>
      </c>
      <c r="D19" s="10">
        <f>E19</f>
        <v>60.603999999999999</v>
      </c>
      <c r="E19" s="10">
        <f>I19+K19+M19+O19+Q19+S19+U19+W19+Y19+AA19+AC19+AE19</f>
        <v>60.603999999999999</v>
      </c>
      <c r="F19" s="4">
        <f t="shared" si="11"/>
        <v>37.760442627853649</v>
      </c>
      <c r="G19" s="4">
        <f t="shared" si="12"/>
        <v>100.00000000000003</v>
      </c>
      <c r="H19" s="11">
        <v>0</v>
      </c>
      <c r="I19" s="11"/>
      <c r="J19" s="11">
        <v>0</v>
      </c>
      <c r="K19" s="11"/>
      <c r="L19" s="11">
        <v>0</v>
      </c>
      <c r="M19" s="11"/>
      <c r="N19" s="11">
        <v>8.9039999999999999</v>
      </c>
      <c r="O19" s="11">
        <v>8.9039999999999999</v>
      </c>
      <c r="P19" s="11">
        <v>33.896000000000001</v>
      </c>
      <c r="Q19" s="11">
        <v>33.9</v>
      </c>
      <c r="R19" s="11">
        <v>8.9039999999999999</v>
      </c>
      <c r="S19" s="11">
        <v>8.9</v>
      </c>
      <c r="T19" s="11">
        <v>8.9</v>
      </c>
      <c r="U19" s="11">
        <v>8.9</v>
      </c>
      <c r="V19" s="11">
        <v>8.9039999999999999</v>
      </c>
      <c r="W19" s="11"/>
      <c r="X19" s="11">
        <v>55.368000000000002</v>
      </c>
      <c r="Y19" s="11"/>
      <c r="Z19" s="11">
        <v>8.9039999999999999</v>
      </c>
      <c r="AA19" s="11"/>
      <c r="AB19" s="11">
        <v>8.9039999999999999</v>
      </c>
      <c r="AC19" s="11"/>
      <c r="AD19" s="11">
        <v>17.812000000000001</v>
      </c>
      <c r="AE19" s="11"/>
      <c r="AF19" s="115"/>
      <c r="AG19" s="35">
        <f t="shared" si="3"/>
        <v>160.49600000000001</v>
      </c>
      <c r="AH19" s="35">
        <f t="shared" si="4"/>
        <v>51.703999999999994</v>
      </c>
      <c r="AI19" s="35">
        <f t="shared" si="4"/>
        <v>51.704000000000001</v>
      </c>
    </row>
    <row r="20" spans="1:35" s="2" customFormat="1" ht="18.75" x14ac:dyDescent="0.3">
      <c r="A20" s="9" t="s">
        <v>30</v>
      </c>
      <c r="B20" s="10">
        <f>H20+J20+L20+N20+P20+R20+T20+V20+X20+Z20+AB20+AD20</f>
        <v>747.69999999999993</v>
      </c>
      <c r="C20" s="10">
        <f>H20+J20+L20+N20+P20+R20+T20</f>
        <v>733.78199999999993</v>
      </c>
      <c r="D20" s="10">
        <f>E20</f>
        <v>733.79000000000008</v>
      </c>
      <c r="E20" s="10">
        <f>I20+K20+M20+O20+Q20+S20+U20+W20+Y20+AA20+AC20+AE20</f>
        <v>733.79000000000008</v>
      </c>
      <c r="F20" s="4">
        <f t="shared" si="11"/>
        <v>98.139628193125603</v>
      </c>
      <c r="G20" s="4">
        <f t="shared" si="12"/>
        <v>100.00109024206101</v>
      </c>
      <c r="H20" s="11">
        <v>0</v>
      </c>
      <c r="I20" s="11"/>
      <c r="J20" s="11">
        <v>209.27500000000001</v>
      </c>
      <c r="K20" s="11">
        <v>209.28</v>
      </c>
      <c r="L20" s="11">
        <v>159.27500000000001</v>
      </c>
      <c r="M20" s="11">
        <v>159.28</v>
      </c>
      <c r="N20" s="11">
        <v>100.371</v>
      </c>
      <c r="O20" s="11">
        <v>0.37</v>
      </c>
      <c r="P20" s="11">
        <v>6.6189999999999998</v>
      </c>
      <c r="Q20" s="11">
        <v>106.62</v>
      </c>
      <c r="R20" s="11">
        <v>257.87099999999998</v>
      </c>
      <c r="S20" s="11">
        <v>257.87</v>
      </c>
      <c r="T20" s="11">
        <v>0.371</v>
      </c>
      <c r="U20" s="11">
        <v>0.37</v>
      </c>
      <c r="V20" s="11">
        <v>0.371</v>
      </c>
      <c r="W20" s="11"/>
      <c r="X20" s="11">
        <v>12.061999999999999</v>
      </c>
      <c r="Y20" s="11"/>
      <c r="Z20" s="11">
        <v>0.371</v>
      </c>
      <c r="AA20" s="11"/>
      <c r="AB20" s="11">
        <v>0.371</v>
      </c>
      <c r="AC20" s="11"/>
      <c r="AD20" s="11">
        <v>0.74299999999999999</v>
      </c>
      <c r="AE20" s="11"/>
      <c r="AF20" s="115"/>
      <c r="AG20" s="35">
        <f t="shared" si="3"/>
        <v>747.69999999999993</v>
      </c>
      <c r="AH20" s="35">
        <f t="shared" si="4"/>
        <v>733.41099999999994</v>
      </c>
      <c r="AI20" s="35">
        <f t="shared" si="4"/>
        <v>733.42000000000007</v>
      </c>
    </row>
    <row r="21" spans="1:35" s="2" customFormat="1" ht="37.5" x14ac:dyDescent="0.25">
      <c r="A21" s="14" t="s">
        <v>31</v>
      </c>
      <c r="B21" s="10">
        <f>H21+J21+L21+N21+P21+R21+T21+V21+X21+Z21+AB21+AD21</f>
        <v>40.200000000000003</v>
      </c>
      <c r="C21" s="10">
        <f>H21+J21+L21+N21+P21+R21+T21</f>
        <v>26.281999999999996</v>
      </c>
      <c r="D21" s="10">
        <f>E21</f>
        <v>26.280000000000005</v>
      </c>
      <c r="E21" s="10">
        <f>I21+K21+M21+O21+Q21+S21+U21+W21+Y21+AA21+AC21+AE21</f>
        <v>26.280000000000005</v>
      </c>
      <c r="F21" s="4">
        <f t="shared" si="11"/>
        <v>65.373134328358219</v>
      </c>
      <c r="G21" s="4">
        <f>E21/C21*100</f>
        <v>99.992390229054138</v>
      </c>
      <c r="H21" s="37"/>
      <c r="I21" s="37"/>
      <c r="J21" s="37">
        <v>9.2750000000000004</v>
      </c>
      <c r="K21" s="37">
        <v>9.2750000000000004</v>
      </c>
      <c r="L21" s="37">
        <v>9.2750000000000004</v>
      </c>
      <c r="M21" s="37">
        <v>9.2750000000000004</v>
      </c>
      <c r="N21" s="37">
        <v>0.371</v>
      </c>
      <c r="O21" s="37">
        <v>0.37</v>
      </c>
      <c r="P21" s="37">
        <v>6.6189999999999998</v>
      </c>
      <c r="Q21" s="37">
        <v>6.62</v>
      </c>
      <c r="R21" s="37">
        <v>0.371</v>
      </c>
      <c r="S21" s="37">
        <v>0.37</v>
      </c>
      <c r="T21" s="37">
        <v>0.371</v>
      </c>
      <c r="U21" s="37">
        <v>0.37</v>
      </c>
      <c r="V21" s="37">
        <v>0.371</v>
      </c>
      <c r="W21" s="37"/>
      <c r="X21" s="37">
        <v>12.061999999999999</v>
      </c>
      <c r="Y21" s="37"/>
      <c r="Z21" s="37">
        <v>0.371</v>
      </c>
      <c r="AA21" s="37"/>
      <c r="AB21" s="37">
        <v>0.371</v>
      </c>
      <c r="AC21" s="37"/>
      <c r="AD21" s="37">
        <v>0.74299999999999999</v>
      </c>
      <c r="AE21" s="37"/>
      <c r="AF21" s="115"/>
      <c r="AG21" s="35">
        <f t="shared" si="3"/>
        <v>40.200000000000003</v>
      </c>
      <c r="AH21" s="35">
        <f t="shared" si="4"/>
        <v>25.910999999999998</v>
      </c>
      <c r="AI21" s="35">
        <f t="shared" si="4"/>
        <v>25.910000000000004</v>
      </c>
    </row>
    <row r="22" spans="1:35" s="2" customFormat="1" ht="18.75" x14ac:dyDescent="0.3">
      <c r="A22" s="1" t="s">
        <v>32</v>
      </c>
      <c r="B22" s="10">
        <f>H22+J22+L22+N22+P22+R22+T22+V22+X22+Z22+AB22+AD22</f>
        <v>0</v>
      </c>
      <c r="C22" s="10">
        <f t="shared" ref="C22" si="14">H22</f>
        <v>0</v>
      </c>
      <c r="D22" s="10"/>
      <c r="E22" s="10">
        <f>I22+K22+M22+O22+Q22+S22+U22+W22+Y22+AA22+AC22+AE22</f>
        <v>0</v>
      </c>
      <c r="F22" s="4" t="e">
        <f t="shared" si="11"/>
        <v>#DIV/0!</v>
      </c>
      <c r="G22" s="4" t="e">
        <f t="shared" si="12"/>
        <v>#DIV/0!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6"/>
      <c r="AG22" s="35">
        <f t="shared" si="3"/>
        <v>0</v>
      </c>
      <c r="AH22" s="35">
        <f t="shared" si="4"/>
        <v>0</v>
      </c>
      <c r="AI22" s="35">
        <f t="shared" si="4"/>
        <v>0</v>
      </c>
    </row>
    <row r="23" spans="1:35" s="2" customFormat="1" ht="37.5" customHeight="1" x14ac:dyDescent="0.25">
      <c r="A23" s="111" t="s">
        <v>35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3"/>
      <c r="AF23" s="114" t="s">
        <v>36</v>
      </c>
      <c r="AG23" s="35">
        <f t="shared" si="3"/>
        <v>0</v>
      </c>
      <c r="AH23" s="35">
        <f t="shared" si="4"/>
        <v>0</v>
      </c>
      <c r="AI23" s="35">
        <f t="shared" si="4"/>
        <v>0</v>
      </c>
    </row>
    <row r="24" spans="1:35" s="2" customFormat="1" ht="18.75" x14ac:dyDescent="0.3">
      <c r="A24" s="5" t="s">
        <v>27</v>
      </c>
      <c r="B24" s="6">
        <f>B26+B27+B25+B28</f>
        <v>144.60000000000002</v>
      </c>
      <c r="C24" s="6">
        <f t="shared" ref="C24:E24" si="15">C26+C27+C25+C28</f>
        <v>144.60000000000002</v>
      </c>
      <c r="D24" s="6">
        <f t="shared" si="15"/>
        <v>144.60000000000002</v>
      </c>
      <c r="E24" s="6">
        <f t="shared" si="15"/>
        <v>144.60000000000002</v>
      </c>
      <c r="F24" s="3">
        <v>0</v>
      </c>
      <c r="G24" s="3">
        <f>E24/C24*100</f>
        <v>100</v>
      </c>
      <c r="H24" s="7">
        <f>H25+H26+H27+H28</f>
        <v>0</v>
      </c>
      <c r="I24" s="7">
        <f t="shared" ref="I24:AE24" si="16">I25+I26+I27+I28</f>
        <v>0</v>
      </c>
      <c r="J24" s="7">
        <f t="shared" si="16"/>
        <v>44.45</v>
      </c>
      <c r="K24" s="7">
        <f t="shared" si="16"/>
        <v>44.45</v>
      </c>
      <c r="L24" s="7">
        <f t="shared" si="16"/>
        <v>100.15</v>
      </c>
      <c r="M24" s="7">
        <f t="shared" si="16"/>
        <v>100.15</v>
      </c>
      <c r="N24" s="7">
        <f t="shared" si="16"/>
        <v>0</v>
      </c>
      <c r="O24" s="7">
        <f t="shared" si="16"/>
        <v>0</v>
      </c>
      <c r="P24" s="7">
        <f t="shared" si="16"/>
        <v>0</v>
      </c>
      <c r="Q24" s="7">
        <f t="shared" si="16"/>
        <v>0</v>
      </c>
      <c r="R24" s="7">
        <f t="shared" si="16"/>
        <v>0</v>
      </c>
      <c r="S24" s="7">
        <f t="shared" si="16"/>
        <v>0</v>
      </c>
      <c r="T24" s="7">
        <f t="shared" si="16"/>
        <v>0</v>
      </c>
      <c r="U24" s="7">
        <f t="shared" si="16"/>
        <v>0</v>
      </c>
      <c r="V24" s="7">
        <f t="shared" si="16"/>
        <v>0</v>
      </c>
      <c r="W24" s="7">
        <f t="shared" si="16"/>
        <v>0</v>
      </c>
      <c r="X24" s="7">
        <f t="shared" si="16"/>
        <v>0</v>
      </c>
      <c r="Y24" s="7">
        <f t="shared" si="16"/>
        <v>0</v>
      </c>
      <c r="Z24" s="7">
        <f t="shared" si="16"/>
        <v>0</v>
      </c>
      <c r="AA24" s="7">
        <f t="shared" si="16"/>
        <v>0</v>
      </c>
      <c r="AB24" s="7">
        <f t="shared" si="16"/>
        <v>0</v>
      </c>
      <c r="AC24" s="7">
        <f t="shared" si="16"/>
        <v>0</v>
      </c>
      <c r="AD24" s="7">
        <f t="shared" si="16"/>
        <v>0</v>
      </c>
      <c r="AE24" s="7">
        <f t="shared" si="16"/>
        <v>0</v>
      </c>
      <c r="AF24" s="115"/>
      <c r="AG24" s="35">
        <f t="shared" si="3"/>
        <v>144.60000000000002</v>
      </c>
      <c r="AH24" s="35">
        <f t="shared" si="4"/>
        <v>144.60000000000002</v>
      </c>
      <c r="AI24" s="35">
        <f t="shared" si="4"/>
        <v>144.60000000000002</v>
      </c>
    </row>
    <row r="25" spans="1:35" s="2" customFormat="1" ht="18.75" x14ac:dyDescent="0.3">
      <c r="A25" s="9" t="s">
        <v>28</v>
      </c>
      <c r="B25" s="10">
        <f>H25+J25+L25+N25+P25+R25+T25+V25+X25+Z25+AB25+AD25</f>
        <v>0</v>
      </c>
      <c r="C25" s="10">
        <f>H25</f>
        <v>0</v>
      </c>
      <c r="D25" s="10"/>
      <c r="E25" s="10">
        <f>I25+K25+M25+O25+Q25+S25+U25+W25+Y25+AA25+AC25+AE25</f>
        <v>0</v>
      </c>
      <c r="F25" s="4" t="e">
        <f>E25/B25*100</f>
        <v>#DIV/0!</v>
      </c>
      <c r="G25" s="4" t="e">
        <f>E25/C25*100</f>
        <v>#DIV/0!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5"/>
      <c r="AG25" s="35">
        <f t="shared" si="3"/>
        <v>0</v>
      </c>
      <c r="AH25" s="35">
        <f t="shared" si="4"/>
        <v>0</v>
      </c>
      <c r="AI25" s="35">
        <f t="shared" si="4"/>
        <v>0</v>
      </c>
    </row>
    <row r="26" spans="1:35" s="2" customFormat="1" ht="18.75" x14ac:dyDescent="0.3">
      <c r="A26" s="9" t="s">
        <v>29</v>
      </c>
      <c r="B26" s="10">
        <f>H26+J26+L26+N26+P26+R26+T26+V26+X26+Z26+AB26+AD26</f>
        <v>0</v>
      </c>
      <c r="C26" s="10">
        <f t="shared" ref="C26:C28" si="17">H26</f>
        <v>0</v>
      </c>
      <c r="D26" s="10"/>
      <c r="E26" s="10">
        <f>I26+K26+M26+O26+Q26+S26+U26+W26+Y26+AA26+AC26+AE26</f>
        <v>0</v>
      </c>
      <c r="F26" s="4" t="e">
        <f>E26/B26*100</f>
        <v>#DIV/0!</v>
      </c>
      <c r="G26" s="4" t="e">
        <f>E26/C26*100</f>
        <v>#DIV/0!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5"/>
      <c r="AG26" s="35">
        <f t="shared" si="3"/>
        <v>0</v>
      </c>
      <c r="AH26" s="35">
        <f t="shared" si="4"/>
        <v>0</v>
      </c>
      <c r="AI26" s="35">
        <f t="shared" si="4"/>
        <v>0</v>
      </c>
    </row>
    <row r="27" spans="1:35" s="2" customFormat="1" ht="18.75" x14ac:dyDescent="0.3">
      <c r="A27" s="9" t="s">
        <v>30</v>
      </c>
      <c r="B27" s="10">
        <f>H27+J27+L27+N27+P27+R27+T27+V27+X27+Z27+AB27+AD27</f>
        <v>144.60000000000002</v>
      </c>
      <c r="C27" s="10">
        <f>H27+J27+L27</f>
        <v>144.60000000000002</v>
      </c>
      <c r="D27" s="10">
        <f>E27</f>
        <v>144.60000000000002</v>
      </c>
      <c r="E27" s="10">
        <f>I27+K27+M27+O27+Q27+S27+U27+W27+Y27+AA27+AC27+AE27</f>
        <v>144.60000000000002</v>
      </c>
      <c r="F27" s="4">
        <f>E27/B27*100</f>
        <v>100</v>
      </c>
      <c r="G27" s="4">
        <f>E27/C27*100</f>
        <v>100</v>
      </c>
      <c r="H27" s="11"/>
      <c r="I27" s="11"/>
      <c r="J27" s="11">
        <v>44.45</v>
      </c>
      <c r="K27" s="11">
        <v>44.45</v>
      </c>
      <c r="L27" s="11">
        <v>100.15</v>
      </c>
      <c r="M27" s="11">
        <v>100.15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5"/>
      <c r="AG27" s="35">
        <f t="shared" si="3"/>
        <v>144.60000000000002</v>
      </c>
      <c r="AH27" s="35">
        <f t="shared" si="4"/>
        <v>144.60000000000002</v>
      </c>
      <c r="AI27" s="35">
        <f t="shared" si="4"/>
        <v>144.60000000000002</v>
      </c>
    </row>
    <row r="28" spans="1:35" s="2" customFormat="1" ht="18.75" x14ac:dyDescent="0.3">
      <c r="A28" s="1" t="s">
        <v>32</v>
      </c>
      <c r="B28" s="10">
        <f>H28+J28+L28+N28+P28+R28+T28+V28+X28+Z28+AB28+AD28</f>
        <v>0</v>
      </c>
      <c r="C28" s="10">
        <f t="shared" si="17"/>
        <v>0</v>
      </c>
      <c r="D28" s="10"/>
      <c r="E28" s="10">
        <f>I28+K28+M28+O28+Q28+S28+U28+W28+Y28+AA28+AC28+AE28</f>
        <v>0</v>
      </c>
      <c r="F28" s="4" t="e">
        <f>E28/B28*100</f>
        <v>#DIV/0!</v>
      </c>
      <c r="G28" s="4" t="e">
        <f>E28/C28*100</f>
        <v>#DIV/0!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6"/>
      <c r="AG28" s="35">
        <f t="shared" si="3"/>
        <v>0</v>
      </c>
      <c r="AH28" s="35">
        <f t="shared" si="4"/>
        <v>0</v>
      </c>
      <c r="AI28" s="35">
        <f t="shared" si="4"/>
        <v>0</v>
      </c>
    </row>
    <row r="29" spans="1:35" s="2" customFormat="1" ht="33" customHeight="1" x14ac:dyDescent="0.25">
      <c r="A29" s="111" t="s">
        <v>37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  <c r="AF29" s="114" t="s">
        <v>38</v>
      </c>
      <c r="AG29" s="35">
        <f t="shared" si="3"/>
        <v>0</v>
      </c>
      <c r="AH29" s="35">
        <f t="shared" si="4"/>
        <v>0</v>
      </c>
      <c r="AI29" s="35">
        <f t="shared" si="4"/>
        <v>0</v>
      </c>
    </row>
    <row r="30" spans="1:35" s="2" customFormat="1" ht="18.75" x14ac:dyDescent="0.3">
      <c r="A30" s="5" t="s">
        <v>27</v>
      </c>
      <c r="B30" s="6">
        <f>B32+B33+B31+B34</f>
        <v>53259.296000000009</v>
      </c>
      <c r="C30" s="6">
        <f t="shared" ref="C30:E30" si="18">C32+C33+C31+C34</f>
        <v>36265.976000000002</v>
      </c>
      <c r="D30" s="6">
        <f t="shared" si="18"/>
        <v>32038.649999999998</v>
      </c>
      <c r="E30" s="6">
        <f t="shared" si="18"/>
        <v>32038.649999999998</v>
      </c>
      <c r="F30" s="3">
        <f>E30/B30*100</f>
        <v>60.155977277656824</v>
      </c>
      <c r="G30" s="3">
        <f>E30/C30*100</f>
        <v>88.343548233749431</v>
      </c>
      <c r="H30" s="7">
        <f>H31+H32+H33+H34</f>
        <v>1818.319</v>
      </c>
      <c r="I30" s="7">
        <f t="shared" ref="I30:AE30" si="19">I31+I32+I33+I34</f>
        <v>1725.96</v>
      </c>
      <c r="J30" s="7">
        <f t="shared" si="19"/>
        <v>5867.3</v>
      </c>
      <c r="K30" s="7">
        <f t="shared" si="19"/>
        <v>3705.48</v>
      </c>
      <c r="L30" s="7">
        <f t="shared" si="19"/>
        <v>5413.8</v>
      </c>
      <c r="M30" s="7">
        <f t="shared" si="19"/>
        <v>3475.27</v>
      </c>
      <c r="N30" s="7">
        <f t="shared" si="19"/>
        <v>5720.1</v>
      </c>
      <c r="O30" s="7">
        <f t="shared" si="19"/>
        <v>6081.55</v>
      </c>
      <c r="P30" s="7">
        <f t="shared" si="19"/>
        <v>6069.3</v>
      </c>
      <c r="Q30" s="7">
        <f t="shared" si="19"/>
        <v>5581.42</v>
      </c>
      <c r="R30" s="7">
        <f t="shared" si="19"/>
        <v>4519.07</v>
      </c>
      <c r="S30" s="7">
        <f t="shared" si="19"/>
        <v>4875.53</v>
      </c>
      <c r="T30" s="7">
        <f t="shared" si="19"/>
        <v>6858.0870000000004</v>
      </c>
      <c r="U30" s="7">
        <f t="shared" si="19"/>
        <v>6593.44</v>
      </c>
      <c r="V30" s="7">
        <f t="shared" si="19"/>
        <v>2355.3000000000002</v>
      </c>
      <c r="W30" s="7">
        <f t="shared" si="19"/>
        <v>0</v>
      </c>
      <c r="X30" s="7">
        <f t="shared" si="19"/>
        <v>3659.3</v>
      </c>
      <c r="Y30" s="7">
        <f t="shared" si="19"/>
        <v>0</v>
      </c>
      <c r="Z30" s="7">
        <f t="shared" si="19"/>
        <v>3954.12</v>
      </c>
      <c r="AA30" s="7">
        <f t="shared" si="19"/>
        <v>0</v>
      </c>
      <c r="AB30" s="7">
        <f t="shared" si="19"/>
        <v>3327.7</v>
      </c>
      <c r="AC30" s="7">
        <f t="shared" si="19"/>
        <v>0</v>
      </c>
      <c r="AD30" s="7">
        <f t="shared" si="19"/>
        <v>3696.9</v>
      </c>
      <c r="AE30" s="7">
        <f t="shared" si="19"/>
        <v>0</v>
      </c>
      <c r="AF30" s="115"/>
      <c r="AG30" s="35">
        <f t="shared" si="3"/>
        <v>53259.296000000009</v>
      </c>
      <c r="AH30" s="35">
        <f t="shared" si="4"/>
        <v>29407.888999999999</v>
      </c>
      <c r="AI30" s="35">
        <f t="shared" si="4"/>
        <v>25445.21</v>
      </c>
    </row>
    <row r="31" spans="1:35" s="2" customFormat="1" ht="18.75" x14ac:dyDescent="0.3">
      <c r="A31" s="9" t="s">
        <v>28</v>
      </c>
      <c r="B31" s="10">
        <f>H31+J31+L31+N31+P31+R31+T31+V31+X31+Z31+AB31+AD31</f>
        <v>0</v>
      </c>
      <c r="C31" s="10">
        <f>H31</f>
        <v>0</v>
      </c>
      <c r="D31" s="10"/>
      <c r="E31" s="10">
        <f>I31+K31+M31+O31+Q31+S31+U31+W31+Y31+AA31+AC31+AE31</f>
        <v>0</v>
      </c>
      <c r="F31" s="4" t="e">
        <f>E31/B31*100</f>
        <v>#DIV/0!</v>
      </c>
      <c r="G31" s="4" t="e">
        <f>E31/C31*100</f>
        <v>#DIV/0!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5"/>
      <c r="AG31" s="35">
        <f t="shared" si="3"/>
        <v>0</v>
      </c>
      <c r="AH31" s="35">
        <f t="shared" si="4"/>
        <v>0</v>
      </c>
      <c r="AI31" s="35">
        <f t="shared" si="4"/>
        <v>0</v>
      </c>
    </row>
    <row r="32" spans="1:35" s="2" customFormat="1" ht="18.75" x14ac:dyDescent="0.3">
      <c r="A32" s="9" t="s">
        <v>29</v>
      </c>
      <c r="B32" s="10">
        <f>H32+J32+L32+N32+P32+R32+T32+V32+X32+Z32+AB32+AD32</f>
        <v>57</v>
      </c>
      <c r="C32" s="10">
        <f t="shared" ref="C32:C34" si="20">H32</f>
        <v>0</v>
      </c>
      <c r="D32" s="10"/>
      <c r="E32" s="10">
        <f>I32+K32+M32+O32+Q32+S32+U32+W32+Y32+AA32+AC32+AE32</f>
        <v>0</v>
      </c>
      <c r="F32" s="4">
        <f>E32/B32*100</f>
        <v>0</v>
      </c>
      <c r="G32" s="4" t="e">
        <f>E32/C32*100</f>
        <v>#DIV/0!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57</v>
      </c>
      <c r="W32" s="11"/>
      <c r="X32" s="11"/>
      <c r="Y32" s="11"/>
      <c r="Z32" s="11"/>
      <c r="AA32" s="11"/>
      <c r="AB32" s="11"/>
      <c r="AC32" s="11"/>
      <c r="AD32" s="11"/>
      <c r="AE32" s="11"/>
      <c r="AF32" s="115"/>
      <c r="AG32" s="35">
        <f t="shared" si="3"/>
        <v>57</v>
      </c>
      <c r="AH32" s="35">
        <f t="shared" si="4"/>
        <v>0</v>
      </c>
      <c r="AI32" s="35">
        <f t="shared" si="4"/>
        <v>0</v>
      </c>
    </row>
    <row r="33" spans="1:35" s="2" customFormat="1" ht="18.75" x14ac:dyDescent="0.3">
      <c r="A33" s="9" t="s">
        <v>30</v>
      </c>
      <c r="B33" s="10">
        <f>H33+J33+L33+N33+P33+R33+T33+V33+X33+Z33+AB33+AD33</f>
        <v>53202.296000000009</v>
      </c>
      <c r="C33" s="10">
        <f>H33+J33+L33+N33+P33+R33+T33</f>
        <v>36265.976000000002</v>
      </c>
      <c r="D33" s="10">
        <f>E33</f>
        <v>32038.649999999998</v>
      </c>
      <c r="E33" s="10">
        <f>I33+K33+M33+O33+Q33+S33+U33+W33+Y33+AA33+AC33+AE33</f>
        <v>32038.649999999998</v>
      </c>
      <c r="F33" s="4">
        <f>E33/B33*100</f>
        <v>60.220427328925787</v>
      </c>
      <c r="G33" s="4">
        <f>E33/C33*100</f>
        <v>88.343548233749431</v>
      </c>
      <c r="H33" s="11">
        <v>1818.319</v>
      </c>
      <c r="I33" s="11">
        <v>1725.96</v>
      </c>
      <c r="J33" s="11">
        <v>5867.3</v>
      </c>
      <c r="K33" s="11">
        <v>3705.48</v>
      </c>
      <c r="L33" s="11">
        <v>5413.8</v>
      </c>
      <c r="M33" s="11">
        <v>3475.27</v>
      </c>
      <c r="N33" s="11">
        <v>5720.1</v>
      </c>
      <c r="O33" s="11">
        <v>6081.55</v>
      </c>
      <c r="P33" s="11">
        <v>6069.3</v>
      </c>
      <c r="Q33" s="11">
        <v>5581.42</v>
      </c>
      <c r="R33" s="11">
        <v>4519.07</v>
      </c>
      <c r="S33" s="11">
        <v>4875.53</v>
      </c>
      <c r="T33" s="11">
        <v>6858.0870000000004</v>
      </c>
      <c r="U33" s="11">
        <v>6593.44</v>
      </c>
      <c r="V33" s="11">
        <v>2298.3000000000002</v>
      </c>
      <c r="W33" s="11"/>
      <c r="X33" s="11">
        <v>3659.3</v>
      </c>
      <c r="Y33" s="11"/>
      <c r="Z33" s="11">
        <v>3954.12</v>
      </c>
      <c r="AA33" s="11"/>
      <c r="AB33" s="11">
        <v>3327.7</v>
      </c>
      <c r="AC33" s="11"/>
      <c r="AD33" s="11">
        <v>3696.9</v>
      </c>
      <c r="AE33" s="11"/>
      <c r="AF33" s="115"/>
      <c r="AG33" s="35">
        <f t="shared" si="3"/>
        <v>53202.296000000009</v>
      </c>
      <c r="AH33" s="35">
        <f t="shared" si="4"/>
        <v>29407.888999999999</v>
      </c>
      <c r="AI33" s="35">
        <f t="shared" si="4"/>
        <v>25445.21</v>
      </c>
    </row>
    <row r="34" spans="1:35" s="2" customFormat="1" ht="18.75" x14ac:dyDescent="0.3">
      <c r="A34" s="1" t="s">
        <v>32</v>
      </c>
      <c r="B34" s="10">
        <f>H34+J34+L34+N34+P34+R34+T34+V34+X34+Z34+AB34+AD34</f>
        <v>0</v>
      </c>
      <c r="C34" s="10">
        <f t="shared" si="20"/>
        <v>0</v>
      </c>
      <c r="D34" s="10"/>
      <c r="E34" s="10">
        <f>I34+K34+M34+O34+Q34+S34+U34+W34+Y34+AA34+AC34+AE34</f>
        <v>0</v>
      </c>
      <c r="F34" s="4" t="e">
        <f>E34/B34*100</f>
        <v>#DIV/0!</v>
      </c>
      <c r="G34" s="4" t="e">
        <f>E34/C34*100</f>
        <v>#DIV/0!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6"/>
      <c r="AG34" s="35">
        <f t="shared" si="3"/>
        <v>0</v>
      </c>
      <c r="AH34" s="35">
        <f t="shared" si="4"/>
        <v>0</v>
      </c>
      <c r="AI34" s="35">
        <f t="shared" si="4"/>
        <v>0</v>
      </c>
    </row>
    <row r="35" spans="1:35" s="2" customFormat="1" ht="45.75" customHeight="1" x14ac:dyDescent="0.25">
      <c r="A35" s="111" t="s">
        <v>39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3"/>
      <c r="AF35" s="114" t="s">
        <v>40</v>
      </c>
      <c r="AG35" s="35">
        <f t="shared" si="3"/>
        <v>0</v>
      </c>
      <c r="AH35" s="35">
        <f t="shared" si="4"/>
        <v>0</v>
      </c>
      <c r="AI35" s="35">
        <f t="shared" si="4"/>
        <v>0</v>
      </c>
    </row>
    <row r="36" spans="1:35" s="2" customFormat="1" ht="18.75" x14ac:dyDescent="0.3">
      <c r="A36" s="5" t="s">
        <v>27</v>
      </c>
      <c r="B36" s="6">
        <f>B38+B39+B37+B41</f>
        <v>236.5</v>
      </c>
      <c r="C36" s="6">
        <f t="shared" ref="C36:E36" si="21">C38+C39+C37+C41</f>
        <v>103</v>
      </c>
      <c r="D36" s="6">
        <f t="shared" si="21"/>
        <v>103</v>
      </c>
      <c r="E36" s="6">
        <f t="shared" si="21"/>
        <v>103</v>
      </c>
      <c r="F36" s="3">
        <f t="shared" ref="F36:F41" si="22">E36/B36*100</f>
        <v>43.551797040169134</v>
      </c>
      <c r="G36" s="3">
        <f t="shared" ref="G36:G41" si="23">E36/C36*100</f>
        <v>100</v>
      </c>
      <c r="H36" s="7">
        <f>H37+H38+H39+H41</f>
        <v>0</v>
      </c>
      <c r="I36" s="7">
        <f t="shared" ref="I36:AE36" si="24">I37+I38+I39+I41</f>
        <v>0</v>
      </c>
      <c r="J36" s="7">
        <f t="shared" si="24"/>
        <v>0</v>
      </c>
      <c r="K36" s="7">
        <f t="shared" si="24"/>
        <v>0</v>
      </c>
      <c r="L36" s="7">
        <f t="shared" si="24"/>
        <v>9.9</v>
      </c>
      <c r="M36" s="7">
        <f t="shared" si="24"/>
        <v>9.9</v>
      </c>
      <c r="N36" s="7">
        <f t="shared" si="24"/>
        <v>12.7</v>
      </c>
      <c r="O36" s="7">
        <f t="shared" si="24"/>
        <v>12.7</v>
      </c>
      <c r="P36" s="7">
        <f t="shared" si="24"/>
        <v>55</v>
      </c>
      <c r="Q36" s="7">
        <f t="shared" si="24"/>
        <v>55</v>
      </c>
      <c r="R36" s="7">
        <f t="shared" si="24"/>
        <v>12.7</v>
      </c>
      <c r="S36" s="7">
        <f t="shared" si="24"/>
        <v>12.7</v>
      </c>
      <c r="T36" s="7">
        <f t="shared" si="24"/>
        <v>12.7</v>
      </c>
      <c r="U36" s="7">
        <f t="shared" si="24"/>
        <v>12.7</v>
      </c>
      <c r="V36" s="7">
        <f t="shared" si="24"/>
        <v>12.7</v>
      </c>
      <c r="W36" s="7">
        <f t="shared" si="24"/>
        <v>0</v>
      </c>
      <c r="X36" s="7">
        <f t="shared" si="24"/>
        <v>12.7</v>
      </c>
      <c r="Y36" s="7">
        <f t="shared" si="24"/>
        <v>0</v>
      </c>
      <c r="Z36" s="7">
        <f t="shared" si="24"/>
        <v>82.7</v>
      </c>
      <c r="AA36" s="7">
        <f t="shared" si="24"/>
        <v>0</v>
      </c>
      <c r="AB36" s="7">
        <f t="shared" si="24"/>
        <v>12.7</v>
      </c>
      <c r="AC36" s="7">
        <f t="shared" si="24"/>
        <v>0</v>
      </c>
      <c r="AD36" s="7">
        <f t="shared" si="24"/>
        <v>12.7</v>
      </c>
      <c r="AE36" s="7">
        <f t="shared" si="24"/>
        <v>0</v>
      </c>
      <c r="AF36" s="115"/>
      <c r="AG36" s="35">
        <f t="shared" si="3"/>
        <v>236.5</v>
      </c>
      <c r="AH36" s="35">
        <f t="shared" si="4"/>
        <v>90.3</v>
      </c>
      <c r="AI36" s="35">
        <f t="shared" si="4"/>
        <v>90.3</v>
      </c>
    </row>
    <row r="37" spans="1:35" s="2" customFormat="1" ht="18.75" x14ac:dyDescent="0.3">
      <c r="A37" s="9" t="s">
        <v>28</v>
      </c>
      <c r="B37" s="10">
        <f>H37+J37+L37+N37+P37+R37+T37+V37+X37+Z37+AB37+AD37</f>
        <v>0</v>
      </c>
      <c r="C37" s="10">
        <f>H37</f>
        <v>0</v>
      </c>
      <c r="D37" s="10">
        <f>E37</f>
        <v>0</v>
      </c>
      <c r="E37" s="10">
        <f>I37+K37+M37+O37+Q37+S37+U37+W37+Y37+AA37+AC37+AE37</f>
        <v>0</v>
      </c>
      <c r="F37" s="4" t="e">
        <f t="shared" si="22"/>
        <v>#DIV/0!</v>
      </c>
      <c r="G37" s="4" t="e">
        <f t="shared" si="23"/>
        <v>#DIV/0!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5"/>
      <c r="AG37" s="35">
        <f t="shared" si="3"/>
        <v>0</v>
      </c>
      <c r="AH37" s="35">
        <f t="shared" si="4"/>
        <v>0</v>
      </c>
      <c r="AI37" s="35">
        <f t="shared" si="4"/>
        <v>0</v>
      </c>
    </row>
    <row r="38" spans="1:35" s="2" customFormat="1" ht="18.75" x14ac:dyDescent="0.3">
      <c r="A38" s="9" t="s">
        <v>29</v>
      </c>
      <c r="B38" s="10">
        <f>H38+J38+L38+N38+P38+R38+T38+V38+X38+Z38+AB38+AD38</f>
        <v>189.2</v>
      </c>
      <c r="C38" s="10">
        <f>H38+J38+L38+N38+P38+R38+T38</f>
        <v>73.2</v>
      </c>
      <c r="D38" s="10">
        <f>E38</f>
        <v>73.2</v>
      </c>
      <c r="E38" s="10">
        <f>I38+K38+M38+O38+Q38+S38+U38+W38+Y38+AA38+AC38+AE38</f>
        <v>73.2</v>
      </c>
      <c r="F38" s="4">
        <f t="shared" si="22"/>
        <v>38.689217758985208</v>
      </c>
      <c r="G38" s="4">
        <f>E38/C38*100</f>
        <v>100</v>
      </c>
      <c r="H38" s="11"/>
      <c r="I38" s="11"/>
      <c r="J38" s="11"/>
      <c r="K38" s="11"/>
      <c r="L38" s="11"/>
      <c r="M38" s="11"/>
      <c r="N38" s="11">
        <v>3.36</v>
      </c>
      <c r="O38" s="11">
        <v>3.36</v>
      </c>
      <c r="P38" s="11">
        <v>45.84</v>
      </c>
      <c r="Q38" s="11">
        <v>45.84</v>
      </c>
      <c r="R38" s="11">
        <v>12</v>
      </c>
      <c r="S38" s="11">
        <v>12</v>
      </c>
      <c r="T38" s="11">
        <v>12</v>
      </c>
      <c r="U38" s="11">
        <v>12</v>
      </c>
      <c r="V38" s="11">
        <v>12</v>
      </c>
      <c r="W38" s="11"/>
      <c r="X38" s="11">
        <v>12</v>
      </c>
      <c r="Y38" s="11"/>
      <c r="Z38" s="11">
        <v>68</v>
      </c>
      <c r="AA38" s="11"/>
      <c r="AB38" s="11">
        <v>12</v>
      </c>
      <c r="AC38" s="11"/>
      <c r="AD38" s="11">
        <v>12</v>
      </c>
      <c r="AE38" s="11"/>
      <c r="AF38" s="115"/>
      <c r="AG38" s="35">
        <f t="shared" si="3"/>
        <v>189.2</v>
      </c>
      <c r="AH38" s="35">
        <f t="shared" si="4"/>
        <v>61.2</v>
      </c>
      <c r="AI38" s="35">
        <f t="shared" si="4"/>
        <v>61.2</v>
      </c>
    </row>
    <row r="39" spans="1:35" s="2" customFormat="1" ht="18.75" x14ac:dyDescent="0.3">
      <c r="A39" s="9" t="s">
        <v>30</v>
      </c>
      <c r="B39" s="10">
        <f>H39+J39+L39+N39+P39+R39+T39+V39+X39+Z39+AB39+AD39</f>
        <v>47.300000000000004</v>
      </c>
      <c r="C39" s="10">
        <f>H39+J39+L39+N39+P39+R39+T39</f>
        <v>29.8</v>
      </c>
      <c r="D39" s="10">
        <f t="shared" ref="D39:D40" si="25">E39</f>
        <v>29.8</v>
      </c>
      <c r="E39" s="10">
        <f>I39+K39+M39+O39+Q39+S39+U39+W39+Y39+AA39+AC39+AE39</f>
        <v>29.8</v>
      </c>
      <c r="F39" s="4">
        <f t="shared" si="22"/>
        <v>63.002114164904853</v>
      </c>
      <c r="G39" s="4">
        <f t="shared" si="23"/>
        <v>100</v>
      </c>
      <c r="H39" s="11"/>
      <c r="I39" s="11"/>
      <c r="J39" s="11"/>
      <c r="K39" s="11"/>
      <c r="L39" s="11">
        <v>9.9</v>
      </c>
      <c r="M39" s="11">
        <v>9.9</v>
      </c>
      <c r="N39" s="11">
        <v>9.34</v>
      </c>
      <c r="O39" s="11">
        <v>9.34</v>
      </c>
      <c r="P39" s="11">
        <v>9.16</v>
      </c>
      <c r="Q39" s="11">
        <v>9.16</v>
      </c>
      <c r="R39" s="11">
        <v>0.7</v>
      </c>
      <c r="S39" s="11">
        <v>0.7</v>
      </c>
      <c r="T39" s="11">
        <v>0.7</v>
      </c>
      <c r="U39" s="11">
        <v>0.7</v>
      </c>
      <c r="V39" s="11">
        <v>0.7</v>
      </c>
      <c r="W39" s="11"/>
      <c r="X39" s="11">
        <v>0.7</v>
      </c>
      <c r="Y39" s="11"/>
      <c r="Z39" s="11">
        <v>14.7</v>
      </c>
      <c r="AA39" s="11"/>
      <c r="AB39" s="11">
        <v>0.7</v>
      </c>
      <c r="AC39" s="11"/>
      <c r="AD39" s="11">
        <v>0.7</v>
      </c>
      <c r="AE39" s="11"/>
      <c r="AF39" s="115"/>
      <c r="AG39" s="35">
        <f t="shared" si="3"/>
        <v>47.300000000000004</v>
      </c>
      <c r="AH39" s="35">
        <f t="shared" si="4"/>
        <v>29.1</v>
      </c>
      <c r="AI39" s="35">
        <f t="shared" si="4"/>
        <v>29.1</v>
      </c>
    </row>
    <row r="40" spans="1:35" s="2" customFormat="1" ht="37.5" x14ac:dyDescent="0.25">
      <c r="A40" s="14" t="s">
        <v>31</v>
      </c>
      <c r="B40" s="10">
        <f>H40+J40+L40+N40+P40+R40+T40+V40+X40+Z40+AB40+AD40</f>
        <v>47.300000000000004</v>
      </c>
      <c r="C40" s="10">
        <f>H40+J40+L40+N40+P40+R40+T40</f>
        <v>29.8</v>
      </c>
      <c r="D40" s="10">
        <f t="shared" si="25"/>
        <v>29.8</v>
      </c>
      <c r="E40" s="10">
        <f>I40+K40+M40+O40+Q40+S40+U40+W40+Y40+AA40+AC40+AE40</f>
        <v>29.8</v>
      </c>
      <c r="F40" s="4">
        <f t="shared" si="22"/>
        <v>63.002114164904853</v>
      </c>
      <c r="G40" s="4">
        <f t="shared" si="23"/>
        <v>100</v>
      </c>
      <c r="H40" s="11">
        <f>H39</f>
        <v>0</v>
      </c>
      <c r="I40" s="11">
        <f t="shared" ref="I40:AE40" si="26">I39</f>
        <v>0</v>
      </c>
      <c r="J40" s="11">
        <f t="shared" si="26"/>
        <v>0</v>
      </c>
      <c r="K40" s="11">
        <f t="shared" si="26"/>
        <v>0</v>
      </c>
      <c r="L40" s="11">
        <f t="shared" si="26"/>
        <v>9.9</v>
      </c>
      <c r="M40" s="11">
        <f t="shared" si="26"/>
        <v>9.9</v>
      </c>
      <c r="N40" s="11">
        <v>9.34</v>
      </c>
      <c r="O40" s="11">
        <f t="shared" si="26"/>
        <v>9.34</v>
      </c>
      <c r="P40" s="11">
        <f t="shared" si="26"/>
        <v>9.16</v>
      </c>
      <c r="Q40" s="11">
        <v>9.16</v>
      </c>
      <c r="R40" s="11">
        <f t="shared" si="26"/>
        <v>0.7</v>
      </c>
      <c r="S40" s="11">
        <v>0.7</v>
      </c>
      <c r="T40" s="11">
        <f t="shared" si="26"/>
        <v>0.7</v>
      </c>
      <c r="U40" s="11">
        <f t="shared" si="26"/>
        <v>0.7</v>
      </c>
      <c r="V40" s="11">
        <f t="shared" si="26"/>
        <v>0.7</v>
      </c>
      <c r="W40" s="11">
        <f t="shared" si="26"/>
        <v>0</v>
      </c>
      <c r="X40" s="11">
        <f t="shared" si="26"/>
        <v>0.7</v>
      </c>
      <c r="Y40" s="11">
        <f t="shared" si="26"/>
        <v>0</v>
      </c>
      <c r="Z40" s="11">
        <f t="shared" si="26"/>
        <v>14.7</v>
      </c>
      <c r="AA40" s="11">
        <f t="shared" si="26"/>
        <v>0</v>
      </c>
      <c r="AB40" s="11">
        <f t="shared" si="26"/>
        <v>0.7</v>
      </c>
      <c r="AC40" s="11">
        <f t="shared" si="26"/>
        <v>0</v>
      </c>
      <c r="AD40" s="11">
        <f t="shared" si="26"/>
        <v>0.7</v>
      </c>
      <c r="AE40" s="11">
        <f t="shared" si="26"/>
        <v>0</v>
      </c>
      <c r="AF40" s="115"/>
      <c r="AG40" s="35">
        <f t="shared" si="3"/>
        <v>47.300000000000004</v>
      </c>
      <c r="AH40" s="35">
        <f t="shared" si="4"/>
        <v>29.1</v>
      </c>
      <c r="AI40" s="35">
        <f t="shared" si="4"/>
        <v>29.1</v>
      </c>
    </row>
    <row r="41" spans="1:35" s="2" customFormat="1" ht="18.75" x14ac:dyDescent="0.3">
      <c r="A41" s="1" t="s">
        <v>32</v>
      </c>
      <c r="B41" s="10">
        <f>H41+J41+L41+N41+P41+R41+T41+V41+X41+Z41+AB41+AD41</f>
        <v>0</v>
      </c>
      <c r="C41" s="10">
        <f t="shared" ref="C41" si="27">H41</f>
        <v>0</v>
      </c>
      <c r="D41" s="10"/>
      <c r="E41" s="10">
        <f>I41+K41+M41+O41+Q41+S41+U41+W41+Y41+AA41+AC41+AE41</f>
        <v>0</v>
      </c>
      <c r="F41" s="4" t="e">
        <f t="shared" si="22"/>
        <v>#DIV/0!</v>
      </c>
      <c r="G41" s="4" t="e">
        <f t="shared" si="23"/>
        <v>#DIV/0!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6"/>
      <c r="AG41" s="35">
        <f t="shared" si="3"/>
        <v>0</v>
      </c>
      <c r="AH41" s="35">
        <f t="shared" si="4"/>
        <v>0</v>
      </c>
      <c r="AI41" s="35">
        <f t="shared" si="4"/>
        <v>0</v>
      </c>
    </row>
    <row r="42" spans="1:35" s="2" customFormat="1" ht="37.5" customHeight="1" x14ac:dyDescent="0.25">
      <c r="A42" s="111" t="s">
        <v>41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3"/>
      <c r="AF42" s="120"/>
      <c r="AG42" s="35">
        <f t="shared" si="3"/>
        <v>0</v>
      </c>
      <c r="AH42" s="35">
        <f t="shared" si="4"/>
        <v>0</v>
      </c>
      <c r="AI42" s="35">
        <f t="shared" si="4"/>
        <v>0</v>
      </c>
    </row>
    <row r="43" spans="1:35" s="2" customFormat="1" ht="18.75" x14ac:dyDescent="0.3">
      <c r="A43" s="5" t="s">
        <v>27</v>
      </c>
      <c r="B43" s="6">
        <f>B45+B46+B44+B48</f>
        <v>0</v>
      </c>
      <c r="C43" s="6">
        <f t="shared" ref="C43:E43" si="28">C45+C46+C44+C48</f>
        <v>0</v>
      </c>
      <c r="D43" s="6">
        <f t="shared" si="28"/>
        <v>0</v>
      </c>
      <c r="E43" s="6">
        <f t="shared" si="28"/>
        <v>0</v>
      </c>
      <c r="F43" s="3" t="e">
        <f t="shared" ref="F43:F48" si="29">E43/B43*100</f>
        <v>#DIV/0!</v>
      </c>
      <c r="G43" s="3" t="e">
        <f t="shared" ref="G43:G48" si="30">E43/C43*100</f>
        <v>#DIV/0!</v>
      </c>
      <c r="H43" s="6">
        <f>H45+H46+H44+H48</f>
        <v>0</v>
      </c>
      <c r="I43" s="6">
        <f t="shared" ref="I43:AE43" si="31">I45+I46+I44+I48</f>
        <v>0</v>
      </c>
      <c r="J43" s="6">
        <f t="shared" si="31"/>
        <v>0</v>
      </c>
      <c r="K43" s="6">
        <f t="shared" si="31"/>
        <v>0</v>
      </c>
      <c r="L43" s="6">
        <f t="shared" si="31"/>
        <v>0</v>
      </c>
      <c r="M43" s="6">
        <f t="shared" si="31"/>
        <v>0</v>
      </c>
      <c r="N43" s="6">
        <f t="shared" si="31"/>
        <v>0</v>
      </c>
      <c r="O43" s="6">
        <f t="shared" si="31"/>
        <v>0</v>
      </c>
      <c r="P43" s="6">
        <f t="shared" si="31"/>
        <v>0</v>
      </c>
      <c r="Q43" s="6">
        <f t="shared" si="31"/>
        <v>0</v>
      </c>
      <c r="R43" s="6">
        <f t="shared" si="31"/>
        <v>0</v>
      </c>
      <c r="S43" s="6">
        <f t="shared" si="31"/>
        <v>0</v>
      </c>
      <c r="T43" s="6">
        <f t="shared" si="31"/>
        <v>0</v>
      </c>
      <c r="U43" s="6">
        <f t="shared" si="31"/>
        <v>0</v>
      </c>
      <c r="V43" s="6">
        <f t="shared" si="31"/>
        <v>0</v>
      </c>
      <c r="W43" s="6">
        <f t="shared" si="31"/>
        <v>0</v>
      </c>
      <c r="X43" s="6">
        <f t="shared" si="31"/>
        <v>0</v>
      </c>
      <c r="Y43" s="6">
        <f t="shared" si="31"/>
        <v>0</v>
      </c>
      <c r="Z43" s="6">
        <f t="shared" si="31"/>
        <v>0</v>
      </c>
      <c r="AA43" s="6">
        <f t="shared" si="31"/>
        <v>0</v>
      </c>
      <c r="AB43" s="6">
        <f t="shared" si="31"/>
        <v>0</v>
      </c>
      <c r="AC43" s="6">
        <f t="shared" si="31"/>
        <v>0</v>
      </c>
      <c r="AD43" s="6">
        <f t="shared" si="31"/>
        <v>0</v>
      </c>
      <c r="AE43" s="6">
        <f t="shared" si="31"/>
        <v>0</v>
      </c>
      <c r="AF43" s="121"/>
      <c r="AG43" s="35">
        <f t="shared" si="3"/>
        <v>0</v>
      </c>
      <c r="AH43" s="35">
        <f t="shared" si="4"/>
        <v>0</v>
      </c>
      <c r="AI43" s="35">
        <f t="shared" si="4"/>
        <v>0</v>
      </c>
    </row>
    <row r="44" spans="1:35" s="2" customFormat="1" ht="18.75" x14ac:dyDescent="0.3">
      <c r="A44" s="9" t="s">
        <v>28</v>
      </c>
      <c r="B44" s="10">
        <f>H44+J44+L44+N44+P44+R44+T44+V44+X44+Z44+AB44+AD44</f>
        <v>0</v>
      </c>
      <c r="C44" s="10">
        <f>H44</f>
        <v>0</v>
      </c>
      <c r="D44" s="10"/>
      <c r="E44" s="10">
        <f>I44+K44+M44+O44+Q44+S44+U44+W44+Y44+AA44+AC44+AE44</f>
        <v>0</v>
      </c>
      <c r="F44" s="4" t="e">
        <f t="shared" si="29"/>
        <v>#DIV/0!</v>
      </c>
      <c r="G44" s="4" t="e">
        <f t="shared" si="30"/>
        <v>#DIV/0!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21"/>
      <c r="AG44" s="35">
        <f t="shared" si="3"/>
        <v>0</v>
      </c>
      <c r="AH44" s="35">
        <f t="shared" si="4"/>
        <v>0</v>
      </c>
      <c r="AI44" s="35">
        <f t="shared" si="4"/>
        <v>0</v>
      </c>
    </row>
    <row r="45" spans="1:35" s="2" customFormat="1" ht="18.75" x14ac:dyDescent="0.3">
      <c r="A45" s="9" t="s">
        <v>29</v>
      </c>
      <c r="B45" s="10">
        <f>H45+J45+L45+N45+P45+R45+T45+V45+X45+Z45+AB45+AD45</f>
        <v>0</v>
      </c>
      <c r="C45" s="10">
        <f t="shared" ref="C45:C48" si="32">H45</f>
        <v>0</v>
      </c>
      <c r="D45" s="10"/>
      <c r="E45" s="10">
        <f>I45+K45+M45+O45+Q45+S45+U45+W45+Y45+AA45+AC45+AE45</f>
        <v>0</v>
      </c>
      <c r="F45" s="4" t="e">
        <f t="shared" si="29"/>
        <v>#DIV/0!</v>
      </c>
      <c r="G45" s="4" t="e">
        <f t="shared" si="30"/>
        <v>#DIV/0!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21"/>
      <c r="AG45" s="35">
        <f t="shared" si="3"/>
        <v>0</v>
      </c>
      <c r="AH45" s="35">
        <f t="shared" si="4"/>
        <v>0</v>
      </c>
      <c r="AI45" s="35">
        <f t="shared" si="4"/>
        <v>0</v>
      </c>
    </row>
    <row r="46" spans="1:35" s="2" customFormat="1" ht="18.75" x14ac:dyDescent="0.3">
      <c r="A46" s="9" t="s">
        <v>30</v>
      </c>
      <c r="B46" s="10">
        <f>H46+J46+L46+N46+P46+R46+T46+V46+X46+Z46+AB46+AD46</f>
        <v>0</v>
      </c>
      <c r="C46" s="10">
        <f t="shared" si="32"/>
        <v>0</v>
      </c>
      <c r="D46" s="10"/>
      <c r="E46" s="10">
        <f>I46+K46+M46+O46+Q46+S46+U46+W46+Y46+AA46+AC46+AE46</f>
        <v>0</v>
      </c>
      <c r="F46" s="4" t="e">
        <f t="shared" si="29"/>
        <v>#DIV/0!</v>
      </c>
      <c r="G46" s="4" t="e">
        <f t="shared" si="30"/>
        <v>#DIV/0!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21"/>
      <c r="AG46" s="35">
        <f t="shared" si="3"/>
        <v>0</v>
      </c>
      <c r="AH46" s="35">
        <f t="shared" si="4"/>
        <v>0</v>
      </c>
      <c r="AI46" s="35">
        <f t="shared" si="4"/>
        <v>0</v>
      </c>
    </row>
    <row r="47" spans="1:35" s="2" customFormat="1" ht="37.5" x14ac:dyDescent="0.25">
      <c r="A47" s="14" t="s">
        <v>31</v>
      </c>
      <c r="B47" s="10">
        <f>H47+J47+L47+N47+P47+R47+T47+V47+X47+Z47+AB47+AD47</f>
        <v>0</v>
      </c>
      <c r="C47" s="10">
        <f t="shared" si="32"/>
        <v>0</v>
      </c>
      <c r="D47" s="10"/>
      <c r="E47" s="10">
        <f>I47+K47+M47+O47+Q47+S47+U47+W47+Y47+AA47+AC47+AE47</f>
        <v>0</v>
      </c>
      <c r="F47" s="4" t="e">
        <f t="shared" si="29"/>
        <v>#DIV/0!</v>
      </c>
      <c r="G47" s="4" t="e">
        <f t="shared" si="30"/>
        <v>#DIV/0!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21"/>
      <c r="AG47" s="35">
        <f t="shared" si="3"/>
        <v>0</v>
      </c>
      <c r="AH47" s="35">
        <f t="shared" si="4"/>
        <v>0</v>
      </c>
      <c r="AI47" s="35">
        <f t="shared" si="4"/>
        <v>0</v>
      </c>
    </row>
    <row r="48" spans="1:35" s="2" customFormat="1" ht="18.75" x14ac:dyDescent="0.3">
      <c r="A48" s="1" t="s">
        <v>32</v>
      </c>
      <c r="B48" s="10">
        <f>H48+J48+L48+N48+P48+R48+T48+V48+X48+Z48+AB48+AD48</f>
        <v>0</v>
      </c>
      <c r="C48" s="10">
        <f t="shared" si="32"/>
        <v>0</v>
      </c>
      <c r="D48" s="10"/>
      <c r="E48" s="10">
        <f>I48+K48+M48+O48+Q48+S48+U48+W48+Y48+AA48+AC48+AE48</f>
        <v>0</v>
      </c>
      <c r="F48" s="4" t="e">
        <f t="shared" si="29"/>
        <v>#DIV/0!</v>
      </c>
      <c r="G48" s="4" t="e">
        <f t="shared" si="30"/>
        <v>#DIV/0!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2"/>
      <c r="AG48" s="35">
        <f t="shared" si="3"/>
        <v>0</v>
      </c>
      <c r="AH48" s="35">
        <f t="shared" si="4"/>
        <v>0</v>
      </c>
      <c r="AI48" s="35">
        <f t="shared" si="4"/>
        <v>0</v>
      </c>
    </row>
    <row r="49" spans="1:35" s="2" customFormat="1" ht="39.75" customHeight="1" x14ac:dyDescent="0.25">
      <c r="A49" s="117" t="s">
        <v>42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9"/>
      <c r="AF49" s="7"/>
      <c r="AG49" s="35">
        <f t="shared" si="3"/>
        <v>0</v>
      </c>
      <c r="AH49" s="35">
        <f t="shared" si="4"/>
        <v>0</v>
      </c>
      <c r="AI49" s="35">
        <f t="shared" si="4"/>
        <v>0</v>
      </c>
    </row>
    <row r="50" spans="1:35" s="2" customFormat="1" ht="18.75" x14ac:dyDescent="0.3">
      <c r="A50" s="5" t="s">
        <v>27</v>
      </c>
      <c r="B50" s="6">
        <f>B51+B52+B53+B54</f>
        <v>43283.299999999996</v>
      </c>
      <c r="C50" s="6">
        <f t="shared" ref="C50:E50" si="33">C51+C52+C53+C54</f>
        <v>24736.5</v>
      </c>
      <c r="D50" s="6">
        <f t="shared" si="33"/>
        <v>19850.985000000001</v>
      </c>
      <c r="E50" s="6">
        <f t="shared" si="33"/>
        <v>19850.985000000001</v>
      </c>
      <c r="F50" s="3">
        <f>E50/B50*100</f>
        <v>45.862919416957588</v>
      </c>
      <c r="G50" s="3">
        <f>E50/C50*100</f>
        <v>80.249772603238128</v>
      </c>
      <c r="H50" s="7">
        <f>H51+H52+H53+H54</f>
        <v>2239</v>
      </c>
      <c r="I50" s="7">
        <f t="shared" ref="I50:AE50" si="34">I51+I52+I53+I54</f>
        <v>1590.76</v>
      </c>
      <c r="J50" s="7">
        <f t="shared" si="34"/>
        <v>3086.3</v>
      </c>
      <c r="K50" s="7">
        <f t="shared" si="34"/>
        <v>3089.71</v>
      </c>
      <c r="L50" s="7">
        <f t="shared" si="34"/>
        <v>3336.6</v>
      </c>
      <c r="M50" s="7">
        <f t="shared" si="34"/>
        <v>2651.88</v>
      </c>
      <c r="N50" s="7">
        <f t="shared" si="34"/>
        <v>3906.6000000000004</v>
      </c>
      <c r="O50" s="7">
        <f t="shared" si="34"/>
        <v>3941.24</v>
      </c>
      <c r="P50" s="7">
        <f t="shared" si="34"/>
        <v>4492</v>
      </c>
      <c r="Q50" s="7">
        <f t="shared" si="34"/>
        <v>2513.73</v>
      </c>
      <c r="R50" s="7">
        <f t="shared" si="34"/>
        <v>3882.6</v>
      </c>
      <c r="S50" s="7">
        <f t="shared" si="34"/>
        <v>2386.48</v>
      </c>
      <c r="T50" s="7">
        <f t="shared" si="34"/>
        <v>3793.4</v>
      </c>
      <c r="U50" s="7">
        <f t="shared" si="34"/>
        <v>3677.1849999999999</v>
      </c>
      <c r="V50" s="7">
        <f t="shared" si="34"/>
        <v>3502.7999999999997</v>
      </c>
      <c r="W50" s="7">
        <f t="shared" si="34"/>
        <v>0</v>
      </c>
      <c r="X50" s="7">
        <f t="shared" si="34"/>
        <v>2932</v>
      </c>
      <c r="Y50" s="7">
        <f t="shared" si="34"/>
        <v>0</v>
      </c>
      <c r="Z50" s="7">
        <f t="shared" si="34"/>
        <v>3186.8</v>
      </c>
      <c r="AA50" s="7">
        <f t="shared" si="34"/>
        <v>0</v>
      </c>
      <c r="AB50" s="7">
        <f t="shared" si="34"/>
        <v>2595.6</v>
      </c>
      <c r="AC50" s="7">
        <f t="shared" si="34"/>
        <v>0</v>
      </c>
      <c r="AD50" s="7">
        <f t="shared" si="34"/>
        <v>6329.6</v>
      </c>
      <c r="AE50" s="7">
        <f t="shared" si="34"/>
        <v>0</v>
      </c>
      <c r="AF50" s="7"/>
      <c r="AG50" s="35">
        <f t="shared" si="3"/>
        <v>43283.299999999996</v>
      </c>
      <c r="AH50" s="35">
        <f t="shared" si="4"/>
        <v>20943.099999999999</v>
      </c>
      <c r="AI50" s="35">
        <f t="shared" si="4"/>
        <v>16173.8</v>
      </c>
    </row>
    <row r="51" spans="1:35" s="2" customFormat="1" ht="18.75" x14ac:dyDescent="0.3">
      <c r="A51" s="9" t="s">
        <v>28</v>
      </c>
      <c r="B51" s="10">
        <f>B57+B63+B69+B75+B81</f>
        <v>0</v>
      </c>
      <c r="C51" s="10">
        <f t="shared" ref="C51:E51" si="35">C57+C63+C69+C75+C81</f>
        <v>0</v>
      </c>
      <c r="D51" s="10">
        <f t="shared" si="35"/>
        <v>0</v>
      </c>
      <c r="E51" s="10">
        <f t="shared" si="35"/>
        <v>0</v>
      </c>
      <c r="F51" s="4" t="e">
        <f>E51/B51*100</f>
        <v>#DIV/0!</v>
      </c>
      <c r="G51" s="4" t="e">
        <f>E51/C51*100</f>
        <v>#DIV/0!</v>
      </c>
      <c r="H51" s="11">
        <f t="shared" ref="H51:AE54" si="36">H57+H63+H69+H75+H81</f>
        <v>0</v>
      </c>
      <c r="I51" s="11">
        <f t="shared" si="36"/>
        <v>0</v>
      </c>
      <c r="J51" s="11">
        <f t="shared" si="36"/>
        <v>0</v>
      </c>
      <c r="K51" s="11">
        <f t="shared" si="36"/>
        <v>0</v>
      </c>
      <c r="L51" s="11">
        <f t="shared" si="36"/>
        <v>0</v>
      </c>
      <c r="M51" s="11">
        <f t="shared" si="36"/>
        <v>0</v>
      </c>
      <c r="N51" s="11">
        <f t="shared" si="36"/>
        <v>0</v>
      </c>
      <c r="O51" s="11">
        <f t="shared" si="36"/>
        <v>0</v>
      </c>
      <c r="P51" s="11">
        <f t="shared" si="36"/>
        <v>0</v>
      </c>
      <c r="Q51" s="11">
        <f t="shared" si="36"/>
        <v>0</v>
      </c>
      <c r="R51" s="11">
        <f t="shared" si="36"/>
        <v>0</v>
      </c>
      <c r="S51" s="11">
        <f t="shared" si="36"/>
        <v>0</v>
      </c>
      <c r="T51" s="11">
        <f t="shared" si="36"/>
        <v>0</v>
      </c>
      <c r="U51" s="11">
        <f t="shared" si="36"/>
        <v>0</v>
      </c>
      <c r="V51" s="11">
        <f t="shared" si="36"/>
        <v>0</v>
      </c>
      <c r="W51" s="11">
        <f t="shared" si="36"/>
        <v>0</v>
      </c>
      <c r="X51" s="11">
        <f t="shared" si="36"/>
        <v>0</v>
      </c>
      <c r="Y51" s="11">
        <f t="shared" si="36"/>
        <v>0</v>
      </c>
      <c r="Z51" s="11">
        <f t="shared" si="36"/>
        <v>0</v>
      </c>
      <c r="AA51" s="11">
        <f t="shared" si="36"/>
        <v>0</v>
      </c>
      <c r="AB51" s="11">
        <f t="shared" si="36"/>
        <v>0</v>
      </c>
      <c r="AC51" s="11">
        <f t="shared" si="36"/>
        <v>0</v>
      </c>
      <c r="AD51" s="11">
        <f t="shared" si="36"/>
        <v>0</v>
      </c>
      <c r="AE51" s="11">
        <f t="shared" si="36"/>
        <v>0</v>
      </c>
      <c r="AF51" s="11"/>
      <c r="AG51" s="35">
        <f t="shared" si="3"/>
        <v>0</v>
      </c>
      <c r="AH51" s="35">
        <f t="shared" si="4"/>
        <v>0</v>
      </c>
      <c r="AI51" s="35">
        <f t="shared" si="4"/>
        <v>0</v>
      </c>
    </row>
    <row r="52" spans="1:35" s="2" customFormat="1" ht="18.75" x14ac:dyDescent="0.3">
      <c r="A52" s="9" t="s">
        <v>29</v>
      </c>
      <c r="B52" s="10">
        <f t="shared" ref="B52:E54" si="37">B58+B64+B70+B76+B82</f>
        <v>0</v>
      </c>
      <c r="C52" s="10">
        <f t="shared" si="37"/>
        <v>0</v>
      </c>
      <c r="D52" s="10">
        <f t="shared" si="37"/>
        <v>0</v>
      </c>
      <c r="E52" s="10">
        <f t="shared" si="37"/>
        <v>0</v>
      </c>
      <c r="F52" s="4" t="e">
        <f>E52/B52*100</f>
        <v>#DIV/0!</v>
      </c>
      <c r="G52" s="4" t="e">
        <f>E52/C52*100</f>
        <v>#DIV/0!</v>
      </c>
      <c r="H52" s="11">
        <f t="shared" si="36"/>
        <v>0</v>
      </c>
      <c r="I52" s="11">
        <f t="shared" si="36"/>
        <v>0</v>
      </c>
      <c r="J52" s="11">
        <f t="shared" si="36"/>
        <v>0</v>
      </c>
      <c r="K52" s="11">
        <f t="shared" si="36"/>
        <v>0</v>
      </c>
      <c r="L52" s="11">
        <f t="shared" si="36"/>
        <v>0</v>
      </c>
      <c r="M52" s="11">
        <f t="shared" si="36"/>
        <v>0</v>
      </c>
      <c r="N52" s="11">
        <f t="shared" si="36"/>
        <v>0</v>
      </c>
      <c r="O52" s="11">
        <f t="shared" si="36"/>
        <v>0</v>
      </c>
      <c r="P52" s="11">
        <f t="shared" si="36"/>
        <v>0</v>
      </c>
      <c r="Q52" s="11">
        <f t="shared" si="36"/>
        <v>0</v>
      </c>
      <c r="R52" s="11">
        <f t="shared" si="36"/>
        <v>0</v>
      </c>
      <c r="S52" s="11">
        <f t="shared" si="36"/>
        <v>0</v>
      </c>
      <c r="T52" s="11">
        <f t="shared" si="36"/>
        <v>0</v>
      </c>
      <c r="U52" s="11">
        <f t="shared" si="36"/>
        <v>0</v>
      </c>
      <c r="V52" s="11">
        <f t="shared" si="36"/>
        <v>0</v>
      </c>
      <c r="W52" s="11">
        <f t="shared" si="36"/>
        <v>0</v>
      </c>
      <c r="X52" s="11">
        <f t="shared" si="36"/>
        <v>0</v>
      </c>
      <c r="Y52" s="11">
        <f t="shared" si="36"/>
        <v>0</v>
      </c>
      <c r="Z52" s="11">
        <f t="shared" si="36"/>
        <v>0</v>
      </c>
      <c r="AA52" s="11">
        <f t="shared" si="36"/>
        <v>0</v>
      </c>
      <c r="AB52" s="11">
        <f t="shared" si="36"/>
        <v>0</v>
      </c>
      <c r="AC52" s="11">
        <f t="shared" si="36"/>
        <v>0</v>
      </c>
      <c r="AD52" s="11">
        <f t="shared" si="36"/>
        <v>0</v>
      </c>
      <c r="AE52" s="11">
        <f t="shared" si="36"/>
        <v>0</v>
      </c>
      <c r="AF52" s="11"/>
      <c r="AG52" s="35">
        <f t="shared" si="3"/>
        <v>0</v>
      </c>
      <c r="AH52" s="35">
        <f t="shared" si="4"/>
        <v>0</v>
      </c>
      <c r="AI52" s="35">
        <f t="shared" si="4"/>
        <v>0</v>
      </c>
    </row>
    <row r="53" spans="1:35" s="2" customFormat="1" ht="18.75" x14ac:dyDescent="0.3">
      <c r="A53" s="9" t="s">
        <v>30</v>
      </c>
      <c r="B53" s="10">
        <f t="shared" si="37"/>
        <v>43283.299999999996</v>
      </c>
      <c r="C53" s="10">
        <f>C59+C65+C71+C77+C83</f>
        <v>24736.5</v>
      </c>
      <c r="D53" s="10">
        <f t="shared" si="37"/>
        <v>19850.985000000001</v>
      </c>
      <c r="E53" s="10">
        <f t="shared" si="37"/>
        <v>19850.985000000001</v>
      </c>
      <c r="F53" s="4">
        <f>E53/B53*100</f>
        <v>45.862919416957588</v>
      </c>
      <c r="G53" s="4">
        <f>E53/C53*100</f>
        <v>80.249772603238128</v>
      </c>
      <c r="H53" s="11">
        <f t="shared" si="36"/>
        <v>2239</v>
      </c>
      <c r="I53" s="11">
        <f t="shared" si="36"/>
        <v>1590.76</v>
      </c>
      <c r="J53" s="11">
        <f t="shared" si="36"/>
        <v>3086.3</v>
      </c>
      <c r="K53" s="11">
        <f t="shared" si="36"/>
        <v>3089.71</v>
      </c>
      <c r="L53" s="11">
        <f t="shared" si="36"/>
        <v>3336.6</v>
      </c>
      <c r="M53" s="11">
        <f t="shared" si="36"/>
        <v>2651.88</v>
      </c>
      <c r="N53" s="11">
        <f t="shared" si="36"/>
        <v>3906.6000000000004</v>
      </c>
      <c r="O53" s="11">
        <f t="shared" si="36"/>
        <v>3941.24</v>
      </c>
      <c r="P53" s="11">
        <f t="shared" si="36"/>
        <v>4492</v>
      </c>
      <c r="Q53" s="11">
        <f t="shared" si="36"/>
        <v>2513.73</v>
      </c>
      <c r="R53" s="11">
        <f t="shared" si="36"/>
        <v>3882.6</v>
      </c>
      <c r="S53" s="11">
        <f t="shared" si="36"/>
        <v>2386.48</v>
      </c>
      <c r="T53" s="11">
        <f t="shared" si="36"/>
        <v>3793.4</v>
      </c>
      <c r="U53" s="11">
        <f t="shared" si="36"/>
        <v>3677.1849999999999</v>
      </c>
      <c r="V53" s="11">
        <f>V59+V65+V71+V77+V83</f>
        <v>3502.7999999999997</v>
      </c>
      <c r="W53" s="11">
        <f t="shared" si="36"/>
        <v>0</v>
      </c>
      <c r="X53" s="11">
        <f t="shared" si="36"/>
        <v>2932</v>
      </c>
      <c r="Y53" s="11">
        <f t="shared" si="36"/>
        <v>0</v>
      </c>
      <c r="Z53" s="11">
        <f t="shared" si="36"/>
        <v>3186.8</v>
      </c>
      <c r="AA53" s="11">
        <f t="shared" si="36"/>
        <v>0</v>
      </c>
      <c r="AB53" s="11">
        <f t="shared" si="36"/>
        <v>2595.6</v>
      </c>
      <c r="AC53" s="11">
        <f t="shared" si="36"/>
        <v>0</v>
      </c>
      <c r="AD53" s="11">
        <f t="shared" si="36"/>
        <v>6329.6</v>
      </c>
      <c r="AE53" s="11">
        <f t="shared" si="36"/>
        <v>0</v>
      </c>
      <c r="AF53" s="11"/>
      <c r="AG53" s="35">
        <f t="shared" si="3"/>
        <v>43283.299999999996</v>
      </c>
      <c r="AH53" s="35">
        <f t="shared" si="4"/>
        <v>20943.099999999999</v>
      </c>
      <c r="AI53" s="35">
        <f t="shared" si="4"/>
        <v>16173.8</v>
      </c>
    </row>
    <row r="54" spans="1:35" s="2" customFormat="1" ht="18.75" x14ac:dyDescent="0.3">
      <c r="A54" s="1" t="s">
        <v>32</v>
      </c>
      <c r="B54" s="10">
        <f t="shared" si="37"/>
        <v>0</v>
      </c>
      <c r="C54" s="10">
        <f t="shared" si="37"/>
        <v>0</v>
      </c>
      <c r="D54" s="10">
        <f t="shared" si="37"/>
        <v>0</v>
      </c>
      <c r="E54" s="10">
        <f t="shared" si="37"/>
        <v>0</v>
      </c>
      <c r="F54" s="4" t="e">
        <f>E54/B54*100</f>
        <v>#DIV/0!</v>
      </c>
      <c r="G54" s="4" t="e">
        <f>E54/C54*100</f>
        <v>#DIV/0!</v>
      </c>
      <c r="H54" s="11">
        <f t="shared" si="36"/>
        <v>0</v>
      </c>
      <c r="I54" s="11">
        <f t="shared" si="36"/>
        <v>0</v>
      </c>
      <c r="J54" s="11">
        <f t="shared" si="36"/>
        <v>0</v>
      </c>
      <c r="K54" s="11">
        <f t="shared" si="36"/>
        <v>0</v>
      </c>
      <c r="L54" s="11">
        <f t="shared" si="36"/>
        <v>0</v>
      </c>
      <c r="M54" s="11">
        <f t="shared" si="36"/>
        <v>0</v>
      </c>
      <c r="N54" s="11">
        <f t="shared" si="36"/>
        <v>0</v>
      </c>
      <c r="O54" s="11">
        <f t="shared" si="36"/>
        <v>0</v>
      </c>
      <c r="P54" s="11">
        <f t="shared" si="36"/>
        <v>0</v>
      </c>
      <c r="Q54" s="11">
        <f t="shared" si="36"/>
        <v>0</v>
      </c>
      <c r="R54" s="11">
        <f t="shared" si="36"/>
        <v>0</v>
      </c>
      <c r="S54" s="11">
        <f t="shared" si="36"/>
        <v>0</v>
      </c>
      <c r="T54" s="11">
        <f t="shared" si="36"/>
        <v>0</v>
      </c>
      <c r="U54" s="11">
        <f t="shared" si="36"/>
        <v>0</v>
      </c>
      <c r="V54" s="11">
        <f t="shared" si="36"/>
        <v>0</v>
      </c>
      <c r="W54" s="11">
        <f t="shared" si="36"/>
        <v>0</v>
      </c>
      <c r="X54" s="11">
        <f t="shared" si="36"/>
        <v>0</v>
      </c>
      <c r="Y54" s="11">
        <f t="shared" si="36"/>
        <v>0</v>
      </c>
      <c r="Z54" s="11">
        <f t="shared" si="36"/>
        <v>0</v>
      </c>
      <c r="AA54" s="11">
        <f t="shared" si="36"/>
        <v>0</v>
      </c>
      <c r="AB54" s="11">
        <f t="shared" si="36"/>
        <v>0</v>
      </c>
      <c r="AC54" s="11">
        <f t="shared" si="36"/>
        <v>0</v>
      </c>
      <c r="AD54" s="11">
        <f t="shared" si="36"/>
        <v>0</v>
      </c>
      <c r="AE54" s="11">
        <f t="shared" si="36"/>
        <v>0</v>
      </c>
      <c r="AF54" s="36"/>
      <c r="AG54" s="35">
        <f t="shared" si="3"/>
        <v>0</v>
      </c>
      <c r="AH54" s="35">
        <f t="shared" si="4"/>
        <v>0</v>
      </c>
      <c r="AI54" s="35">
        <f t="shared" si="4"/>
        <v>0</v>
      </c>
    </row>
    <row r="55" spans="1:35" s="2" customFormat="1" ht="41.25" customHeight="1" x14ac:dyDescent="0.25">
      <c r="A55" s="111" t="s">
        <v>43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3"/>
      <c r="AF55" s="114"/>
      <c r="AG55" s="35">
        <f t="shared" si="3"/>
        <v>0</v>
      </c>
      <c r="AH55" s="35">
        <f t="shared" si="4"/>
        <v>0</v>
      </c>
      <c r="AI55" s="35">
        <f t="shared" si="4"/>
        <v>0</v>
      </c>
    </row>
    <row r="56" spans="1:35" s="2" customFormat="1" ht="18.75" x14ac:dyDescent="0.3">
      <c r="A56" s="5" t="s">
        <v>27</v>
      </c>
      <c r="B56" s="6">
        <f>B59+B58+B57+B60</f>
        <v>314.7</v>
      </c>
      <c r="C56" s="6">
        <f>C57+C58+C59+C60</f>
        <v>0</v>
      </c>
      <c r="D56" s="6">
        <f>D57+D58+D59+D60</f>
        <v>0</v>
      </c>
      <c r="E56" s="6">
        <f>E58+E59</f>
        <v>0</v>
      </c>
      <c r="F56" s="3">
        <f>E56/B56*100</f>
        <v>0</v>
      </c>
      <c r="G56" s="3" t="e">
        <f>E56/C56*100</f>
        <v>#DIV/0!</v>
      </c>
      <c r="H56" s="7">
        <f>H57+H58+H59+H60</f>
        <v>0</v>
      </c>
      <c r="I56" s="7">
        <f t="shared" ref="I56:AE56" si="38">I57+I58+I59+I60</f>
        <v>0</v>
      </c>
      <c r="J56" s="7">
        <f t="shared" si="38"/>
        <v>0</v>
      </c>
      <c r="K56" s="7">
        <f t="shared" si="38"/>
        <v>0</v>
      </c>
      <c r="L56" s="7">
        <f t="shared" si="38"/>
        <v>0</v>
      </c>
      <c r="M56" s="7">
        <f t="shared" si="38"/>
        <v>0</v>
      </c>
      <c r="N56" s="7">
        <f t="shared" si="38"/>
        <v>0</v>
      </c>
      <c r="O56" s="7">
        <f t="shared" si="38"/>
        <v>0</v>
      </c>
      <c r="P56" s="7">
        <f t="shared" si="38"/>
        <v>0</v>
      </c>
      <c r="Q56" s="7">
        <f t="shared" si="38"/>
        <v>0</v>
      </c>
      <c r="R56" s="7">
        <f t="shared" si="38"/>
        <v>0</v>
      </c>
      <c r="S56" s="7">
        <f t="shared" si="38"/>
        <v>0</v>
      </c>
      <c r="T56" s="7">
        <f t="shared" si="38"/>
        <v>0</v>
      </c>
      <c r="U56" s="7">
        <f t="shared" si="38"/>
        <v>0</v>
      </c>
      <c r="V56" s="7">
        <f t="shared" si="38"/>
        <v>314.7</v>
      </c>
      <c r="W56" s="7">
        <f t="shared" si="38"/>
        <v>0</v>
      </c>
      <c r="X56" s="7">
        <f t="shared" si="38"/>
        <v>0</v>
      </c>
      <c r="Y56" s="7">
        <f t="shared" si="38"/>
        <v>0</v>
      </c>
      <c r="Z56" s="7">
        <f t="shared" si="38"/>
        <v>0</v>
      </c>
      <c r="AA56" s="7">
        <f t="shared" si="38"/>
        <v>0</v>
      </c>
      <c r="AB56" s="7">
        <f t="shared" si="38"/>
        <v>0</v>
      </c>
      <c r="AC56" s="7">
        <f t="shared" si="38"/>
        <v>0</v>
      </c>
      <c r="AD56" s="7">
        <f t="shared" si="38"/>
        <v>0</v>
      </c>
      <c r="AE56" s="7">
        <f t="shared" si="38"/>
        <v>0</v>
      </c>
      <c r="AF56" s="115"/>
      <c r="AG56" s="35">
        <f t="shared" si="3"/>
        <v>314.7</v>
      </c>
      <c r="AH56" s="35">
        <f t="shared" si="4"/>
        <v>0</v>
      </c>
      <c r="AI56" s="35">
        <f t="shared" si="4"/>
        <v>0</v>
      </c>
    </row>
    <row r="57" spans="1:35" s="2" customFormat="1" ht="18.75" x14ac:dyDescent="0.3">
      <c r="A57" s="9" t="s">
        <v>28</v>
      </c>
      <c r="B57" s="10">
        <f>H57+J57+L57+N57+P57+R57+T57+V57+X57+Z57+AB57+AD57</f>
        <v>0</v>
      </c>
      <c r="C57" s="10">
        <f>H57</f>
        <v>0</v>
      </c>
      <c r="D57" s="10"/>
      <c r="E57" s="10">
        <f>I57+K57+M57+O57+Q57+S57+U57+W57+Y57+AA57+AC57+AE57</f>
        <v>0</v>
      </c>
      <c r="F57" s="4" t="e">
        <f>E57/B57*100</f>
        <v>#DIV/0!</v>
      </c>
      <c r="G57" s="4" t="e">
        <f>E57/C57*100</f>
        <v>#DIV/0!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5"/>
      <c r="AG57" s="35">
        <f t="shared" si="3"/>
        <v>0</v>
      </c>
      <c r="AH57" s="35">
        <f t="shared" si="4"/>
        <v>0</v>
      </c>
      <c r="AI57" s="35">
        <f t="shared" si="4"/>
        <v>0</v>
      </c>
    </row>
    <row r="58" spans="1:35" s="2" customFormat="1" ht="18.75" x14ac:dyDescent="0.3">
      <c r="A58" s="9" t="s">
        <v>29</v>
      </c>
      <c r="B58" s="10">
        <f>H58+J58+L58+N58+P58+R58+T58+V58+X58+Z58+AB58+AD58</f>
        <v>0</v>
      </c>
      <c r="C58" s="10">
        <f t="shared" ref="C58:C60" si="39">H58</f>
        <v>0</v>
      </c>
      <c r="D58" s="10"/>
      <c r="E58" s="10">
        <f>I58+K58+M58+O58+Q58+S58+U58+W58+Y58+AA58+AC58+AE58</f>
        <v>0</v>
      </c>
      <c r="F58" s="4" t="e">
        <f>E58/B58*100</f>
        <v>#DIV/0!</v>
      </c>
      <c r="G58" s="4" t="e">
        <f>E58/C58*100</f>
        <v>#DIV/0!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5"/>
      <c r="AG58" s="35">
        <f t="shared" si="3"/>
        <v>0</v>
      </c>
      <c r="AH58" s="35">
        <f t="shared" si="4"/>
        <v>0</v>
      </c>
      <c r="AI58" s="35">
        <f t="shared" si="4"/>
        <v>0</v>
      </c>
    </row>
    <row r="59" spans="1:35" s="2" customFormat="1" ht="18.75" x14ac:dyDescent="0.3">
      <c r="A59" s="9" t="s">
        <v>30</v>
      </c>
      <c r="B59" s="10">
        <f>H59+J59+L59+N59+P59+R59+T59+V59+X59+Z59+AB59+AD59</f>
        <v>314.7</v>
      </c>
      <c r="C59" s="10">
        <f t="shared" si="39"/>
        <v>0</v>
      </c>
      <c r="D59" s="10"/>
      <c r="E59" s="10">
        <f>I59+K59+M59+O59+Q59+S59+U59+W59+Y59+AA59+AC59+AE59</f>
        <v>0</v>
      </c>
      <c r="F59" s="4">
        <f>E59/B59*100</f>
        <v>0</v>
      </c>
      <c r="G59" s="4" t="e">
        <f>E59/C59*100</f>
        <v>#DIV/0!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314.7</v>
      </c>
      <c r="W59" s="11"/>
      <c r="X59" s="11"/>
      <c r="Y59" s="11"/>
      <c r="Z59" s="11"/>
      <c r="AA59" s="11"/>
      <c r="AB59" s="11"/>
      <c r="AC59" s="11"/>
      <c r="AD59" s="11"/>
      <c r="AE59" s="11"/>
      <c r="AF59" s="115"/>
      <c r="AG59" s="35">
        <f t="shared" si="3"/>
        <v>314.7</v>
      </c>
      <c r="AH59" s="35">
        <f t="shared" si="4"/>
        <v>0</v>
      </c>
      <c r="AI59" s="35">
        <f t="shared" si="4"/>
        <v>0</v>
      </c>
    </row>
    <row r="60" spans="1:35" s="2" customFormat="1" ht="18.75" x14ac:dyDescent="0.3">
      <c r="A60" s="1" t="s">
        <v>32</v>
      </c>
      <c r="B60" s="10">
        <f>H60+J60+L60+N60+P60+R60+T60+V60+X60+Z60+AB60+AD60</f>
        <v>0</v>
      </c>
      <c r="C60" s="10">
        <f t="shared" si="39"/>
        <v>0</v>
      </c>
      <c r="D60" s="10"/>
      <c r="E60" s="10">
        <f>I60+K60+M60+O60+Q60+S60+U60+W60+Y60+AA60+AC60+AE60</f>
        <v>0</v>
      </c>
      <c r="F60" s="4" t="e">
        <f>E60/B60*100</f>
        <v>#DIV/0!</v>
      </c>
      <c r="G60" s="4" t="e">
        <f>E60/C60*100</f>
        <v>#DIV/0!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6"/>
      <c r="AG60" s="35">
        <f t="shared" si="3"/>
        <v>0</v>
      </c>
      <c r="AH60" s="35">
        <f t="shared" si="4"/>
        <v>0</v>
      </c>
      <c r="AI60" s="35">
        <f t="shared" si="4"/>
        <v>0</v>
      </c>
    </row>
    <row r="61" spans="1:35" s="2" customFormat="1" ht="37.5" customHeight="1" x14ac:dyDescent="0.25">
      <c r="A61" s="111" t="s">
        <v>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3"/>
      <c r="AF61" s="114"/>
      <c r="AG61" s="35">
        <f t="shared" si="3"/>
        <v>0</v>
      </c>
      <c r="AH61" s="35">
        <f t="shared" si="4"/>
        <v>0</v>
      </c>
      <c r="AI61" s="35">
        <f t="shared" si="4"/>
        <v>0</v>
      </c>
    </row>
    <row r="62" spans="1:35" s="2" customFormat="1" ht="18.75" x14ac:dyDescent="0.3">
      <c r="A62" s="5" t="s">
        <v>27</v>
      </c>
      <c r="B62" s="6">
        <f>B65+B64+B63+B66</f>
        <v>169</v>
      </c>
      <c r="C62" s="6">
        <f t="shared" ref="C62:E62" si="40">C65+C64+C63+C66</f>
        <v>169</v>
      </c>
      <c r="D62" s="6">
        <f t="shared" si="40"/>
        <v>169</v>
      </c>
      <c r="E62" s="6">
        <f t="shared" si="40"/>
        <v>169</v>
      </c>
      <c r="F62" s="3">
        <f>E62/B62*100</f>
        <v>100</v>
      </c>
      <c r="G62" s="3">
        <f>E62/C62*100</f>
        <v>100</v>
      </c>
      <c r="H62" s="7">
        <f t="shared" ref="H62:AE62" si="41">H63+H64+H65+H66</f>
        <v>0</v>
      </c>
      <c r="I62" s="7">
        <f t="shared" si="41"/>
        <v>0</v>
      </c>
      <c r="J62" s="7">
        <f t="shared" si="41"/>
        <v>0</v>
      </c>
      <c r="K62" s="7">
        <f t="shared" si="41"/>
        <v>0</v>
      </c>
      <c r="L62" s="7">
        <f t="shared" si="41"/>
        <v>0</v>
      </c>
      <c r="M62" s="7">
        <f t="shared" si="41"/>
        <v>0</v>
      </c>
      <c r="N62" s="7">
        <f t="shared" si="41"/>
        <v>119</v>
      </c>
      <c r="O62" s="7">
        <f t="shared" si="41"/>
        <v>0</v>
      </c>
      <c r="P62" s="7">
        <f t="shared" si="41"/>
        <v>50</v>
      </c>
      <c r="Q62" s="7">
        <f t="shared" si="41"/>
        <v>166.5</v>
      </c>
      <c r="R62" s="7">
        <f t="shared" si="41"/>
        <v>0</v>
      </c>
      <c r="S62" s="7">
        <f t="shared" si="41"/>
        <v>2.5</v>
      </c>
      <c r="T62" s="7">
        <f t="shared" si="41"/>
        <v>0</v>
      </c>
      <c r="U62" s="7">
        <f t="shared" si="41"/>
        <v>0</v>
      </c>
      <c r="V62" s="7">
        <f t="shared" si="41"/>
        <v>0</v>
      </c>
      <c r="W62" s="7">
        <f t="shared" si="41"/>
        <v>0</v>
      </c>
      <c r="X62" s="7">
        <f t="shared" si="41"/>
        <v>0</v>
      </c>
      <c r="Y62" s="7">
        <f t="shared" si="41"/>
        <v>0</v>
      </c>
      <c r="Z62" s="7">
        <f t="shared" si="41"/>
        <v>0</v>
      </c>
      <c r="AA62" s="7">
        <f t="shared" si="41"/>
        <v>0</v>
      </c>
      <c r="AB62" s="7">
        <f t="shared" si="41"/>
        <v>0</v>
      </c>
      <c r="AC62" s="7">
        <f t="shared" si="41"/>
        <v>0</v>
      </c>
      <c r="AD62" s="7">
        <f t="shared" si="41"/>
        <v>0</v>
      </c>
      <c r="AE62" s="7">
        <f t="shared" si="41"/>
        <v>0</v>
      </c>
      <c r="AF62" s="115"/>
      <c r="AG62" s="35">
        <f t="shared" si="3"/>
        <v>169</v>
      </c>
      <c r="AH62" s="35">
        <f t="shared" si="4"/>
        <v>169</v>
      </c>
      <c r="AI62" s="35">
        <f t="shared" si="4"/>
        <v>169</v>
      </c>
    </row>
    <row r="63" spans="1:35" s="2" customFormat="1" ht="18.75" x14ac:dyDescent="0.3">
      <c r="A63" s="9" t="s">
        <v>28</v>
      </c>
      <c r="B63" s="10">
        <f>H63+J63+L63+N63+P63+R63+T63+V63+X63+Z63+AB63+AD63</f>
        <v>0</v>
      </c>
      <c r="C63" s="10">
        <f>H63</f>
        <v>0</v>
      </c>
      <c r="D63" s="10"/>
      <c r="E63" s="10">
        <f>I63+K63+M63+O63+Q63+S63+U63+W63+Y63+AA63+AC63+AE63</f>
        <v>0</v>
      </c>
      <c r="F63" s="4" t="e">
        <f>E63/B63*100</f>
        <v>#DIV/0!</v>
      </c>
      <c r="G63" s="4" t="e">
        <f>E63/C63*100</f>
        <v>#DIV/0!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5"/>
      <c r="AG63" s="35">
        <f t="shared" si="3"/>
        <v>0</v>
      </c>
      <c r="AH63" s="35">
        <f t="shared" si="4"/>
        <v>0</v>
      </c>
      <c r="AI63" s="35">
        <f t="shared" si="4"/>
        <v>0</v>
      </c>
    </row>
    <row r="64" spans="1:35" s="2" customFormat="1" ht="18.75" x14ac:dyDescent="0.3">
      <c r="A64" s="9" t="s">
        <v>29</v>
      </c>
      <c r="B64" s="10">
        <f>H64+J64+L64+N64+P64+R64+T64+V64+X64+Z64+AB64+AD64</f>
        <v>0</v>
      </c>
      <c r="C64" s="10">
        <f t="shared" ref="C64:C66" si="42">H64</f>
        <v>0</v>
      </c>
      <c r="D64" s="10"/>
      <c r="E64" s="10">
        <f>I64+K64+M64+O64+Q64+S64+U64+W64+Y64+AA64+AC64+AE64</f>
        <v>0</v>
      </c>
      <c r="F64" s="4" t="e">
        <f>E64/B64*100</f>
        <v>#DIV/0!</v>
      </c>
      <c r="G64" s="4" t="e">
        <f>E64/C64*100</f>
        <v>#DIV/0!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5"/>
      <c r="AG64" s="35">
        <f t="shared" si="3"/>
        <v>0</v>
      </c>
      <c r="AH64" s="35">
        <f t="shared" si="4"/>
        <v>0</v>
      </c>
      <c r="AI64" s="35">
        <f t="shared" si="4"/>
        <v>0</v>
      </c>
    </row>
    <row r="65" spans="1:35" s="2" customFormat="1" ht="18.75" x14ac:dyDescent="0.3">
      <c r="A65" s="9" t="s">
        <v>30</v>
      </c>
      <c r="B65" s="10">
        <f>H65+J65+L65+N65+P65+R65+T65+V65+X65+Z65+AB65+AD65</f>
        <v>169</v>
      </c>
      <c r="C65" s="10">
        <f>H65+N65+P65+T65</f>
        <v>169</v>
      </c>
      <c r="D65" s="10">
        <f>E65</f>
        <v>169</v>
      </c>
      <c r="E65" s="10">
        <f>I65+K65+M65+O65+Q65+S65+U65+W65+Y65+AA65+AC65+AE65</f>
        <v>169</v>
      </c>
      <c r="F65" s="4">
        <f>E65/B65*100</f>
        <v>100</v>
      </c>
      <c r="G65" s="4">
        <f>E65/C65*100</f>
        <v>100</v>
      </c>
      <c r="H65" s="11"/>
      <c r="I65" s="11"/>
      <c r="J65" s="11"/>
      <c r="K65" s="11"/>
      <c r="L65" s="11"/>
      <c r="M65" s="11"/>
      <c r="N65" s="11">
        <v>119</v>
      </c>
      <c r="O65" s="11"/>
      <c r="P65" s="11">
        <v>50</v>
      </c>
      <c r="Q65" s="11">
        <v>166.5</v>
      </c>
      <c r="R65" s="11"/>
      <c r="S65" s="11">
        <v>2.5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5"/>
      <c r="AG65" s="35">
        <f t="shared" si="3"/>
        <v>169</v>
      </c>
      <c r="AH65" s="35">
        <f t="shared" si="4"/>
        <v>169</v>
      </c>
      <c r="AI65" s="35">
        <f t="shared" si="4"/>
        <v>169</v>
      </c>
    </row>
    <row r="66" spans="1:35" s="2" customFormat="1" ht="18.75" x14ac:dyDescent="0.3">
      <c r="A66" s="1" t="s">
        <v>32</v>
      </c>
      <c r="B66" s="10">
        <f>H66+J66+L66+N66+P66+R66+T66+V66+X66+Z66+AB66+AD66</f>
        <v>0</v>
      </c>
      <c r="C66" s="10">
        <f t="shared" si="42"/>
        <v>0</v>
      </c>
      <c r="D66" s="10"/>
      <c r="E66" s="10">
        <f>I66+K66+M66+O66+Q66+S66+U66+W66+Y66+AA66+AC66+AE66</f>
        <v>0</v>
      </c>
      <c r="F66" s="4" t="e">
        <f>E66/B66*100</f>
        <v>#DIV/0!</v>
      </c>
      <c r="G66" s="4" t="e">
        <f>E66/C66*100</f>
        <v>#DIV/0!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6"/>
      <c r="AG66" s="35">
        <f t="shared" si="3"/>
        <v>0</v>
      </c>
      <c r="AH66" s="35">
        <f t="shared" si="4"/>
        <v>0</v>
      </c>
      <c r="AI66" s="35">
        <f t="shared" si="4"/>
        <v>0</v>
      </c>
    </row>
    <row r="67" spans="1:35" s="2" customFormat="1" ht="37.5" customHeight="1" x14ac:dyDescent="0.25">
      <c r="A67" s="111" t="s">
        <v>45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3"/>
      <c r="AF67" s="114" t="s">
        <v>46</v>
      </c>
      <c r="AG67" s="35">
        <f t="shared" si="3"/>
        <v>0</v>
      </c>
      <c r="AH67" s="35">
        <f t="shared" si="4"/>
        <v>0</v>
      </c>
      <c r="AI67" s="35">
        <f t="shared" si="4"/>
        <v>0</v>
      </c>
    </row>
    <row r="68" spans="1:35" s="2" customFormat="1" ht="18.75" x14ac:dyDescent="0.3">
      <c r="A68" s="5" t="s">
        <v>27</v>
      </c>
      <c r="B68" s="6">
        <f>B71+B70+B69+B72</f>
        <v>500</v>
      </c>
      <c r="C68" s="6">
        <f t="shared" ref="C68:E68" si="43">C71+C70+C69+C72</f>
        <v>300</v>
      </c>
      <c r="D68" s="6">
        <f t="shared" si="43"/>
        <v>16.18</v>
      </c>
      <c r="E68" s="6">
        <f t="shared" si="43"/>
        <v>16.18</v>
      </c>
      <c r="F68" s="3">
        <f>E68/B68*100</f>
        <v>3.2359999999999998</v>
      </c>
      <c r="G68" s="3">
        <f>E68/C68*100</f>
        <v>5.3933333333333335</v>
      </c>
      <c r="H68" s="7">
        <f t="shared" ref="H68:AE68" si="44">H69+H70+H71+H72</f>
        <v>0</v>
      </c>
      <c r="I68" s="7">
        <f t="shared" si="44"/>
        <v>0</v>
      </c>
      <c r="J68" s="7">
        <f t="shared" si="44"/>
        <v>70</v>
      </c>
      <c r="K68" s="7">
        <f t="shared" si="44"/>
        <v>16.18</v>
      </c>
      <c r="L68" s="7">
        <f t="shared" si="44"/>
        <v>200</v>
      </c>
      <c r="M68" s="7">
        <f t="shared" si="44"/>
        <v>0</v>
      </c>
      <c r="N68" s="7">
        <f t="shared" si="44"/>
        <v>30</v>
      </c>
      <c r="O68" s="7">
        <f t="shared" si="44"/>
        <v>0</v>
      </c>
      <c r="P68" s="7">
        <f t="shared" si="44"/>
        <v>0</v>
      </c>
      <c r="Q68" s="7">
        <f t="shared" si="44"/>
        <v>0</v>
      </c>
      <c r="R68" s="7">
        <f t="shared" si="44"/>
        <v>0</v>
      </c>
      <c r="S68" s="7">
        <f t="shared" si="44"/>
        <v>0</v>
      </c>
      <c r="T68" s="7">
        <f t="shared" si="44"/>
        <v>0</v>
      </c>
      <c r="U68" s="7">
        <f t="shared" si="44"/>
        <v>0</v>
      </c>
      <c r="V68" s="7">
        <f t="shared" si="44"/>
        <v>170</v>
      </c>
      <c r="W68" s="7">
        <f t="shared" si="44"/>
        <v>0</v>
      </c>
      <c r="X68" s="7">
        <f t="shared" si="44"/>
        <v>30</v>
      </c>
      <c r="Y68" s="7">
        <f t="shared" si="44"/>
        <v>0</v>
      </c>
      <c r="Z68" s="7">
        <f t="shared" si="44"/>
        <v>0</v>
      </c>
      <c r="AA68" s="7">
        <f t="shared" si="44"/>
        <v>0</v>
      </c>
      <c r="AB68" s="7">
        <f t="shared" si="44"/>
        <v>0</v>
      </c>
      <c r="AC68" s="7">
        <f t="shared" si="44"/>
        <v>0</v>
      </c>
      <c r="AD68" s="7">
        <f t="shared" si="44"/>
        <v>0</v>
      </c>
      <c r="AE68" s="7">
        <f t="shared" si="44"/>
        <v>0</v>
      </c>
      <c r="AF68" s="115"/>
      <c r="AG68" s="35">
        <f t="shared" si="3"/>
        <v>500</v>
      </c>
      <c r="AH68" s="35">
        <f t="shared" si="4"/>
        <v>300</v>
      </c>
      <c r="AI68" s="35">
        <f t="shared" si="4"/>
        <v>16.18</v>
      </c>
    </row>
    <row r="69" spans="1:35" s="2" customFormat="1" ht="18.75" x14ac:dyDescent="0.3">
      <c r="A69" s="9" t="s">
        <v>28</v>
      </c>
      <c r="B69" s="10">
        <f>H69+J69+L69+N69+P69+R69+T69+V69+X69+Z69+AB69+AD69</f>
        <v>0</v>
      </c>
      <c r="C69" s="10">
        <f>H69</f>
        <v>0</v>
      </c>
      <c r="D69" s="10"/>
      <c r="E69" s="10">
        <f>I69+K69+M69+O69+Q69+S69+U69+W69+Y69+AA69+AC69+AE69</f>
        <v>0</v>
      </c>
      <c r="F69" s="4" t="e">
        <f>E69/B69*100</f>
        <v>#DIV/0!</v>
      </c>
      <c r="G69" s="4" t="e">
        <f>E69/C69*100</f>
        <v>#DIV/0!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5"/>
      <c r="AG69" s="35">
        <f t="shared" si="3"/>
        <v>0</v>
      </c>
      <c r="AH69" s="35">
        <f t="shared" si="4"/>
        <v>0</v>
      </c>
      <c r="AI69" s="35">
        <f t="shared" si="4"/>
        <v>0</v>
      </c>
    </row>
    <row r="70" spans="1:35" s="2" customFormat="1" ht="18.75" x14ac:dyDescent="0.3">
      <c r="A70" s="9" t="s">
        <v>29</v>
      </c>
      <c r="B70" s="10">
        <f>H70+J70+L70+N70+P70+R70+T70+V70+X70+Z70+AB70+AD70</f>
        <v>0</v>
      </c>
      <c r="C70" s="10">
        <f t="shared" ref="C70:C72" si="45">H70</f>
        <v>0</v>
      </c>
      <c r="D70" s="10"/>
      <c r="E70" s="10">
        <f>I70+K70+M70+O70+Q70+S70+U70+W70+Y70+AA70+AC70+AE70</f>
        <v>0</v>
      </c>
      <c r="F70" s="4" t="e">
        <f>E70/B70*100</f>
        <v>#DIV/0!</v>
      </c>
      <c r="G70" s="4" t="e">
        <f>E70/C70*100</f>
        <v>#DIV/0!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5"/>
      <c r="AG70" s="35">
        <f t="shared" si="3"/>
        <v>0</v>
      </c>
      <c r="AH70" s="35">
        <f t="shared" si="4"/>
        <v>0</v>
      </c>
      <c r="AI70" s="35">
        <f t="shared" si="4"/>
        <v>0</v>
      </c>
    </row>
    <row r="71" spans="1:35" s="2" customFormat="1" ht="18.75" x14ac:dyDescent="0.3">
      <c r="A71" s="9" t="s">
        <v>30</v>
      </c>
      <c r="B71" s="10">
        <f>H71+J71+L71+N71+P71+R71+T71+V71+X71+Z71+AB71+AD71</f>
        <v>500</v>
      </c>
      <c r="C71" s="10">
        <f>H71+J71+L71+N71</f>
        <v>300</v>
      </c>
      <c r="D71" s="10">
        <f>E71</f>
        <v>16.18</v>
      </c>
      <c r="E71" s="10">
        <f>I71+K71+M71+O71+Q71+S71+U71+W71+Y71+AA71+AC71+AE71</f>
        <v>16.18</v>
      </c>
      <c r="F71" s="4">
        <f>E71/B71*100</f>
        <v>3.2359999999999998</v>
      </c>
      <c r="G71" s="4">
        <f>E71/C71*100</f>
        <v>5.3933333333333335</v>
      </c>
      <c r="H71" s="11"/>
      <c r="I71" s="11"/>
      <c r="J71" s="11">
        <v>70</v>
      </c>
      <c r="K71" s="11">
        <v>16.18</v>
      </c>
      <c r="L71" s="11">
        <v>200</v>
      </c>
      <c r="M71" s="11"/>
      <c r="N71" s="11">
        <v>30</v>
      </c>
      <c r="O71" s="11"/>
      <c r="P71" s="11"/>
      <c r="Q71" s="11"/>
      <c r="R71" s="11"/>
      <c r="S71" s="11"/>
      <c r="T71" s="11"/>
      <c r="U71" s="11"/>
      <c r="V71" s="11">
        <v>170</v>
      </c>
      <c r="W71" s="11"/>
      <c r="X71" s="11">
        <v>30</v>
      </c>
      <c r="Y71" s="11"/>
      <c r="Z71" s="11"/>
      <c r="AA71" s="11"/>
      <c r="AB71" s="11"/>
      <c r="AC71" s="11"/>
      <c r="AD71" s="11"/>
      <c r="AE71" s="11"/>
      <c r="AF71" s="115"/>
      <c r="AG71" s="35">
        <f t="shared" si="3"/>
        <v>500</v>
      </c>
      <c r="AH71" s="35">
        <f t="shared" si="4"/>
        <v>300</v>
      </c>
      <c r="AI71" s="35">
        <f t="shared" si="4"/>
        <v>16.18</v>
      </c>
    </row>
    <row r="72" spans="1:35" s="2" customFormat="1" ht="18.75" x14ac:dyDescent="0.3">
      <c r="A72" s="1" t="s">
        <v>32</v>
      </c>
      <c r="B72" s="10">
        <f>H72+J72+L72+N72+P72+R72+T72+V72+X72+Z72+AB72+AD72</f>
        <v>0</v>
      </c>
      <c r="C72" s="10">
        <f t="shared" si="45"/>
        <v>0</v>
      </c>
      <c r="D72" s="10"/>
      <c r="E72" s="10">
        <f>I72+K72+M72+O72+Q72+S72+U72+W72+Y72+AA72+AC72+AE72</f>
        <v>0</v>
      </c>
      <c r="F72" s="4" t="e">
        <f>E72/B72*100</f>
        <v>#DIV/0!</v>
      </c>
      <c r="G72" s="4" t="e">
        <f>E72/C72*100</f>
        <v>#DIV/0!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6"/>
      <c r="AG72" s="35">
        <f t="shared" si="3"/>
        <v>0</v>
      </c>
      <c r="AH72" s="35">
        <f t="shared" si="4"/>
        <v>0</v>
      </c>
      <c r="AI72" s="35">
        <f t="shared" si="4"/>
        <v>0</v>
      </c>
    </row>
    <row r="73" spans="1:35" s="2" customFormat="1" ht="40.5" customHeight="1" x14ac:dyDescent="0.25">
      <c r="A73" s="111" t="s">
        <v>47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3"/>
      <c r="AF73" s="114"/>
      <c r="AG73" s="35">
        <f t="shared" si="3"/>
        <v>0</v>
      </c>
      <c r="AH73" s="35">
        <f t="shared" si="4"/>
        <v>0</v>
      </c>
      <c r="AI73" s="35">
        <f t="shared" si="4"/>
        <v>0</v>
      </c>
    </row>
    <row r="74" spans="1:35" s="2" customFormat="1" ht="18.75" customHeight="1" x14ac:dyDescent="0.3">
      <c r="A74" s="5" t="s">
        <v>27</v>
      </c>
      <c r="B74" s="6">
        <f>B77+B76+B75+B78</f>
        <v>40.799999999999997</v>
      </c>
      <c r="C74" s="6">
        <f t="shared" ref="C74:E74" si="46">C77+C76+C75+C78</f>
        <v>40.799999999999997</v>
      </c>
      <c r="D74" s="6">
        <f t="shared" si="46"/>
        <v>0</v>
      </c>
      <c r="E74" s="6">
        <f t="shared" si="46"/>
        <v>0</v>
      </c>
      <c r="F74" s="3">
        <f>E74/B74*100</f>
        <v>0</v>
      </c>
      <c r="G74" s="3">
        <f>E74/C74*100</f>
        <v>0</v>
      </c>
      <c r="H74" s="7">
        <f t="shared" ref="H74:AE74" si="47">H75+H76+H77+H78</f>
        <v>0</v>
      </c>
      <c r="I74" s="7">
        <f t="shared" si="47"/>
        <v>0</v>
      </c>
      <c r="J74" s="7">
        <f t="shared" si="47"/>
        <v>0</v>
      </c>
      <c r="K74" s="7">
        <f t="shared" si="47"/>
        <v>0</v>
      </c>
      <c r="L74" s="7">
        <f t="shared" si="47"/>
        <v>0</v>
      </c>
      <c r="M74" s="7">
        <f t="shared" si="47"/>
        <v>0</v>
      </c>
      <c r="N74" s="7">
        <f t="shared" si="47"/>
        <v>40.799999999999997</v>
      </c>
      <c r="O74" s="7">
        <f t="shared" si="47"/>
        <v>0</v>
      </c>
      <c r="P74" s="7">
        <f t="shared" si="47"/>
        <v>0</v>
      </c>
      <c r="Q74" s="7">
        <f t="shared" si="47"/>
        <v>0</v>
      </c>
      <c r="R74" s="7">
        <f t="shared" si="47"/>
        <v>0</v>
      </c>
      <c r="S74" s="7">
        <f t="shared" si="47"/>
        <v>0</v>
      </c>
      <c r="T74" s="7">
        <f t="shared" si="47"/>
        <v>0</v>
      </c>
      <c r="U74" s="7">
        <f t="shared" si="47"/>
        <v>0</v>
      </c>
      <c r="V74" s="7">
        <f t="shared" si="47"/>
        <v>0</v>
      </c>
      <c r="W74" s="7">
        <f t="shared" si="47"/>
        <v>0</v>
      </c>
      <c r="X74" s="7">
        <f t="shared" si="47"/>
        <v>0</v>
      </c>
      <c r="Y74" s="7">
        <f t="shared" si="47"/>
        <v>0</v>
      </c>
      <c r="Z74" s="7">
        <f t="shared" si="47"/>
        <v>0</v>
      </c>
      <c r="AA74" s="7">
        <f t="shared" si="47"/>
        <v>0</v>
      </c>
      <c r="AB74" s="7">
        <f t="shared" si="47"/>
        <v>0</v>
      </c>
      <c r="AC74" s="7">
        <f t="shared" si="47"/>
        <v>0</v>
      </c>
      <c r="AD74" s="7">
        <f t="shared" si="47"/>
        <v>0</v>
      </c>
      <c r="AE74" s="7">
        <f t="shared" si="47"/>
        <v>0</v>
      </c>
      <c r="AF74" s="115"/>
      <c r="AG74" s="35">
        <f t="shared" ref="AG74:AG137" si="48">H74+J74+L74+N74+P74+R74+T74+V74+X74+Z74+AB74+AD74</f>
        <v>40.799999999999997</v>
      </c>
      <c r="AH74" s="35">
        <f t="shared" ref="AH74:AI137" si="49">H74+J74+L74+N74+P74+R74</f>
        <v>40.799999999999997</v>
      </c>
      <c r="AI74" s="35">
        <f t="shared" si="49"/>
        <v>0</v>
      </c>
    </row>
    <row r="75" spans="1:35" s="2" customFormat="1" ht="18.75" customHeight="1" x14ac:dyDescent="0.3">
      <c r="A75" s="9" t="s">
        <v>28</v>
      </c>
      <c r="B75" s="10">
        <f>H75+J75+L75+N75+P75+R75+T75+V75+X75+Z75+AB75+AD75</f>
        <v>0</v>
      </c>
      <c r="C75" s="10">
        <f>H75</f>
        <v>0</v>
      </c>
      <c r="D75" s="10"/>
      <c r="E75" s="10">
        <f>I75+K75+M75+O75+Q75+S75+U75+W75+Y75+AA75+AC75+AE75</f>
        <v>0</v>
      </c>
      <c r="F75" s="4" t="e">
        <f>E75/B75*100</f>
        <v>#DIV/0!</v>
      </c>
      <c r="G75" s="4" t="e">
        <f>E75/C75*100</f>
        <v>#DIV/0!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5"/>
      <c r="AG75" s="35">
        <f t="shared" si="48"/>
        <v>0</v>
      </c>
      <c r="AH75" s="35">
        <f t="shared" si="49"/>
        <v>0</v>
      </c>
      <c r="AI75" s="35">
        <f t="shared" si="49"/>
        <v>0</v>
      </c>
    </row>
    <row r="76" spans="1:35" s="2" customFormat="1" ht="18.75" customHeight="1" x14ac:dyDescent="0.3">
      <c r="A76" s="9" t="s">
        <v>29</v>
      </c>
      <c r="B76" s="10">
        <f>H76+J76+L76+N76+P76+R76+T76+V76+X76+Z76+AB76+AD76</f>
        <v>0</v>
      </c>
      <c r="C76" s="10">
        <f t="shared" ref="C76:C78" si="50">H76</f>
        <v>0</v>
      </c>
      <c r="D76" s="10"/>
      <c r="E76" s="10">
        <f>I76+K76+M76+O76+Q76+S76+U76+W76+Y76+AA76+AC76+AE76</f>
        <v>0</v>
      </c>
      <c r="F76" s="4" t="e">
        <f>E76/B76*100</f>
        <v>#DIV/0!</v>
      </c>
      <c r="G76" s="4" t="e">
        <f>E76/C76*100</f>
        <v>#DIV/0!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5"/>
      <c r="AG76" s="35">
        <f t="shared" si="48"/>
        <v>0</v>
      </c>
      <c r="AH76" s="35">
        <f t="shared" si="49"/>
        <v>0</v>
      </c>
      <c r="AI76" s="35">
        <f t="shared" si="49"/>
        <v>0</v>
      </c>
    </row>
    <row r="77" spans="1:35" s="2" customFormat="1" ht="18.75" x14ac:dyDescent="0.3">
      <c r="A77" s="9" t="s">
        <v>30</v>
      </c>
      <c r="B77" s="10">
        <f>H77+J77+L77+N77+P77+R77+T77+V77+X77+Z77+AB77+AD77</f>
        <v>40.799999999999997</v>
      </c>
      <c r="C77" s="10">
        <f>H77+N77</f>
        <v>40.799999999999997</v>
      </c>
      <c r="D77" s="10"/>
      <c r="E77" s="10">
        <f>I77+K77+M77+O77+Q77+S77+U77+W77+Y77+AA77+AC77+AE77</f>
        <v>0</v>
      </c>
      <c r="F77" s="4">
        <f>E77/B77*100</f>
        <v>0</v>
      </c>
      <c r="G77" s="4">
        <f>E77/C77*100</f>
        <v>0</v>
      </c>
      <c r="H77" s="11"/>
      <c r="I77" s="11"/>
      <c r="J77" s="11"/>
      <c r="K77" s="11"/>
      <c r="L77" s="11"/>
      <c r="M77" s="11"/>
      <c r="N77" s="11">
        <v>40.799999999999997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5"/>
      <c r="AG77" s="35">
        <f t="shared" si="48"/>
        <v>40.799999999999997</v>
      </c>
      <c r="AH77" s="35">
        <f t="shared" si="49"/>
        <v>40.799999999999997</v>
      </c>
      <c r="AI77" s="35">
        <f t="shared" si="49"/>
        <v>0</v>
      </c>
    </row>
    <row r="78" spans="1:35" s="2" customFormat="1" ht="18.75" x14ac:dyDescent="0.3">
      <c r="A78" s="1" t="s">
        <v>32</v>
      </c>
      <c r="B78" s="10">
        <f>H78+J78+L78+N78+P78+R78+T78+V78+X78+Z78+AB78+AD78</f>
        <v>0</v>
      </c>
      <c r="C78" s="10">
        <f t="shared" si="50"/>
        <v>0</v>
      </c>
      <c r="D78" s="10"/>
      <c r="E78" s="10">
        <f>I78+K78+M78+O78+Q78+S78+U78+W78+Y78+AA78+AC78+AE78</f>
        <v>0</v>
      </c>
      <c r="F78" s="4" t="e">
        <f>E78/B78*100</f>
        <v>#DIV/0!</v>
      </c>
      <c r="G78" s="4" t="e">
        <f>E78/C78*100</f>
        <v>#DIV/0!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6"/>
      <c r="AG78" s="35">
        <f t="shared" si="48"/>
        <v>0</v>
      </c>
      <c r="AH78" s="35">
        <f t="shared" si="49"/>
        <v>0</v>
      </c>
      <c r="AI78" s="35">
        <f t="shared" si="49"/>
        <v>0</v>
      </c>
    </row>
    <row r="79" spans="1:35" s="2" customFormat="1" ht="38.25" customHeight="1" x14ac:dyDescent="0.25">
      <c r="A79" s="111" t="s">
        <v>48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3"/>
      <c r="AF79" s="114" t="s">
        <v>49</v>
      </c>
      <c r="AG79" s="35">
        <f t="shared" si="48"/>
        <v>0</v>
      </c>
      <c r="AH79" s="35">
        <f t="shared" si="49"/>
        <v>0</v>
      </c>
      <c r="AI79" s="35">
        <f t="shared" si="49"/>
        <v>0</v>
      </c>
    </row>
    <row r="80" spans="1:35" s="2" customFormat="1" ht="18.75" customHeight="1" x14ac:dyDescent="0.3">
      <c r="A80" s="5" t="s">
        <v>27</v>
      </c>
      <c r="B80" s="6">
        <f>B83+B82+B81+B84</f>
        <v>42258.799999999996</v>
      </c>
      <c r="C80" s="6">
        <f t="shared" ref="C80:E80" si="51">C83+C82+C81+C84</f>
        <v>24226.7</v>
      </c>
      <c r="D80" s="6">
        <f t="shared" si="51"/>
        <v>19665.805</v>
      </c>
      <c r="E80" s="6">
        <f t="shared" si="51"/>
        <v>19665.805</v>
      </c>
      <c r="F80" s="3">
        <f>E80/B80*100</f>
        <v>46.536591195206682</v>
      </c>
      <c r="G80" s="3">
        <f>E80/C80*100</f>
        <v>81.17409717377933</v>
      </c>
      <c r="H80" s="7">
        <f t="shared" ref="H80:AE80" si="52">H81+H82+H83+H84</f>
        <v>2239</v>
      </c>
      <c r="I80" s="7">
        <f t="shared" si="52"/>
        <v>1590.76</v>
      </c>
      <c r="J80" s="7">
        <f t="shared" si="52"/>
        <v>3016.3</v>
      </c>
      <c r="K80" s="7">
        <f t="shared" si="52"/>
        <v>3073.53</v>
      </c>
      <c r="L80" s="7">
        <f t="shared" si="52"/>
        <v>3136.6</v>
      </c>
      <c r="M80" s="7">
        <f t="shared" si="52"/>
        <v>2651.88</v>
      </c>
      <c r="N80" s="7">
        <f t="shared" si="52"/>
        <v>3716.8</v>
      </c>
      <c r="O80" s="7">
        <f t="shared" si="52"/>
        <v>3941.24</v>
      </c>
      <c r="P80" s="7">
        <f t="shared" si="52"/>
        <v>4442</v>
      </c>
      <c r="Q80" s="7">
        <f t="shared" si="52"/>
        <v>2347.23</v>
      </c>
      <c r="R80" s="7">
        <f t="shared" si="52"/>
        <v>3882.6</v>
      </c>
      <c r="S80" s="7">
        <f t="shared" si="52"/>
        <v>2383.98</v>
      </c>
      <c r="T80" s="7">
        <f t="shared" si="52"/>
        <v>3793.4</v>
      </c>
      <c r="U80" s="7">
        <f t="shared" si="52"/>
        <v>3677.1849999999999</v>
      </c>
      <c r="V80" s="7">
        <f t="shared" si="52"/>
        <v>3018.1</v>
      </c>
      <c r="W80" s="7">
        <f t="shared" si="52"/>
        <v>0</v>
      </c>
      <c r="X80" s="7">
        <f t="shared" si="52"/>
        <v>2902</v>
      </c>
      <c r="Y80" s="7">
        <f t="shared" si="52"/>
        <v>0</v>
      </c>
      <c r="Z80" s="7">
        <f t="shared" si="52"/>
        <v>3186.8</v>
      </c>
      <c r="AA80" s="7">
        <f t="shared" si="52"/>
        <v>0</v>
      </c>
      <c r="AB80" s="7">
        <f t="shared" si="52"/>
        <v>2595.6</v>
      </c>
      <c r="AC80" s="7">
        <f t="shared" si="52"/>
        <v>0</v>
      </c>
      <c r="AD80" s="7">
        <f t="shared" si="52"/>
        <v>6329.6</v>
      </c>
      <c r="AE80" s="7">
        <f t="shared" si="52"/>
        <v>0</v>
      </c>
      <c r="AF80" s="115"/>
      <c r="AG80" s="35">
        <f t="shared" si="48"/>
        <v>42258.799999999996</v>
      </c>
      <c r="AH80" s="35">
        <f t="shared" si="49"/>
        <v>20433.3</v>
      </c>
      <c r="AI80" s="35">
        <f t="shared" si="49"/>
        <v>15988.619999999999</v>
      </c>
    </row>
    <row r="81" spans="1:35" s="2" customFormat="1" ht="18.75" customHeight="1" x14ac:dyDescent="0.3">
      <c r="A81" s="9" t="s">
        <v>28</v>
      </c>
      <c r="B81" s="10">
        <f>H81+J81+L81+N81+P81+R81+T81+V81+X81+Z81+AB81+AD81</f>
        <v>0</v>
      </c>
      <c r="C81" s="10">
        <f>H81</f>
        <v>0</v>
      </c>
      <c r="D81" s="10"/>
      <c r="E81" s="10">
        <f>I81+K81+M81+O81+Q81+S81+U81+W81+Y81+AA81+AC81+AE81</f>
        <v>0</v>
      </c>
      <c r="F81" s="4" t="e">
        <f>E81/B81*100</f>
        <v>#DIV/0!</v>
      </c>
      <c r="G81" s="4" t="e">
        <f>E81/C81*100</f>
        <v>#DIV/0!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5"/>
      <c r="AG81" s="35">
        <f t="shared" si="48"/>
        <v>0</v>
      </c>
      <c r="AH81" s="35">
        <f t="shared" si="49"/>
        <v>0</v>
      </c>
      <c r="AI81" s="35">
        <f t="shared" si="49"/>
        <v>0</v>
      </c>
    </row>
    <row r="82" spans="1:35" s="2" customFormat="1" ht="18.75" customHeight="1" x14ac:dyDescent="0.3">
      <c r="A82" s="9" t="s">
        <v>29</v>
      </c>
      <c r="B82" s="10">
        <f>H82+J82+L82+N82+P82+R82+T82+V82+X82+Z82+AB82+AD82</f>
        <v>0</v>
      </c>
      <c r="C82" s="10">
        <f t="shared" ref="C82:C84" si="53">H82</f>
        <v>0</v>
      </c>
      <c r="D82" s="10"/>
      <c r="E82" s="10">
        <f>I82+K82+M82+O82+Q82+S82+U82+W82+Y82+AA82+AC82+AE82</f>
        <v>0</v>
      </c>
      <c r="F82" s="4" t="e">
        <f>E82/B82*100</f>
        <v>#DIV/0!</v>
      </c>
      <c r="G82" s="4" t="e">
        <f>E82/C82*100</f>
        <v>#DIV/0!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5"/>
      <c r="AG82" s="35">
        <f t="shared" si="48"/>
        <v>0</v>
      </c>
      <c r="AH82" s="35">
        <f t="shared" si="49"/>
        <v>0</v>
      </c>
      <c r="AI82" s="35">
        <f t="shared" si="49"/>
        <v>0</v>
      </c>
    </row>
    <row r="83" spans="1:35" s="2" customFormat="1" ht="18.75" customHeight="1" x14ac:dyDescent="0.3">
      <c r="A83" s="9" t="s">
        <v>30</v>
      </c>
      <c r="B83" s="10">
        <f>H83+J83+L83+N83+P83+R83+T83+V83+X83+Z83+AB83+AD83</f>
        <v>42258.799999999996</v>
      </c>
      <c r="C83" s="10">
        <f>H83+J83+L83+N83+P83+R83+T83</f>
        <v>24226.7</v>
      </c>
      <c r="D83" s="10">
        <f>E83</f>
        <v>19665.805</v>
      </c>
      <c r="E83" s="10">
        <f>I83+K83+M83+O83+Q83+S83+U83+W83+Y83+AA83+AC83+AE83</f>
        <v>19665.805</v>
      </c>
      <c r="F83" s="4">
        <f>E83/B83*100</f>
        <v>46.536591195206682</v>
      </c>
      <c r="G83" s="4">
        <f>E83/C83*100</f>
        <v>81.17409717377933</v>
      </c>
      <c r="H83" s="11">
        <v>2239</v>
      </c>
      <c r="I83" s="11">
        <v>1590.76</v>
      </c>
      <c r="J83" s="11">
        <v>3016.3</v>
      </c>
      <c r="K83" s="11">
        <v>3073.53</v>
      </c>
      <c r="L83" s="11">
        <v>3136.6</v>
      </c>
      <c r="M83" s="11">
        <v>2651.88</v>
      </c>
      <c r="N83" s="11">
        <v>3716.8</v>
      </c>
      <c r="O83" s="11">
        <v>3941.24</v>
      </c>
      <c r="P83" s="11">
        <v>4442</v>
      </c>
      <c r="Q83" s="11">
        <v>2347.23</v>
      </c>
      <c r="R83" s="11">
        <v>3882.6</v>
      </c>
      <c r="S83" s="11">
        <v>2383.98</v>
      </c>
      <c r="T83" s="11">
        <v>3793.4</v>
      </c>
      <c r="U83" s="11">
        <v>3677.1849999999999</v>
      </c>
      <c r="V83" s="11">
        <f>2846.4+171.7</f>
        <v>3018.1</v>
      </c>
      <c r="W83" s="11"/>
      <c r="X83" s="11">
        <v>2902</v>
      </c>
      <c r="Y83" s="11"/>
      <c r="Z83" s="11">
        <v>3186.8</v>
      </c>
      <c r="AA83" s="11"/>
      <c r="AB83" s="11">
        <v>2595.6</v>
      </c>
      <c r="AC83" s="11"/>
      <c r="AD83" s="11">
        <v>6329.6</v>
      </c>
      <c r="AE83" s="11"/>
      <c r="AF83" s="115"/>
      <c r="AG83" s="35">
        <f t="shared" si="48"/>
        <v>42258.799999999996</v>
      </c>
      <c r="AH83" s="35">
        <f t="shared" si="49"/>
        <v>20433.3</v>
      </c>
      <c r="AI83" s="35">
        <f t="shared" si="49"/>
        <v>15988.619999999999</v>
      </c>
    </row>
    <row r="84" spans="1:35" s="2" customFormat="1" ht="18.75" customHeight="1" x14ac:dyDescent="0.3">
      <c r="A84" s="1" t="s">
        <v>32</v>
      </c>
      <c r="B84" s="10">
        <f>H84+J84+L84+N84+P84+R84+T84+V84+X84+Z84+AB84+AD84</f>
        <v>0</v>
      </c>
      <c r="C84" s="10">
        <f t="shared" si="53"/>
        <v>0</v>
      </c>
      <c r="D84" s="10"/>
      <c r="E84" s="10">
        <f>I84+K84+M84+O84+Q84+S84+U84+W84+Y84+AA84+AC84+AE84</f>
        <v>0</v>
      </c>
      <c r="F84" s="4" t="e">
        <f>E84/B84*100</f>
        <v>#DIV/0!</v>
      </c>
      <c r="G84" s="4" t="e">
        <f>E84/C84*100</f>
        <v>#DIV/0!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6"/>
      <c r="AG84" s="35">
        <f t="shared" si="48"/>
        <v>0</v>
      </c>
      <c r="AH84" s="35">
        <f t="shared" si="49"/>
        <v>0</v>
      </c>
      <c r="AI84" s="35">
        <f t="shared" si="49"/>
        <v>0</v>
      </c>
    </row>
    <row r="85" spans="1:35" s="2" customFormat="1" ht="34.5" customHeight="1" x14ac:dyDescent="0.25">
      <c r="A85" s="117" t="s">
        <v>50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9"/>
      <c r="AF85" s="12"/>
      <c r="AG85" s="35">
        <f t="shared" si="48"/>
        <v>0</v>
      </c>
      <c r="AH85" s="35">
        <f t="shared" si="49"/>
        <v>0</v>
      </c>
      <c r="AI85" s="35">
        <f t="shared" si="49"/>
        <v>0</v>
      </c>
    </row>
    <row r="86" spans="1:35" s="2" customFormat="1" ht="18.75" customHeight="1" x14ac:dyDescent="0.3">
      <c r="A86" s="5" t="s">
        <v>27</v>
      </c>
      <c r="B86" s="6">
        <f>B87+B88+B89+B90</f>
        <v>5059.5</v>
      </c>
      <c r="C86" s="6">
        <f>C87+C88+C89+C90</f>
        <v>604.5</v>
      </c>
      <c r="D86" s="6">
        <f>D87+D88+D89+D90</f>
        <v>602.12</v>
      </c>
      <c r="E86" s="6">
        <f>E87+E88+E89+E90</f>
        <v>602.12</v>
      </c>
      <c r="F86" s="3">
        <f>E86/B86*100</f>
        <v>11.90078070955628</v>
      </c>
      <c r="G86" s="3">
        <f>E86/C86*100</f>
        <v>99.606286186931342</v>
      </c>
      <c r="H86" s="6">
        <f>H87+H88+H89+H90</f>
        <v>0</v>
      </c>
      <c r="I86" s="6">
        <f t="shared" ref="I86:AE86" si="54">I87+I88+I89+I90</f>
        <v>0</v>
      </c>
      <c r="J86" s="6">
        <f t="shared" si="54"/>
        <v>0</v>
      </c>
      <c r="K86" s="6">
        <f t="shared" si="54"/>
        <v>0</v>
      </c>
      <c r="L86" s="6">
        <f t="shared" si="54"/>
        <v>0</v>
      </c>
      <c r="M86" s="6">
        <f t="shared" si="54"/>
        <v>0</v>
      </c>
      <c r="N86" s="6">
        <f t="shared" si="54"/>
        <v>604.5</v>
      </c>
      <c r="O86" s="6">
        <f t="shared" si="54"/>
        <v>351.5</v>
      </c>
      <c r="P86" s="6">
        <f t="shared" si="54"/>
        <v>0</v>
      </c>
      <c r="Q86" s="6">
        <f t="shared" si="54"/>
        <v>185</v>
      </c>
      <c r="R86" s="6">
        <f t="shared" si="54"/>
        <v>0</v>
      </c>
      <c r="S86" s="6">
        <f t="shared" si="54"/>
        <v>65.62</v>
      </c>
      <c r="T86" s="6">
        <f t="shared" si="54"/>
        <v>0</v>
      </c>
      <c r="U86" s="6">
        <f t="shared" si="54"/>
        <v>0</v>
      </c>
      <c r="V86" s="6">
        <f t="shared" si="54"/>
        <v>0</v>
      </c>
      <c r="W86" s="6">
        <f t="shared" si="54"/>
        <v>0</v>
      </c>
      <c r="X86" s="6">
        <f t="shared" si="54"/>
        <v>0</v>
      </c>
      <c r="Y86" s="6">
        <f t="shared" si="54"/>
        <v>0</v>
      </c>
      <c r="Z86" s="6">
        <f t="shared" si="54"/>
        <v>0</v>
      </c>
      <c r="AA86" s="6">
        <f t="shared" si="54"/>
        <v>0</v>
      </c>
      <c r="AB86" s="6">
        <f t="shared" si="54"/>
        <v>0</v>
      </c>
      <c r="AC86" s="6">
        <f t="shared" si="54"/>
        <v>0</v>
      </c>
      <c r="AD86" s="6">
        <f t="shared" si="54"/>
        <v>4455</v>
      </c>
      <c r="AE86" s="6">
        <f t="shared" si="54"/>
        <v>0</v>
      </c>
      <c r="AF86" s="7"/>
      <c r="AG86" s="35">
        <f t="shared" si="48"/>
        <v>5059.5</v>
      </c>
      <c r="AH86" s="35">
        <f t="shared" si="49"/>
        <v>604.5</v>
      </c>
      <c r="AI86" s="35">
        <f t="shared" si="49"/>
        <v>602.12</v>
      </c>
    </row>
    <row r="87" spans="1:35" s="2" customFormat="1" ht="18.75" customHeight="1" x14ac:dyDescent="0.3">
      <c r="A87" s="9" t="s">
        <v>28</v>
      </c>
      <c r="B87" s="10">
        <f>B93+B112</f>
        <v>0</v>
      </c>
      <c r="C87" s="10">
        <f>C93+C112</f>
        <v>0</v>
      </c>
      <c r="D87" s="10">
        <f>D93+D112</f>
        <v>0</v>
      </c>
      <c r="E87" s="10">
        <f>E93+E112</f>
        <v>0</v>
      </c>
      <c r="F87" s="4" t="e">
        <f>E87/B87*100</f>
        <v>#DIV/0!</v>
      </c>
      <c r="G87" s="4" t="e">
        <f>E87/C87*100</f>
        <v>#DIV/0!</v>
      </c>
      <c r="H87" s="10">
        <f>H93+H112</f>
        <v>0</v>
      </c>
      <c r="I87" s="10">
        <f>I93+I112</f>
        <v>0</v>
      </c>
      <c r="J87" s="10">
        <f>J93+J112</f>
        <v>0</v>
      </c>
      <c r="K87" s="10">
        <f>K93+K112</f>
        <v>0</v>
      </c>
      <c r="L87" s="10">
        <f>L93+L112</f>
        <v>0</v>
      </c>
      <c r="M87" s="10">
        <f>M93+M112</f>
        <v>0</v>
      </c>
      <c r="N87" s="10">
        <f>N93+N112</f>
        <v>0</v>
      </c>
      <c r="O87" s="10">
        <f>O93+O112</f>
        <v>0</v>
      </c>
      <c r="P87" s="10">
        <f>P93+P112</f>
        <v>0</v>
      </c>
      <c r="Q87" s="10">
        <f>Q93+Q112</f>
        <v>0</v>
      </c>
      <c r="R87" s="10">
        <f>R93+R112</f>
        <v>0</v>
      </c>
      <c r="S87" s="10">
        <f>S93+S112</f>
        <v>0</v>
      </c>
      <c r="T87" s="10">
        <f>T93+T112</f>
        <v>0</v>
      </c>
      <c r="U87" s="10">
        <f>U93+U112</f>
        <v>0</v>
      </c>
      <c r="V87" s="10">
        <f>V93+V112</f>
        <v>0</v>
      </c>
      <c r="W87" s="10">
        <f>W93+W112</f>
        <v>0</v>
      </c>
      <c r="X87" s="10">
        <f>X93+X112</f>
        <v>0</v>
      </c>
      <c r="Y87" s="10">
        <f>Y93+Y112</f>
        <v>0</v>
      </c>
      <c r="Z87" s="10">
        <f>Z93+Z112</f>
        <v>0</v>
      </c>
      <c r="AA87" s="10">
        <f>AA93+AA112</f>
        <v>0</v>
      </c>
      <c r="AB87" s="10">
        <f>AB93+AB112</f>
        <v>0</v>
      </c>
      <c r="AC87" s="10">
        <f>AC93+AC112</f>
        <v>0</v>
      </c>
      <c r="AD87" s="10">
        <f>AD93+AD112</f>
        <v>0</v>
      </c>
      <c r="AE87" s="10">
        <f>AE93+AE112</f>
        <v>0</v>
      </c>
      <c r="AF87" s="11"/>
      <c r="AG87" s="35">
        <f t="shared" si="48"/>
        <v>0</v>
      </c>
      <c r="AH87" s="35">
        <f t="shared" si="49"/>
        <v>0</v>
      </c>
      <c r="AI87" s="35">
        <f t="shared" si="49"/>
        <v>0</v>
      </c>
    </row>
    <row r="88" spans="1:35" s="2" customFormat="1" ht="18.75" customHeight="1" x14ac:dyDescent="0.3">
      <c r="A88" s="9" t="s">
        <v>29</v>
      </c>
      <c r="B88" s="10">
        <f>B94+B113</f>
        <v>0</v>
      </c>
      <c r="C88" s="10">
        <f>C94+C113</f>
        <v>0</v>
      </c>
      <c r="D88" s="10">
        <f>D94+D113</f>
        <v>0</v>
      </c>
      <c r="E88" s="10">
        <f>E94+E113</f>
        <v>0</v>
      </c>
      <c r="F88" s="4" t="e">
        <f>E88/B88*100</f>
        <v>#DIV/0!</v>
      </c>
      <c r="G88" s="4" t="e">
        <f>E88/C88*100</f>
        <v>#DIV/0!</v>
      </c>
      <c r="H88" s="10">
        <f>H94+H113</f>
        <v>0</v>
      </c>
      <c r="I88" s="10">
        <f>I94+I113</f>
        <v>0</v>
      </c>
      <c r="J88" s="10">
        <f>J94+J113</f>
        <v>0</v>
      </c>
      <c r="K88" s="10">
        <f>K94+K113</f>
        <v>0</v>
      </c>
      <c r="L88" s="10">
        <f>L94+L113</f>
        <v>0</v>
      </c>
      <c r="M88" s="10">
        <f>M94+M113</f>
        <v>0</v>
      </c>
      <c r="N88" s="10">
        <f>N94+N113</f>
        <v>0</v>
      </c>
      <c r="O88" s="10">
        <f>O94+O113</f>
        <v>0</v>
      </c>
      <c r="P88" s="10">
        <f>P94+P113</f>
        <v>0</v>
      </c>
      <c r="Q88" s="10">
        <f>Q94+Q113</f>
        <v>0</v>
      </c>
      <c r="R88" s="10">
        <f>R94+R113</f>
        <v>0</v>
      </c>
      <c r="S88" s="10">
        <f>S94+S113</f>
        <v>0</v>
      </c>
      <c r="T88" s="10">
        <f>T94+T113</f>
        <v>0</v>
      </c>
      <c r="U88" s="10">
        <f>U94+U113</f>
        <v>0</v>
      </c>
      <c r="V88" s="10">
        <f>V94+V113</f>
        <v>0</v>
      </c>
      <c r="W88" s="10">
        <f>W94+W113</f>
        <v>0</v>
      </c>
      <c r="X88" s="10">
        <f>X94+X113</f>
        <v>0</v>
      </c>
      <c r="Y88" s="10">
        <f>Y94+Y113</f>
        <v>0</v>
      </c>
      <c r="Z88" s="10">
        <f>Z94+Z113</f>
        <v>0</v>
      </c>
      <c r="AA88" s="10">
        <f>AA94+AA113</f>
        <v>0</v>
      </c>
      <c r="AB88" s="10">
        <f>AB94+AB113</f>
        <v>0</v>
      </c>
      <c r="AC88" s="10">
        <f>AC94+AC113</f>
        <v>0</v>
      </c>
      <c r="AD88" s="10">
        <f>AD94+AD113</f>
        <v>0</v>
      </c>
      <c r="AE88" s="10">
        <f>AE94+AE113</f>
        <v>0</v>
      </c>
      <c r="AF88" s="11"/>
      <c r="AG88" s="35">
        <f t="shared" si="48"/>
        <v>0</v>
      </c>
      <c r="AH88" s="35">
        <f t="shared" si="49"/>
        <v>0</v>
      </c>
      <c r="AI88" s="35">
        <f t="shared" si="49"/>
        <v>0</v>
      </c>
    </row>
    <row r="89" spans="1:35" s="2" customFormat="1" ht="18.75" customHeight="1" x14ac:dyDescent="0.3">
      <c r="A89" s="9" t="s">
        <v>30</v>
      </c>
      <c r="B89" s="10">
        <f>B95+B114+B133</f>
        <v>604.5</v>
      </c>
      <c r="C89" s="10">
        <f t="shared" ref="C89:E89" si="55">C95+C114+C133</f>
        <v>604.5</v>
      </c>
      <c r="D89" s="10">
        <f t="shared" si="55"/>
        <v>602.12</v>
      </c>
      <c r="E89" s="10">
        <f t="shared" si="55"/>
        <v>602.12</v>
      </c>
      <c r="F89" s="4">
        <f>E89/B89*100</f>
        <v>99.606286186931342</v>
      </c>
      <c r="G89" s="4">
        <f>E89/C89*100</f>
        <v>99.606286186931342</v>
      </c>
      <c r="H89" s="10">
        <f>H95+H114+H133</f>
        <v>0</v>
      </c>
      <c r="I89" s="10">
        <f t="shared" ref="I89:AE89" si="56">I95+I114+I133</f>
        <v>0</v>
      </c>
      <c r="J89" s="10">
        <f t="shared" si="56"/>
        <v>0</v>
      </c>
      <c r="K89" s="10">
        <f t="shared" si="56"/>
        <v>0</v>
      </c>
      <c r="L89" s="10">
        <f t="shared" si="56"/>
        <v>0</v>
      </c>
      <c r="M89" s="10">
        <f t="shared" si="56"/>
        <v>0</v>
      </c>
      <c r="N89" s="10">
        <f t="shared" si="56"/>
        <v>604.5</v>
      </c>
      <c r="O89" s="10">
        <f t="shared" si="56"/>
        <v>351.5</v>
      </c>
      <c r="P89" s="10">
        <f t="shared" si="56"/>
        <v>0</v>
      </c>
      <c r="Q89" s="10">
        <f t="shared" si="56"/>
        <v>185</v>
      </c>
      <c r="R89" s="10">
        <f t="shared" si="56"/>
        <v>0</v>
      </c>
      <c r="S89" s="10">
        <f t="shared" si="56"/>
        <v>65.62</v>
      </c>
      <c r="T89" s="10">
        <f t="shared" si="56"/>
        <v>0</v>
      </c>
      <c r="U89" s="10">
        <f t="shared" si="56"/>
        <v>0</v>
      </c>
      <c r="V89" s="10">
        <f t="shared" si="56"/>
        <v>0</v>
      </c>
      <c r="W89" s="10">
        <f t="shared" si="56"/>
        <v>0</v>
      </c>
      <c r="X89" s="10">
        <f t="shared" si="56"/>
        <v>0</v>
      </c>
      <c r="Y89" s="10">
        <f t="shared" si="56"/>
        <v>0</v>
      </c>
      <c r="Z89" s="10">
        <f t="shared" si="56"/>
        <v>0</v>
      </c>
      <c r="AA89" s="10">
        <f t="shared" si="56"/>
        <v>0</v>
      </c>
      <c r="AB89" s="10">
        <f t="shared" si="56"/>
        <v>0</v>
      </c>
      <c r="AC89" s="10">
        <f t="shared" si="56"/>
        <v>0</v>
      </c>
      <c r="AD89" s="10">
        <f t="shared" si="56"/>
        <v>0</v>
      </c>
      <c r="AE89" s="10">
        <f t="shared" si="56"/>
        <v>0</v>
      </c>
      <c r="AF89" s="11"/>
      <c r="AG89" s="35">
        <f t="shared" si="48"/>
        <v>604.5</v>
      </c>
      <c r="AH89" s="35">
        <f t="shared" si="49"/>
        <v>604.5</v>
      </c>
      <c r="AI89" s="35">
        <f t="shared" si="49"/>
        <v>602.12</v>
      </c>
    </row>
    <row r="90" spans="1:35" s="2" customFormat="1" ht="18.75" customHeight="1" x14ac:dyDescent="0.3">
      <c r="A90" s="1" t="s">
        <v>32</v>
      </c>
      <c r="B90" s="10">
        <f>B96+B115+B134</f>
        <v>4455</v>
      </c>
      <c r="C90" s="10">
        <f t="shared" ref="C90:E90" si="57">C96+C115+C134</f>
        <v>0</v>
      </c>
      <c r="D90" s="10">
        <f t="shared" si="57"/>
        <v>0</v>
      </c>
      <c r="E90" s="10">
        <f t="shared" si="57"/>
        <v>0</v>
      </c>
      <c r="F90" s="4">
        <f>E90/B90*100</f>
        <v>0</v>
      </c>
      <c r="G90" s="4" t="e">
        <f>E90/C90*100</f>
        <v>#DIV/0!</v>
      </c>
      <c r="H90" s="10">
        <f>H96+H115+H134</f>
        <v>0</v>
      </c>
      <c r="I90" s="10">
        <f t="shared" ref="I90:AE90" si="58">I96+I115+I134</f>
        <v>0</v>
      </c>
      <c r="J90" s="10">
        <f t="shared" si="58"/>
        <v>0</v>
      </c>
      <c r="K90" s="10">
        <f t="shared" si="58"/>
        <v>0</v>
      </c>
      <c r="L90" s="10">
        <f t="shared" si="58"/>
        <v>0</v>
      </c>
      <c r="M90" s="10">
        <f t="shared" si="58"/>
        <v>0</v>
      </c>
      <c r="N90" s="10">
        <f t="shared" si="58"/>
        <v>0</v>
      </c>
      <c r="O90" s="10">
        <f t="shared" si="58"/>
        <v>0</v>
      </c>
      <c r="P90" s="10">
        <f t="shared" si="58"/>
        <v>0</v>
      </c>
      <c r="Q90" s="10">
        <f t="shared" si="58"/>
        <v>0</v>
      </c>
      <c r="R90" s="10">
        <f t="shared" si="58"/>
        <v>0</v>
      </c>
      <c r="S90" s="10">
        <f t="shared" si="58"/>
        <v>0</v>
      </c>
      <c r="T90" s="10">
        <f t="shared" si="58"/>
        <v>0</v>
      </c>
      <c r="U90" s="10">
        <f t="shared" si="58"/>
        <v>0</v>
      </c>
      <c r="V90" s="10">
        <f t="shared" si="58"/>
        <v>0</v>
      </c>
      <c r="W90" s="10">
        <f t="shared" si="58"/>
        <v>0</v>
      </c>
      <c r="X90" s="10">
        <f t="shared" si="58"/>
        <v>0</v>
      </c>
      <c r="Y90" s="10">
        <f t="shared" si="58"/>
        <v>0</v>
      </c>
      <c r="Z90" s="10">
        <f t="shared" si="58"/>
        <v>0</v>
      </c>
      <c r="AA90" s="10">
        <f t="shared" si="58"/>
        <v>0</v>
      </c>
      <c r="AB90" s="10">
        <f t="shared" si="58"/>
        <v>0</v>
      </c>
      <c r="AC90" s="10">
        <f t="shared" si="58"/>
        <v>0</v>
      </c>
      <c r="AD90" s="10">
        <f t="shared" si="58"/>
        <v>4455</v>
      </c>
      <c r="AE90" s="10">
        <f t="shared" si="58"/>
        <v>0</v>
      </c>
      <c r="AF90" s="11"/>
      <c r="AG90" s="35">
        <f t="shared" si="48"/>
        <v>4455</v>
      </c>
      <c r="AH90" s="35">
        <f t="shared" si="49"/>
        <v>0</v>
      </c>
      <c r="AI90" s="35">
        <f t="shared" si="49"/>
        <v>0</v>
      </c>
    </row>
    <row r="91" spans="1:35" s="2" customFormat="1" ht="48.75" customHeight="1" x14ac:dyDescent="0.25">
      <c r="A91" s="111" t="s">
        <v>51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3"/>
      <c r="AF91" s="38"/>
      <c r="AG91" s="35">
        <f t="shared" si="48"/>
        <v>0</v>
      </c>
      <c r="AH91" s="35">
        <f t="shared" si="49"/>
        <v>0</v>
      </c>
      <c r="AI91" s="35">
        <f t="shared" si="49"/>
        <v>0</v>
      </c>
    </row>
    <row r="92" spans="1:35" s="2" customFormat="1" ht="18.75" customHeight="1" x14ac:dyDescent="0.3">
      <c r="A92" s="39" t="s">
        <v>27</v>
      </c>
      <c r="B92" s="6">
        <f>B93+B94+B95+B96</f>
        <v>604.5</v>
      </c>
      <c r="C92" s="6">
        <f t="shared" ref="C92:E92" si="59">C93+C94+C95+C96</f>
        <v>604.5</v>
      </c>
      <c r="D92" s="6">
        <f t="shared" si="59"/>
        <v>602.12</v>
      </c>
      <c r="E92" s="6">
        <f t="shared" si="59"/>
        <v>602.12</v>
      </c>
      <c r="F92" s="3">
        <f>E92/B92*100</f>
        <v>99.606286186931342</v>
      </c>
      <c r="G92" s="3">
        <f>E92/C92*100</f>
        <v>99.606286186931342</v>
      </c>
      <c r="H92" s="7">
        <f>H93+H94+H95+H96</f>
        <v>0</v>
      </c>
      <c r="I92" s="7">
        <f t="shared" ref="I92:AE92" si="60">I93+I94+I95+I96</f>
        <v>0</v>
      </c>
      <c r="J92" s="7">
        <f t="shared" si="60"/>
        <v>0</v>
      </c>
      <c r="K92" s="7">
        <f t="shared" si="60"/>
        <v>0</v>
      </c>
      <c r="L92" s="7">
        <f t="shared" si="60"/>
        <v>0</v>
      </c>
      <c r="M92" s="7">
        <f t="shared" si="60"/>
        <v>0</v>
      </c>
      <c r="N92" s="7">
        <f t="shared" si="60"/>
        <v>604.5</v>
      </c>
      <c r="O92" s="7">
        <f t="shared" si="60"/>
        <v>351.5</v>
      </c>
      <c r="P92" s="7">
        <f t="shared" si="60"/>
        <v>0</v>
      </c>
      <c r="Q92" s="7">
        <f t="shared" si="60"/>
        <v>185</v>
      </c>
      <c r="R92" s="7">
        <f t="shared" si="60"/>
        <v>0</v>
      </c>
      <c r="S92" s="7">
        <f t="shared" si="60"/>
        <v>65.62</v>
      </c>
      <c r="T92" s="7">
        <f t="shared" si="60"/>
        <v>0</v>
      </c>
      <c r="U92" s="7">
        <f t="shared" si="60"/>
        <v>0</v>
      </c>
      <c r="V92" s="7">
        <f t="shared" si="60"/>
        <v>0</v>
      </c>
      <c r="W92" s="7">
        <f t="shared" si="60"/>
        <v>0</v>
      </c>
      <c r="X92" s="7">
        <f t="shared" si="60"/>
        <v>0</v>
      </c>
      <c r="Y92" s="7">
        <f t="shared" si="60"/>
        <v>0</v>
      </c>
      <c r="Z92" s="7">
        <f t="shared" si="60"/>
        <v>0</v>
      </c>
      <c r="AA92" s="7">
        <f t="shared" si="60"/>
        <v>0</v>
      </c>
      <c r="AB92" s="7">
        <f t="shared" si="60"/>
        <v>0</v>
      </c>
      <c r="AC92" s="7">
        <f t="shared" si="60"/>
        <v>0</v>
      </c>
      <c r="AD92" s="7">
        <f t="shared" si="60"/>
        <v>0</v>
      </c>
      <c r="AE92" s="7">
        <f t="shared" si="60"/>
        <v>0</v>
      </c>
      <c r="AF92" s="38"/>
      <c r="AG92" s="35">
        <f t="shared" si="48"/>
        <v>604.5</v>
      </c>
      <c r="AH92" s="35">
        <f t="shared" si="49"/>
        <v>604.5</v>
      </c>
      <c r="AI92" s="35">
        <f t="shared" si="49"/>
        <v>602.12</v>
      </c>
    </row>
    <row r="93" spans="1:35" s="2" customFormat="1" ht="18.75" customHeight="1" x14ac:dyDescent="0.3">
      <c r="A93" s="9" t="s">
        <v>28</v>
      </c>
      <c r="B93" s="10">
        <f>B100+B106</f>
        <v>0</v>
      </c>
      <c r="C93" s="10">
        <f t="shared" ref="C93:AE96" si="61">C100+C106</f>
        <v>0</v>
      </c>
      <c r="D93" s="10">
        <f t="shared" si="61"/>
        <v>0</v>
      </c>
      <c r="E93" s="10">
        <f t="shared" si="61"/>
        <v>0</v>
      </c>
      <c r="F93" s="10" t="e">
        <f t="shared" si="61"/>
        <v>#DIV/0!</v>
      </c>
      <c r="G93" s="10" t="e">
        <f t="shared" si="61"/>
        <v>#DIV/0!</v>
      </c>
      <c r="H93" s="10">
        <f t="shared" si="61"/>
        <v>0</v>
      </c>
      <c r="I93" s="10">
        <f t="shared" si="61"/>
        <v>0</v>
      </c>
      <c r="J93" s="10">
        <f t="shared" si="61"/>
        <v>0</v>
      </c>
      <c r="K93" s="10">
        <f t="shared" si="61"/>
        <v>0</v>
      </c>
      <c r="L93" s="10">
        <f t="shared" si="61"/>
        <v>0</v>
      </c>
      <c r="M93" s="10">
        <f t="shared" si="61"/>
        <v>0</v>
      </c>
      <c r="N93" s="10">
        <f t="shared" si="61"/>
        <v>0</v>
      </c>
      <c r="O93" s="10">
        <f t="shared" si="61"/>
        <v>0</v>
      </c>
      <c r="P93" s="10">
        <f t="shared" si="61"/>
        <v>0</v>
      </c>
      <c r="Q93" s="10">
        <f t="shared" si="61"/>
        <v>0</v>
      </c>
      <c r="R93" s="10">
        <f t="shared" si="61"/>
        <v>0</v>
      </c>
      <c r="S93" s="10">
        <f t="shared" si="61"/>
        <v>0</v>
      </c>
      <c r="T93" s="10">
        <f t="shared" si="61"/>
        <v>0</v>
      </c>
      <c r="U93" s="10">
        <f t="shared" si="61"/>
        <v>0</v>
      </c>
      <c r="V93" s="10">
        <f t="shared" si="61"/>
        <v>0</v>
      </c>
      <c r="W93" s="10">
        <f t="shared" si="61"/>
        <v>0</v>
      </c>
      <c r="X93" s="10">
        <f t="shared" si="61"/>
        <v>0</v>
      </c>
      <c r="Y93" s="10">
        <f t="shared" si="61"/>
        <v>0</v>
      </c>
      <c r="Z93" s="10">
        <f t="shared" si="61"/>
        <v>0</v>
      </c>
      <c r="AA93" s="10">
        <f t="shared" si="61"/>
        <v>0</v>
      </c>
      <c r="AB93" s="10">
        <f t="shared" si="61"/>
        <v>0</v>
      </c>
      <c r="AC93" s="10">
        <f t="shared" si="61"/>
        <v>0</v>
      </c>
      <c r="AD93" s="10">
        <f t="shared" si="61"/>
        <v>0</v>
      </c>
      <c r="AE93" s="10">
        <f t="shared" si="61"/>
        <v>0</v>
      </c>
      <c r="AF93" s="38"/>
      <c r="AG93" s="35">
        <f t="shared" si="48"/>
        <v>0</v>
      </c>
      <c r="AH93" s="35">
        <f t="shared" si="49"/>
        <v>0</v>
      </c>
      <c r="AI93" s="35">
        <f t="shared" si="49"/>
        <v>0</v>
      </c>
    </row>
    <row r="94" spans="1:35" s="2" customFormat="1" ht="18.75" customHeight="1" x14ac:dyDescent="0.3">
      <c r="A94" s="9" t="s">
        <v>29</v>
      </c>
      <c r="B94" s="10">
        <f t="shared" ref="B94:Q96" si="62">B101+B107</f>
        <v>0</v>
      </c>
      <c r="C94" s="10">
        <f t="shared" si="62"/>
        <v>0</v>
      </c>
      <c r="D94" s="10">
        <f t="shared" si="62"/>
        <v>0</v>
      </c>
      <c r="E94" s="10">
        <f t="shared" si="62"/>
        <v>0</v>
      </c>
      <c r="F94" s="10" t="e">
        <f t="shared" si="62"/>
        <v>#DIV/0!</v>
      </c>
      <c r="G94" s="10" t="e">
        <f t="shared" si="62"/>
        <v>#DIV/0!</v>
      </c>
      <c r="H94" s="10">
        <f t="shared" si="62"/>
        <v>0</v>
      </c>
      <c r="I94" s="10">
        <f t="shared" si="62"/>
        <v>0</v>
      </c>
      <c r="J94" s="10">
        <f t="shared" si="62"/>
        <v>0</v>
      </c>
      <c r="K94" s="10">
        <f t="shared" si="62"/>
        <v>0</v>
      </c>
      <c r="L94" s="10">
        <f t="shared" si="62"/>
        <v>0</v>
      </c>
      <c r="M94" s="10">
        <f t="shared" si="62"/>
        <v>0</v>
      </c>
      <c r="N94" s="10">
        <f t="shared" si="62"/>
        <v>0</v>
      </c>
      <c r="O94" s="10">
        <f t="shared" si="62"/>
        <v>0</v>
      </c>
      <c r="P94" s="10">
        <f t="shared" si="62"/>
        <v>0</v>
      </c>
      <c r="Q94" s="10">
        <f t="shared" si="62"/>
        <v>0</v>
      </c>
      <c r="R94" s="10">
        <f t="shared" si="61"/>
        <v>0</v>
      </c>
      <c r="S94" s="10">
        <f t="shared" si="61"/>
        <v>0</v>
      </c>
      <c r="T94" s="10">
        <f t="shared" si="61"/>
        <v>0</v>
      </c>
      <c r="U94" s="10">
        <f t="shared" si="61"/>
        <v>0</v>
      </c>
      <c r="V94" s="10">
        <f t="shared" si="61"/>
        <v>0</v>
      </c>
      <c r="W94" s="10">
        <f t="shared" si="61"/>
        <v>0</v>
      </c>
      <c r="X94" s="10">
        <f t="shared" si="61"/>
        <v>0</v>
      </c>
      <c r="Y94" s="10">
        <f t="shared" si="61"/>
        <v>0</v>
      </c>
      <c r="Z94" s="10">
        <f t="shared" si="61"/>
        <v>0</v>
      </c>
      <c r="AA94" s="10">
        <f t="shared" si="61"/>
        <v>0</v>
      </c>
      <c r="AB94" s="10">
        <f t="shared" si="61"/>
        <v>0</v>
      </c>
      <c r="AC94" s="10">
        <f t="shared" si="61"/>
        <v>0</v>
      </c>
      <c r="AD94" s="10">
        <f t="shared" si="61"/>
        <v>0</v>
      </c>
      <c r="AE94" s="10">
        <f t="shared" si="61"/>
        <v>0</v>
      </c>
      <c r="AF94" s="38"/>
      <c r="AG94" s="35">
        <f t="shared" si="48"/>
        <v>0</v>
      </c>
      <c r="AH94" s="35">
        <f t="shared" si="49"/>
        <v>0</v>
      </c>
      <c r="AI94" s="35">
        <f t="shared" si="49"/>
        <v>0</v>
      </c>
    </row>
    <row r="95" spans="1:35" s="2" customFormat="1" ht="18.75" customHeight="1" x14ac:dyDescent="0.3">
      <c r="A95" s="9" t="s">
        <v>30</v>
      </c>
      <c r="B95" s="10">
        <f t="shared" si="62"/>
        <v>604.5</v>
      </c>
      <c r="C95" s="10">
        <f t="shared" si="61"/>
        <v>604.5</v>
      </c>
      <c r="D95" s="10">
        <f t="shared" si="61"/>
        <v>602.12</v>
      </c>
      <c r="E95" s="10">
        <f t="shared" si="61"/>
        <v>602.12</v>
      </c>
      <c r="F95" s="10" t="e">
        <f t="shared" si="61"/>
        <v>#DIV/0!</v>
      </c>
      <c r="G95" s="10" t="e">
        <f t="shared" si="61"/>
        <v>#DIV/0!</v>
      </c>
      <c r="H95" s="10">
        <f t="shared" si="61"/>
        <v>0</v>
      </c>
      <c r="I95" s="10">
        <f t="shared" si="61"/>
        <v>0</v>
      </c>
      <c r="J95" s="10">
        <f t="shared" si="61"/>
        <v>0</v>
      </c>
      <c r="K95" s="10">
        <f t="shared" si="61"/>
        <v>0</v>
      </c>
      <c r="L95" s="10">
        <f t="shared" si="61"/>
        <v>0</v>
      </c>
      <c r="M95" s="10">
        <f t="shared" si="61"/>
        <v>0</v>
      </c>
      <c r="N95" s="10">
        <f t="shared" si="61"/>
        <v>604.5</v>
      </c>
      <c r="O95" s="10">
        <f t="shared" si="61"/>
        <v>351.5</v>
      </c>
      <c r="P95" s="10">
        <f t="shared" si="61"/>
        <v>0</v>
      </c>
      <c r="Q95" s="10">
        <f t="shared" si="61"/>
        <v>185</v>
      </c>
      <c r="R95" s="10">
        <f t="shared" si="61"/>
        <v>0</v>
      </c>
      <c r="S95" s="10">
        <f t="shared" si="61"/>
        <v>65.62</v>
      </c>
      <c r="T95" s="10">
        <f t="shared" si="61"/>
        <v>0</v>
      </c>
      <c r="U95" s="10">
        <f t="shared" si="61"/>
        <v>0</v>
      </c>
      <c r="V95" s="10">
        <f t="shared" si="61"/>
        <v>0</v>
      </c>
      <c r="W95" s="10">
        <f t="shared" si="61"/>
        <v>0</v>
      </c>
      <c r="X95" s="10">
        <f t="shared" si="61"/>
        <v>0</v>
      </c>
      <c r="Y95" s="10">
        <f t="shared" si="61"/>
        <v>0</v>
      </c>
      <c r="Z95" s="10">
        <f t="shared" si="61"/>
        <v>0</v>
      </c>
      <c r="AA95" s="10">
        <f t="shared" si="61"/>
        <v>0</v>
      </c>
      <c r="AB95" s="10">
        <f t="shared" si="61"/>
        <v>0</v>
      </c>
      <c r="AC95" s="10">
        <f t="shared" si="61"/>
        <v>0</v>
      </c>
      <c r="AD95" s="10">
        <f t="shared" si="61"/>
        <v>0</v>
      </c>
      <c r="AE95" s="10">
        <f t="shared" si="61"/>
        <v>0</v>
      </c>
      <c r="AF95" s="38"/>
      <c r="AG95" s="35">
        <f t="shared" si="48"/>
        <v>604.5</v>
      </c>
      <c r="AH95" s="35">
        <f t="shared" si="49"/>
        <v>604.5</v>
      </c>
      <c r="AI95" s="35">
        <f t="shared" si="49"/>
        <v>602.12</v>
      </c>
    </row>
    <row r="96" spans="1:35" s="2" customFormat="1" ht="18.75" customHeight="1" x14ac:dyDescent="0.3">
      <c r="A96" s="1" t="s">
        <v>32</v>
      </c>
      <c r="B96" s="10">
        <f t="shared" si="62"/>
        <v>0</v>
      </c>
      <c r="C96" s="10">
        <f t="shared" si="61"/>
        <v>0</v>
      </c>
      <c r="D96" s="10">
        <f t="shared" si="61"/>
        <v>0</v>
      </c>
      <c r="E96" s="10">
        <f t="shared" si="61"/>
        <v>0</v>
      </c>
      <c r="F96" s="10" t="e">
        <f t="shared" si="61"/>
        <v>#DIV/0!</v>
      </c>
      <c r="G96" s="10" t="e">
        <f t="shared" si="61"/>
        <v>#DIV/0!</v>
      </c>
      <c r="H96" s="10">
        <f t="shared" si="61"/>
        <v>0</v>
      </c>
      <c r="I96" s="10">
        <f t="shared" si="61"/>
        <v>0</v>
      </c>
      <c r="J96" s="10">
        <f t="shared" si="61"/>
        <v>0</v>
      </c>
      <c r="K96" s="10">
        <f t="shared" si="61"/>
        <v>0</v>
      </c>
      <c r="L96" s="10">
        <f t="shared" si="61"/>
        <v>0</v>
      </c>
      <c r="M96" s="10">
        <f t="shared" si="61"/>
        <v>0</v>
      </c>
      <c r="N96" s="10">
        <f t="shared" si="61"/>
        <v>0</v>
      </c>
      <c r="O96" s="10">
        <f t="shared" si="61"/>
        <v>0</v>
      </c>
      <c r="P96" s="10">
        <f t="shared" si="61"/>
        <v>0</v>
      </c>
      <c r="Q96" s="10">
        <f t="shared" si="61"/>
        <v>0</v>
      </c>
      <c r="R96" s="10">
        <f t="shared" si="61"/>
        <v>0</v>
      </c>
      <c r="S96" s="10">
        <f t="shared" si="61"/>
        <v>0</v>
      </c>
      <c r="T96" s="10">
        <f t="shared" si="61"/>
        <v>0</v>
      </c>
      <c r="U96" s="10">
        <f t="shared" si="61"/>
        <v>0</v>
      </c>
      <c r="V96" s="10">
        <f t="shared" si="61"/>
        <v>0</v>
      </c>
      <c r="W96" s="10">
        <f t="shared" si="61"/>
        <v>0</v>
      </c>
      <c r="X96" s="10">
        <f t="shared" si="61"/>
        <v>0</v>
      </c>
      <c r="Y96" s="10">
        <f t="shared" si="61"/>
        <v>0</v>
      </c>
      <c r="Z96" s="10">
        <f t="shared" si="61"/>
        <v>0</v>
      </c>
      <c r="AA96" s="10">
        <f t="shared" si="61"/>
        <v>0</v>
      </c>
      <c r="AB96" s="10">
        <f t="shared" si="61"/>
        <v>0</v>
      </c>
      <c r="AC96" s="10">
        <f t="shared" si="61"/>
        <v>0</v>
      </c>
      <c r="AD96" s="10">
        <f t="shared" si="61"/>
        <v>0</v>
      </c>
      <c r="AE96" s="10">
        <f t="shared" si="61"/>
        <v>0</v>
      </c>
      <c r="AF96" s="38"/>
      <c r="AG96" s="35">
        <f t="shared" si="48"/>
        <v>0</v>
      </c>
      <c r="AH96" s="35">
        <f t="shared" si="49"/>
        <v>0</v>
      </c>
      <c r="AI96" s="35">
        <f t="shared" si="49"/>
        <v>0</v>
      </c>
    </row>
    <row r="97" spans="1:35" s="2" customFormat="1" ht="18.75" customHeight="1" x14ac:dyDescent="0.25">
      <c r="A97" s="14" t="s">
        <v>52</v>
      </c>
      <c r="B97" s="10"/>
      <c r="C97" s="10"/>
      <c r="D97" s="10"/>
      <c r="E97" s="10"/>
      <c r="F97" s="4"/>
      <c r="G97" s="4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8"/>
      <c r="AG97" s="35">
        <f t="shared" si="48"/>
        <v>0</v>
      </c>
      <c r="AH97" s="35">
        <f t="shared" si="49"/>
        <v>0</v>
      </c>
      <c r="AI97" s="35">
        <f t="shared" si="49"/>
        <v>0</v>
      </c>
    </row>
    <row r="98" spans="1:35" s="2" customFormat="1" ht="18.75" customHeight="1" x14ac:dyDescent="0.25">
      <c r="A98" s="40" t="s">
        <v>53</v>
      </c>
      <c r="B98" s="10"/>
      <c r="C98" s="10"/>
      <c r="D98" s="10"/>
      <c r="E98" s="10"/>
      <c r="F98" s="4"/>
      <c r="G98" s="4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4" t="s">
        <v>54</v>
      </c>
      <c r="AG98" s="35">
        <f t="shared" si="48"/>
        <v>0</v>
      </c>
      <c r="AH98" s="35">
        <f t="shared" si="49"/>
        <v>0</v>
      </c>
      <c r="AI98" s="35">
        <f t="shared" si="49"/>
        <v>0</v>
      </c>
    </row>
    <row r="99" spans="1:35" s="2" customFormat="1" ht="18.75" customHeight="1" x14ac:dyDescent="0.3">
      <c r="A99" s="39" t="s">
        <v>27</v>
      </c>
      <c r="B99" s="6">
        <f>B100+B101+B102+B103</f>
        <v>604.5</v>
      </c>
      <c r="C99" s="6">
        <f>C100+C101+C102+C103</f>
        <v>604.5</v>
      </c>
      <c r="D99" s="6">
        <f>D100+D101+D102+D103</f>
        <v>602.12</v>
      </c>
      <c r="E99" s="6">
        <f>E100+E101+E102+E103</f>
        <v>602.12</v>
      </c>
      <c r="F99" s="3">
        <f>E99/B99*100</f>
        <v>99.606286186931342</v>
      </c>
      <c r="G99" s="3">
        <f>E99/C99*100</f>
        <v>99.606286186931342</v>
      </c>
      <c r="H99" s="7">
        <f>H100+H101+H102+H103</f>
        <v>0</v>
      </c>
      <c r="I99" s="7">
        <f t="shared" ref="I99:AE99" si="63">I100+I101+I102+I103</f>
        <v>0</v>
      </c>
      <c r="J99" s="7">
        <f t="shared" si="63"/>
        <v>0</v>
      </c>
      <c r="K99" s="7">
        <f t="shared" si="63"/>
        <v>0</v>
      </c>
      <c r="L99" s="7">
        <f t="shared" si="63"/>
        <v>0</v>
      </c>
      <c r="M99" s="7">
        <f t="shared" si="63"/>
        <v>0</v>
      </c>
      <c r="N99" s="7">
        <f t="shared" si="63"/>
        <v>604.5</v>
      </c>
      <c r="O99" s="7">
        <f t="shared" si="63"/>
        <v>351.5</v>
      </c>
      <c r="P99" s="7">
        <f t="shared" si="63"/>
        <v>0</v>
      </c>
      <c r="Q99" s="7">
        <f t="shared" si="63"/>
        <v>185</v>
      </c>
      <c r="R99" s="7">
        <f t="shared" si="63"/>
        <v>0</v>
      </c>
      <c r="S99" s="7">
        <f t="shared" si="63"/>
        <v>65.62</v>
      </c>
      <c r="T99" s="7">
        <f t="shared" si="63"/>
        <v>0</v>
      </c>
      <c r="U99" s="7">
        <f t="shared" si="63"/>
        <v>0</v>
      </c>
      <c r="V99" s="7">
        <f t="shared" si="63"/>
        <v>0</v>
      </c>
      <c r="W99" s="7">
        <f t="shared" si="63"/>
        <v>0</v>
      </c>
      <c r="X99" s="7">
        <f t="shared" si="63"/>
        <v>0</v>
      </c>
      <c r="Y99" s="7">
        <f t="shared" si="63"/>
        <v>0</v>
      </c>
      <c r="Z99" s="7">
        <f t="shared" si="63"/>
        <v>0</v>
      </c>
      <c r="AA99" s="7">
        <f t="shared" si="63"/>
        <v>0</v>
      </c>
      <c r="AB99" s="7">
        <f t="shared" si="63"/>
        <v>0</v>
      </c>
      <c r="AC99" s="7">
        <f t="shared" si="63"/>
        <v>0</v>
      </c>
      <c r="AD99" s="7">
        <f t="shared" si="63"/>
        <v>0</v>
      </c>
      <c r="AE99" s="7">
        <f t="shared" si="63"/>
        <v>0</v>
      </c>
      <c r="AF99" s="115"/>
      <c r="AG99" s="35">
        <f t="shared" si="48"/>
        <v>604.5</v>
      </c>
      <c r="AH99" s="35">
        <f t="shared" si="49"/>
        <v>604.5</v>
      </c>
      <c r="AI99" s="35">
        <f t="shared" si="49"/>
        <v>602.12</v>
      </c>
    </row>
    <row r="100" spans="1:35" s="2" customFormat="1" ht="18.75" customHeight="1" x14ac:dyDescent="0.3">
      <c r="A100" s="9" t="s">
        <v>28</v>
      </c>
      <c r="B100" s="10">
        <f>H100+J100+L100+N100+P100+R100+T100+V100+X100+Z100+AB100+AD100</f>
        <v>0</v>
      </c>
      <c r="C100" s="10">
        <f>H100</f>
        <v>0</v>
      </c>
      <c r="D100" s="10"/>
      <c r="E100" s="10">
        <f>I100+K100+M100+O100+Q100+S100+U100+W100+Y100+AA100+AC100+AE100</f>
        <v>0</v>
      </c>
      <c r="F100" s="4" t="e">
        <f>E100/B100*100</f>
        <v>#DIV/0!</v>
      </c>
      <c r="G100" s="4" t="e">
        <f>E100/C100*100</f>
        <v>#DIV/0!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5"/>
      <c r="AG100" s="35">
        <f t="shared" si="48"/>
        <v>0</v>
      </c>
      <c r="AH100" s="35">
        <f t="shared" si="49"/>
        <v>0</v>
      </c>
      <c r="AI100" s="35">
        <f t="shared" si="49"/>
        <v>0</v>
      </c>
    </row>
    <row r="101" spans="1:35" s="2" customFormat="1" ht="18.75" customHeight="1" x14ac:dyDescent="0.3">
      <c r="A101" s="9" t="s">
        <v>29</v>
      </c>
      <c r="B101" s="10">
        <f>H101+J101+L101+N101+P101+R101+T101+V101+X101+Z101+AB101+AD101</f>
        <v>0</v>
      </c>
      <c r="C101" s="10">
        <f t="shared" ref="C101:C103" si="64">H101</f>
        <v>0</v>
      </c>
      <c r="D101" s="10"/>
      <c r="E101" s="10">
        <f>I101+K101+M101+O101+Q101+S101+U101+W101+Y101+AA101+AC101+AE101</f>
        <v>0</v>
      </c>
      <c r="F101" s="4" t="e">
        <f>E101/B101*100</f>
        <v>#DIV/0!</v>
      </c>
      <c r="G101" s="4" t="e">
        <f>E101/C101*100</f>
        <v>#DIV/0!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5"/>
      <c r="AG101" s="35">
        <f t="shared" si="48"/>
        <v>0</v>
      </c>
      <c r="AH101" s="35">
        <f t="shared" si="49"/>
        <v>0</v>
      </c>
      <c r="AI101" s="35">
        <f t="shared" si="49"/>
        <v>0</v>
      </c>
    </row>
    <row r="102" spans="1:35" s="2" customFormat="1" ht="18.75" customHeight="1" x14ac:dyDescent="0.3">
      <c r="A102" s="9" t="s">
        <v>30</v>
      </c>
      <c r="B102" s="10">
        <f>H102+J102+L102+N102+P102+R102+T102+V102+X102+Z102+AB102+AD102</f>
        <v>604.5</v>
      </c>
      <c r="C102" s="10">
        <f>H102+N102</f>
        <v>604.5</v>
      </c>
      <c r="D102" s="10">
        <f>E102</f>
        <v>602.12</v>
      </c>
      <c r="E102" s="10">
        <f>I102+K102+M102+O102+Q102+S102+U102+W102+Y102+AA102+AC102+AE102</f>
        <v>602.12</v>
      </c>
      <c r="F102" s="4">
        <f>E102/B102*100</f>
        <v>99.606286186931342</v>
      </c>
      <c r="G102" s="4">
        <f>E102/C102*100</f>
        <v>99.606286186931342</v>
      </c>
      <c r="H102" s="11"/>
      <c r="I102" s="11"/>
      <c r="J102" s="11"/>
      <c r="K102" s="11"/>
      <c r="L102" s="11"/>
      <c r="M102" s="11"/>
      <c r="N102" s="11">
        <v>604.5</v>
      </c>
      <c r="O102" s="11">
        <v>351.5</v>
      </c>
      <c r="P102" s="11"/>
      <c r="Q102" s="11">
        <v>185</v>
      </c>
      <c r="R102" s="11"/>
      <c r="S102" s="11">
        <v>65.62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5"/>
      <c r="AG102" s="35">
        <f t="shared" si="48"/>
        <v>604.5</v>
      </c>
      <c r="AH102" s="35">
        <f t="shared" si="49"/>
        <v>604.5</v>
      </c>
      <c r="AI102" s="35">
        <f t="shared" si="49"/>
        <v>602.12</v>
      </c>
    </row>
    <row r="103" spans="1:35" s="2" customFormat="1" ht="18.75" customHeight="1" x14ac:dyDescent="0.3">
      <c r="A103" s="1" t="s">
        <v>32</v>
      </c>
      <c r="B103" s="10">
        <f>H103+J103+L103+N103+P103+R103+T103+V103+X103+Z103+AB103+AD103</f>
        <v>0</v>
      </c>
      <c r="C103" s="10">
        <f t="shared" si="64"/>
        <v>0</v>
      </c>
      <c r="D103" s="10"/>
      <c r="E103" s="10">
        <f>I103+K103+M103+O103+Q103+S103+U103+W103+Y103+AA103+AC103+AE103</f>
        <v>0</v>
      </c>
      <c r="F103" s="4" t="e">
        <f>E103/B103*100</f>
        <v>#DIV/0!</v>
      </c>
      <c r="G103" s="4" t="e">
        <f>E103/C103*100</f>
        <v>#DIV/0!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5"/>
      <c r="AG103" s="35">
        <f t="shared" si="48"/>
        <v>0</v>
      </c>
      <c r="AH103" s="35">
        <f t="shared" si="49"/>
        <v>0</v>
      </c>
      <c r="AI103" s="35">
        <f t="shared" si="49"/>
        <v>0</v>
      </c>
    </row>
    <row r="104" spans="1:35" s="2" customFormat="1" ht="18.75" customHeight="1" x14ac:dyDescent="0.25">
      <c r="A104" s="40" t="s">
        <v>55</v>
      </c>
      <c r="B104" s="10"/>
      <c r="C104" s="10"/>
      <c r="D104" s="10"/>
      <c r="E104" s="10"/>
      <c r="F104" s="4"/>
      <c r="G104" s="4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4"/>
      <c r="AG104" s="35">
        <f t="shared" si="48"/>
        <v>0</v>
      </c>
      <c r="AH104" s="35">
        <f t="shared" si="49"/>
        <v>0</v>
      </c>
      <c r="AI104" s="35">
        <f t="shared" si="49"/>
        <v>0</v>
      </c>
    </row>
    <row r="105" spans="1:35" s="2" customFormat="1" ht="18.75" customHeight="1" x14ac:dyDescent="0.3">
      <c r="A105" s="39" t="s">
        <v>27</v>
      </c>
      <c r="B105" s="6">
        <f>B106+B107+B108+B109</f>
        <v>0</v>
      </c>
      <c r="C105" s="6">
        <f>C106+C107+C108+C109</f>
        <v>0</v>
      </c>
      <c r="D105" s="6">
        <f>D106+D107+D108+D109</f>
        <v>0</v>
      </c>
      <c r="E105" s="6">
        <f>E106+E107+E108+E109</f>
        <v>0</v>
      </c>
      <c r="F105" s="3" t="e">
        <f>E105/B105*100</f>
        <v>#DIV/0!</v>
      </c>
      <c r="G105" s="3" t="e">
        <f>E105/C105*100</f>
        <v>#DIV/0!</v>
      </c>
      <c r="H105" s="7">
        <f t="shared" ref="H105:AE105" si="65">H106+H107+H108+H109</f>
        <v>0</v>
      </c>
      <c r="I105" s="7">
        <f t="shared" si="65"/>
        <v>0</v>
      </c>
      <c r="J105" s="7">
        <f t="shared" si="65"/>
        <v>0</v>
      </c>
      <c r="K105" s="7">
        <f t="shared" si="65"/>
        <v>0</v>
      </c>
      <c r="L105" s="7">
        <f t="shared" si="65"/>
        <v>0</v>
      </c>
      <c r="M105" s="7">
        <f t="shared" si="65"/>
        <v>0</v>
      </c>
      <c r="N105" s="7">
        <f t="shared" si="65"/>
        <v>0</v>
      </c>
      <c r="O105" s="7">
        <f t="shared" si="65"/>
        <v>0</v>
      </c>
      <c r="P105" s="7">
        <f t="shared" si="65"/>
        <v>0</v>
      </c>
      <c r="Q105" s="7">
        <f t="shared" si="65"/>
        <v>0</v>
      </c>
      <c r="R105" s="7">
        <f t="shared" si="65"/>
        <v>0</v>
      </c>
      <c r="S105" s="7">
        <f t="shared" si="65"/>
        <v>0</v>
      </c>
      <c r="T105" s="7">
        <f t="shared" si="65"/>
        <v>0</v>
      </c>
      <c r="U105" s="7">
        <f t="shared" si="65"/>
        <v>0</v>
      </c>
      <c r="V105" s="7">
        <f t="shared" si="65"/>
        <v>0</v>
      </c>
      <c r="W105" s="7">
        <f t="shared" si="65"/>
        <v>0</v>
      </c>
      <c r="X105" s="7">
        <f t="shared" si="65"/>
        <v>0</v>
      </c>
      <c r="Y105" s="7">
        <f t="shared" si="65"/>
        <v>0</v>
      </c>
      <c r="Z105" s="7">
        <f t="shared" si="65"/>
        <v>0</v>
      </c>
      <c r="AA105" s="7">
        <f t="shared" si="65"/>
        <v>0</v>
      </c>
      <c r="AB105" s="7">
        <f t="shared" si="65"/>
        <v>0</v>
      </c>
      <c r="AC105" s="7">
        <f t="shared" si="65"/>
        <v>0</v>
      </c>
      <c r="AD105" s="7">
        <f t="shared" si="65"/>
        <v>0</v>
      </c>
      <c r="AE105" s="7">
        <f t="shared" si="65"/>
        <v>0</v>
      </c>
      <c r="AF105" s="115"/>
      <c r="AG105" s="35">
        <f t="shared" si="48"/>
        <v>0</v>
      </c>
      <c r="AH105" s="35">
        <f t="shared" si="49"/>
        <v>0</v>
      </c>
      <c r="AI105" s="35">
        <f t="shared" si="49"/>
        <v>0</v>
      </c>
    </row>
    <row r="106" spans="1:35" s="2" customFormat="1" ht="18.75" customHeight="1" x14ac:dyDescent="0.3">
      <c r="A106" s="9" t="s">
        <v>28</v>
      </c>
      <c r="B106" s="10">
        <f>H106+J106+L106+N106+P106+R106+T106+V106+X106+Z106+AB106+AD106</f>
        <v>0</v>
      </c>
      <c r="C106" s="10">
        <f>H106</f>
        <v>0</v>
      </c>
      <c r="D106" s="10"/>
      <c r="E106" s="10">
        <f>I106+K106+M106+O106+Q106+S106+U106+W106+Y106+AA106+AC106+AE106</f>
        <v>0</v>
      </c>
      <c r="F106" s="4" t="e">
        <f>E106/B106*100</f>
        <v>#DIV/0!</v>
      </c>
      <c r="G106" s="4" t="e">
        <f>E106/C106*100</f>
        <v>#DIV/0!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5"/>
      <c r="AG106" s="35">
        <f t="shared" si="48"/>
        <v>0</v>
      </c>
      <c r="AH106" s="35">
        <f t="shared" si="49"/>
        <v>0</v>
      </c>
      <c r="AI106" s="35">
        <f t="shared" si="49"/>
        <v>0</v>
      </c>
    </row>
    <row r="107" spans="1:35" s="2" customFormat="1" ht="18.75" customHeight="1" x14ac:dyDescent="0.3">
      <c r="A107" s="9" t="s">
        <v>29</v>
      </c>
      <c r="B107" s="10">
        <f>H107+J107+L107+N107+P107+R107+T107+V107+X107+Z107+AB107+AD107</f>
        <v>0</v>
      </c>
      <c r="C107" s="10">
        <f t="shared" ref="C107:C109" si="66">H107</f>
        <v>0</v>
      </c>
      <c r="D107" s="10"/>
      <c r="E107" s="10">
        <f>I107+K107+M107+O107+Q107+S107+U107+W107+Y107+AA107+AC107+AE107</f>
        <v>0</v>
      </c>
      <c r="F107" s="4" t="e">
        <f>E107/B107*100</f>
        <v>#DIV/0!</v>
      </c>
      <c r="G107" s="4" t="e">
        <f>E107/C107*100</f>
        <v>#DIV/0!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5"/>
      <c r="AG107" s="35">
        <f t="shared" si="48"/>
        <v>0</v>
      </c>
      <c r="AH107" s="35">
        <f t="shared" si="49"/>
        <v>0</v>
      </c>
      <c r="AI107" s="35">
        <f t="shared" si="49"/>
        <v>0</v>
      </c>
    </row>
    <row r="108" spans="1:35" s="2" customFormat="1" ht="18.75" customHeight="1" x14ac:dyDescent="0.3">
      <c r="A108" s="9" t="s">
        <v>30</v>
      </c>
      <c r="B108" s="10">
        <f>H108+J108+L108+N108+P108+R108+T108+V108+X108+Z108+AB108+AD108</f>
        <v>0</v>
      </c>
      <c r="C108" s="10">
        <f t="shared" si="66"/>
        <v>0</v>
      </c>
      <c r="D108" s="10"/>
      <c r="E108" s="10">
        <f>I108+K108+M108+O108+Q108+S108+U108+W108+Y108+AA108+AC108+AE108</f>
        <v>0</v>
      </c>
      <c r="F108" s="4" t="e">
        <f>E108/B108*100</f>
        <v>#DIV/0!</v>
      </c>
      <c r="G108" s="4" t="e">
        <f>E108/C108*100</f>
        <v>#DIV/0!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5"/>
      <c r="AG108" s="35">
        <f t="shared" si="48"/>
        <v>0</v>
      </c>
      <c r="AH108" s="35">
        <f t="shared" si="49"/>
        <v>0</v>
      </c>
      <c r="AI108" s="35">
        <f t="shared" si="49"/>
        <v>0</v>
      </c>
    </row>
    <row r="109" spans="1:35" s="2" customFormat="1" ht="18.75" customHeight="1" x14ac:dyDescent="0.3">
      <c r="A109" s="1" t="s">
        <v>32</v>
      </c>
      <c r="B109" s="10">
        <f>H109+J109+L109+N109+P109+R109+T109+V109+X109+Z109+AB109+AD109</f>
        <v>0</v>
      </c>
      <c r="C109" s="10">
        <f t="shared" si="66"/>
        <v>0</v>
      </c>
      <c r="D109" s="10"/>
      <c r="E109" s="10">
        <f>I109+K109+M109+O109+Q109+S109+U109+W109+Y109+AA109+AC109+AE109</f>
        <v>0</v>
      </c>
      <c r="F109" s="4" t="e">
        <f>E109/B109*100</f>
        <v>#DIV/0!</v>
      </c>
      <c r="G109" s="4" t="e">
        <f>E109/C109*100</f>
        <v>#DIV/0!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5"/>
      <c r="AG109" s="35">
        <f t="shared" si="48"/>
        <v>0</v>
      </c>
      <c r="AH109" s="35">
        <f t="shared" si="49"/>
        <v>0</v>
      </c>
      <c r="AI109" s="35">
        <f t="shared" si="49"/>
        <v>0</v>
      </c>
    </row>
    <row r="110" spans="1:35" s="2" customFormat="1" ht="45" customHeight="1" x14ac:dyDescent="0.25">
      <c r="A110" s="111" t="s">
        <v>58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3"/>
      <c r="AF110" s="42"/>
      <c r="AG110" s="35">
        <f t="shared" si="48"/>
        <v>0</v>
      </c>
      <c r="AH110" s="35">
        <f t="shared" si="49"/>
        <v>0</v>
      </c>
      <c r="AI110" s="35">
        <f t="shared" si="49"/>
        <v>0</v>
      </c>
    </row>
    <row r="111" spans="1:35" s="2" customFormat="1" ht="18" customHeight="1" x14ac:dyDescent="0.25">
      <c r="A111" s="41" t="s">
        <v>27</v>
      </c>
      <c r="B111" s="6">
        <f>B112+B113+B114+B115</f>
        <v>0</v>
      </c>
      <c r="C111" s="6">
        <f>C112+C113+C114+C115</f>
        <v>0</v>
      </c>
      <c r="D111" s="6">
        <f>D112+D113+D114+D115</f>
        <v>0</v>
      </c>
      <c r="E111" s="6">
        <f>E112+E113+E114+E115</f>
        <v>0</v>
      </c>
      <c r="F111" s="3" t="e">
        <f>E111/B111*100</f>
        <v>#DIV/0!</v>
      </c>
      <c r="G111" s="3" t="e">
        <f>E111/C111*100</f>
        <v>#DIV/0!</v>
      </c>
      <c r="H111" s="7">
        <f>H112+H113+H114+H115</f>
        <v>0</v>
      </c>
      <c r="I111" s="7">
        <f t="shared" ref="I111:AE111" si="67">I112+I113+I114+I115</f>
        <v>0</v>
      </c>
      <c r="J111" s="7">
        <f t="shared" si="67"/>
        <v>0</v>
      </c>
      <c r="K111" s="7">
        <f t="shared" si="67"/>
        <v>0</v>
      </c>
      <c r="L111" s="7">
        <f t="shared" si="67"/>
        <v>0</v>
      </c>
      <c r="M111" s="7">
        <f t="shared" si="67"/>
        <v>0</v>
      </c>
      <c r="N111" s="7">
        <f t="shared" si="67"/>
        <v>0</v>
      </c>
      <c r="O111" s="7">
        <f t="shared" si="67"/>
        <v>0</v>
      </c>
      <c r="P111" s="7">
        <f t="shared" si="67"/>
        <v>0</v>
      </c>
      <c r="Q111" s="7">
        <f t="shared" si="67"/>
        <v>0</v>
      </c>
      <c r="R111" s="7">
        <f t="shared" si="67"/>
        <v>0</v>
      </c>
      <c r="S111" s="7">
        <f t="shared" si="67"/>
        <v>0</v>
      </c>
      <c r="T111" s="7">
        <f t="shared" si="67"/>
        <v>0</v>
      </c>
      <c r="U111" s="7">
        <f t="shared" si="67"/>
        <v>0</v>
      </c>
      <c r="V111" s="7">
        <f t="shared" si="67"/>
        <v>0</v>
      </c>
      <c r="W111" s="7">
        <f t="shared" si="67"/>
        <v>0</v>
      </c>
      <c r="X111" s="7">
        <f t="shared" si="67"/>
        <v>0</v>
      </c>
      <c r="Y111" s="7">
        <f t="shared" si="67"/>
        <v>0</v>
      </c>
      <c r="Z111" s="7">
        <f t="shared" si="67"/>
        <v>0</v>
      </c>
      <c r="AA111" s="7">
        <f t="shared" si="67"/>
        <v>0</v>
      </c>
      <c r="AB111" s="7">
        <f t="shared" si="67"/>
        <v>0</v>
      </c>
      <c r="AC111" s="7">
        <f t="shared" si="67"/>
        <v>0</v>
      </c>
      <c r="AD111" s="7">
        <f t="shared" si="67"/>
        <v>0</v>
      </c>
      <c r="AE111" s="7">
        <f t="shared" si="67"/>
        <v>0</v>
      </c>
      <c r="AF111" s="42"/>
      <c r="AG111" s="35">
        <f t="shared" si="48"/>
        <v>0</v>
      </c>
      <c r="AH111" s="35">
        <f t="shared" si="49"/>
        <v>0</v>
      </c>
      <c r="AI111" s="35">
        <f t="shared" si="49"/>
        <v>0</v>
      </c>
    </row>
    <row r="112" spans="1:35" s="2" customFormat="1" ht="18" customHeight="1" x14ac:dyDescent="0.25">
      <c r="A112" s="40" t="s">
        <v>28</v>
      </c>
      <c r="B112" s="10">
        <f t="shared" ref="B112:E115" si="68">B119+B125</f>
        <v>0</v>
      </c>
      <c r="C112" s="10">
        <f t="shared" si="68"/>
        <v>0</v>
      </c>
      <c r="D112" s="10">
        <f t="shared" si="68"/>
        <v>0</v>
      </c>
      <c r="E112" s="10">
        <f t="shared" si="68"/>
        <v>0</v>
      </c>
      <c r="F112" s="4" t="e">
        <f>E112/B112*100</f>
        <v>#DIV/0!</v>
      </c>
      <c r="G112" s="4" t="e">
        <f>E112/C112*100</f>
        <v>#DIV/0!</v>
      </c>
      <c r="H112" s="10">
        <f t="shared" ref="H112:AE115" si="69">H119+H125</f>
        <v>0</v>
      </c>
      <c r="I112" s="10">
        <f t="shared" si="69"/>
        <v>0</v>
      </c>
      <c r="J112" s="10">
        <f t="shared" si="69"/>
        <v>0</v>
      </c>
      <c r="K112" s="10">
        <f t="shared" si="69"/>
        <v>0</v>
      </c>
      <c r="L112" s="10">
        <f t="shared" si="69"/>
        <v>0</v>
      </c>
      <c r="M112" s="10">
        <f t="shared" si="69"/>
        <v>0</v>
      </c>
      <c r="N112" s="10">
        <f t="shared" si="69"/>
        <v>0</v>
      </c>
      <c r="O112" s="10">
        <f t="shared" si="69"/>
        <v>0</v>
      </c>
      <c r="P112" s="10">
        <f t="shared" si="69"/>
        <v>0</v>
      </c>
      <c r="Q112" s="10">
        <f t="shared" si="69"/>
        <v>0</v>
      </c>
      <c r="R112" s="10">
        <f t="shared" si="69"/>
        <v>0</v>
      </c>
      <c r="S112" s="10">
        <f t="shared" si="69"/>
        <v>0</v>
      </c>
      <c r="T112" s="10">
        <f t="shared" si="69"/>
        <v>0</v>
      </c>
      <c r="U112" s="10">
        <f t="shared" si="69"/>
        <v>0</v>
      </c>
      <c r="V112" s="10">
        <f t="shared" si="69"/>
        <v>0</v>
      </c>
      <c r="W112" s="10">
        <f t="shared" si="69"/>
        <v>0</v>
      </c>
      <c r="X112" s="10">
        <f t="shared" si="69"/>
        <v>0</v>
      </c>
      <c r="Y112" s="10">
        <f t="shared" si="69"/>
        <v>0</v>
      </c>
      <c r="Z112" s="10">
        <f t="shared" si="69"/>
        <v>0</v>
      </c>
      <c r="AA112" s="10">
        <f t="shared" si="69"/>
        <v>0</v>
      </c>
      <c r="AB112" s="10">
        <f t="shared" si="69"/>
        <v>0</v>
      </c>
      <c r="AC112" s="10">
        <f t="shared" si="69"/>
        <v>0</v>
      </c>
      <c r="AD112" s="10">
        <f t="shared" si="69"/>
        <v>0</v>
      </c>
      <c r="AE112" s="10">
        <f t="shared" si="69"/>
        <v>0</v>
      </c>
      <c r="AF112" s="42"/>
      <c r="AG112" s="35">
        <f t="shared" si="48"/>
        <v>0</v>
      </c>
      <c r="AH112" s="35">
        <f t="shared" si="49"/>
        <v>0</v>
      </c>
      <c r="AI112" s="35">
        <f t="shared" si="49"/>
        <v>0</v>
      </c>
    </row>
    <row r="113" spans="1:35" s="2" customFormat="1" ht="18" customHeight="1" x14ac:dyDescent="0.25">
      <c r="A113" s="40" t="s">
        <v>29</v>
      </c>
      <c r="B113" s="10">
        <f t="shared" si="68"/>
        <v>0</v>
      </c>
      <c r="C113" s="10">
        <f t="shared" si="68"/>
        <v>0</v>
      </c>
      <c r="D113" s="10">
        <f t="shared" si="68"/>
        <v>0</v>
      </c>
      <c r="E113" s="10">
        <f t="shared" si="68"/>
        <v>0</v>
      </c>
      <c r="F113" s="4" t="e">
        <f>E113/B113*100</f>
        <v>#DIV/0!</v>
      </c>
      <c r="G113" s="4" t="e">
        <f>E113/C113*100</f>
        <v>#DIV/0!</v>
      </c>
      <c r="H113" s="10">
        <f t="shared" si="69"/>
        <v>0</v>
      </c>
      <c r="I113" s="10">
        <f t="shared" si="69"/>
        <v>0</v>
      </c>
      <c r="J113" s="10">
        <f t="shared" si="69"/>
        <v>0</v>
      </c>
      <c r="K113" s="10">
        <f t="shared" si="69"/>
        <v>0</v>
      </c>
      <c r="L113" s="10">
        <f t="shared" si="69"/>
        <v>0</v>
      </c>
      <c r="M113" s="10">
        <f t="shared" si="69"/>
        <v>0</v>
      </c>
      <c r="N113" s="10">
        <f t="shared" si="69"/>
        <v>0</v>
      </c>
      <c r="O113" s="10">
        <f t="shared" si="69"/>
        <v>0</v>
      </c>
      <c r="P113" s="10">
        <f t="shared" si="69"/>
        <v>0</v>
      </c>
      <c r="Q113" s="10">
        <f t="shared" si="69"/>
        <v>0</v>
      </c>
      <c r="R113" s="10">
        <f t="shared" si="69"/>
        <v>0</v>
      </c>
      <c r="S113" s="10">
        <f t="shared" si="69"/>
        <v>0</v>
      </c>
      <c r="T113" s="10">
        <f t="shared" si="69"/>
        <v>0</v>
      </c>
      <c r="U113" s="10">
        <f t="shared" si="69"/>
        <v>0</v>
      </c>
      <c r="V113" s="10">
        <f t="shared" si="69"/>
        <v>0</v>
      </c>
      <c r="W113" s="10">
        <f t="shared" si="69"/>
        <v>0</v>
      </c>
      <c r="X113" s="10">
        <f t="shared" si="69"/>
        <v>0</v>
      </c>
      <c r="Y113" s="10">
        <f t="shared" si="69"/>
        <v>0</v>
      </c>
      <c r="Z113" s="10">
        <f t="shared" si="69"/>
        <v>0</v>
      </c>
      <c r="AA113" s="10">
        <f t="shared" si="69"/>
        <v>0</v>
      </c>
      <c r="AB113" s="10">
        <f t="shared" si="69"/>
        <v>0</v>
      </c>
      <c r="AC113" s="10">
        <f t="shared" si="69"/>
        <v>0</v>
      </c>
      <c r="AD113" s="10">
        <f t="shared" si="69"/>
        <v>0</v>
      </c>
      <c r="AE113" s="10">
        <f t="shared" si="69"/>
        <v>0</v>
      </c>
      <c r="AF113" s="42"/>
      <c r="AG113" s="35">
        <f t="shared" si="48"/>
        <v>0</v>
      </c>
      <c r="AH113" s="35">
        <f t="shared" si="49"/>
        <v>0</v>
      </c>
      <c r="AI113" s="35">
        <f t="shared" si="49"/>
        <v>0</v>
      </c>
    </row>
    <row r="114" spans="1:35" s="2" customFormat="1" ht="18" customHeight="1" x14ac:dyDescent="0.25">
      <c r="A114" s="40" t="s">
        <v>30</v>
      </c>
      <c r="B114" s="10">
        <f t="shared" si="68"/>
        <v>0</v>
      </c>
      <c r="C114" s="10">
        <f t="shared" si="68"/>
        <v>0</v>
      </c>
      <c r="D114" s="10">
        <f t="shared" si="68"/>
        <v>0</v>
      </c>
      <c r="E114" s="10">
        <f t="shared" si="68"/>
        <v>0</v>
      </c>
      <c r="F114" s="4" t="e">
        <f>E114/B114*100</f>
        <v>#DIV/0!</v>
      </c>
      <c r="G114" s="4" t="e">
        <f>E114/C114*100</f>
        <v>#DIV/0!</v>
      </c>
      <c r="H114" s="10">
        <f t="shared" si="69"/>
        <v>0</v>
      </c>
      <c r="I114" s="10">
        <f t="shared" si="69"/>
        <v>0</v>
      </c>
      <c r="J114" s="10">
        <f t="shared" si="69"/>
        <v>0</v>
      </c>
      <c r="K114" s="10">
        <f t="shared" si="69"/>
        <v>0</v>
      </c>
      <c r="L114" s="10">
        <f t="shared" si="69"/>
        <v>0</v>
      </c>
      <c r="M114" s="10">
        <f t="shared" si="69"/>
        <v>0</v>
      </c>
      <c r="N114" s="10">
        <f t="shared" si="69"/>
        <v>0</v>
      </c>
      <c r="O114" s="10">
        <f t="shared" si="69"/>
        <v>0</v>
      </c>
      <c r="P114" s="10">
        <f t="shared" si="69"/>
        <v>0</v>
      </c>
      <c r="Q114" s="10">
        <f t="shared" si="69"/>
        <v>0</v>
      </c>
      <c r="R114" s="10">
        <f t="shared" si="69"/>
        <v>0</v>
      </c>
      <c r="S114" s="10">
        <f t="shared" si="69"/>
        <v>0</v>
      </c>
      <c r="T114" s="10">
        <f t="shared" si="69"/>
        <v>0</v>
      </c>
      <c r="U114" s="10">
        <f t="shared" si="69"/>
        <v>0</v>
      </c>
      <c r="V114" s="10">
        <f t="shared" si="69"/>
        <v>0</v>
      </c>
      <c r="W114" s="10">
        <f t="shared" si="69"/>
        <v>0</v>
      </c>
      <c r="X114" s="10">
        <f t="shared" si="69"/>
        <v>0</v>
      </c>
      <c r="Y114" s="10">
        <f t="shared" si="69"/>
        <v>0</v>
      </c>
      <c r="Z114" s="10">
        <f t="shared" si="69"/>
        <v>0</v>
      </c>
      <c r="AA114" s="10">
        <f t="shared" si="69"/>
        <v>0</v>
      </c>
      <c r="AB114" s="10">
        <f t="shared" si="69"/>
        <v>0</v>
      </c>
      <c r="AC114" s="10">
        <f t="shared" si="69"/>
        <v>0</v>
      </c>
      <c r="AD114" s="10">
        <f t="shared" si="69"/>
        <v>0</v>
      </c>
      <c r="AE114" s="10">
        <f t="shared" si="69"/>
        <v>0</v>
      </c>
      <c r="AF114" s="42"/>
      <c r="AG114" s="35">
        <f t="shared" si="48"/>
        <v>0</v>
      </c>
      <c r="AH114" s="35">
        <f t="shared" si="49"/>
        <v>0</v>
      </c>
      <c r="AI114" s="35">
        <f t="shared" si="49"/>
        <v>0</v>
      </c>
    </row>
    <row r="115" spans="1:35" s="2" customFormat="1" ht="18" customHeight="1" x14ac:dyDescent="0.3">
      <c r="A115" s="1" t="s">
        <v>32</v>
      </c>
      <c r="B115" s="10">
        <f t="shared" si="68"/>
        <v>0</v>
      </c>
      <c r="C115" s="10">
        <f t="shared" si="68"/>
        <v>0</v>
      </c>
      <c r="D115" s="10">
        <f t="shared" si="68"/>
        <v>0</v>
      </c>
      <c r="E115" s="10">
        <f t="shared" si="68"/>
        <v>0</v>
      </c>
      <c r="F115" s="4" t="e">
        <f>E115/B115*100</f>
        <v>#DIV/0!</v>
      </c>
      <c r="G115" s="4" t="e">
        <f>E115/C115*100</f>
        <v>#DIV/0!</v>
      </c>
      <c r="H115" s="10">
        <f t="shared" si="69"/>
        <v>0</v>
      </c>
      <c r="I115" s="10">
        <f t="shared" si="69"/>
        <v>0</v>
      </c>
      <c r="J115" s="10">
        <f t="shared" si="69"/>
        <v>0</v>
      </c>
      <c r="K115" s="10">
        <f t="shared" si="69"/>
        <v>0</v>
      </c>
      <c r="L115" s="10">
        <f t="shared" si="69"/>
        <v>0</v>
      </c>
      <c r="M115" s="10">
        <f t="shared" si="69"/>
        <v>0</v>
      </c>
      <c r="N115" s="10">
        <f t="shared" si="69"/>
        <v>0</v>
      </c>
      <c r="O115" s="10">
        <f t="shared" si="69"/>
        <v>0</v>
      </c>
      <c r="P115" s="10">
        <f t="shared" si="69"/>
        <v>0</v>
      </c>
      <c r="Q115" s="10">
        <f t="shared" si="69"/>
        <v>0</v>
      </c>
      <c r="R115" s="10">
        <f t="shared" si="69"/>
        <v>0</v>
      </c>
      <c r="S115" s="10">
        <f t="shared" si="69"/>
        <v>0</v>
      </c>
      <c r="T115" s="10">
        <f t="shared" si="69"/>
        <v>0</v>
      </c>
      <c r="U115" s="10">
        <f t="shared" si="69"/>
        <v>0</v>
      </c>
      <c r="V115" s="10">
        <f t="shared" si="69"/>
        <v>0</v>
      </c>
      <c r="W115" s="10">
        <f t="shared" si="69"/>
        <v>0</v>
      </c>
      <c r="X115" s="10">
        <f t="shared" si="69"/>
        <v>0</v>
      </c>
      <c r="Y115" s="10">
        <f t="shared" si="69"/>
        <v>0</v>
      </c>
      <c r="Z115" s="10">
        <f t="shared" si="69"/>
        <v>0</v>
      </c>
      <c r="AA115" s="10">
        <f t="shared" si="69"/>
        <v>0</v>
      </c>
      <c r="AB115" s="10">
        <f t="shared" si="69"/>
        <v>0</v>
      </c>
      <c r="AC115" s="10">
        <f t="shared" si="69"/>
        <v>0</v>
      </c>
      <c r="AD115" s="10">
        <f t="shared" si="69"/>
        <v>0</v>
      </c>
      <c r="AE115" s="10">
        <f t="shared" si="69"/>
        <v>0</v>
      </c>
      <c r="AF115" s="42"/>
      <c r="AG115" s="35">
        <f t="shared" si="48"/>
        <v>0</v>
      </c>
      <c r="AH115" s="35">
        <f t="shared" si="49"/>
        <v>0</v>
      </c>
      <c r="AI115" s="35">
        <f t="shared" si="49"/>
        <v>0</v>
      </c>
    </row>
    <row r="116" spans="1:35" s="2" customFormat="1" ht="19.5" customHeight="1" x14ac:dyDescent="0.25">
      <c r="A116" s="14" t="s">
        <v>52</v>
      </c>
      <c r="B116" s="10"/>
      <c r="C116" s="10"/>
      <c r="D116" s="10"/>
      <c r="E116" s="10"/>
      <c r="F116" s="4"/>
      <c r="G116" s="4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42"/>
      <c r="AG116" s="35">
        <f t="shared" si="48"/>
        <v>0</v>
      </c>
      <c r="AH116" s="35">
        <f t="shared" si="49"/>
        <v>0</v>
      </c>
      <c r="AI116" s="35">
        <f t="shared" si="49"/>
        <v>0</v>
      </c>
    </row>
    <row r="117" spans="1:35" s="2" customFormat="1" ht="407.25" customHeight="1" x14ac:dyDescent="0.25">
      <c r="A117" s="40" t="s">
        <v>59</v>
      </c>
      <c r="B117" s="10"/>
      <c r="C117" s="10"/>
      <c r="D117" s="10"/>
      <c r="E117" s="10"/>
      <c r="F117" s="4"/>
      <c r="G117" s="4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5"/>
      <c r="AG117" s="35">
        <f t="shared" si="48"/>
        <v>0</v>
      </c>
      <c r="AH117" s="35">
        <f t="shared" si="49"/>
        <v>0</v>
      </c>
      <c r="AI117" s="35">
        <f t="shared" si="49"/>
        <v>0</v>
      </c>
    </row>
    <row r="118" spans="1:35" s="2" customFormat="1" ht="18.75" customHeight="1" x14ac:dyDescent="0.25">
      <c r="A118" s="41" t="s">
        <v>27</v>
      </c>
      <c r="B118" s="6">
        <f>B119+B120+B121+B122</f>
        <v>0</v>
      </c>
      <c r="C118" s="6">
        <f>C119+C120+C121+C122</f>
        <v>0</v>
      </c>
      <c r="D118" s="6">
        <f>D119+D120+D121+D122</f>
        <v>0</v>
      </c>
      <c r="E118" s="6">
        <f>E119+E120+E121+E122</f>
        <v>0</v>
      </c>
      <c r="F118" s="3" t="e">
        <f>E118/B118*100</f>
        <v>#DIV/0!</v>
      </c>
      <c r="G118" s="3" t="e">
        <f>E118/C118*100</f>
        <v>#DIV/0!</v>
      </c>
      <c r="H118" s="7">
        <f t="shared" ref="H118:AE118" si="70">H119+H120+H121+H122</f>
        <v>0</v>
      </c>
      <c r="I118" s="7">
        <f t="shared" si="70"/>
        <v>0</v>
      </c>
      <c r="J118" s="7">
        <f t="shared" si="70"/>
        <v>0</v>
      </c>
      <c r="K118" s="7">
        <f t="shared" si="70"/>
        <v>0</v>
      </c>
      <c r="L118" s="7">
        <f t="shared" si="70"/>
        <v>0</v>
      </c>
      <c r="M118" s="7">
        <f t="shared" si="70"/>
        <v>0</v>
      </c>
      <c r="N118" s="7">
        <f t="shared" si="70"/>
        <v>0</v>
      </c>
      <c r="O118" s="7">
        <f t="shared" si="70"/>
        <v>0</v>
      </c>
      <c r="P118" s="7">
        <f t="shared" si="70"/>
        <v>0</v>
      </c>
      <c r="Q118" s="7">
        <f t="shared" si="70"/>
        <v>0</v>
      </c>
      <c r="R118" s="7">
        <f t="shared" si="70"/>
        <v>0</v>
      </c>
      <c r="S118" s="7">
        <f t="shared" si="70"/>
        <v>0</v>
      </c>
      <c r="T118" s="7">
        <f t="shared" si="70"/>
        <v>0</v>
      </c>
      <c r="U118" s="7">
        <f t="shared" si="70"/>
        <v>0</v>
      </c>
      <c r="V118" s="7">
        <f t="shared" si="70"/>
        <v>0</v>
      </c>
      <c r="W118" s="7">
        <f t="shared" si="70"/>
        <v>0</v>
      </c>
      <c r="X118" s="7">
        <f t="shared" si="70"/>
        <v>0</v>
      </c>
      <c r="Y118" s="7">
        <f t="shared" si="70"/>
        <v>0</v>
      </c>
      <c r="Z118" s="7">
        <f t="shared" si="70"/>
        <v>0</v>
      </c>
      <c r="AA118" s="7">
        <f t="shared" si="70"/>
        <v>0</v>
      </c>
      <c r="AB118" s="7">
        <f t="shared" si="70"/>
        <v>0</v>
      </c>
      <c r="AC118" s="7">
        <f t="shared" si="70"/>
        <v>0</v>
      </c>
      <c r="AD118" s="7">
        <f t="shared" si="70"/>
        <v>0</v>
      </c>
      <c r="AE118" s="7">
        <f t="shared" si="70"/>
        <v>0</v>
      </c>
      <c r="AF118" s="115"/>
      <c r="AG118" s="35">
        <f t="shared" si="48"/>
        <v>0</v>
      </c>
      <c r="AH118" s="35">
        <f t="shared" si="49"/>
        <v>0</v>
      </c>
      <c r="AI118" s="35">
        <f t="shared" si="49"/>
        <v>0</v>
      </c>
    </row>
    <row r="119" spans="1:35" s="2" customFormat="1" ht="18.75" customHeight="1" x14ac:dyDescent="0.25">
      <c r="A119" s="40" t="s">
        <v>28</v>
      </c>
      <c r="B119" s="10">
        <f>H119+J119+L119+N119+P119+R119+T119+V119+X119+Z119+AB119+AD119</f>
        <v>0</v>
      </c>
      <c r="C119" s="10">
        <f>H119</f>
        <v>0</v>
      </c>
      <c r="D119" s="10"/>
      <c r="E119" s="10">
        <f>I119+K119+M119+O119+Q119+S119+U119+W119+Y119+AA119+AC119+AE119</f>
        <v>0</v>
      </c>
      <c r="F119" s="4" t="e">
        <f>E119/B119*100</f>
        <v>#DIV/0!</v>
      </c>
      <c r="G119" s="4" t="e">
        <f>E119/C119*100</f>
        <v>#DIV/0!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5"/>
      <c r="AG119" s="35">
        <f t="shared" si="48"/>
        <v>0</v>
      </c>
      <c r="AH119" s="35">
        <f t="shared" si="49"/>
        <v>0</v>
      </c>
      <c r="AI119" s="35">
        <f t="shared" si="49"/>
        <v>0</v>
      </c>
    </row>
    <row r="120" spans="1:35" s="2" customFormat="1" ht="18.75" customHeight="1" x14ac:dyDescent="0.25">
      <c r="A120" s="40" t="s">
        <v>29</v>
      </c>
      <c r="B120" s="10">
        <f>H120+J120+L120+N120+P120+R120+T120+V120+X120+Z120+AB120+AD120</f>
        <v>0</v>
      </c>
      <c r="C120" s="10">
        <f t="shared" ref="C120:C122" si="71">H120</f>
        <v>0</v>
      </c>
      <c r="D120" s="10"/>
      <c r="E120" s="10">
        <f>I120+K120+M120+O120+Q120+S120+U120+W120+Y120+AA120+AC120+AE120</f>
        <v>0</v>
      </c>
      <c r="F120" s="4" t="e">
        <f>E120/B120*100</f>
        <v>#DIV/0!</v>
      </c>
      <c r="G120" s="4" t="e">
        <f>E120/C120*100</f>
        <v>#DIV/0!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5"/>
      <c r="AG120" s="35">
        <f t="shared" si="48"/>
        <v>0</v>
      </c>
      <c r="AH120" s="35">
        <f t="shared" si="49"/>
        <v>0</v>
      </c>
      <c r="AI120" s="35">
        <f t="shared" si="49"/>
        <v>0</v>
      </c>
    </row>
    <row r="121" spans="1:35" s="2" customFormat="1" ht="18.75" customHeight="1" x14ac:dyDescent="0.25">
      <c r="A121" s="40" t="s">
        <v>30</v>
      </c>
      <c r="B121" s="10">
        <f>H121+J121+L121+N121+P121+R121+T121+V121+X121+Z121+AB121+AD121</f>
        <v>0</v>
      </c>
      <c r="C121" s="10">
        <f t="shared" si="71"/>
        <v>0</v>
      </c>
      <c r="D121" s="10"/>
      <c r="E121" s="10">
        <f>I121+K121+M121+O121+Q121+S121+U121+W121+Y121+AA121+AC121+AE121</f>
        <v>0</v>
      </c>
      <c r="F121" s="4" t="e">
        <f>E121/B121*100</f>
        <v>#DIV/0!</v>
      </c>
      <c r="G121" s="4" t="e">
        <f>E121/C121*100</f>
        <v>#DIV/0!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5"/>
      <c r="AG121" s="35">
        <f t="shared" si="48"/>
        <v>0</v>
      </c>
      <c r="AH121" s="35">
        <f t="shared" si="49"/>
        <v>0</v>
      </c>
      <c r="AI121" s="35">
        <f t="shared" si="49"/>
        <v>0</v>
      </c>
    </row>
    <row r="122" spans="1:35" s="2" customFormat="1" ht="38.25" customHeight="1" x14ac:dyDescent="0.3">
      <c r="A122" s="1" t="s">
        <v>32</v>
      </c>
      <c r="B122" s="10">
        <f>H122+J122+L122+N122+P122+R122+T122+V122+X122+Z122+AB122+AD122</f>
        <v>0</v>
      </c>
      <c r="C122" s="10">
        <f t="shared" si="71"/>
        <v>0</v>
      </c>
      <c r="D122" s="10"/>
      <c r="E122" s="10">
        <f>I122+K122+M122+O122+Q122+S122+U122+W122+Y122+AA122+AC122+AE122</f>
        <v>0</v>
      </c>
      <c r="F122" s="4" t="e">
        <f>E122/B122*100</f>
        <v>#DIV/0!</v>
      </c>
      <c r="G122" s="4" t="e">
        <f>E122/C122*100</f>
        <v>#DIV/0!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5"/>
      <c r="AG122" s="35">
        <f t="shared" si="48"/>
        <v>0</v>
      </c>
      <c r="AH122" s="35">
        <f t="shared" si="49"/>
        <v>0</v>
      </c>
      <c r="AI122" s="35">
        <f t="shared" si="49"/>
        <v>0</v>
      </c>
    </row>
    <row r="123" spans="1:35" s="2" customFormat="1" ht="136.5" customHeight="1" x14ac:dyDescent="0.25">
      <c r="A123" s="40" t="s">
        <v>60</v>
      </c>
      <c r="B123" s="10"/>
      <c r="C123" s="10"/>
      <c r="D123" s="10"/>
      <c r="E123" s="10"/>
      <c r="F123" s="4"/>
      <c r="G123" s="4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4"/>
      <c r="AG123" s="35">
        <f t="shared" si="48"/>
        <v>0</v>
      </c>
      <c r="AH123" s="35">
        <f t="shared" si="49"/>
        <v>0</v>
      </c>
      <c r="AI123" s="35">
        <f t="shared" si="49"/>
        <v>0</v>
      </c>
    </row>
    <row r="124" spans="1:35" s="2" customFormat="1" ht="18.75" customHeight="1" x14ac:dyDescent="0.25">
      <c r="A124" s="41" t="s">
        <v>27</v>
      </c>
      <c r="B124" s="6">
        <f>B125+B126+B127+B128</f>
        <v>0</v>
      </c>
      <c r="C124" s="6">
        <f>C125+C126+C127+C128</f>
        <v>0</v>
      </c>
      <c r="D124" s="6">
        <f>D125+D126+D127+D128</f>
        <v>0</v>
      </c>
      <c r="E124" s="6">
        <f>E125+E126+E127+E128</f>
        <v>0</v>
      </c>
      <c r="F124" s="3" t="e">
        <f>E124/B124*100</f>
        <v>#DIV/0!</v>
      </c>
      <c r="G124" s="3" t="e">
        <f>E124/C124*100</f>
        <v>#DIV/0!</v>
      </c>
      <c r="H124" s="7">
        <f t="shared" ref="H124:AE124" si="72">H125+H126+H127+H128</f>
        <v>0</v>
      </c>
      <c r="I124" s="7">
        <f t="shared" si="72"/>
        <v>0</v>
      </c>
      <c r="J124" s="7">
        <f t="shared" si="72"/>
        <v>0</v>
      </c>
      <c r="K124" s="7">
        <f t="shared" si="72"/>
        <v>0</v>
      </c>
      <c r="L124" s="7">
        <f t="shared" si="72"/>
        <v>0</v>
      </c>
      <c r="M124" s="7">
        <f t="shared" si="72"/>
        <v>0</v>
      </c>
      <c r="N124" s="7">
        <f t="shared" si="72"/>
        <v>0</v>
      </c>
      <c r="O124" s="7">
        <f t="shared" si="72"/>
        <v>0</v>
      </c>
      <c r="P124" s="7">
        <f t="shared" si="72"/>
        <v>0</v>
      </c>
      <c r="Q124" s="7">
        <f t="shared" si="72"/>
        <v>0</v>
      </c>
      <c r="R124" s="7">
        <f t="shared" si="72"/>
        <v>0</v>
      </c>
      <c r="S124" s="7">
        <f t="shared" si="72"/>
        <v>0</v>
      </c>
      <c r="T124" s="7">
        <f t="shared" si="72"/>
        <v>0</v>
      </c>
      <c r="U124" s="7">
        <f t="shared" si="72"/>
        <v>0</v>
      </c>
      <c r="V124" s="7">
        <f t="shared" si="72"/>
        <v>0</v>
      </c>
      <c r="W124" s="7">
        <f t="shared" si="72"/>
        <v>0</v>
      </c>
      <c r="X124" s="7">
        <f t="shared" si="72"/>
        <v>0</v>
      </c>
      <c r="Y124" s="7">
        <f t="shared" si="72"/>
        <v>0</v>
      </c>
      <c r="Z124" s="7">
        <f t="shared" si="72"/>
        <v>0</v>
      </c>
      <c r="AA124" s="7">
        <f t="shared" si="72"/>
        <v>0</v>
      </c>
      <c r="AB124" s="7">
        <f t="shared" si="72"/>
        <v>0</v>
      </c>
      <c r="AC124" s="7">
        <f t="shared" si="72"/>
        <v>0</v>
      </c>
      <c r="AD124" s="7">
        <f t="shared" si="72"/>
        <v>0</v>
      </c>
      <c r="AE124" s="7">
        <f t="shared" si="72"/>
        <v>0</v>
      </c>
      <c r="AF124" s="115"/>
      <c r="AG124" s="35">
        <f t="shared" si="48"/>
        <v>0</v>
      </c>
      <c r="AH124" s="35">
        <f t="shared" si="49"/>
        <v>0</v>
      </c>
      <c r="AI124" s="35">
        <f t="shared" si="49"/>
        <v>0</v>
      </c>
    </row>
    <row r="125" spans="1:35" s="2" customFormat="1" ht="18.75" customHeight="1" x14ac:dyDescent="0.25">
      <c r="A125" s="40" t="s">
        <v>28</v>
      </c>
      <c r="B125" s="10">
        <f>H125+J125+L125+N125+P125+R125+T125+V125+X125+Z125+AB125+AD125</f>
        <v>0</v>
      </c>
      <c r="C125" s="10">
        <f>H125</f>
        <v>0</v>
      </c>
      <c r="D125" s="10"/>
      <c r="E125" s="10">
        <f>I125+K125+M125+O125+Q125+S125+U125+W125+Y125+AA125+AC125+AE125</f>
        <v>0</v>
      </c>
      <c r="F125" s="4" t="e">
        <f>E125/B125*100</f>
        <v>#DIV/0!</v>
      </c>
      <c r="G125" s="4" t="e">
        <f>E125/C125*100</f>
        <v>#DIV/0!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5"/>
      <c r="AG125" s="35">
        <f t="shared" si="48"/>
        <v>0</v>
      </c>
      <c r="AH125" s="35">
        <f t="shared" si="49"/>
        <v>0</v>
      </c>
      <c r="AI125" s="35">
        <f t="shared" si="49"/>
        <v>0</v>
      </c>
    </row>
    <row r="126" spans="1:35" s="2" customFormat="1" ht="18.75" customHeight="1" x14ac:dyDescent="0.25">
      <c r="A126" s="40" t="s">
        <v>29</v>
      </c>
      <c r="B126" s="10">
        <f>H126+J126+L126+N126+P126+R126+T126+V126+X126+Z126+AB126+AD126</f>
        <v>0</v>
      </c>
      <c r="C126" s="10">
        <f t="shared" ref="C126:C128" si="73">H126</f>
        <v>0</v>
      </c>
      <c r="D126" s="10"/>
      <c r="E126" s="10">
        <f>I126+K126+M126+O126+Q126+S126+U126+W126+Y126+AA126+AC126+AE126</f>
        <v>0</v>
      </c>
      <c r="F126" s="4" t="e">
        <f>E126/B126*100</f>
        <v>#DIV/0!</v>
      </c>
      <c r="G126" s="4" t="e">
        <f>E126/C126*100</f>
        <v>#DIV/0!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5"/>
      <c r="AG126" s="35">
        <f t="shared" si="48"/>
        <v>0</v>
      </c>
      <c r="AH126" s="35">
        <f t="shared" si="49"/>
        <v>0</v>
      </c>
      <c r="AI126" s="35">
        <f t="shared" si="49"/>
        <v>0</v>
      </c>
    </row>
    <row r="127" spans="1:35" s="2" customFormat="1" ht="18.75" customHeight="1" x14ac:dyDescent="0.25">
      <c r="A127" s="40" t="s">
        <v>30</v>
      </c>
      <c r="B127" s="10">
        <f>H127+J127+L127+N127+P127+R127+T127+V127+X127+Z127+AB127+AD127</f>
        <v>0</v>
      </c>
      <c r="C127" s="10">
        <f t="shared" si="73"/>
        <v>0</v>
      </c>
      <c r="D127" s="10"/>
      <c r="E127" s="10">
        <f>I127+K127+M127+O127+Q127+S127+U127+W127+Y127+AA127+AC127+AE127</f>
        <v>0</v>
      </c>
      <c r="F127" s="4" t="e">
        <f>E127/B127*100</f>
        <v>#DIV/0!</v>
      </c>
      <c r="G127" s="4" t="e">
        <f>E127/C127*100</f>
        <v>#DIV/0!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5"/>
      <c r="AG127" s="35">
        <f t="shared" si="48"/>
        <v>0</v>
      </c>
      <c r="AH127" s="35">
        <f t="shared" si="49"/>
        <v>0</v>
      </c>
      <c r="AI127" s="35">
        <f t="shared" si="49"/>
        <v>0</v>
      </c>
    </row>
    <row r="128" spans="1:35" s="2" customFormat="1" ht="18.75" customHeight="1" x14ac:dyDescent="0.3">
      <c r="A128" s="1" t="s">
        <v>32</v>
      </c>
      <c r="B128" s="10">
        <f>H128+J128+L128+N128+P128+R128+T128+V128+X128+Z128+AB128+AD128</f>
        <v>0</v>
      </c>
      <c r="C128" s="10">
        <f t="shared" si="73"/>
        <v>0</v>
      </c>
      <c r="D128" s="10"/>
      <c r="E128" s="10">
        <f>I128+K128+M128+O128+Q128+S128+U128+W128+Y128+AA128+AC128+AE128</f>
        <v>0</v>
      </c>
      <c r="F128" s="4" t="e">
        <f>E128/B128*100</f>
        <v>#DIV/0!</v>
      </c>
      <c r="G128" s="4" t="e">
        <f>E128/C128*100</f>
        <v>#DIV/0!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6"/>
      <c r="AG128" s="35">
        <f t="shared" si="48"/>
        <v>0</v>
      </c>
      <c r="AH128" s="35">
        <f t="shared" si="49"/>
        <v>0</v>
      </c>
      <c r="AI128" s="35">
        <f t="shared" si="49"/>
        <v>0</v>
      </c>
    </row>
    <row r="129" spans="1:35" s="2" customFormat="1" ht="93.75" x14ac:dyDescent="0.25">
      <c r="A129" s="40" t="s">
        <v>101</v>
      </c>
      <c r="B129" s="10"/>
      <c r="C129" s="10"/>
      <c r="D129" s="10"/>
      <c r="E129" s="10"/>
      <c r="F129" s="4"/>
      <c r="G129" s="4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4" t="s">
        <v>57</v>
      </c>
      <c r="AG129" s="35"/>
      <c r="AH129" s="35"/>
      <c r="AI129" s="35"/>
    </row>
    <row r="130" spans="1:35" s="2" customFormat="1" ht="18.75" customHeight="1" x14ac:dyDescent="0.25">
      <c r="A130" s="41" t="s">
        <v>27</v>
      </c>
      <c r="B130" s="6">
        <f>B131+B132+B133+B134</f>
        <v>4455</v>
      </c>
      <c r="C130" s="6">
        <f>C131+C132+C133+C134</f>
        <v>0</v>
      </c>
      <c r="D130" s="6">
        <f>D131+D132+D133+D134</f>
        <v>0</v>
      </c>
      <c r="E130" s="6">
        <f>E131+E132+E133+E134</f>
        <v>0</v>
      </c>
      <c r="F130" s="3">
        <f>E130/B130*100</f>
        <v>0</v>
      </c>
      <c r="G130" s="3" t="e">
        <f>E130/C130*100</f>
        <v>#DIV/0!</v>
      </c>
      <c r="H130" s="7">
        <f t="shared" ref="H130:AE130" si="74">H131+H132+H133+H134</f>
        <v>0</v>
      </c>
      <c r="I130" s="7">
        <f t="shared" si="74"/>
        <v>0</v>
      </c>
      <c r="J130" s="7">
        <f t="shared" si="74"/>
        <v>0</v>
      </c>
      <c r="K130" s="7">
        <f t="shared" si="74"/>
        <v>0</v>
      </c>
      <c r="L130" s="7">
        <f t="shared" si="74"/>
        <v>0</v>
      </c>
      <c r="M130" s="7">
        <f t="shared" si="74"/>
        <v>0</v>
      </c>
      <c r="N130" s="7">
        <f t="shared" si="74"/>
        <v>0</v>
      </c>
      <c r="O130" s="7">
        <f t="shared" si="74"/>
        <v>0</v>
      </c>
      <c r="P130" s="7">
        <f t="shared" si="74"/>
        <v>0</v>
      </c>
      <c r="Q130" s="7">
        <f t="shared" si="74"/>
        <v>0</v>
      </c>
      <c r="R130" s="7">
        <f t="shared" si="74"/>
        <v>0</v>
      </c>
      <c r="S130" s="7">
        <f t="shared" si="74"/>
        <v>0</v>
      </c>
      <c r="T130" s="7">
        <f t="shared" si="74"/>
        <v>0</v>
      </c>
      <c r="U130" s="7">
        <f t="shared" si="74"/>
        <v>0</v>
      </c>
      <c r="V130" s="7">
        <f t="shared" si="74"/>
        <v>0</v>
      </c>
      <c r="W130" s="7">
        <f t="shared" si="74"/>
        <v>0</v>
      </c>
      <c r="X130" s="7">
        <f t="shared" si="74"/>
        <v>0</v>
      </c>
      <c r="Y130" s="7">
        <f t="shared" si="74"/>
        <v>0</v>
      </c>
      <c r="Z130" s="7">
        <f t="shared" si="74"/>
        <v>0</v>
      </c>
      <c r="AA130" s="7">
        <f t="shared" si="74"/>
        <v>0</v>
      </c>
      <c r="AB130" s="7">
        <f t="shared" si="74"/>
        <v>0</v>
      </c>
      <c r="AC130" s="7">
        <f t="shared" si="74"/>
        <v>0</v>
      </c>
      <c r="AD130" s="7">
        <f t="shared" si="74"/>
        <v>4455</v>
      </c>
      <c r="AE130" s="7">
        <f t="shared" si="74"/>
        <v>0</v>
      </c>
      <c r="AF130" s="115"/>
      <c r="AG130" s="35"/>
      <c r="AH130" s="35"/>
      <c r="AI130" s="35"/>
    </row>
    <row r="131" spans="1:35" s="2" customFormat="1" ht="18.75" customHeight="1" x14ac:dyDescent="0.25">
      <c r="A131" s="40" t="s">
        <v>28</v>
      </c>
      <c r="B131" s="10">
        <f>H131+J131+L131+N131+P131+R131+T131+V131+X131+Z131+AB131+AD131</f>
        <v>0</v>
      </c>
      <c r="C131" s="10">
        <f>H131</f>
        <v>0</v>
      </c>
      <c r="D131" s="10"/>
      <c r="E131" s="10">
        <f>I131+K131+M131+O131+Q131+S131+U131+W131+Y131+AA131+AC131+AE131</f>
        <v>0</v>
      </c>
      <c r="F131" s="4" t="e">
        <f>E131/B131*100</f>
        <v>#DIV/0!</v>
      </c>
      <c r="G131" s="4" t="e">
        <f>E131/C131*100</f>
        <v>#DIV/0!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5"/>
      <c r="AG131" s="35"/>
      <c r="AH131" s="35"/>
      <c r="AI131" s="35"/>
    </row>
    <row r="132" spans="1:35" s="2" customFormat="1" ht="18.75" customHeight="1" x14ac:dyDescent="0.25">
      <c r="A132" s="40" t="s">
        <v>29</v>
      </c>
      <c r="B132" s="10">
        <f>H132+J132+L132+N132+P132+R132+T132+V132+X132+Z132+AB132+AD132</f>
        <v>0</v>
      </c>
      <c r="C132" s="10">
        <f t="shared" ref="C132:C134" si="75">H132</f>
        <v>0</v>
      </c>
      <c r="D132" s="10"/>
      <c r="E132" s="10">
        <f>I132+K132+M132+O132+Q132+S132+U132+W132+Y132+AA132+AC132+AE132</f>
        <v>0</v>
      </c>
      <c r="F132" s="4" t="e">
        <f>E132/B132*100</f>
        <v>#DIV/0!</v>
      </c>
      <c r="G132" s="4" t="e">
        <f>E132/C132*100</f>
        <v>#DIV/0!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5"/>
      <c r="AG132" s="35"/>
      <c r="AH132" s="35"/>
      <c r="AI132" s="35"/>
    </row>
    <row r="133" spans="1:35" s="2" customFormat="1" ht="18.75" customHeight="1" x14ac:dyDescent="0.25">
      <c r="A133" s="40" t="s">
        <v>30</v>
      </c>
      <c r="B133" s="10">
        <f>H133+J133+L133+N133+P133+R133+T133+V133+X133+Z133+AB133+AD133</f>
        <v>0</v>
      </c>
      <c r="C133" s="10">
        <f t="shared" si="75"/>
        <v>0</v>
      </c>
      <c r="D133" s="10"/>
      <c r="E133" s="10">
        <f>I133+K133+M133+O133+Q133+S133+U133+W133+Y133+AA133+AC133+AE133</f>
        <v>0</v>
      </c>
      <c r="F133" s="4" t="e">
        <f>E133/B133*100</f>
        <v>#DIV/0!</v>
      </c>
      <c r="G133" s="4" t="e">
        <f>E133/C133*100</f>
        <v>#DIV/0!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5"/>
      <c r="AG133" s="35"/>
      <c r="AH133" s="35"/>
      <c r="AI133" s="35"/>
    </row>
    <row r="134" spans="1:35" s="2" customFormat="1" ht="18.75" customHeight="1" x14ac:dyDescent="0.3">
      <c r="A134" s="1" t="s">
        <v>32</v>
      </c>
      <c r="B134" s="10">
        <f>H134+J134+L134+N134+P134+R134+T134+V134+X134+Z134+AB134+AD134</f>
        <v>4455</v>
      </c>
      <c r="C134" s="10">
        <f t="shared" si="75"/>
        <v>0</v>
      </c>
      <c r="D134" s="10"/>
      <c r="E134" s="10">
        <f>I134+K134+M134+O134+Q134+S134+U134+W134+Y134+AA134+AC134+AE134</f>
        <v>0</v>
      </c>
      <c r="F134" s="4">
        <f>E134/B134*100</f>
        <v>0</v>
      </c>
      <c r="G134" s="4" t="e">
        <f>E134/C134*100</f>
        <v>#DIV/0!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>
        <v>4455</v>
      </c>
      <c r="AE134" s="11"/>
      <c r="AF134" s="116"/>
      <c r="AG134" s="35"/>
      <c r="AH134" s="35"/>
      <c r="AI134" s="35"/>
    </row>
    <row r="135" spans="1:35" s="2" customFormat="1" ht="37.5" customHeight="1" x14ac:dyDescent="0.25">
      <c r="A135" s="117" t="s">
        <v>61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9"/>
      <c r="AF135" s="42"/>
      <c r="AG135" s="35">
        <f t="shared" si="48"/>
        <v>0</v>
      </c>
      <c r="AH135" s="35">
        <f t="shared" si="49"/>
        <v>0</v>
      </c>
      <c r="AI135" s="35">
        <f t="shared" si="49"/>
        <v>0</v>
      </c>
    </row>
    <row r="136" spans="1:35" s="2" customFormat="1" ht="18.75" customHeight="1" x14ac:dyDescent="0.3">
      <c r="A136" s="5" t="s">
        <v>27</v>
      </c>
      <c r="B136" s="6">
        <f>B137+B138+B139+B141</f>
        <v>0</v>
      </c>
      <c r="C136" s="6">
        <f>C137+C138+C139+C141</f>
        <v>0</v>
      </c>
      <c r="D136" s="6">
        <f>D137+D138+D139+D141</f>
        <v>0</v>
      </c>
      <c r="E136" s="6">
        <f>E137+E138+E139+E141</f>
        <v>0</v>
      </c>
      <c r="F136" s="3" t="e">
        <f t="shared" ref="F136:F141" si="76">E136/B136*100</f>
        <v>#DIV/0!</v>
      </c>
      <c r="G136" s="3" t="e">
        <f t="shared" ref="G136:G141" si="77">E136/C136*100</f>
        <v>#DIV/0!</v>
      </c>
      <c r="H136" s="6">
        <f t="shared" ref="H136:AE136" si="78">H137+H138+H139+H141</f>
        <v>0</v>
      </c>
      <c r="I136" s="6">
        <f t="shared" si="78"/>
        <v>0</v>
      </c>
      <c r="J136" s="6">
        <f t="shared" si="78"/>
        <v>0</v>
      </c>
      <c r="K136" s="6">
        <f t="shared" si="78"/>
        <v>0</v>
      </c>
      <c r="L136" s="6">
        <f t="shared" si="78"/>
        <v>0</v>
      </c>
      <c r="M136" s="6">
        <f t="shared" si="78"/>
        <v>0</v>
      </c>
      <c r="N136" s="6">
        <f t="shared" si="78"/>
        <v>0</v>
      </c>
      <c r="O136" s="6">
        <f t="shared" si="78"/>
        <v>0</v>
      </c>
      <c r="P136" s="6">
        <f t="shared" si="78"/>
        <v>0</v>
      </c>
      <c r="Q136" s="6">
        <f t="shared" si="78"/>
        <v>0</v>
      </c>
      <c r="R136" s="6">
        <f t="shared" si="78"/>
        <v>0</v>
      </c>
      <c r="S136" s="6">
        <f t="shared" si="78"/>
        <v>0</v>
      </c>
      <c r="T136" s="6">
        <f t="shared" si="78"/>
        <v>0</v>
      </c>
      <c r="U136" s="6">
        <f t="shared" si="78"/>
        <v>0</v>
      </c>
      <c r="V136" s="6">
        <f t="shared" si="78"/>
        <v>0</v>
      </c>
      <c r="W136" s="6">
        <f t="shared" si="78"/>
        <v>0</v>
      </c>
      <c r="X136" s="6">
        <f t="shared" si="78"/>
        <v>0</v>
      </c>
      <c r="Y136" s="6">
        <f t="shared" si="78"/>
        <v>0</v>
      </c>
      <c r="Z136" s="6">
        <f t="shared" si="78"/>
        <v>0</v>
      </c>
      <c r="AA136" s="6">
        <f t="shared" si="78"/>
        <v>0</v>
      </c>
      <c r="AB136" s="6">
        <f t="shared" si="78"/>
        <v>0</v>
      </c>
      <c r="AC136" s="6">
        <f t="shared" si="78"/>
        <v>0</v>
      </c>
      <c r="AD136" s="6">
        <f t="shared" si="78"/>
        <v>0</v>
      </c>
      <c r="AE136" s="6">
        <f t="shared" si="78"/>
        <v>0</v>
      </c>
      <c r="AF136" s="42"/>
      <c r="AG136" s="35">
        <f t="shared" si="48"/>
        <v>0</v>
      </c>
      <c r="AH136" s="35">
        <f t="shared" si="49"/>
        <v>0</v>
      </c>
      <c r="AI136" s="35">
        <f t="shared" si="49"/>
        <v>0</v>
      </c>
    </row>
    <row r="137" spans="1:35" s="2" customFormat="1" ht="18.75" customHeight="1" x14ac:dyDescent="0.3">
      <c r="A137" s="9" t="s">
        <v>28</v>
      </c>
      <c r="B137" s="10">
        <f t="shared" ref="B137:E141" si="79">B145+B152+B159</f>
        <v>0</v>
      </c>
      <c r="C137" s="10">
        <f t="shared" si="79"/>
        <v>0</v>
      </c>
      <c r="D137" s="10">
        <f t="shared" si="79"/>
        <v>0</v>
      </c>
      <c r="E137" s="10">
        <f t="shared" si="79"/>
        <v>0</v>
      </c>
      <c r="F137" s="4" t="e">
        <f t="shared" si="76"/>
        <v>#DIV/0!</v>
      </c>
      <c r="G137" s="4" t="e">
        <f t="shared" si="77"/>
        <v>#DIV/0!</v>
      </c>
      <c r="H137" s="10">
        <f t="shared" ref="H137:AE139" si="80">H145+H152+H159</f>
        <v>0</v>
      </c>
      <c r="I137" s="10">
        <f t="shared" si="80"/>
        <v>0</v>
      </c>
      <c r="J137" s="10">
        <f t="shared" si="80"/>
        <v>0</v>
      </c>
      <c r="K137" s="10">
        <f t="shared" si="80"/>
        <v>0</v>
      </c>
      <c r="L137" s="10">
        <f t="shared" si="80"/>
        <v>0</v>
      </c>
      <c r="M137" s="10">
        <f t="shared" si="80"/>
        <v>0</v>
      </c>
      <c r="N137" s="10">
        <f t="shared" si="80"/>
        <v>0</v>
      </c>
      <c r="O137" s="10">
        <f t="shared" si="80"/>
        <v>0</v>
      </c>
      <c r="P137" s="10">
        <f t="shared" si="80"/>
        <v>0</v>
      </c>
      <c r="Q137" s="10">
        <f t="shared" si="80"/>
        <v>0</v>
      </c>
      <c r="R137" s="10">
        <f t="shared" si="80"/>
        <v>0</v>
      </c>
      <c r="S137" s="10">
        <f t="shared" si="80"/>
        <v>0</v>
      </c>
      <c r="T137" s="10">
        <f t="shared" si="80"/>
        <v>0</v>
      </c>
      <c r="U137" s="10">
        <f t="shared" si="80"/>
        <v>0</v>
      </c>
      <c r="V137" s="10">
        <f t="shared" si="80"/>
        <v>0</v>
      </c>
      <c r="W137" s="10">
        <f t="shared" si="80"/>
        <v>0</v>
      </c>
      <c r="X137" s="10">
        <f t="shared" si="80"/>
        <v>0</v>
      </c>
      <c r="Y137" s="10">
        <f t="shared" si="80"/>
        <v>0</v>
      </c>
      <c r="Z137" s="10">
        <f t="shared" si="80"/>
        <v>0</v>
      </c>
      <c r="AA137" s="10">
        <f t="shared" si="80"/>
        <v>0</v>
      </c>
      <c r="AB137" s="10">
        <f t="shared" si="80"/>
        <v>0</v>
      </c>
      <c r="AC137" s="10">
        <f t="shared" si="80"/>
        <v>0</v>
      </c>
      <c r="AD137" s="10">
        <f t="shared" si="80"/>
        <v>0</v>
      </c>
      <c r="AE137" s="10">
        <f t="shared" si="80"/>
        <v>0</v>
      </c>
      <c r="AF137" s="42"/>
      <c r="AG137" s="35">
        <f t="shared" si="48"/>
        <v>0</v>
      </c>
      <c r="AH137" s="35">
        <f t="shared" si="49"/>
        <v>0</v>
      </c>
      <c r="AI137" s="35">
        <f t="shared" si="49"/>
        <v>0</v>
      </c>
    </row>
    <row r="138" spans="1:35" s="2" customFormat="1" ht="18.75" customHeight="1" x14ac:dyDescent="0.3">
      <c r="A138" s="9" t="s">
        <v>29</v>
      </c>
      <c r="B138" s="10">
        <f t="shared" si="79"/>
        <v>0</v>
      </c>
      <c r="C138" s="10">
        <f t="shared" si="79"/>
        <v>0</v>
      </c>
      <c r="D138" s="10">
        <f t="shared" si="79"/>
        <v>0</v>
      </c>
      <c r="E138" s="10">
        <f t="shared" si="79"/>
        <v>0</v>
      </c>
      <c r="F138" s="4" t="e">
        <f t="shared" si="76"/>
        <v>#DIV/0!</v>
      </c>
      <c r="G138" s="4" t="e">
        <f t="shared" si="77"/>
        <v>#DIV/0!</v>
      </c>
      <c r="H138" s="10">
        <f t="shared" si="80"/>
        <v>0</v>
      </c>
      <c r="I138" s="10">
        <f t="shared" si="80"/>
        <v>0</v>
      </c>
      <c r="J138" s="10">
        <f t="shared" si="80"/>
        <v>0</v>
      </c>
      <c r="K138" s="10">
        <f t="shared" si="80"/>
        <v>0</v>
      </c>
      <c r="L138" s="10">
        <f t="shared" si="80"/>
        <v>0</v>
      </c>
      <c r="M138" s="10">
        <f t="shared" si="80"/>
        <v>0</v>
      </c>
      <c r="N138" s="10">
        <f t="shared" si="80"/>
        <v>0</v>
      </c>
      <c r="O138" s="10">
        <f t="shared" si="80"/>
        <v>0</v>
      </c>
      <c r="P138" s="10">
        <f t="shared" si="80"/>
        <v>0</v>
      </c>
      <c r="Q138" s="10">
        <f t="shared" si="80"/>
        <v>0</v>
      </c>
      <c r="R138" s="10">
        <f t="shared" si="80"/>
        <v>0</v>
      </c>
      <c r="S138" s="10">
        <f t="shared" si="80"/>
        <v>0</v>
      </c>
      <c r="T138" s="10">
        <f t="shared" si="80"/>
        <v>0</v>
      </c>
      <c r="U138" s="10">
        <f t="shared" si="80"/>
        <v>0</v>
      </c>
      <c r="V138" s="10">
        <f t="shared" si="80"/>
        <v>0</v>
      </c>
      <c r="W138" s="10">
        <f t="shared" si="80"/>
        <v>0</v>
      </c>
      <c r="X138" s="10">
        <f t="shared" si="80"/>
        <v>0</v>
      </c>
      <c r="Y138" s="10">
        <f t="shared" si="80"/>
        <v>0</v>
      </c>
      <c r="Z138" s="10">
        <f t="shared" si="80"/>
        <v>0</v>
      </c>
      <c r="AA138" s="10">
        <f t="shared" si="80"/>
        <v>0</v>
      </c>
      <c r="AB138" s="10">
        <f t="shared" si="80"/>
        <v>0</v>
      </c>
      <c r="AC138" s="10">
        <f t="shared" si="80"/>
        <v>0</v>
      </c>
      <c r="AD138" s="10">
        <f t="shared" si="80"/>
        <v>0</v>
      </c>
      <c r="AE138" s="10">
        <f t="shared" si="80"/>
        <v>0</v>
      </c>
      <c r="AF138" s="42"/>
      <c r="AG138" s="35">
        <f t="shared" ref="AG138:AG201" si="81">H138+J138+L138+N138+P138+R138+T138+V138+X138+Z138+AB138+AD138</f>
        <v>0</v>
      </c>
      <c r="AH138" s="35">
        <f t="shared" ref="AH138:AI201" si="82">H138+J138+L138+N138+P138+R138</f>
        <v>0</v>
      </c>
      <c r="AI138" s="35">
        <f t="shared" si="82"/>
        <v>0</v>
      </c>
    </row>
    <row r="139" spans="1:35" s="2" customFormat="1" ht="18.75" customHeight="1" x14ac:dyDescent="0.3">
      <c r="A139" s="9" t="s">
        <v>30</v>
      </c>
      <c r="B139" s="10">
        <f t="shared" si="79"/>
        <v>0</v>
      </c>
      <c r="C139" s="10">
        <f t="shared" si="79"/>
        <v>0</v>
      </c>
      <c r="D139" s="10">
        <f t="shared" si="79"/>
        <v>0</v>
      </c>
      <c r="E139" s="10">
        <f t="shared" si="79"/>
        <v>0</v>
      </c>
      <c r="F139" s="4" t="e">
        <f t="shared" si="76"/>
        <v>#DIV/0!</v>
      </c>
      <c r="G139" s="4" t="e">
        <f t="shared" si="77"/>
        <v>#DIV/0!</v>
      </c>
      <c r="H139" s="10">
        <f t="shared" si="80"/>
        <v>0</v>
      </c>
      <c r="I139" s="10">
        <f t="shared" si="80"/>
        <v>0</v>
      </c>
      <c r="J139" s="10">
        <f t="shared" si="80"/>
        <v>0</v>
      </c>
      <c r="K139" s="10">
        <f t="shared" si="80"/>
        <v>0</v>
      </c>
      <c r="L139" s="10">
        <f t="shared" si="80"/>
        <v>0</v>
      </c>
      <c r="M139" s="10">
        <f t="shared" si="80"/>
        <v>0</v>
      </c>
      <c r="N139" s="10">
        <f t="shared" si="80"/>
        <v>0</v>
      </c>
      <c r="O139" s="10">
        <f t="shared" si="80"/>
        <v>0</v>
      </c>
      <c r="P139" s="10">
        <f t="shared" si="80"/>
        <v>0</v>
      </c>
      <c r="Q139" s="10">
        <f t="shared" si="80"/>
        <v>0</v>
      </c>
      <c r="R139" s="10">
        <f t="shared" si="80"/>
        <v>0</v>
      </c>
      <c r="S139" s="10">
        <f t="shared" si="80"/>
        <v>0</v>
      </c>
      <c r="T139" s="10">
        <f t="shared" si="80"/>
        <v>0</v>
      </c>
      <c r="U139" s="10">
        <f t="shared" si="80"/>
        <v>0</v>
      </c>
      <c r="V139" s="10">
        <f t="shared" si="80"/>
        <v>0</v>
      </c>
      <c r="W139" s="10">
        <f t="shared" si="80"/>
        <v>0</v>
      </c>
      <c r="X139" s="10">
        <f t="shared" si="80"/>
        <v>0</v>
      </c>
      <c r="Y139" s="10">
        <f t="shared" si="80"/>
        <v>0</v>
      </c>
      <c r="Z139" s="10">
        <f t="shared" si="80"/>
        <v>0</v>
      </c>
      <c r="AA139" s="10">
        <f t="shared" si="80"/>
        <v>0</v>
      </c>
      <c r="AB139" s="10">
        <f t="shared" si="80"/>
        <v>0</v>
      </c>
      <c r="AC139" s="10">
        <f t="shared" si="80"/>
        <v>0</v>
      </c>
      <c r="AD139" s="10">
        <f t="shared" si="80"/>
        <v>0</v>
      </c>
      <c r="AE139" s="10">
        <f t="shared" si="80"/>
        <v>0</v>
      </c>
      <c r="AF139" s="42"/>
      <c r="AG139" s="35">
        <f t="shared" si="81"/>
        <v>0</v>
      </c>
      <c r="AH139" s="35">
        <f t="shared" si="82"/>
        <v>0</v>
      </c>
      <c r="AI139" s="35">
        <f t="shared" si="82"/>
        <v>0</v>
      </c>
    </row>
    <row r="140" spans="1:35" s="2" customFormat="1" ht="37.5" customHeight="1" x14ac:dyDescent="0.25">
      <c r="A140" s="14" t="s">
        <v>31</v>
      </c>
      <c r="B140" s="10">
        <f t="shared" si="79"/>
        <v>0</v>
      </c>
      <c r="C140" s="10">
        <f t="shared" si="79"/>
        <v>0</v>
      </c>
      <c r="D140" s="10">
        <f t="shared" si="79"/>
        <v>0</v>
      </c>
      <c r="E140" s="10">
        <f t="shared" si="79"/>
        <v>0</v>
      </c>
      <c r="F140" s="4" t="e">
        <f t="shared" si="76"/>
        <v>#DIV/0!</v>
      </c>
      <c r="G140" s="4" t="e">
        <f t="shared" si="77"/>
        <v>#DIV/0!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42"/>
      <c r="AG140" s="35">
        <f t="shared" si="81"/>
        <v>0</v>
      </c>
      <c r="AH140" s="35">
        <f t="shared" si="82"/>
        <v>0</v>
      </c>
      <c r="AI140" s="35">
        <f t="shared" si="82"/>
        <v>0</v>
      </c>
    </row>
    <row r="141" spans="1:35" s="2" customFormat="1" ht="18.75" customHeight="1" x14ac:dyDescent="0.3">
      <c r="A141" s="1" t="s">
        <v>32</v>
      </c>
      <c r="B141" s="10">
        <f t="shared" si="79"/>
        <v>0</v>
      </c>
      <c r="C141" s="10">
        <f t="shared" si="79"/>
        <v>0</v>
      </c>
      <c r="D141" s="10">
        <f t="shared" si="79"/>
        <v>0</v>
      </c>
      <c r="E141" s="10">
        <f t="shared" si="79"/>
        <v>0</v>
      </c>
      <c r="F141" s="4" t="e">
        <f t="shared" si="76"/>
        <v>#DIV/0!</v>
      </c>
      <c r="G141" s="4" t="e">
        <f t="shared" si="77"/>
        <v>#DIV/0!</v>
      </c>
      <c r="H141" s="10">
        <f t="shared" ref="H141:AE141" si="83">H149+H156+H163</f>
        <v>0</v>
      </c>
      <c r="I141" s="10">
        <f t="shared" si="83"/>
        <v>0</v>
      </c>
      <c r="J141" s="10">
        <f t="shared" si="83"/>
        <v>0</v>
      </c>
      <c r="K141" s="10">
        <f t="shared" si="83"/>
        <v>0</v>
      </c>
      <c r="L141" s="10">
        <f t="shared" si="83"/>
        <v>0</v>
      </c>
      <c r="M141" s="10">
        <f t="shared" si="83"/>
        <v>0</v>
      </c>
      <c r="N141" s="10">
        <f t="shared" si="83"/>
        <v>0</v>
      </c>
      <c r="O141" s="10">
        <f t="shared" si="83"/>
        <v>0</v>
      </c>
      <c r="P141" s="10">
        <f t="shared" si="83"/>
        <v>0</v>
      </c>
      <c r="Q141" s="10">
        <f t="shared" si="83"/>
        <v>0</v>
      </c>
      <c r="R141" s="10">
        <f t="shared" si="83"/>
        <v>0</v>
      </c>
      <c r="S141" s="10">
        <f t="shared" si="83"/>
        <v>0</v>
      </c>
      <c r="T141" s="10">
        <f t="shared" si="83"/>
        <v>0</v>
      </c>
      <c r="U141" s="10">
        <f t="shared" si="83"/>
        <v>0</v>
      </c>
      <c r="V141" s="10">
        <f t="shared" si="83"/>
        <v>0</v>
      </c>
      <c r="W141" s="10">
        <f t="shared" si="83"/>
        <v>0</v>
      </c>
      <c r="X141" s="10">
        <f t="shared" si="83"/>
        <v>0</v>
      </c>
      <c r="Y141" s="10">
        <f t="shared" si="83"/>
        <v>0</v>
      </c>
      <c r="Z141" s="10">
        <f t="shared" si="83"/>
        <v>0</v>
      </c>
      <c r="AA141" s="10">
        <f t="shared" si="83"/>
        <v>0</v>
      </c>
      <c r="AB141" s="10">
        <f t="shared" si="83"/>
        <v>0</v>
      </c>
      <c r="AC141" s="10">
        <f t="shared" si="83"/>
        <v>0</v>
      </c>
      <c r="AD141" s="10">
        <f t="shared" si="83"/>
        <v>0</v>
      </c>
      <c r="AE141" s="10">
        <f t="shared" si="83"/>
        <v>0</v>
      </c>
      <c r="AF141" s="42"/>
      <c r="AG141" s="35">
        <f t="shared" si="81"/>
        <v>0</v>
      </c>
      <c r="AH141" s="35">
        <f t="shared" si="82"/>
        <v>0</v>
      </c>
      <c r="AI141" s="35">
        <f t="shared" si="82"/>
        <v>0</v>
      </c>
    </row>
    <row r="142" spans="1:35" s="2" customFormat="1" ht="18.75" customHeight="1" x14ac:dyDescent="0.25">
      <c r="A142" s="14" t="s">
        <v>52</v>
      </c>
      <c r="B142" s="10"/>
      <c r="C142" s="10"/>
      <c r="D142" s="10"/>
      <c r="E142" s="10"/>
      <c r="F142" s="4"/>
      <c r="G142" s="4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42"/>
      <c r="AG142" s="35">
        <f t="shared" si="81"/>
        <v>0</v>
      </c>
      <c r="AH142" s="35">
        <f t="shared" si="82"/>
        <v>0</v>
      </c>
      <c r="AI142" s="35">
        <f t="shared" si="82"/>
        <v>0</v>
      </c>
    </row>
    <row r="143" spans="1:35" s="2" customFormat="1" ht="114" customHeight="1" x14ac:dyDescent="0.25">
      <c r="A143" s="40" t="s">
        <v>62</v>
      </c>
      <c r="B143" s="10"/>
      <c r="C143" s="10"/>
      <c r="D143" s="10"/>
      <c r="E143" s="10"/>
      <c r="F143" s="4"/>
      <c r="G143" s="4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4"/>
      <c r="AG143" s="35">
        <f t="shared" si="81"/>
        <v>0</v>
      </c>
      <c r="AH143" s="35">
        <f t="shared" si="82"/>
        <v>0</v>
      </c>
      <c r="AI143" s="35">
        <f t="shared" si="82"/>
        <v>0</v>
      </c>
    </row>
    <row r="144" spans="1:35" s="2" customFormat="1" ht="18.75" customHeight="1" x14ac:dyDescent="0.25">
      <c r="A144" s="41" t="s">
        <v>27</v>
      </c>
      <c r="B144" s="6">
        <f>B145+B146+B147+B149</f>
        <v>0</v>
      </c>
      <c r="C144" s="6">
        <f>C145+C146+C147+C149</f>
        <v>0</v>
      </c>
      <c r="D144" s="6">
        <f>D145+D146+D147+D149</f>
        <v>0</v>
      </c>
      <c r="E144" s="6">
        <f>E145+E146+E147+E149</f>
        <v>0</v>
      </c>
      <c r="F144" s="3" t="e">
        <f t="shared" ref="F144:F149" si="84">E144/B144*100</f>
        <v>#DIV/0!</v>
      </c>
      <c r="G144" s="3" t="e">
        <f t="shared" ref="G144:G149" si="85">E144/C144*100</f>
        <v>#DIV/0!</v>
      </c>
      <c r="H144" s="7">
        <f t="shared" ref="H144:AE144" si="86">H145+H146+H147+H149</f>
        <v>0</v>
      </c>
      <c r="I144" s="7">
        <f t="shared" si="86"/>
        <v>0</v>
      </c>
      <c r="J144" s="7">
        <f t="shared" si="86"/>
        <v>0</v>
      </c>
      <c r="K144" s="7">
        <f t="shared" si="86"/>
        <v>0</v>
      </c>
      <c r="L144" s="7">
        <f t="shared" si="86"/>
        <v>0</v>
      </c>
      <c r="M144" s="7">
        <f t="shared" si="86"/>
        <v>0</v>
      </c>
      <c r="N144" s="7">
        <f t="shared" si="86"/>
        <v>0</v>
      </c>
      <c r="O144" s="7">
        <f t="shared" si="86"/>
        <v>0</v>
      </c>
      <c r="P144" s="7">
        <f t="shared" si="86"/>
        <v>0</v>
      </c>
      <c r="Q144" s="7">
        <f t="shared" si="86"/>
        <v>0</v>
      </c>
      <c r="R144" s="7">
        <f t="shared" si="86"/>
        <v>0</v>
      </c>
      <c r="S144" s="7">
        <f t="shared" si="86"/>
        <v>0</v>
      </c>
      <c r="T144" s="7">
        <f t="shared" si="86"/>
        <v>0</v>
      </c>
      <c r="U144" s="7">
        <f t="shared" si="86"/>
        <v>0</v>
      </c>
      <c r="V144" s="7">
        <f t="shared" si="86"/>
        <v>0</v>
      </c>
      <c r="W144" s="7">
        <f t="shared" si="86"/>
        <v>0</v>
      </c>
      <c r="X144" s="7">
        <f t="shared" si="86"/>
        <v>0</v>
      </c>
      <c r="Y144" s="7">
        <f t="shared" si="86"/>
        <v>0</v>
      </c>
      <c r="Z144" s="7">
        <f t="shared" si="86"/>
        <v>0</v>
      </c>
      <c r="AA144" s="7">
        <f t="shared" si="86"/>
        <v>0</v>
      </c>
      <c r="AB144" s="7">
        <f t="shared" si="86"/>
        <v>0</v>
      </c>
      <c r="AC144" s="7">
        <f t="shared" si="86"/>
        <v>0</v>
      </c>
      <c r="AD144" s="7">
        <f t="shared" si="86"/>
        <v>0</v>
      </c>
      <c r="AE144" s="7">
        <f t="shared" si="86"/>
        <v>0</v>
      </c>
      <c r="AF144" s="115"/>
      <c r="AG144" s="35">
        <f t="shared" si="81"/>
        <v>0</v>
      </c>
      <c r="AH144" s="35">
        <f t="shared" si="82"/>
        <v>0</v>
      </c>
      <c r="AI144" s="35">
        <f t="shared" si="82"/>
        <v>0</v>
      </c>
    </row>
    <row r="145" spans="1:35" s="2" customFormat="1" ht="18.75" customHeight="1" x14ac:dyDescent="0.25">
      <c r="A145" s="40" t="s">
        <v>28</v>
      </c>
      <c r="B145" s="10">
        <f>H145+J145+L145+N145+P145+R145+T145+V145+X145+Z145+AB145+AD145</f>
        <v>0</v>
      </c>
      <c r="C145" s="10">
        <f>H145</f>
        <v>0</v>
      </c>
      <c r="D145" s="10"/>
      <c r="E145" s="10">
        <f>I145+K145+M145+O145+Q145+S145+U145+W145+Y145+AA145+AC145+AE145</f>
        <v>0</v>
      </c>
      <c r="F145" s="4" t="e">
        <f t="shared" si="84"/>
        <v>#DIV/0!</v>
      </c>
      <c r="G145" s="4" t="e">
        <f t="shared" si="85"/>
        <v>#DIV/0!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5"/>
      <c r="AG145" s="35">
        <f t="shared" si="81"/>
        <v>0</v>
      </c>
      <c r="AH145" s="35">
        <f t="shared" si="82"/>
        <v>0</v>
      </c>
      <c r="AI145" s="35">
        <f t="shared" si="82"/>
        <v>0</v>
      </c>
    </row>
    <row r="146" spans="1:35" s="2" customFormat="1" ht="18.75" customHeight="1" x14ac:dyDescent="0.25">
      <c r="A146" s="40" t="s">
        <v>29</v>
      </c>
      <c r="B146" s="10">
        <f>H146+J146+L146+N146+P146+R146+T146+V146+X146+Z146+AB146+AD146</f>
        <v>0</v>
      </c>
      <c r="C146" s="10">
        <f t="shared" ref="C146:C149" si="87">H146</f>
        <v>0</v>
      </c>
      <c r="D146" s="10"/>
      <c r="E146" s="10">
        <f>I146+K146+M146+O146+Q146+S146+U146+W146+Y146+AA146+AC146+AE146</f>
        <v>0</v>
      </c>
      <c r="F146" s="4" t="e">
        <f t="shared" si="84"/>
        <v>#DIV/0!</v>
      </c>
      <c r="G146" s="4" t="e">
        <f t="shared" si="85"/>
        <v>#DIV/0!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5"/>
      <c r="AG146" s="35">
        <f t="shared" si="81"/>
        <v>0</v>
      </c>
      <c r="AH146" s="35">
        <f t="shared" si="82"/>
        <v>0</v>
      </c>
      <c r="AI146" s="35">
        <f t="shared" si="82"/>
        <v>0</v>
      </c>
    </row>
    <row r="147" spans="1:35" s="2" customFormat="1" ht="18.75" customHeight="1" x14ac:dyDescent="0.25">
      <c r="A147" s="40" t="s">
        <v>30</v>
      </c>
      <c r="B147" s="10">
        <f>H147+J147+L147+N147+P147+R147+T147+V147+X147+Z147+AB147+AD147</f>
        <v>0</v>
      </c>
      <c r="C147" s="10">
        <f t="shared" si="87"/>
        <v>0</v>
      </c>
      <c r="D147" s="10"/>
      <c r="E147" s="10">
        <f>I147+K147+M147+O147+Q147+S147+U147+W147+Y147+AA147+AC147+AE147</f>
        <v>0</v>
      </c>
      <c r="F147" s="4" t="e">
        <f t="shared" si="84"/>
        <v>#DIV/0!</v>
      </c>
      <c r="G147" s="4" t="e">
        <f t="shared" si="85"/>
        <v>#DIV/0!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5"/>
      <c r="AG147" s="35">
        <f t="shared" si="81"/>
        <v>0</v>
      </c>
      <c r="AH147" s="35">
        <f t="shared" si="82"/>
        <v>0</v>
      </c>
      <c r="AI147" s="35">
        <f t="shared" si="82"/>
        <v>0</v>
      </c>
    </row>
    <row r="148" spans="1:35" s="2" customFormat="1" ht="37.5" customHeight="1" x14ac:dyDescent="0.25">
      <c r="A148" s="14" t="s">
        <v>31</v>
      </c>
      <c r="B148" s="10">
        <f>H148+J148+L148+N148+P148+R148+T148+V148+X148+Z148+AB148+AD148</f>
        <v>0</v>
      </c>
      <c r="C148" s="10">
        <f t="shared" si="87"/>
        <v>0</v>
      </c>
      <c r="D148" s="10"/>
      <c r="E148" s="10">
        <f>I148+K148+M148+O148+Q148+S148+U148+W148+Y148+AA148+AC148+AE148</f>
        <v>0</v>
      </c>
      <c r="F148" s="4" t="e">
        <f>E148/B148*100</f>
        <v>#DIV/0!</v>
      </c>
      <c r="G148" s="4" t="e">
        <f>E148/C148*100</f>
        <v>#DIV/0!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5"/>
      <c r="AG148" s="35">
        <f t="shared" si="81"/>
        <v>0</v>
      </c>
      <c r="AH148" s="35">
        <f t="shared" si="82"/>
        <v>0</v>
      </c>
      <c r="AI148" s="35">
        <f t="shared" si="82"/>
        <v>0</v>
      </c>
    </row>
    <row r="149" spans="1:35" s="2" customFormat="1" ht="18.75" customHeight="1" x14ac:dyDescent="0.3">
      <c r="A149" s="1" t="s">
        <v>32</v>
      </c>
      <c r="B149" s="10">
        <f>H149+J149+L149+N149+P149+R149+T149+V149+X149+Z149+AB149+AD149</f>
        <v>0</v>
      </c>
      <c r="C149" s="10">
        <f t="shared" si="87"/>
        <v>0</v>
      </c>
      <c r="D149" s="10"/>
      <c r="E149" s="10">
        <f>I149+K149+M149+O149+Q149+S149+U149+W149+Y149+AA149+AC149+AE149</f>
        <v>0</v>
      </c>
      <c r="F149" s="4" t="e">
        <f t="shared" si="84"/>
        <v>#DIV/0!</v>
      </c>
      <c r="G149" s="4" t="e">
        <f t="shared" si="85"/>
        <v>#DIV/0!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6"/>
      <c r="AG149" s="35">
        <f t="shared" si="81"/>
        <v>0</v>
      </c>
      <c r="AH149" s="35">
        <f t="shared" si="82"/>
        <v>0</v>
      </c>
      <c r="AI149" s="35">
        <f t="shared" si="82"/>
        <v>0</v>
      </c>
    </row>
    <row r="150" spans="1:35" s="2" customFormat="1" ht="37.5" customHeight="1" x14ac:dyDescent="0.25">
      <c r="A150" s="43" t="s">
        <v>63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114"/>
      <c r="AG150" s="35">
        <f t="shared" si="81"/>
        <v>0</v>
      </c>
      <c r="AH150" s="35">
        <f t="shared" si="82"/>
        <v>0</v>
      </c>
      <c r="AI150" s="35">
        <f t="shared" si="82"/>
        <v>0</v>
      </c>
    </row>
    <row r="151" spans="1:35" s="2" customFormat="1" ht="18.75" customHeight="1" x14ac:dyDescent="0.25">
      <c r="A151" s="41" t="s">
        <v>27</v>
      </c>
      <c r="B151" s="6">
        <f>B152+B153+B154+B156</f>
        <v>0</v>
      </c>
      <c r="C151" s="6">
        <f>C152+C153+C154+C156</f>
        <v>0</v>
      </c>
      <c r="D151" s="6">
        <f>D152+D153+D154+D156</f>
        <v>0</v>
      </c>
      <c r="E151" s="6">
        <f>E152+E153+E154+E156</f>
        <v>0</v>
      </c>
      <c r="F151" s="3" t="e">
        <f t="shared" ref="F151:F156" si="88">E151/B151*100</f>
        <v>#DIV/0!</v>
      </c>
      <c r="G151" s="3" t="e">
        <f t="shared" ref="G151:G156" si="89">E151/C151*100</f>
        <v>#DIV/0!</v>
      </c>
      <c r="H151" s="7">
        <f t="shared" ref="H151:AE151" si="90">H152+H153+H154+H156</f>
        <v>0</v>
      </c>
      <c r="I151" s="7">
        <f t="shared" si="90"/>
        <v>0</v>
      </c>
      <c r="J151" s="7">
        <f t="shared" si="90"/>
        <v>0</v>
      </c>
      <c r="K151" s="7">
        <f t="shared" si="90"/>
        <v>0</v>
      </c>
      <c r="L151" s="7">
        <f t="shared" si="90"/>
        <v>0</v>
      </c>
      <c r="M151" s="7">
        <f t="shared" si="90"/>
        <v>0</v>
      </c>
      <c r="N151" s="7">
        <f t="shared" si="90"/>
        <v>0</v>
      </c>
      <c r="O151" s="7">
        <f t="shared" si="90"/>
        <v>0</v>
      </c>
      <c r="P151" s="7">
        <f t="shared" si="90"/>
        <v>0</v>
      </c>
      <c r="Q151" s="7">
        <f t="shared" si="90"/>
        <v>0</v>
      </c>
      <c r="R151" s="7">
        <f t="shared" si="90"/>
        <v>0</v>
      </c>
      <c r="S151" s="7">
        <f t="shared" si="90"/>
        <v>0</v>
      </c>
      <c r="T151" s="7">
        <f t="shared" si="90"/>
        <v>0</v>
      </c>
      <c r="U151" s="7">
        <f t="shared" si="90"/>
        <v>0</v>
      </c>
      <c r="V151" s="7">
        <f t="shared" si="90"/>
        <v>0</v>
      </c>
      <c r="W151" s="7">
        <f t="shared" si="90"/>
        <v>0</v>
      </c>
      <c r="X151" s="7">
        <f t="shared" si="90"/>
        <v>0</v>
      </c>
      <c r="Y151" s="7">
        <f t="shared" si="90"/>
        <v>0</v>
      </c>
      <c r="Z151" s="7">
        <f t="shared" si="90"/>
        <v>0</v>
      </c>
      <c r="AA151" s="7">
        <f t="shared" si="90"/>
        <v>0</v>
      </c>
      <c r="AB151" s="7">
        <f t="shared" si="90"/>
        <v>0</v>
      </c>
      <c r="AC151" s="7">
        <f t="shared" si="90"/>
        <v>0</v>
      </c>
      <c r="AD151" s="7">
        <f t="shared" si="90"/>
        <v>0</v>
      </c>
      <c r="AE151" s="7">
        <f t="shared" si="90"/>
        <v>0</v>
      </c>
      <c r="AF151" s="115"/>
      <c r="AG151" s="35">
        <f t="shared" si="81"/>
        <v>0</v>
      </c>
      <c r="AH151" s="35">
        <f t="shared" si="82"/>
        <v>0</v>
      </c>
      <c r="AI151" s="35">
        <f t="shared" si="82"/>
        <v>0</v>
      </c>
    </row>
    <row r="152" spans="1:35" s="2" customFormat="1" ht="18.75" customHeight="1" x14ac:dyDescent="0.25">
      <c r="A152" s="40" t="s">
        <v>28</v>
      </c>
      <c r="B152" s="10">
        <f>H152+J152+L152+N152+P152+R152+T152+V152+X152+Z152+AB152+AD152</f>
        <v>0</v>
      </c>
      <c r="C152" s="10">
        <f>H152</f>
        <v>0</v>
      </c>
      <c r="D152" s="10"/>
      <c r="E152" s="10">
        <f>I152+K152+M152+O152+Q152+S152+U152+W152+Y152+AA152+AC152+AE152</f>
        <v>0</v>
      </c>
      <c r="F152" s="4" t="e">
        <f t="shared" si="88"/>
        <v>#DIV/0!</v>
      </c>
      <c r="G152" s="4" t="e">
        <f t="shared" si="89"/>
        <v>#DIV/0!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5"/>
      <c r="AG152" s="35">
        <f t="shared" si="81"/>
        <v>0</v>
      </c>
      <c r="AH152" s="35">
        <f t="shared" si="82"/>
        <v>0</v>
      </c>
      <c r="AI152" s="35">
        <f t="shared" si="82"/>
        <v>0</v>
      </c>
    </row>
    <row r="153" spans="1:35" s="2" customFormat="1" ht="18.75" customHeight="1" x14ac:dyDescent="0.25">
      <c r="A153" s="40" t="s">
        <v>29</v>
      </c>
      <c r="B153" s="10">
        <f>H153+J153+L153+N153+P153+R153+T153+V153+X153+Z153+AB153+AD153</f>
        <v>0</v>
      </c>
      <c r="C153" s="10">
        <f t="shared" ref="C153:C156" si="91">H153</f>
        <v>0</v>
      </c>
      <c r="D153" s="10"/>
      <c r="E153" s="10">
        <f>I153+K153+M153+O153+Q153+S153+U153+W153+Y153+AA153+AC153+AE153</f>
        <v>0</v>
      </c>
      <c r="F153" s="4" t="e">
        <f t="shared" si="88"/>
        <v>#DIV/0!</v>
      </c>
      <c r="G153" s="4" t="e">
        <f t="shared" si="89"/>
        <v>#DIV/0!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5"/>
      <c r="AG153" s="35">
        <f t="shared" si="81"/>
        <v>0</v>
      </c>
      <c r="AH153" s="35">
        <f t="shared" si="82"/>
        <v>0</v>
      </c>
      <c r="AI153" s="35">
        <f t="shared" si="82"/>
        <v>0</v>
      </c>
    </row>
    <row r="154" spans="1:35" s="2" customFormat="1" ht="18.75" customHeight="1" x14ac:dyDescent="0.25">
      <c r="A154" s="40" t="s">
        <v>30</v>
      </c>
      <c r="B154" s="10">
        <f>H154+J154+L154+N154+P154+R154+T154+V154+X154+Z154+AB154+AD154</f>
        <v>0</v>
      </c>
      <c r="C154" s="10">
        <f t="shared" si="91"/>
        <v>0</v>
      </c>
      <c r="D154" s="10"/>
      <c r="E154" s="10">
        <f>I154+K154+M154+O154+Q154+S154+U154+W154+Y154+AA154+AC154+AE154</f>
        <v>0</v>
      </c>
      <c r="F154" s="4" t="e">
        <f t="shared" si="88"/>
        <v>#DIV/0!</v>
      </c>
      <c r="G154" s="4" t="e">
        <f t="shared" si="89"/>
        <v>#DIV/0!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5"/>
      <c r="AG154" s="35">
        <f t="shared" si="81"/>
        <v>0</v>
      </c>
      <c r="AH154" s="35">
        <f t="shared" si="82"/>
        <v>0</v>
      </c>
      <c r="AI154" s="35">
        <f t="shared" si="82"/>
        <v>0</v>
      </c>
    </row>
    <row r="155" spans="1:35" s="2" customFormat="1" ht="37.5" customHeight="1" x14ac:dyDescent="0.25">
      <c r="A155" s="14" t="s">
        <v>31</v>
      </c>
      <c r="B155" s="10">
        <f>H155+J155+L155+N155+P155+R155+T155+V155+X155+Z155+AB155+AD155</f>
        <v>0</v>
      </c>
      <c r="C155" s="10">
        <f t="shared" si="91"/>
        <v>0</v>
      </c>
      <c r="D155" s="10"/>
      <c r="E155" s="10">
        <f>I155+K155+M155+O155+Q155+S155+U155+W155+Y155+AA155+AC155+AE155</f>
        <v>0</v>
      </c>
      <c r="F155" s="4" t="e">
        <f t="shared" si="88"/>
        <v>#DIV/0!</v>
      </c>
      <c r="G155" s="4" t="e">
        <f t="shared" si="89"/>
        <v>#DIV/0!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5"/>
      <c r="AG155" s="35">
        <f t="shared" si="81"/>
        <v>0</v>
      </c>
      <c r="AH155" s="35">
        <f t="shared" si="82"/>
        <v>0</v>
      </c>
      <c r="AI155" s="35">
        <f t="shared" si="82"/>
        <v>0</v>
      </c>
    </row>
    <row r="156" spans="1:35" s="2" customFormat="1" ht="18.75" customHeight="1" x14ac:dyDescent="0.3">
      <c r="A156" s="1" t="s">
        <v>32</v>
      </c>
      <c r="B156" s="10">
        <f>H156+J156+L156+N156+P156+R156+T156+V156+X156+Z156+AB156+AD156</f>
        <v>0</v>
      </c>
      <c r="C156" s="10">
        <f t="shared" si="91"/>
        <v>0</v>
      </c>
      <c r="D156" s="10"/>
      <c r="E156" s="10">
        <f>I156+K156+M156+O156+Q156+S156+U156+W156+Y156+AA156+AC156+AE156</f>
        <v>0</v>
      </c>
      <c r="F156" s="4" t="e">
        <f t="shared" si="88"/>
        <v>#DIV/0!</v>
      </c>
      <c r="G156" s="4" t="e">
        <f t="shared" si="89"/>
        <v>#DIV/0!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6"/>
      <c r="AG156" s="35">
        <f t="shared" si="81"/>
        <v>0</v>
      </c>
      <c r="AH156" s="35">
        <f t="shared" si="82"/>
        <v>0</v>
      </c>
      <c r="AI156" s="35">
        <f t="shared" si="82"/>
        <v>0</v>
      </c>
    </row>
    <row r="157" spans="1:35" s="2" customFormat="1" ht="37.5" customHeight="1" x14ac:dyDescent="0.25">
      <c r="A157" s="43" t="s">
        <v>64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124"/>
      <c r="AG157" s="35">
        <f t="shared" si="81"/>
        <v>0</v>
      </c>
      <c r="AH157" s="35">
        <f t="shared" si="82"/>
        <v>0</v>
      </c>
      <c r="AI157" s="35">
        <f t="shared" si="82"/>
        <v>0</v>
      </c>
    </row>
    <row r="158" spans="1:35" s="2" customFormat="1" ht="18.75" customHeight="1" x14ac:dyDescent="0.25">
      <c r="A158" s="41" t="s">
        <v>27</v>
      </c>
      <c r="B158" s="6">
        <f>B159+B160+B161+B163</f>
        <v>0</v>
      </c>
      <c r="C158" s="6">
        <f>C159+C160+C161+C163</f>
        <v>0</v>
      </c>
      <c r="D158" s="6">
        <f>D159+D160+D161+D163</f>
        <v>0</v>
      </c>
      <c r="E158" s="6">
        <f>E159+E160+E161+E163</f>
        <v>0</v>
      </c>
      <c r="F158" s="3" t="e">
        <f t="shared" ref="F158:F163" si="92">E158/B158*100</f>
        <v>#DIV/0!</v>
      </c>
      <c r="G158" s="3" t="e">
        <f t="shared" ref="G158:G163" si="93">E158/C158*100</f>
        <v>#DIV/0!</v>
      </c>
      <c r="H158" s="7">
        <f t="shared" ref="H158:AE158" si="94">H159+H160+H161+H163</f>
        <v>0</v>
      </c>
      <c r="I158" s="7">
        <f t="shared" si="94"/>
        <v>0</v>
      </c>
      <c r="J158" s="7">
        <f t="shared" si="94"/>
        <v>0</v>
      </c>
      <c r="K158" s="7">
        <f t="shared" si="94"/>
        <v>0</v>
      </c>
      <c r="L158" s="7">
        <f t="shared" si="94"/>
        <v>0</v>
      </c>
      <c r="M158" s="7">
        <f t="shared" si="94"/>
        <v>0</v>
      </c>
      <c r="N158" s="7">
        <f t="shared" si="94"/>
        <v>0</v>
      </c>
      <c r="O158" s="7">
        <f t="shared" si="94"/>
        <v>0</v>
      </c>
      <c r="P158" s="7">
        <f t="shared" si="94"/>
        <v>0</v>
      </c>
      <c r="Q158" s="7">
        <f t="shared" si="94"/>
        <v>0</v>
      </c>
      <c r="R158" s="7">
        <f t="shared" si="94"/>
        <v>0</v>
      </c>
      <c r="S158" s="7">
        <f t="shared" si="94"/>
        <v>0</v>
      </c>
      <c r="T158" s="7">
        <f t="shared" si="94"/>
        <v>0</v>
      </c>
      <c r="U158" s="7">
        <f t="shared" si="94"/>
        <v>0</v>
      </c>
      <c r="V158" s="7">
        <f t="shared" si="94"/>
        <v>0</v>
      </c>
      <c r="W158" s="7">
        <f t="shared" si="94"/>
        <v>0</v>
      </c>
      <c r="X158" s="7">
        <f t="shared" si="94"/>
        <v>0</v>
      </c>
      <c r="Y158" s="7">
        <f t="shared" si="94"/>
        <v>0</v>
      </c>
      <c r="Z158" s="7">
        <f t="shared" si="94"/>
        <v>0</v>
      </c>
      <c r="AA158" s="7">
        <f t="shared" si="94"/>
        <v>0</v>
      </c>
      <c r="AB158" s="7">
        <f t="shared" si="94"/>
        <v>0</v>
      </c>
      <c r="AC158" s="7">
        <f t="shared" si="94"/>
        <v>0</v>
      </c>
      <c r="AD158" s="7">
        <f t="shared" si="94"/>
        <v>0</v>
      </c>
      <c r="AE158" s="7">
        <f t="shared" si="94"/>
        <v>0</v>
      </c>
      <c r="AF158" s="123"/>
      <c r="AG158" s="35">
        <f t="shared" si="81"/>
        <v>0</v>
      </c>
      <c r="AH158" s="35">
        <f t="shared" si="82"/>
        <v>0</v>
      </c>
      <c r="AI158" s="35">
        <f t="shared" si="82"/>
        <v>0</v>
      </c>
    </row>
    <row r="159" spans="1:35" s="2" customFormat="1" ht="18.75" customHeight="1" x14ac:dyDescent="0.25">
      <c r="A159" s="40" t="s">
        <v>28</v>
      </c>
      <c r="B159" s="10">
        <f>H159+J159+L159+N159+P159+R159+T159+V159+X159+Z159+AB159+AD159</f>
        <v>0</v>
      </c>
      <c r="C159" s="10">
        <f>H159</f>
        <v>0</v>
      </c>
      <c r="D159" s="10"/>
      <c r="E159" s="10">
        <f>I159+K159+M159+O159+Q159+S159+U159+W159+Y159+AA159+AC159+AE159</f>
        <v>0</v>
      </c>
      <c r="F159" s="4" t="e">
        <f t="shared" si="92"/>
        <v>#DIV/0!</v>
      </c>
      <c r="G159" s="4" t="e">
        <f t="shared" si="93"/>
        <v>#DIV/0!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23"/>
      <c r="AG159" s="35">
        <f t="shared" si="81"/>
        <v>0</v>
      </c>
      <c r="AH159" s="35">
        <f t="shared" si="82"/>
        <v>0</v>
      </c>
      <c r="AI159" s="35">
        <f t="shared" si="82"/>
        <v>0</v>
      </c>
    </row>
    <row r="160" spans="1:35" s="2" customFormat="1" ht="18.75" customHeight="1" x14ac:dyDescent="0.25">
      <c r="A160" s="40" t="s">
        <v>29</v>
      </c>
      <c r="B160" s="10">
        <f>H160+J160+L160+N160+P160+R160+T160+V160+X160+Z160+AB160+AD160</f>
        <v>0</v>
      </c>
      <c r="C160" s="10">
        <f t="shared" ref="C160:C163" si="95">H160</f>
        <v>0</v>
      </c>
      <c r="D160" s="10"/>
      <c r="E160" s="10">
        <f>I160+K160+M160+O160+Q160+S160+U160+W160+Y160+AA160+AC160+AE160</f>
        <v>0</v>
      </c>
      <c r="F160" s="4" t="e">
        <f t="shared" si="92"/>
        <v>#DIV/0!</v>
      </c>
      <c r="G160" s="4" t="e">
        <f t="shared" si="93"/>
        <v>#DIV/0!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23"/>
      <c r="AG160" s="35">
        <f t="shared" si="81"/>
        <v>0</v>
      </c>
      <c r="AH160" s="35">
        <f t="shared" si="82"/>
        <v>0</v>
      </c>
      <c r="AI160" s="35">
        <f t="shared" si="82"/>
        <v>0</v>
      </c>
    </row>
    <row r="161" spans="1:35" s="2" customFormat="1" ht="18.75" customHeight="1" x14ac:dyDescent="0.25">
      <c r="A161" s="40" t="s">
        <v>30</v>
      </c>
      <c r="B161" s="10">
        <f>H161+J161+L161+N161+P161+R161+T161+V161+X161+Z161+AB161+AD161</f>
        <v>0</v>
      </c>
      <c r="C161" s="10">
        <f t="shared" si="95"/>
        <v>0</v>
      </c>
      <c r="D161" s="10"/>
      <c r="E161" s="10">
        <f>I161+K161+M161+O161+Q161+S161+U161+W161+Y161+AA161+AC161+AE161</f>
        <v>0</v>
      </c>
      <c r="F161" s="4" t="e">
        <f t="shared" si="92"/>
        <v>#DIV/0!</v>
      </c>
      <c r="G161" s="4" t="e">
        <f t="shared" si="93"/>
        <v>#DIV/0!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23"/>
      <c r="AG161" s="35">
        <f t="shared" si="81"/>
        <v>0</v>
      </c>
      <c r="AH161" s="35">
        <f t="shared" si="82"/>
        <v>0</v>
      </c>
      <c r="AI161" s="35">
        <f t="shared" si="82"/>
        <v>0</v>
      </c>
    </row>
    <row r="162" spans="1:35" s="2" customFormat="1" ht="37.5" customHeight="1" x14ac:dyDescent="0.25">
      <c r="A162" s="14" t="s">
        <v>31</v>
      </c>
      <c r="B162" s="10">
        <f>H162+J162+L162+N162+P162+R162+T162+V162+X162+Z162+AB162+AD162</f>
        <v>0</v>
      </c>
      <c r="C162" s="10">
        <f t="shared" si="95"/>
        <v>0</v>
      </c>
      <c r="D162" s="10"/>
      <c r="E162" s="10">
        <f>I162+K162+M162+O162+Q162+S162+U162+W162+Y162+AA162+AC162+AE162</f>
        <v>0</v>
      </c>
      <c r="F162" s="4" t="e">
        <f t="shared" si="92"/>
        <v>#DIV/0!</v>
      </c>
      <c r="G162" s="4" t="e">
        <f t="shared" si="93"/>
        <v>#DIV/0!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23"/>
      <c r="AG162" s="35">
        <f t="shared" si="81"/>
        <v>0</v>
      </c>
      <c r="AH162" s="35">
        <f t="shared" si="82"/>
        <v>0</v>
      </c>
      <c r="AI162" s="35">
        <f t="shared" si="82"/>
        <v>0</v>
      </c>
    </row>
    <row r="163" spans="1:35" s="2" customFormat="1" ht="18.75" customHeight="1" x14ac:dyDescent="0.3">
      <c r="A163" s="1" t="s">
        <v>32</v>
      </c>
      <c r="B163" s="10">
        <f>H163+J163+L163+N163+P163+R163+T163+V163+X163+Z163+AB163+AD163</f>
        <v>0</v>
      </c>
      <c r="C163" s="10">
        <f t="shared" si="95"/>
        <v>0</v>
      </c>
      <c r="D163" s="10"/>
      <c r="E163" s="10">
        <f>I163+K163+M163+O163+Q163+S163+U163+W163+Y163+AA163+AC163+AE163</f>
        <v>0</v>
      </c>
      <c r="F163" s="44" t="e">
        <f t="shared" si="92"/>
        <v>#DIV/0!</v>
      </c>
      <c r="G163" s="44" t="e">
        <f t="shared" si="93"/>
        <v>#DIV/0!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125"/>
      <c r="AG163" s="35">
        <f t="shared" si="81"/>
        <v>0</v>
      </c>
      <c r="AH163" s="35">
        <f t="shared" si="82"/>
        <v>0</v>
      </c>
      <c r="AI163" s="35">
        <f t="shared" si="82"/>
        <v>0</v>
      </c>
    </row>
    <row r="164" spans="1:35" s="2" customFormat="1" ht="43.5" customHeight="1" x14ac:dyDescent="0.25">
      <c r="A164" s="117" t="s">
        <v>65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9"/>
      <c r="AF164" s="45"/>
      <c r="AG164" s="35">
        <f t="shared" si="81"/>
        <v>0</v>
      </c>
      <c r="AH164" s="35">
        <f t="shared" si="82"/>
        <v>0</v>
      </c>
      <c r="AI164" s="35">
        <f t="shared" si="82"/>
        <v>0</v>
      </c>
    </row>
    <row r="165" spans="1:35" s="2" customFormat="1" ht="18.75" customHeight="1" x14ac:dyDescent="0.25">
      <c r="A165" s="46" t="s">
        <v>27</v>
      </c>
      <c r="B165" s="7">
        <f>B166+B167+B168+B169</f>
        <v>216.78</v>
      </c>
      <c r="C165" s="7">
        <f>C166+C167+C168+C169</f>
        <v>0</v>
      </c>
      <c r="D165" s="7">
        <f>D166+D167+D168+D169</f>
        <v>0</v>
      </c>
      <c r="E165" s="7">
        <f>E166+E167+E168+E169</f>
        <v>0</v>
      </c>
      <c r="F165" s="3">
        <f>E165/B165*100</f>
        <v>0</v>
      </c>
      <c r="G165" s="3" t="e">
        <f>E165/C165*100</f>
        <v>#DIV/0!</v>
      </c>
      <c r="H165" s="7">
        <f t="shared" ref="H165:AE165" si="96">H166+H167+H168+H169</f>
        <v>0</v>
      </c>
      <c r="I165" s="7">
        <f t="shared" si="96"/>
        <v>0</v>
      </c>
      <c r="J165" s="7">
        <f t="shared" si="96"/>
        <v>0</v>
      </c>
      <c r="K165" s="7">
        <f t="shared" si="96"/>
        <v>0</v>
      </c>
      <c r="L165" s="7">
        <f t="shared" si="96"/>
        <v>0</v>
      </c>
      <c r="M165" s="7">
        <f t="shared" si="96"/>
        <v>0</v>
      </c>
      <c r="N165" s="7">
        <f t="shared" si="96"/>
        <v>0</v>
      </c>
      <c r="O165" s="7">
        <f t="shared" si="96"/>
        <v>0</v>
      </c>
      <c r="P165" s="7">
        <f t="shared" si="96"/>
        <v>0</v>
      </c>
      <c r="Q165" s="7">
        <f t="shared" si="96"/>
        <v>0</v>
      </c>
      <c r="R165" s="7">
        <f t="shared" si="96"/>
        <v>0</v>
      </c>
      <c r="S165" s="7">
        <f t="shared" si="96"/>
        <v>0</v>
      </c>
      <c r="T165" s="7">
        <f t="shared" si="96"/>
        <v>0</v>
      </c>
      <c r="U165" s="7">
        <f t="shared" si="96"/>
        <v>0</v>
      </c>
      <c r="V165" s="7">
        <f t="shared" si="96"/>
        <v>0</v>
      </c>
      <c r="W165" s="7">
        <f t="shared" si="96"/>
        <v>0</v>
      </c>
      <c r="X165" s="7">
        <f t="shared" si="96"/>
        <v>216.78</v>
      </c>
      <c r="Y165" s="7">
        <f t="shared" si="96"/>
        <v>0</v>
      </c>
      <c r="Z165" s="7">
        <f t="shared" si="96"/>
        <v>0</v>
      </c>
      <c r="AA165" s="7">
        <f t="shared" si="96"/>
        <v>0</v>
      </c>
      <c r="AB165" s="7">
        <f t="shared" si="96"/>
        <v>0</v>
      </c>
      <c r="AC165" s="7">
        <f t="shared" si="96"/>
        <v>0</v>
      </c>
      <c r="AD165" s="7">
        <f t="shared" si="96"/>
        <v>0</v>
      </c>
      <c r="AE165" s="7">
        <f t="shared" si="96"/>
        <v>0</v>
      </c>
      <c r="AF165" s="45"/>
      <c r="AG165" s="35">
        <f t="shared" si="81"/>
        <v>216.78</v>
      </c>
      <c r="AH165" s="35">
        <f t="shared" si="82"/>
        <v>0</v>
      </c>
      <c r="AI165" s="35">
        <f t="shared" si="82"/>
        <v>0</v>
      </c>
    </row>
    <row r="166" spans="1:35" s="2" customFormat="1" ht="18.75" customHeight="1" x14ac:dyDescent="0.3">
      <c r="A166" s="9" t="s">
        <v>28</v>
      </c>
      <c r="B166" s="11">
        <f t="shared" ref="B166:E169" si="97">B173+B179+B185</f>
        <v>0</v>
      </c>
      <c r="C166" s="11">
        <f t="shared" si="97"/>
        <v>0</v>
      </c>
      <c r="D166" s="11">
        <f t="shared" si="97"/>
        <v>0</v>
      </c>
      <c r="E166" s="11">
        <f t="shared" si="97"/>
        <v>0</v>
      </c>
      <c r="F166" s="4" t="e">
        <f>E166/B166*100</f>
        <v>#DIV/0!</v>
      </c>
      <c r="G166" s="4" t="e">
        <f>E166/C166*100</f>
        <v>#DIV/0!</v>
      </c>
      <c r="H166" s="11">
        <f t="shared" ref="H166:AE169" si="98">H173+H179+H185</f>
        <v>0</v>
      </c>
      <c r="I166" s="11">
        <f t="shared" si="98"/>
        <v>0</v>
      </c>
      <c r="J166" s="11">
        <f t="shared" si="98"/>
        <v>0</v>
      </c>
      <c r="K166" s="11">
        <f t="shared" si="98"/>
        <v>0</v>
      </c>
      <c r="L166" s="11">
        <f t="shared" si="98"/>
        <v>0</v>
      </c>
      <c r="M166" s="11">
        <f t="shared" si="98"/>
        <v>0</v>
      </c>
      <c r="N166" s="11">
        <f t="shared" si="98"/>
        <v>0</v>
      </c>
      <c r="O166" s="11">
        <f t="shared" si="98"/>
        <v>0</v>
      </c>
      <c r="P166" s="11">
        <f t="shared" si="98"/>
        <v>0</v>
      </c>
      <c r="Q166" s="11">
        <f t="shared" si="98"/>
        <v>0</v>
      </c>
      <c r="R166" s="11">
        <f t="shared" si="98"/>
        <v>0</v>
      </c>
      <c r="S166" s="11">
        <f t="shared" si="98"/>
        <v>0</v>
      </c>
      <c r="T166" s="11">
        <f t="shared" si="98"/>
        <v>0</v>
      </c>
      <c r="U166" s="11">
        <f t="shared" si="98"/>
        <v>0</v>
      </c>
      <c r="V166" s="11">
        <f t="shared" si="98"/>
        <v>0</v>
      </c>
      <c r="W166" s="11">
        <f t="shared" si="98"/>
        <v>0</v>
      </c>
      <c r="X166" s="11">
        <f t="shared" si="98"/>
        <v>0</v>
      </c>
      <c r="Y166" s="11">
        <f t="shared" si="98"/>
        <v>0</v>
      </c>
      <c r="Z166" s="11">
        <f t="shared" si="98"/>
        <v>0</v>
      </c>
      <c r="AA166" s="11">
        <f t="shared" si="98"/>
        <v>0</v>
      </c>
      <c r="AB166" s="11">
        <f t="shared" si="98"/>
        <v>0</v>
      </c>
      <c r="AC166" s="11">
        <f t="shared" si="98"/>
        <v>0</v>
      </c>
      <c r="AD166" s="11">
        <f t="shared" si="98"/>
        <v>0</v>
      </c>
      <c r="AE166" s="11">
        <f t="shared" si="98"/>
        <v>0</v>
      </c>
      <c r="AF166" s="45"/>
      <c r="AG166" s="35">
        <f t="shared" si="81"/>
        <v>0</v>
      </c>
      <c r="AH166" s="35">
        <f t="shared" si="82"/>
        <v>0</v>
      </c>
      <c r="AI166" s="35">
        <f t="shared" si="82"/>
        <v>0</v>
      </c>
    </row>
    <row r="167" spans="1:35" s="2" customFormat="1" ht="18.75" customHeight="1" x14ac:dyDescent="0.3">
      <c r="A167" s="9" t="s">
        <v>29</v>
      </c>
      <c r="B167" s="11">
        <f t="shared" si="97"/>
        <v>0</v>
      </c>
      <c r="C167" s="11">
        <f t="shared" si="97"/>
        <v>0</v>
      </c>
      <c r="D167" s="11">
        <f t="shared" si="97"/>
        <v>0</v>
      </c>
      <c r="E167" s="11">
        <f t="shared" si="97"/>
        <v>0</v>
      </c>
      <c r="F167" s="4" t="e">
        <f>E167/B167*100</f>
        <v>#DIV/0!</v>
      </c>
      <c r="G167" s="4" t="e">
        <f>E167/C167*100</f>
        <v>#DIV/0!</v>
      </c>
      <c r="H167" s="11">
        <f t="shared" si="98"/>
        <v>0</v>
      </c>
      <c r="I167" s="11">
        <f t="shared" si="98"/>
        <v>0</v>
      </c>
      <c r="J167" s="11">
        <f t="shared" si="98"/>
        <v>0</v>
      </c>
      <c r="K167" s="11">
        <f t="shared" si="98"/>
        <v>0</v>
      </c>
      <c r="L167" s="11">
        <f t="shared" si="98"/>
        <v>0</v>
      </c>
      <c r="M167" s="11">
        <f t="shared" si="98"/>
        <v>0</v>
      </c>
      <c r="N167" s="11">
        <f t="shared" si="98"/>
        <v>0</v>
      </c>
      <c r="O167" s="11">
        <f t="shared" si="98"/>
        <v>0</v>
      </c>
      <c r="P167" s="11">
        <f t="shared" si="98"/>
        <v>0</v>
      </c>
      <c r="Q167" s="11">
        <f t="shared" si="98"/>
        <v>0</v>
      </c>
      <c r="R167" s="11">
        <f t="shared" si="98"/>
        <v>0</v>
      </c>
      <c r="S167" s="11">
        <f t="shared" si="98"/>
        <v>0</v>
      </c>
      <c r="T167" s="11">
        <f t="shared" si="98"/>
        <v>0</v>
      </c>
      <c r="U167" s="11">
        <f t="shared" si="98"/>
        <v>0</v>
      </c>
      <c r="V167" s="11">
        <f t="shared" si="98"/>
        <v>0</v>
      </c>
      <c r="W167" s="11">
        <f t="shared" si="98"/>
        <v>0</v>
      </c>
      <c r="X167" s="11">
        <f t="shared" si="98"/>
        <v>0</v>
      </c>
      <c r="Y167" s="11">
        <f t="shared" si="98"/>
        <v>0</v>
      </c>
      <c r="Z167" s="11">
        <f t="shared" si="98"/>
        <v>0</v>
      </c>
      <c r="AA167" s="11">
        <f t="shared" si="98"/>
        <v>0</v>
      </c>
      <c r="AB167" s="11">
        <f t="shared" si="98"/>
        <v>0</v>
      </c>
      <c r="AC167" s="11">
        <f t="shared" si="98"/>
        <v>0</v>
      </c>
      <c r="AD167" s="11">
        <f t="shared" si="98"/>
        <v>0</v>
      </c>
      <c r="AE167" s="11">
        <f t="shared" si="98"/>
        <v>0</v>
      </c>
      <c r="AF167" s="45"/>
      <c r="AG167" s="35">
        <f t="shared" si="81"/>
        <v>0</v>
      </c>
      <c r="AH167" s="35">
        <f t="shared" si="82"/>
        <v>0</v>
      </c>
      <c r="AI167" s="35">
        <f t="shared" si="82"/>
        <v>0</v>
      </c>
    </row>
    <row r="168" spans="1:35" s="2" customFormat="1" ht="18.75" customHeight="1" x14ac:dyDescent="0.3">
      <c r="A168" s="9" t="s">
        <v>30</v>
      </c>
      <c r="B168" s="11">
        <f t="shared" si="97"/>
        <v>216.78</v>
      </c>
      <c r="C168" s="11">
        <f t="shared" si="97"/>
        <v>0</v>
      </c>
      <c r="D168" s="11">
        <f t="shared" si="97"/>
        <v>0</v>
      </c>
      <c r="E168" s="11">
        <f t="shared" si="97"/>
        <v>0</v>
      </c>
      <c r="F168" s="4">
        <f>E168/B168*100</f>
        <v>0</v>
      </c>
      <c r="G168" s="4" t="e">
        <f>E168/C168*100</f>
        <v>#DIV/0!</v>
      </c>
      <c r="H168" s="11">
        <f t="shared" si="98"/>
        <v>0</v>
      </c>
      <c r="I168" s="11">
        <f t="shared" si="98"/>
        <v>0</v>
      </c>
      <c r="J168" s="11">
        <f t="shared" si="98"/>
        <v>0</v>
      </c>
      <c r="K168" s="11">
        <f t="shared" si="98"/>
        <v>0</v>
      </c>
      <c r="L168" s="11">
        <f t="shared" si="98"/>
        <v>0</v>
      </c>
      <c r="M168" s="11">
        <f t="shared" si="98"/>
        <v>0</v>
      </c>
      <c r="N168" s="11">
        <f t="shared" si="98"/>
        <v>0</v>
      </c>
      <c r="O168" s="11">
        <f t="shared" si="98"/>
        <v>0</v>
      </c>
      <c r="P168" s="11">
        <f t="shared" si="98"/>
        <v>0</v>
      </c>
      <c r="Q168" s="11">
        <f t="shared" si="98"/>
        <v>0</v>
      </c>
      <c r="R168" s="11">
        <f t="shared" si="98"/>
        <v>0</v>
      </c>
      <c r="S168" s="11">
        <f t="shared" si="98"/>
        <v>0</v>
      </c>
      <c r="T168" s="11">
        <f t="shared" si="98"/>
        <v>0</v>
      </c>
      <c r="U168" s="11">
        <f t="shared" si="98"/>
        <v>0</v>
      </c>
      <c r="V168" s="11">
        <f t="shared" si="98"/>
        <v>0</v>
      </c>
      <c r="W168" s="11">
        <f t="shared" si="98"/>
        <v>0</v>
      </c>
      <c r="X168" s="11">
        <f t="shared" si="98"/>
        <v>216.78</v>
      </c>
      <c r="Y168" s="11">
        <f t="shared" si="98"/>
        <v>0</v>
      </c>
      <c r="Z168" s="11">
        <f t="shared" si="98"/>
        <v>0</v>
      </c>
      <c r="AA168" s="11">
        <f t="shared" si="98"/>
        <v>0</v>
      </c>
      <c r="AB168" s="11">
        <f t="shared" si="98"/>
        <v>0</v>
      </c>
      <c r="AC168" s="11">
        <f t="shared" si="98"/>
        <v>0</v>
      </c>
      <c r="AD168" s="11">
        <f t="shared" si="98"/>
        <v>0</v>
      </c>
      <c r="AE168" s="11">
        <f t="shared" si="98"/>
        <v>0</v>
      </c>
      <c r="AF168" s="45"/>
      <c r="AG168" s="35">
        <f t="shared" si="81"/>
        <v>216.78</v>
      </c>
      <c r="AH168" s="35">
        <f t="shared" si="82"/>
        <v>0</v>
      </c>
      <c r="AI168" s="35">
        <f t="shared" si="82"/>
        <v>0</v>
      </c>
    </row>
    <row r="169" spans="1:35" s="2" customFormat="1" ht="18.75" customHeight="1" x14ac:dyDescent="0.3">
      <c r="A169" s="1" t="s">
        <v>32</v>
      </c>
      <c r="B169" s="11">
        <f t="shared" si="97"/>
        <v>0</v>
      </c>
      <c r="C169" s="11">
        <f t="shared" si="97"/>
        <v>0</v>
      </c>
      <c r="D169" s="11">
        <f t="shared" si="97"/>
        <v>0</v>
      </c>
      <c r="E169" s="11">
        <f t="shared" si="97"/>
        <v>0</v>
      </c>
      <c r="F169" s="4" t="e">
        <f>E169/B169*100</f>
        <v>#DIV/0!</v>
      </c>
      <c r="G169" s="4" t="e">
        <f>E169/C169*100</f>
        <v>#DIV/0!</v>
      </c>
      <c r="H169" s="11">
        <f t="shared" si="98"/>
        <v>0</v>
      </c>
      <c r="I169" s="11">
        <f t="shared" si="98"/>
        <v>0</v>
      </c>
      <c r="J169" s="11">
        <f t="shared" si="98"/>
        <v>0</v>
      </c>
      <c r="K169" s="11">
        <f t="shared" si="98"/>
        <v>0</v>
      </c>
      <c r="L169" s="11">
        <f t="shared" si="98"/>
        <v>0</v>
      </c>
      <c r="M169" s="11">
        <f t="shared" si="98"/>
        <v>0</v>
      </c>
      <c r="N169" s="11">
        <f t="shared" si="98"/>
        <v>0</v>
      </c>
      <c r="O169" s="11">
        <f t="shared" si="98"/>
        <v>0</v>
      </c>
      <c r="P169" s="11">
        <f t="shared" si="98"/>
        <v>0</v>
      </c>
      <c r="Q169" s="11">
        <f t="shared" si="98"/>
        <v>0</v>
      </c>
      <c r="R169" s="11">
        <f t="shared" si="98"/>
        <v>0</v>
      </c>
      <c r="S169" s="11">
        <f t="shared" si="98"/>
        <v>0</v>
      </c>
      <c r="T169" s="11">
        <f t="shared" si="98"/>
        <v>0</v>
      </c>
      <c r="U169" s="11">
        <f t="shared" si="98"/>
        <v>0</v>
      </c>
      <c r="V169" s="11">
        <f t="shared" si="98"/>
        <v>0</v>
      </c>
      <c r="W169" s="11">
        <f t="shared" si="98"/>
        <v>0</v>
      </c>
      <c r="X169" s="11">
        <f t="shared" si="98"/>
        <v>0</v>
      </c>
      <c r="Y169" s="11">
        <f t="shared" si="98"/>
        <v>0</v>
      </c>
      <c r="Z169" s="11">
        <f t="shared" si="98"/>
        <v>0</v>
      </c>
      <c r="AA169" s="11">
        <f t="shared" si="98"/>
        <v>0</v>
      </c>
      <c r="AB169" s="11">
        <f t="shared" si="98"/>
        <v>0</v>
      </c>
      <c r="AC169" s="11">
        <f t="shared" si="98"/>
        <v>0</v>
      </c>
      <c r="AD169" s="11">
        <f t="shared" si="98"/>
        <v>0</v>
      </c>
      <c r="AE169" s="11">
        <f t="shared" si="98"/>
        <v>0</v>
      </c>
      <c r="AF169" s="45"/>
      <c r="AG169" s="35">
        <f t="shared" si="81"/>
        <v>0</v>
      </c>
      <c r="AH169" s="35">
        <f t="shared" si="82"/>
        <v>0</v>
      </c>
      <c r="AI169" s="35">
        <f t="shared" si="82"/>
        <v>0</v>
      </c>
    </row>
    <row r="170" spans="1:35" s="2" customFormat="1" ht="18.75" customHeight="1" x14ac:dyDescent="0.25">
      <c r="A170" s="47" t="s">
        <v>52</v>
      </c>
      <c r="B170" s="48"/>
      <c r="C170" s="48"/>
      <c r="D170" s="48"/>
      <c r="E170" s="48"/>
      <c r="F170" s="44"/>
      <c r="G170" s="44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5"/>
      <c r="AG170" s="35">
        <f t="shared" si="81"/>
        <v>0</v>
      </c>
      <c r="AH170" s="35">
        <f t="shared" si="82"/>
        <v>0</v>
      </c>
      <c r="AI170" s="35">
        <f t="shared" si="82"/>
        <v>0</v>
      </c>
    </row>
    <row r="171" spans="1:35" s="2" customFormat="1" ht="18.75" customHeight="1" x14ac:dyDescent="0.25">
      <c r="A171" s="49" t="s">
        <v>53</v>
      </c>
      <c r="B171" s="48"/>
      <c r="C171" s="48"/>
      <c r="D171" s="48"/>
      <c r="E171" s="48"/>
      <c r="F171" s="44"/>
      <c r="G171" s="44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114"/>
      <c r="AG171" s="35">
        <f t="shared" si="81"/>
        <v>0</v>
      </c>
      <c r="AH171" s="35">
        <f t="shared" si="82"/>
        <v>0</v>
      </c>
      <c r="AI171" s="35">
        <f t="shared" si="82"/>
        <v>0</v>
      </c>
    </row>
    <row r="172" spans="1:35" s="2" customFormat="1" ht="18.75" customHeight="1" x14ac:dyDescent="0.25">
      <c r="A172" s="46" t="s">
        <v>27</v>
      </c>
      <c r="B172" s="50">
        <f>B173+B174+B175+B176</f>
        <v>0</v>
      </c>
      <c r="C172" s="50">
        <f>C173+C174+C175+C176</f>
        <v>0</v>
      </c>
      <c r="D172" s="50">
        <f>D173+D174+D175+D176</f>
        <v>0</v>
      </c>
      <c r="E172" s="50">
        <f>E173+E174+E175+E176</f>
        <v>0</v>
      </c>
      <c r="F172" s="3" t="e">
        <f>E172/B172*100</f>
        <v>#DIV/0!</v>
      </c>
      <c r="G172" s="3" t="e">
        <f>E172/C172*100</f>
        <v>#DIV/0!</v>
      </c>
      <c r="H172" s="50">
        <f t="shared" ref="H172:AE172" si="99">H173+H174+H175+H176</f>
        <v>0</v>
      </c>
      <c r="I172" s="50">
        <f t="shared" si="99"/>
        <v>0</v>
      </c>
      <c r="J172" s="50">
        <f t="shared" si="99"/>
        <v>0</v>
      </c>
      <c r="K172" s="50">
        <f t="shared" si="99"/>
        <v>0</v>
      </c>
      <c r="L172" s="50">
        <f t="shared" si="99"/>
        <v>0</v>
      </c>
      <c r="M172" s="50">
        <f t="shared" si="99"/>
        <v>0</v>
      </c>
      <c r="N172" s="50">
        <f t="shared" si="99"/>
        <v>0</v>
      </c>
      <c r="O172" s="50">
        <f t="shared" si="99"/>
        <v>0</v>
      </c>
      <c r="P172" s="50">
        <f t="shared" si="99"/>
        <v>0</v>
      </c>
      <c r="Q172" s="50">
        <f t="shared" si="99"/>
        <v>0</v>
      </c>
      <c r="R172" s="50">
        <f t="shared" si="99"/>
        <v>0</v>
      </c>
      <c r="S172" s="50">
        <f t="shared" si="99"/>
        <v>0</v>
      </c>
      <c r="T172" s="50">
        <f t="shared" si="99"/>
        <v>0</v>
      </c>
      <c r="U172" s="50">
        <f t="shared" si="99"/>
        <v>0</v>
      </c>
      <c r="V172" s="50">
        <f t="shared" si="99"/>
        <v>0</v>
      </c>
      <c r="W172" s="50">
        <f t="shared" si="99"/>
        <v>0</v>
      </c>
      <c r="X172" s="50">
        <f t="shared" si="99"/>
        <v>0</v>
      </c>
      <c r="Y172" s="50">
        <f t="shared" si="99"/>
        <v>0</v>
      </c>
      <c r="Z172" s="50">
        <f t="shared" si="99"/>
        <v>0</v>
      </c>
      <c r="AA172" s="50">
        <f t="shared" si="99"/>
        <v>0</v>
      </c>
      <c r="AB172" s="50">
        <f t="shared" si="99"/>
        <v>0</v>
      </c>
      <c r="AC172" s="50">
        <f t="shared" si="99"/>
        <v>0</v>
      </c>
      <c r="AD172" s="50">
        <f t="shared" si="99"/>
        <v>0</v>
      </c>
      <c r="AE172" s="50">
        <f t="shared" si="99"/>
        <v>0</v>
      </c>
      <c r="AF172" s="123"/>
      <c r="AG172" s="35">
        <f t="shared" si="81"/>
        <v>0</v>
      </c>
      <c r="AH172" s="35">
        <f t="shared" si="82"/>
        <v>0</v>
      </c>
      <c r="AI172" s="35">
        <f t="shared" si="82"/>
        <v>0</v>
      </c>
    </row>
    <row r="173" spans="1:35" s="2" customFormat="1" ht="18.75" customHeight="1" x14ac:dyDescent="0.3">
      <c r="A173" s="9" t="s">
        <v>28</v>
      </c>
      <c r="B173" s="10">
        <f>H173+J173+L173+N173+P173+R173+T173+V173+X173+Z173+AB173+AD173</f>
        <v>0</v>
      </c>
      <c r="C173" s="10">
        <f>H173</f>
        <v>0</v>
      </c>
      <c r="D173" s="10"/>
      <c r="E173" s="10">
        <f>I173+K173+M173+O173+Q173+S173+U173+W173+Y173+AA173+AC173+AE173</f>
        <v>0</v>
      </c>
      <c r="F173" s="4" t="e">
        <f>E173/B173*100</f>
        <v>#DIV/0!</v>
      </c>
      <c r="G173" s="4" t="e">
        <f>E173/C173*100</f>
        <v>#DIV/0!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23"/>
      <c r="AG173" s="35">
        <f t="shared" si="81"/>
        <v>0</v>
      </c>
      <c r="AH173" s="35">
        <f t="shared" si="82"/>
        <v>0</v>
      </c>
      <c r="AI173" s="35">
        <f t="shared" si="82"/>
        <v>0</v>
      </c>
    </row>
    <row r="174" spans="1:35" s="2" customFormat="1" ht="18.75" customHeight="1" x14ac:dyDescent="0.3">
      <c r="A174" s="9" t="s">
        <v>29</v>
      </c>
      <c r="B174" s="10">
        <f>H174+J174+L174+N174+P174+R174+T174+V174+X174+Z174+AB174+AD174</f>
        <v>0</v>
      </c>
      <c r="C174" s="10">
        <f t="shared" ref="C174:C176" si="100">H174</f>
        <v>0</v>
      </c>
      <c r="D174" s="10"/>
      <c r="E174" s="10">
        <f>I174+K174+M174+O174+Q174+S174+U174+W174+Y174+AA174+AC174+AE174</f>
        <v>0</v>
      </c>
      <c r="F174" s="4" t="e">
        <f>E174/B174*100</f>
        <v>#DIV/0!</v>
      </c>
      <c r="G174" s="4" t="e">
        <f>E174/C174*100</f>
        <v>#DIV/0!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23"/>
      <c r="AG174" s="35">
        <f t="shared" si="81"/>
        <v>0</v>
      </c>
      <c r="AH174" s="35">
        <f t="shared" si="82"/>
        <v>0</v>
      </c>
      <c r="AI174" s="35">
        <f t="shared" si="82"/>
        <v>0</v>
      </c>
    </row>
    <row r="175" spans="1:35" s="2" customFormat="1" ht="18.75" customHeight="1" x14ac:dyDescent="0.3">
      <c r="A175" s="9" t="s">
        <v>30</v>
      </c>
      <c r="B175" s="10">
        <f>H175+J175+L175+N175+P175+R175+T175+V175+X175+Z175+AB175+AD175</f>
        <v>0</v>
      </c>
      <c r="C175" s="10">
        <f t="shared" si="100"/>
        <v>0</v>
      </c>
      <c r="D175" s="10"/>
      <c r="E175" s="10">
        <f>I175+K175+M175+O175+Q175+S175+U175+W175+Y175+AA175+AC175+AE175</f>
        <v>0</v>
      </c>
      <c r="F175" s="4" t="e">
        <f>E175/B175*100</f>
        <v>#DIV/0!</v>
      </c>
      <c r="G175" s="4" t="e">
        <f>E175/C175*100</f>
        <v>#DIV/0!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23"/>
      <c r="AG175" s="35">
        <f t="shared" si="81"/>
        <v>0</v>
      </c>
      <c r="AH175" s="35">
        <f t="shared" si="82"/>
        <v>0</v>
      </c>
      <c r="AI175" s="35">
        <f t="shared" si="82"/>
        <v>0</v>
      </c>
    </row>
    <row r="176" spans="1:35" s="2" customFormat="1" ht="18.75" customHeight="1" x14ac:dyDescent="0.3">
      <c r="A176" s="1" t="s">
        <v>32</v>
      </c>
      <c r="B176" s="10">
        <f>H176+J176+L176+N176+P176+R176+T176+V176+X176+Z176+AB176+AD176</f>
        <v>0</v>
      </c>
      <c r="C176" s="10">
        <f t="shared" si="100"/>
        <v>0</v>
      </c>
      <c r="D176" s="10"/>
      <c r="E176" s="10">
        <f>I176+K176+M176+O176+Q176+S176+U176+W176+Y176+AA176+AC176+AE176</f>
        <v>0</v>
      </c>
      <c r="F176" s="4" t="e">
        <f>E176/B176*100</f>
        <v>#DIV/0!</v>
      </c>
      <c r="G176" s="4" t="e">
        <f>E176/C176*100</f>
        <v>#DIV/0!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25"/>
      <c r="AG176" s="35">
        <f t="shared" si="81"/>
        <v>0</v>
      </c>
      <c r="AH176" s="35">
        <f t="shared" si="82"/>
        <v>0</v>
      </c>
      <c r="AI176" s="35">
        <f t="shared" si="82"/>
        <v>0</v>
      </c>
    </row>
    <row r="177" spans="1:35" s="2" customFormat="1" ht="18.75" customHeight="1" x14ac:dyDescent="0.25">
      <c r="A177" s="49" t="s">
        <v>56</v>
      </c>
      <c r="B177" s="48"/>
      <c r="C177" s="48"/>
      <c r="D177" s="48"/>
      <c r="E177" s="48"/>
      <c r="F177" s="44"/>
      <c r="G177" s="44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114"/>
      <c r="AG177" s="35">
        <f t="shared" si="81"/>
        <v>0</v>
      </c>
      <c r="AH177" s="35">
        <f t="shared" si="82"/>
        <v>0</v>
      </c>
      <c r="AI177" s="35">
        <f t="shared" si="82"/>
        <v>0</v>
      </c>
    </row>
    <row r="178" spans="1:35" s="2" customFormat="1" ht="18.75" customHeight="1" x14ac:dyDescent="0.25">
      <c r="A178" s="46" t="s">
        <v>27</v>
      </c>
      <c r="B178" s="50">
        <f>B179+B180+B181+B182</f>
        <v>216.78</v>
      </c>
      <c r="C178" s="50">
        <f>C179+C180+C181+C182</f>
        <v>0</v>
      </c>
      <c r="D178" s="50">
        <f>D179+D180+D181+D182</f>
        <v>0</v>
      </c>
      <c r="E178" s="50">
        <f>E179+E180+E181+E182</f>
        <v>0</v>
      </c>
      <c r="F178" s="3">
        <f>E178/B178*100</f>
        <v>0</v>
      </c>
      <c r="G178" s="3" t="e">
        <f>E178/C178*100</f>
        <v>#DIV/0!</v>
      </c>
      <c r="H178" s="50">
        <f t="shared" ref="H178:AE178" si="101">H179+H180+H181+H182</f>
        <v>0</v>
      </c>
      <c r="I178" s="50">
        <f t="shared" si="101"/>
        <v>0</v>
      </c>
      <c r="J178" s="50">
        <f t="shared" si="101"/>
        <v>0</v>
      </c>
      <c r="K178" s="50">
        <f t="shared" si="101"/>
        <v>0</v>
      </c>
      <c r="L178" s="50">
        <f t="shared" si="101"/>
        <v>0</v>
      </c>
      <c r="M178" s="50">
        <f t="shared" si="101"/>
        <v>0</v>
      </c>
      <c r="N178" s="50">
        <f t="shared" si="101"/>
        <v>0</v>
      </c>
      <c r="O178" s="50">
        <f t="shared" si="101"/>
        <v>0</v>
      </c>
      <c r="P178" s="50">
        <f t="shared" si="101"/>
        <v>0</v>
      </c>
      <c r="Q178" s="50">
        <f t="shared" si="101"/>
        <v>0</v>
      </c>
      <c r="R178" s="50">
        <f t="shared" si="101"/>
        <v>0</v>
      </c>
      <c r="S178" s="50">
        <f t="shared" si="101"/>
        <v>0</v>
      </c>
      <c r="T178" s="50">
        <f t="shared" si="101"/>
        <v>0</v>
      </c>
      <c r="U178" s="50">
        <f t="shared" si="101"/>
        <v>0</v>
      </c>
      <c r="V178" s="50">
        <f t="shared" si="101"/>
        <v>0</v>
      </c>
      <c r="W178" s="50">
        <f t="shared" si="101"/>
        <v>0</v>
      </c>
      <c r="X178" s="50">
        <f t="shared" si="101"/>
        <v>216.78</v>
      </c>
      <c r="Y178" s="50">
        <f t="shared" si="101"/>
        <v>0</v>
      </c>
      <c r="Z178" s="50">
        <f t="shared" si="101"/>
        <v>0</v>
      </c>
      <c r="AA178" s="50">
        <f t="shared" si="101"/>
        <v>0</v>
      </c>
      <c r="AB178" s="50">
        <f t="shared" si="101"/>
        <v>0</v>
      </c>
      <c r="AC178" s="50">
        <f t="shared" si="101"/>
        <v>0</v>
      </c>
      <c r="AD178" s="50">
        <f t="shared" si="101"/>
        <v>0</v>
      </c>
      <c r="AE178" s="50">
        <f t="shared" si="101"/>
        <v>0</v>
      </c>
      <c r="AF178" s="115"/>
      <c r="AG178" s="35">
        <f t="shared" si="81"/>
        <v>216.78</v>
      </c>
      <c r="AH178" s="35">
        <f t="shared" si="82"/>
        <v>0</v>
      </c>
      <c r="AI178" s="35">
        <f t="shared" si="82"/>
        <v>0</v>
      </c>
    </row>
    <row r="179" spans="1:35" s="2" customFormat="1" ht="18.75" customHeight="1" x14ac:dyDescent="0.3">
      <c r="A179" s="9" t="s">
        <v>28</v>
      </c>
      <c r="B179" s="10">
        <f>H179+J179+L179+N179+P179+R179+T179+V179+X179+Z179+AB179+AD179</f>
        <v>0</v>
      </c>
      <c r="C179" s="10">
        <f>H179+J179+L179+N179+P179+R179+T179+V179+X179</f>
        <v>0</v>
      </c>
      <c r="D179" s="10">
        <f>C179</f>
        <v>0</v>
      </c>
      <c r="E179" s="10">
        <f>I179+K179+M179+O179+Q179+S179+U179+W179+Y179+AA179+AC179+AE179</f>
        <v>0</v>
      </c>
      <c r="F179" s="4" t="e">
        <f>E179/B179*100</f>
        <v>#DIV/0!</v>
      </c>
      <c r="G179" s="4" t="e">
        <f>E179/C179*100</f>
        <v>#DIV/0!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15"/>
      <c r="AG179" s="35">
        <f t="shared" si="81"/>
        <v>0</v>
      </c>
      <c r="AH179" s="35">
        <f t="shared" si="82"/>
        <v>0</v>
      </c>
      <c r="AI179" s="35">
        <f t="shared" si="82"/>
        <v>0</v>
      </c>
    </row>
    <row r="180" spans="1:35" s="2" customFormat="1" ht="18.75" customHeight="1" x14ac:dyDescent="0.3">
      <c r="A180" s="9" t="s">
        <v>29</v>
      </c>
      <c r="B180" s="10">
        <f>H180+J180+L180+N180+P180+R180+T180+V180+X180+Z180+AB180+AD180</f>
        <v>0</v>
      </c>
      <c r="C180" s="10">
        <f>H180+J180+L180+N180+P180+R180+T180+V180+X180</f>
        <v>0</v>
      </c>
      <c r="D180" s="10">
        <f>C180</f>
        <v>0</v>
      </c>
      <c r="E180" s="10">
        <f>I180+K180+M180+O180+Q180+S180+U180+W180+Y180+AA180+AC180+AE180</f>
        <v>0</v>
      </c>
      <c r="F180" s="4" t="e">
        <f>E180/B180*100</f>
        <v>#DIV/0!</v>
      </c>
      <c r="G180" s="4" t="e">
        <f>E180/C180*100</f>
        <v>#DIV/0!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15"/>
      <c r="AG180" s="35">
        <f t="shared" si="81"/>
        <v>0</v>
      </c>
      <c r="AH180" s="35">
        <f t="shared" si="82"/>
        <v>0</v>
      </c>
      <c r="AI180" s="35">
        <f t="shared" si="82"/>
        <v>0</v>
      </c>
    </row>
    <row r="181" spans="1:35" s="2" customFormat="1" ht="18.75" customHeight="1" x14ac:dyDescent="0.3">
      <c r="A181" s="9" t="s">
        <v>30</v>
      </c>
      <c r="B181" s="10">
        <f>H181+J181+L181+N181+P181+R181+T181+V181+X181+Z181+AB181+AD181</f>
        <v>216.78</v>
      </c>
      <c r="C181" s="10">
        <f>H181+J181+L181+N181+P181+R181</f>
        <v>0</v>
      </c>
      <c r="D181" s="10">
        <f>C181</f>
        <v>0</v>
      </c>
      <c r="E181" s="10">
        <f>I181+K181+M181+O181+Q181+S181+U181+W181+Y181+AA181+AC181+AE181</f>
        <v>0</v>
      </c>
      <c r="F181" s="4">
        <f>E181/B181*100</f>
        <v>0</v>
      </c>
      <c r="G181" s="4" t="e">
        <f>E181/C181*100</f>
        <v>#DIV/0!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>
        <v>216.78</v>
      </c>
      <c r="Y181" s="10"/>
      <c r="Z181" s="10"/>
      <c r="AA181" s="10"/>
      <c r="AB181" s="10"/>
      <c r="AC181" s="10"/>
      <c r="AD181" s="10"/>
      <c r="AE181" s="10"/>
      <c r="AF181" s="115"/>
      <c r="AG181" s="35">
        <f t="shared" si="81"/>
        <v>216.78</v>
      </c>
      <c r="AH181" s="35">
        <f t="shared" si="82"/>
        <v>0</v>
      </c>
      <c r="AI181" s="35">
        <f t="shared" si="82"/>
        <v>0</v>
      </c>
    </row>
    <row r="182" spans="1:35" s="2" customFormat="1" ht="18.75" customHeight="1" x14ac:dyDescent="0.3">
      <c r="A182" s="1" t="s">
        <v>32</v>
      </c>
      <c r="B182" s="10">
        <f>H182+J182+L182+N182+P182+R182+T182+V182+X182+Z182+AB182+AD182</f>
        <v>0</v>
      </c>
      <c r="C182" s="10">
        <f>H182+J182+L182+N182+P182+R182+T182+V182+X182</f>
        <v>0</v>
      </c>
      <c r="D182" s="10">
        <f>C182</f>
        <v>0</v>
      </c>
      <c r="E182" s="10">
        <f>I182+K182+M182+O182+Q182+S182+U182+W182+Y182+AA182+AC182+AE182</f>
        <v>0</v>
      </c>
      <c r="F182" s="4" t="e">
        <f>E182/B182*100</f>
        <v>#DIV/0!</v>
      </c>
      <c r="G182" s="4" t="e">
        <f>E182/C182*100</f>
        <v>#DIV/0!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16"/>
      <c r="AG182" s="35">
        <f t="shared" si="81"/>
        <v>0</v>
      </c>
      <c r="AH182" s="35">
        <f t="shared" si="82"/>
        <v>0</v>
      </c>
      <c r="AI182" s="35">
        <f t="shared" si="82"/>
        <v>0</v>
      </c>
    </row>
    <row r="183" spans="1:35" s="2" customFormat="1" ht="18.75" customHeight="1" x14ac:dyDescent="0.25">
      <c r="A183" s="49" t="s">
        <v>55</v>
      </c>
      <c r="B183" s="48"/>
      <c r="C183" s="48"/>
      <c r="D183" s="48"/>
      <c r="E183" s="48"/>
      <c r="F183" s="44"/>
      <c r="G183" s="44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114"/>
      <c r="AG183" s="35">
        <f t="shared" si="81"/>
        <v>0</v>
      </c>
      <c r="AH183" s="35">
        <f t="shared" si="82"/>
        <v>0</v>
      </c>
      <c r="AI183" s="35">
        <f t="shared" si="82"/>
        <v>0</v>
      </c>
    </row>
    <row r="184" spans="1:35" s="2" customFormat="1" ht="18.75" customHeight="1" x14ac:dyDescent="0.25">
      <c r="A184" s="46" t="s">
        <v>27</v>
      </c>
      <c r="B184" s="50">
        <f>B185+B186+B187+B188</f>
        <v>0</v>
      </c>
      <c r="C184" s="50">
        <f>C185+C186+C187+C188</f>
        <v>0</v>
      </c>
      <c r="D184" s="50">
        <f>D185+D186+D187+D188</f>
        <v>0</v>
      </c>
      <c r="E184" s="50">
        <f>E185+E186+E187+E188</f>
        <v>0</v>
      </c>
      <c r="F184" s="3" t="e">
        <f t="shared" ref="F184:F194" si="102">E184/B184*100</f>
        <v>#DIV/0!</v>
      </c>
      <c r="G184" s="3" t="e">
        <f t="shared" ref="G184:G194" si="103">E184/C184*100</f>
        <v>#DIV/0!</v>
      </c>
      <c r="H184" s="50">
        <f t="shared" ref="H184:AE184" si="104">H185+H186+H187+H188</f>
        <v>0</v>
      </c>
      <c r="I184" s="50">
        <f t="shared" si="104"/>
        <v>0</v>
      </c>
      <c r="J184" s="50">
        <f t="shared" si="104"/>
        <v>0</v>
      </c>
      <c r="K184" s="50">
        <f t="shared" si="104"/>
        <v>0</v>
      </c>
      <c r="L184" s="50">
        <f t="shared" si="104"/>
        <v>0</v>
      </c>
      <c r="M184" s="50">
        <f t="shared" si="104"/>
        <v>0</v>
      </c>
      <c r="N184" s="50">
        <f t="shared" si="104"/>
        <v>0</v>
      </c>
      <c r="O184" s="50">
        <f t="shared" si="104"/>
        <v>0</v>
      </c>
      <c r="P184" s="50">
        <f t="shared" si="104"/>
        <v>0</v>
      </c>
      <c r="Q184" s="50">
        <f t="shared" si="104"/>
        <v>0</v>
      </c>
      <c r="R184" s="50">
        <f t="shared" si="104"/>
        <v>0</v>
      </c>
      <c r="S184" s="50">
        <f t="shared" si="104"/>
        <v>0</v>
      </c>
      <c r="T184" s="50">
        <f t="shared" si="104"/>
        <v>0</v>
      </c>
      <c r="U184" s="50">
        <f t="shared" si="104"/>
        <v>0</v>
      </c>
      <c r="V184" s="50">
        <f t="shared" si="104"/>
        <v>0</v>
      </c>
      <c r="W184" s="50">
        <f t="shared" si="104"/>
        <v>0</v>
      </c>
      <c r="X184" s="50">
        <f t="shared" si="104"/>
        <v>0</v>
      </c>
      <c r="Y184" s="50">
        <f t="shared" si="104"/>
        <v>0</v>
      </c>
      <c r="Z184" s="50">
        <f t="shared" si="104"/>
        <v>0</v>
      </c>
      <c r="AA184" s="50">
        <f t="shared" si="104"/>
        <v>0</v>
      </c>
      <c r="AB184" s="50">
        <f t="shared" si="104"/>
        <v>0</v>
      </c>
      <c r="AC184" s="50">
        <f t="shared" si="104"/>
        <v>0</v>
      </c>
      <c r="AD184" s="50">
        <f t="shared" si="104"/>
        <v>0</v>
      </c>
      <c r="AE184" s="50">
        <f t="shared" si="104"/>
        <v>0</v>
      </c>
      <c r="AF184" s="123"/>
      <c r="AG184" s="35">
        <f t="shared" si="81"/>
        <v>0</v>
      </c>
      <c r="AH184" s="35">
        <f t="shared" si="82"/>
        <v>0</v>
      </c>
      <c r="AI184" s="35">
        <f t="shared" si="82"/>
        <v>0</v>
      </c>
    </row>
    <row r="185" spans="1:35" s="2" customFormat="1" ht="18.75" customHeight="1" x14ac:dyDescent="0.3">
      <c r="A185" s="9" t="s">
        <v>28</v>
      </c>
      <c r="B185" s="10">
        <f>H185+J185+L185+N185+P185+R185+T185+V185+X185+Z185+AB185+AD185</f>
        <v>0</v>
      </c>
      <c r="C185" s="10">
        <f>H185+J185+L185+N185+P185+R185+T185+V185+X185</f>
        <v>0</v>
      </c>
      <c r="D185" s="10">
        <f>C185</f>
        <v>0</v>
      </c>
      <c r="E185" s="10">
        <f>I185+K185+M185+O185+Q185+S185+U185+W185+Y185+AA185+AC185+AE185</f>
        <v>0</v>
      </c>
      <c r="F185" s="4" t="e">
        <f t="shared" si="102"/>
        <v>#DIV/0!</v>
      </c>
      <c r="G185" s="4" t="e">
        <f t="shared" si="103"/>
        <v>#DIV/0!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23"/>
      <c r="AG185" s="35">
        <f t="shared" si="81"/>
        <v>0</v>
      </c>
      <c r="AH185" s="35">
        <f t="shared" si="82"/>
        <v>0</v>
      </c>
      <c r="AI185" s="35">
        <f t="shared" si="82"/>
        <v>0</v>
      </c>
    </row>
    <row r="186" spans="1:35" s="2" customFormat="1" ht="18.75" customHeight="1" x14ac:dyDescent="0.3">
      <c r="A186" s="9" t="s">
        <v>29</v>
      </c>
      <c r="B186" s="10">
        <f>H186+J186+L186+N186+P186+R186+T186+V186+X186+Z186+AB186+AD186</f>
        <v>0</v>
      </c>
      <c r="C186" s="10">
        <f>H186+J186+L186+N186+P186+R186+T186+V186+X186</f>
        <v>0</v>
      </c>
      <c r="D186" s="10">
        <f>C186</f>
        <v>0</v>
      </c>
      <c r="E186" s="10">
        <f>I186+K186+M186+O186+Q186+S186+U186+W186+Y186+AA186+AC186+AE186</f>
        <v>0</v>
      </c>
      <c r="F186" s="4" t="e">
        <f t="shared" si="102"/>
        <v>#DIV/0!</v>
      </c>
      <c r="G186" s="4" t="e">
        <f t="shared" si="103"/>
        <v>#DIV/0!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23"/>
      <c r="AG186" s="35">
        <f t="shared" si="81"/>
        <v>0</v>
      </c>
      <c r="AH186" s="35">
        <f t="shared" si="82"/>
        <v>0</v>
      </c>
      <c r="AI186" s="35">
        <f t="shared" si="82"/>
        <v>0</v>
      </c>
    </row>
    <row r="187" spans="1:35" s="2" customFormat="1" ht="18.75" customHeight="1" x14ac:dyDescent="0.3">
      <c r="A187" s="9" t="s">
        <v>30</v>
      </c>
      <c r="B187" s="10">
        <f>H187+J187+L187+N187+P187+R187+T187+V187+X187+Z187+AB187+AD187</f>
        <v>0</v>
      </c>
      <c r="C187" s="10">
        <f>H187+J187+L187+N187+P187+R187+T187+V187+X187</f>
        <v>0</v>
      </c>
      <c r="D187" s="10">
        <f>C187</f>
        <v>0</v>
      </c>
      <c r="E187" s="10">
        <f>I187+K187+M187+O187+Q187+S187+U187+W187+Y187+AA187+AC187+AE187</f>
        <v>0</v>
      </c>
      <c r="F187" s="4" t="e">
        <f t="shared" si="102"/>
        <v>#DIV/0!</v>
      </c>
      <c r="G187" s="4" t="e">
        <f t="shared" si="103"/>
        <v>#DIV/0!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23"/>
      <c r="AG187" s="35">
        <f t="shared" si="81"/>
        <v>0</v>
      </c>
      <c r="AH187" s="35">
        <f t="shared" si="82"/>
        <v>0</v>
      </c>
      <c r="AI187" s="35">
        <f t="shared" si="82"/>
        <v>0</v>
      </c>
    </row>
    <row r="188" spans="1:35" s="2" customFormat="1" ht="18.75" customHeight="1" x14ac:dyDescent="0.3">
      <c r="A188" s="1" t="s">
        <v>32</v>
      </c>
      <c r="B188" s="48">
        <f>H188+J188+L188+N188+P188+R188+T188+V188+X188+Z188+AB188+AD188</f>
        <v>0</v>
      </c>
      <c r="C188" s="48">
        <f>H188+J188+L188+N188+P188+R188+T188+V188+X188</f>
        <v>0</v>
      </c>
      <c r="D188" s="48">
        <f>C188</f>
        <v>0</v>
      </c>
      <c r="E188" s="48">
        <f>I188+K188+M188+O188+Q188+S188+U188+W188+Y188+AA188+AC188+AE188</f>
        <v>0</v>
      </c>
      <c r="F188" s="44" t="e">
        <f t="shared" si="102"/>
        <v>#DIV/0!</v>
      </c>
      <c r="G188" s="44" t="e">
        <f t="shared" si="103"/>
        <v>#DIV/0!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123"/>
      <c r="AG188" s="35">
        <f t="shared" si="81"/>
        <v>0</v>
      </c>
      <c r="AH188" s="35">
        <f t="shared" si="82"/>
        <v>0</v>
      </c>
      <c r="AI188" s="35">
        <f t="shared" si="82"/>
        <v>0</v>
      </c>
    </row>
    <row r="189" spans="1:35" s="2" customFormat="1" ht="81.75" customHeight="1" x14ac:dyDescent="0.25">
      <c r="A189" s="51" t="s">
        <v>66</v>
      </c>
      <c r="B189" s="6">
        <f>B190+B191+B192+B194</f>
        <v>103108.17200000001</v>
      </c>
      <c r="C189" s="6">
        <f>C190+C191+C192+C194</f>
        <v>62648.962</v>
      </c>
      <c r="D189" s="6">
        <f>D190+D191+D192+D194</f>
        <v>53533.749000000003</v>
      </c>
      <c r="E189" s="6">
        <f>E190+E191+E192+E194</f>
        <v>53533.749000000003</v>
      </c>
      <c r="F189" s="6">
        <f t="shared" si="102"/>
        <v>51.919986516684638</v>
      </c>
      <c r="G189" s="6">
        <f t="shared" si="103"/>
        <v>85.450336750990388</v>
      </c>
      <c r="H189" s="6">
        <f t="shared" ref="H189:AE189" si="105">H190+H191+H192+H194</f>
        <v>4057.319</v>
      </c>
      <c r="I189" s="6">
        <f t="shared" si="105"/>
        <v>3316.7200000000003</v>
      </c>
      <c r="J189" s="6">
        <f t="shared" si="105"/>
        <v>9207.3250000000007</v>
      </c>
      <c r="K189" s="6">
        <f t="shared" si="105"/>
        <v>7048.92</v>
      </c>
      <c r="L189" s="6">
        <f t="shared" si="105"/>
        <v>9019.7250000000004</v>
      </c>
      <c r="M189" s="6">
        <f t="shared" si="105"/>
        <v>6396.48</v>
      </c>
      <c r="N189" s="6">
        <f t="shared" si="105"/>
        <v>10353.174999999999</v>
      </c>
      <c r="O189" s="6">
        <f t="shared" si="105"/>
        <v>10396.263999999999</v>
      </c>
      <c r="P189" s="6">
        <f t="shared" si="105"/>
        <v>10656.815000000001</v>
      </c>
      <c r="Q189" s="6">
        <f t="shared" si="105"/>
        <v>8475.67</v>
      </c>
      <c r="R189" s="6">
        <f t="shared" si="105"/>
        <v>8681.1450000000004</v>
      </c>
      <c r="S189" s="6">
        <f t="shared" si="105"/>
        <v>7607.0999999999985</v>
      </c>
      <c r="T189" s="6">
        <f t="shared" si="105"/>
        <v>10673.458000000001</v>
      </c>
      <c r="U189" s="6">
        <f t="shared" si="105"/>
        <v>10292.594999999999</v>
      </c>
      <c r="V189" s="6">
        <f t="shared" si="105"/>
        <v>5880.0750000000007</v>
      </c>
      <c r="W189" s="6">
        <f t="shared" si="105"/>
        <v>0</v>
      </c>
      <c r="X189" s="6">
        <f t="shared" si="105"/>
        <v>6888.2100000000009</v>
      </c>
      <c r="Y189" s="6">
        <f t="shared" si="105"/>
        <v>0</v>
      </c>
      <c r="Z189" s="6">
        <f t="shared" si="105"/>
        <v>7232.8950000000004</v>
      </c>
      <c r="AA189" s="6">
        <f t="shared" si="105"/>
        <v>0</v>
      </c>
      <c r="AB189" s="6">
        <f t="shared" si="105"/>
        <v>5945.2749999999996</v>
      </c>
      <c r="AC189" s="6">
        <f t="shared" si="105"/>
        <v>0</v>
      </c>
      <c r="AD189" s="6">
        <f t="shared" si="105"/>
        <v>14512.754999999999</v>
      </c>
      <c r="AE189" s="6">
        <f t="shared" si="105"/>
        <v>0</v>
      </c>
      <c r="AF189" s="52"/>
      <c r="AG189" s="35">
        <f t="shared" si="81"/>
        <v>103108.17200000001</v>
      </c>
      <c r="AH189" s="35">
        <f t="shared" si="82"/>
        <v>51975.504000000001</v>
      </c>
      <c r="AI189" s="35">
        <f t="shared" si="82"/>
        <v>43241.153999999995</v>
      </c>
    </row>
    <row r="190" spans="1:35" s="2" customFormat="1" ht="23.25" customHeight="1" x14ac:dyDescent="0.3">
      <c r="A190" s="9" t="s">
        <v>28</v>
      </c>
      <c r="B190" s="10">
        <f>B166+B137+B87+B51+B11</f>
        <v>0</v>
      </c>
      <c r="C190" s="10">
        <f>C166+C137+C87+C51+C11</f>
        <v>0</v>
      </c>
      <c r="D190" s="10">
        <f>D166+D137+D87+D51+D11</f>
        <v>0</v>
      </c>
      <c r="E190" s="10">
        <f>E166+E137+E87+E51+E11</f>
        <v>0</v>
      </c>
      <c r="F190" s="10" t="e">
        <f t="shared" si="102"/>
        <v>#DIV/0!</v>
      </c>
      <c r="G190" s="10" t="e">
        <f t="shared" si="103"/>
        <v>#DIV/0!</v>
      </c>
      <c r="H190" s="10">
        <f>H166+H137+H87+H51+H11</f>
        <v>0</v>
      </c>
      <c r="I190" s="10">
        <f>I166+I137+I87+I51+I11</f>
        <v>0</v>
      </c>
      <c r="J190" s="10">
        <f>J166+J137+J87+J51+J11</f>
        <v>0</v>
      </c>
      <c r="K190" s="10">
        <f>K166+K137+K87+K51+K11</f>
        <v>0</v>
      </c>
      <c r="L190" s="10">
        <f>L166+L137+L87+L51+L11</f>
        <v>0</v>
      </c>
      <c r="M190" s="10">
        <f>M166+M137+M87+M51+M11</f>
        <v>0</v>
      </c>
      <c r="N190" s="10">
        <f>N166+N137+N87+N51+N11</f>
        <v>0</v>
      </c>
      <c r="O190" s="10">
        <f>O166+O137+O87+O51+O11</f>
        <v>0</v>
      </c>
      <c r="P190" s="10">
        <f>P166+P137+P87+P51+P11</f>
        <v>0</v>
      </c>
      <c r="Q190" s="10">
        <f>Q166+Q137+Q87+Q51+Q11</f>
        <v>0</v>
      </c>
      <c r="R190" s="10">
        <f>R166+R137+R87+R51+R11</f>
        <v>0</v>
      </c>
      <c r="S190" s="10">
        <f>S166+S137+S87+S51+S11</f>
        <v>0</v>
      </c>
      <c r="T190" s="10">
        <f>T166+T137+T87+T51+T11</f>
        <v>0</v>
      </c>
      <c r="U190" s="10">
        <f>U166+U137+U87+U51+U11</f>
        <v>0</v>
      </c>
      <c r="V190" s="10">
        <f>V166+V137+V87+V51+V11</f>
        <v>0</v>
      </c>
      <c r="W190" s="10">
        <f>W166+W137+W87+W51+W11</f>
        <v>0</v>
      </c>
      <c r="X190" s="10">
        <f>X166+X137+X87+X51+X11</f>
        <v>0</v>
      </c>
      <c r="Y190" s="10">
        <f>Y166+Y137+Y87+Y51+Y11</f>
        <v>0</v>
      </c>
      <c r="Z190" s="10">
        <f>Z166+Z137+Z87+Z51+Z11</f>
        <v>0</v>
      </c>
      <c r="AA190" s="10">
        <f>AA166+AA137+AA87+AA51+AA11</f>
        <v>0</v>
      </c>
      <c r="AB190" s="10">
        <f>AB166+AB137+AB87+AB51+AB11</f>
        <v>0</v>
      </c>
      <c r="AC190" s="10">
        <f>AC166+AC137+AC87+AC51+AC11</f>
        <v>0</v>
      </c>
      <c r="AD190" s="10">
        <f>AD166+AD137+AD87+AD51+AD11</f>
        <v>0</v>
      </c>
      <c r="AE190" s="10">
        <f>AE166+AE137+AE87+AE51+AE11</f>
        <v>0</v>
      </c>
      <c r="AF190" s="52"/>
      <c r="AG190" s="35">
        <f t="shared" si="81"/>
        <v>0</v>
      </c>
      <c r="AH190" s="35">
        <f t="shared" si="82"/>
        <v>0</v>
      </c>
      <c r="AI190" s="35">
        <f t="shared" si="82"/>
        <v>0</v>
      </c>
    </row>
    <row r="191" spans="1:35" s="2" customFormat="1" ht="23.25" customHeight="1" x14ac:dyDescent="0.3">
      <c r="A191" s="9" t="s">
        <v>29</v>
      </c>
      <c r="B191" s="10">
        <f>B167+B138+B88+B52+B12</f>
        <v>406.69600000000003</v>
      </c>
      <c r="C191" s="10">
        <f>C167+C138+C88+C52+C12</f>
        <v>133.804</v>
      </c>
      <c r="D191" s="10">
        <f>D167+D138+D88+D52+D12</f>
        <v>133.804</v>
      </c>
      <c r="E191" s="10">
        <f>E167+E138+E88+E52+E12</f>
        <v>133.804</v>
      </c>
      <c r="F191" s="10">
        <f t="shared" si="102"/>
        <v>32.900249818045914</v>
      </c>
      <c r="G191" s="10">
        <f t="shared" si="103"/>
        <v>100</v>
      </c>
      <c r="H191" s="10">
        <f>H167+H138+H88+H52+H12</f>
        <v>0</v>
      </c>
      <c r="I191" s="10">
        <f>I167+I138+I88+I52+I12</f>
        <v>0</v>
      </c>
      <c r="J191" s="10">
        <f>J167+J138+J88+J52+J12</f>
        <v>0</v>
      </c>
      <c r="K191" s="10">
        <f>K167+K138+K88+K52+K12</f>
        <v>0</v>
      </c>
      <c r="L191" s="10">
        <f>L167+L138+L88+L52+L12</f>
        <v>0</v>
      </c>
      <c r="M191" s="10">
        <f>M167+M138+M88+M52+M12</f>
        <v>0</v>
      </c>
      <c r="N191" s="10">
        <f>N167+N138+N88+N52+N12</f>
        <v>12.263999999999999</v>
      </c>
      <c r="O191" s="10">
        <f>O167+O138+O88+O52+O12</f>
        <v>12.263999999999999</v>
      </c>
      <c r="P191" s="10">
        <f>P167+P138+P88+P52+P12</f>
        <v>79.736000000000004</v>
      </c>
      <c r="Q191" s="10">
        <f>Q167+Q138+Q88+Q52+Q12</f>
        <v>79.740000000000009</v>
      </c>
      <c r="R191" s="10">
        <f>R167+R138+R88+R52+R12</f>
        <v>20.904</v>
      </c>
      <c r="S191" s="10">
        <f>S167+S138+S88+S52+S12</f>
        <v>20.9</v>
      </c>
      <c r="T191" s="10">
        <f>T167+T138+T88+T52+T12</f>
        <v>20.9</v>
      </c>
      <c r="U191" s="10">
        <f>U167+U138+U88+U52+U12</f>
        <v>20.9</v>
      </c>
      <c r="V191" s="10">
        <f>V167+V138+V88+V52+V12</f>
        <v>77.903999999999996</v>
      </c>
      <c r="W191" s="10">
        <f>W167+W138+W88+W52+W12</f>
        <v>0</v>
      </c>
      <c r="X191" s="10">
        <f>X167+X138+X88+X52+X12</f>
        <v>67.367999999999995</v>
      </c>
      <c r="Y191" s="10">
        <f>Y167+Y138+Y88+Y52+Y12</f>
        <v>0</v>
      </c>
      <c r="Z191" s="10">
        <f>Z167+Z138+Z88+Z52+Z12</f>
        <v>76.903999999999996</v>
      </c>
      <c r="AA191" s="10">
        <f>AA167+AA138+AA88+AA52+AA12</f>
        <v>0</v>
      </c>
      <c r="AB191" s="10">
        <f>AB167+AB138+AB88+AB52+AB12</f>
        <v>20.904</v>
      </c>
      <c r="AC191" s="10">
        <f>AC167+AC138+AC88+AC52+AC12</f>
        <v>0</v>
      </c>
      <c r="AD191" s="10">
        <f>AD167+AD138+AD88+AD52+AD12</f>
        <v>29.812000000000001</v>
      </c>
      <c r="AE191" s="10">
        <f>AE167+AE138+AE88+AE52+AE12</f>
        <v>0</v>
      </c>
      <c r="AF191" s="52"/>
      <c r="AG191" s="35">
        <f t="shared" si="81"/>
        <v>406.69600000000003</v>
      </c>
      <c r="AH191" s="35">
        <f t="shared" si="82"/>
        <v>112.904</v>
      </c>
      <c r="AI191" s="35">
        <f t="shared" si="82"/>
        <v>112.904</v>
      </c>
    </row>
    <row r="192" spans="1:35" s="2" customFormat="1" ht="23.25" customHeight="1" x14ac:dyDescent="0.3">
      <c r="A192" s="9" t="s">
        <v>30</v>
      </c>
      <c r="B192" s="10">
        <f>B168+B139+B89+B53+B13</f>
        <v>98246.47600000001</v>
      </c>
      <c r="C192" s="10">
        <f>C168+C139+C89+C53+C13</f>
        <v>62515.158000000003</v>
      </c>
      <c r="D192" s="10">
        <f>D168+D139+D89+D53+D13</f>
        <v>53399.945000000007</v>
      </c>
      <c r="E192" s="10">
        <f>E168+E139+E89+E53+E13</f>
        <v>53399.945000000007</v>
      </c>
      <c r="F192" s="10">
        <f t="shared" si="102"/>
        <v>54.353038576162263</v>
      </c>
      <c r="G192" s="10">
        <f t="shared" si="103"/>
        <v>85.419195453365091</v>
      </c>
      <c r="H192" s="10">
        <f>H168+H139+H89+H53+H13</f>
        <v>4057.319</v>
      </c>
      <c r="I192" s="10">
        <f>I168+I139+I89+I53+I13</f>
        <v>3316.7200000000003</v>
      </c>
      <c r="J192" s="10">
        <f>J168+J139+J89+J53+J13</f>
        <v>9207.3250000000007</v>
      </c>
      <c r="K192" s="10">
        <f>K168+K139+K89+K53+K13</f>
        <v>7048.92</v>
      </c>
      <c r="L192" s="10">
        <f>L168+L139+L89+L53+L13</f>
        <v>9019.7250000000004</v>
      </c>
      <c r="M192" s="10">
        <f>M168+M139+M89+M53+M13</f>
        <v>6396.48</v>
      </c>
      <c r="N192" s="10">
        <f>N168+N139+N89+N53+N13</f>
        <v>10340.911</v>
      </c>
      <c r="O192" s="10">
        <f>O168+O139+O89+O53+O13</f>
        <v>10384</v>
      </c>
      <c r="P192" s="10">
        <f>P168+P139+P89+P53+P13</f>
        <v>10577.079</v>
      </c>
      <c r="Q192" s="10">
        <f>Q168+Q139+Q89+Q53+Q13</f>
        <v>8395.93</v>
      </c>
      <c r="R192" s="10">
        <f>R168+R139+R89+R53+R13</f>
        <v>8660.241</v>
      </c>
      <c r="S192" s="10">
        <f>S168+S139+S89+S53+S13</f>
        <v>7586.1999999999989</v>
      </c>
      <c r="T192" s="10">
        <f>T168+T139+T89+T53+T13</f>
        <v>10652.558000000001</v>
      </c>
      <c r="U192" s="10">
        <f>U168+U139+U89+U53+U13</f>
        <v>10271.695</v>
      </c>
      <c r="V192" s="10">
        <f>V168+V139+V89+V53+V13</f>
        <v>5802.1710000000003</v>
      </c>
      <c r="W192" s="10">
        <f>W168+W139+W89+W53+W13</f>
        <v>0</v>
      </c>
      <c r="X192" s="10">
        <f>X168+X139+X89+X53+X13</f>
        <v>6820.8420000000006</v>
      </c>
      <c r="Y192" s="10">
        <f>Y168+Y139+Y89+Y53+Y13</f>
        <v>0</v>
      </c>
      <c r="Z192" s="10">
        <f>Z168+Z139+Z89+Z53+Z13</f>
        <v>7155.991</v>
      </c>
      <c r="AA192" s="10">
        <f>AA168+AA139+AA89+AA53+AA13</f>
        <v>0</v>
      </c>
      <c r="AB192" s="10">
        <f>AB168+AB139+AB89+AB53+AB13</f>
        <v>5924.3709999999992</v>
      </c>
      <c r="AC192" s="10">
        <f>AC168+AC139+AC89+AC53+AC13</f>
        <v>0</v>
      </c>
      <c r="AD192" s="10">
        <f>AD168+AD139+AD89+AD53+AD13</f>
        <v>10027.942999999999</v>
      </c>
      <c r="AE192" s="10">
        <f>AE168+AE139+AE89+AE53+AE13</f>
        <v>0</v>
      </c>
      <c r="AF192" s="52"/>
      <c r="AG192" s="35">
        <f t="shared" si="81"/>
        <v>98246.475999999995</v>
      </c>
      <c r="AH192" s="35">
        <f t="shared" si="82"/>
        <v>51862.6</v>
      </c>
      <c r="AI192" s="35">
        <f t="shared" si="82"/>
        <v>43128.25</v>
      </c>
    </row>
    <row r="193" spans="1:35" s="2" customFormat="1" ht="37.5" x14ac:dyDescent="0.25">
      <c r="A193" s="14" t="s">
        <v>31</v>
      </c>
      <c r="B193" s="10">
        <f>B14+B140</f>
        <v>87.499999999999986</v>
      </c>
      <c r="C193" s="10">
        <f>C14+C140</f>
        <v>56.081999999999994</v>
      </c>
      <c r="D193" s="10">
        <f>D14+D140</f>
        <v>56.080000000000005</v>
      </c>
      <c r="E193" s="10">
        <f>E14+E140</f>
        <v>56.080000000000005</v>
      </c>
      <c r="F193" s="4">
        <f t="shared" si="102"/>
        <v>64.091428571428594</v>
      </c>
      <c r="G193" s="4">
        <f t="shared" si="103"/>
        <v>99.99643379337401</v>
      </c>
      <c r="H193" s="10">
        <f>H14+H140</f>
        <v>0</v>
      </c>
      <c r="I193" s="10">
        <f>I14+I140</f>
        <v>0</v>
      </c>
      <c r="J193" s="10">
        <f>J14+J140</f>
        <v>9.2750000000000004</v>
      </c>
      <c r="K193" s="10">
        <f>K14+K140</f>
        <v>9.2750000000000004</v>
      </c>
      <c r="L193" s="10">
        <f>L14+L140</f>
        <v>19.175000000000001</v>
      </c>
      <c r="M193" s="10">
        <f>M14+M140</f>
        <v>19.175000000000001</v>
      </c>
      <c r="N193" s="10">
        <f>N14+N140</f>
        <v>9.7110000000000003</v>
      </c>
      <c r="O193" s="10">
        <f>O14+O140</f>
        <v>9.7099999999999991</v>
      </c>
      <c r="P193" s="10">
        <f>P14+P140</f>
        <v>15.779</v>
      </c>
      <c r="Q193" s="10">
        <f>Q14+Q140</f>
        <v>15.780000000000001</v>
      </c>
      <c r="R193" s="10">
        <f>R14+R140</f>
        <v>1.071</v>
      </c>
      <c r="S193" s="10">
        <f>S14+S140</f>
        <v>1.0699999999999998</v>
      </c>
      <c r="T193" s="10">
        <f>T14+T140</f>
        <v>1.071</v>
      </c>
      <c r="U193" s="10">
        <f>U14+U140</f>
        <v>1.0699999999999998</v>
      </c>
      <c r="V193" s="10">
        <f>V14+V140</f>
        <v>1.071</v>
      </c>
      <c r="W193" s="10">
        <f>W14+W140</f>
        <v>0</v>
      </c>
      <c r="X193" s="10">
        <f>X14+X140</f>
        <v>12.761999999999999</v>
      </c>
      <c r="Y193" s="10">
        <f>Y14+Y140</f>
        <v>0</v>
      </c>
      <c r="Z193" s="10">
        <f>Z14+Z140</f>
        <v>15.071</v>
      </c>
      <c r="AA193" s="10">
        <f>AA14+AA140</f>
        <v>0</v>
      </c>
      <c r="AB193" s="10">
        <f>AB14+AB140</f>
        <v>1.071</v>
      </c>
      <c r="AC193" s="10">
        <f>AC14+AC140</f>
        <v>0</v>
      </c>
      <c r="AD193" s="10">
        <f>AD14+AD140</f>
        <v>1.4430000000000001</v>
      </c>
      <c r="AE193" s="10">
        <f>AE14+AE140</f>
        <v>0</v>
      </c>
      <c r="AF193" s="52"/>
      <c r="AG193" s="35">
        <f t="shared" si="81"/>
        <v>87.499999999999986</v>
      </c>
      <c r="AH193" s="35">
        <f t="shared" si="82"/>
        <v>55.010999999999996</v>
      </c>
      <c r="AI193" s="35">
        <f t="shared" si="82"/>
        <v>55.010000000000005</v>
      </c>
    </row>
    <row r="194" spans="1:35" s="2" customFormat="1" ht="26.25" customHeight="1" x14ac:dyDescent="0.3">
      <c r="A194" s="1" t="s">
        <v>32</v>
      </c>
      <c r="B194" s="10">
        <f>B169+B141+B90+B54+B15</f>
        <v>4455</v>
      </c>
      <c r="C194" s="10">
        <f>C169+C141+C90+C54+C15</f>
        <v>0</v>
      </c>
      <c r="D194" s="10">
        <f>D169+D141+D90+D54+D15</f>
        <v>0</v>
      </c>
      <c r="E194" s="10">
        <f>E169+E141+E90+E54+E15</f>
        <v>0</v>
      </c>
      <c r="F194" s="10">
        <f t="shared" si="102"/>
        <v>0</v>
      </c>
      <c r="G194" s="10" t="e">
        <f t="shared" si="103"/>
        <v>#DIV/0!</v>
      </c>
      <c r="H194" s="10">
        <f>H169+H141+H90+H54+H15</f>
        <v>0</v>
      </c>
      <c r="I194" s="10">
        <f>I169+I141+I90+I54+I15</f>
        <v>0</v>
      </c>
      <c r="J194" s="10">
        <f>J169+J141+J90+J54+J15</f>
        <v>0</v>
      </c>
      <c r="K194" s="10">
        <f>K169+K141+K90+K54+K15</f>
        <v>0</v>
      </c>
      <c r="L194" s="10">
        <f>L169+L141+L90+L54+L15</f>
        <v>0</v>
      </c>
      <c r="M194" s="10">
        <f>M169+M141+M90+M54+M15</f>
        <v>0</v>
      </c>
      <c r="N194" s="10">
        <f>N169+N141+N90+N54+N15</f>
        <v>0</v>
      </c>
      <c r="O194" s="10">
        <f>O169+O141+O90+O54+O15</f>
        <v>0</v>
      </c>
      <c r="P194" s="10">
        <f>P169+P141+P90+P54+P15</f>
        <v>0</v>
      </c>
      <c r="Q194" s="10">
        <f>Q169+Q141+Q90+Q54+Q15</f>
        <v>0</v>
      </c>
      <c r="R194" s="10">
        <f>R169+R141+R90+R54+R15</f>
        <v>0</v>
      </c>
      <c r="S194" s="10">
        <f>S169+S141+S90+S54+S15</f>
        <v>0</v>
      </c>
      <c r="T194" s="10">
        <f>T169+T141+T90+T54+T15</f>
        <v>0</v>
      </c>
      <c r="U194" s="10">
        <f>U169+U141+U90+U54+U15</f>
        <v>0</v>
      </c>
      <c r="V194" s="10">
        <f>V169+V141+V90+V54+V15</f>
        <v>0</v>
      </c>
      <c r="W194" s="10">
        <f>W169+W141+W90+W54+W15</f>
        <v>0</v>
      </c>
      <c r="X194" s="10">
        <f>X169+X141+X90+X54+X15</f>
        <v>0</v>
      </c>
      <c r="Y194" s="10">
        <f>Y169+Y141+Y90+Y54+Y15</f>
        <v>0</v>
      </c>
      <c r="Z194" s="10">
        <f>Z169+Z141+Z90+Z54+Z15</f>
        <v>0</v>
      </c>
      <c r="AA194" s="10">
        <f>AA169+AA141+AA90+AA54+AA15</f>
        <v>0</v>
      </c>
      <c r="AB194" s="10">
        <f>AB169+AB141+AB90+AB54+AB15</f>
        <v>0</v>
      </c>
      <c r="AC194" s="10">
        <f>AC169+AC141+AC90+AC54+AC15</f>
        <v>0</v>
      </c>
      <c r="AD194" s="10">
        <f>AD169+AD141+AD90+AD54+AD15</f>
        <v>4455</v>
      </c>
      <c r="AE194" s="10">
        <f>AE169+AE141+AE90+AE54+AE15</f>
        <v>0</v>
      </c>
      <c r="AF194" s="52"/>
      <c r="AG194" s="35">
        <f t="shared" si="81"/>
        <v>4455</v>
      </c>
      <c r="AH194" s="35">
        <f t="shared" si="82"/>
        <v>0</v>
      </c>
      <c r="AI194" s="35">
        <f t="shared" si="82"/>
        <v>0</v>
      </c>
    </row>
    <row r="195" spans="1:35" s="2" customFormat="1" ht="43.5" customHeight="1" x14ac:dyDescent="0.25">
      <c r="A195" s="126" t="s">
        <v>67</v>
      </c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8"/>
      <c r="AE195" s="53"/>
      <c r="AF195" s="54"/>
      <c r="AG195" s="35">
        <f t="shared" si="81"/>
        <v>0</v>
      </c>
      <c r="AH195" s="35">
        <f t="shared" si="82"/>
        <v>0</v>
      </c>
      <c r="AI195" s="35">
        <f t="shared" si="82"/>
        <v>0</v>
      </c>
    </row>
    <row r="196" spans="1:35" s="2" customFormat="1" ht="45" customHeight="1" x14ac:dyDescent="0.25">
      <c r="A196" s="117" t="s">
        <v>68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9"/>
      <c r="AF196" s="7"/>
      <c r="AG196" s="35">
        <f t="shared" si="81"/>
        <v>0</v>
      </c>
      <c r="AH196" s="35">
        <f t="shared" si="82"/>
        <v>0</v>
      </c>
      <c r="AI196" s="35">
        <f t="shared" si="82"/>
        <v>0</v>
      </c>
    </row>
    <row r="197" spans="1:35" s="2" customFormat="1" ht="18.75" customHeight="1" x14ac:dyDescent="0.3">
      <c r="A197" s="5" t="s">
        <v>27</v>
      </c>
      <c r="B197" s="6">
        <f>B199+B200+B198+B201</f>
        <v>290</v>
      </c>
      <c r="C197" s="6">
        <f>C199+C200+C198+C201</f>
        <v>90</v>
      </c>
      <c r="D197" s="6">
        <f>D199+D200+D198+D201</f>
        <v>90</v>
      </c>
      <c r="E197" s="6">
        <f>E199+E200+E198+E201</f>
        <v>90</v>
      </c>
      <c r="F197" s="3">
        <f>E197/B197*100</f>
        <v>31.03448275862069</v>
      </c>
      <c r="G197" s="3">
        <f>E197/C197*100</f>
        <v>100</v>
      </c>
      <c r="H197" s="6">
        <f t="shared" ref="H197:AE197" si="106">H199+H200+H198+H201</f>
        <v>0</v>
      </c>
      <c r="I197" s="6">
        <f t="shared" si="106"/>
        <v>0</v>
      </c>
      <c r="J197" s="6">
        <f t="shared" si="106"/>
        <v>0</v>
      </c>
      <c r="K197" s="6">
        <f t="shared" si="106"/>
        <v>0</v>
      </c>
      <c r="L197" s="6">
        <f t="shared" si="106"/>
        <v>90</v>
      </c>
      <c r="M197" s="6">
        <f t="shared" si="106"/>
        <v>0</v>
      </c>
      <c r="N197" s="6">
        <f t="shared" si="106"/>
        <v>0</v>
      </c>
      <c r="O197" s="6">
        <f t="shared" si="106"/>
        <v>90</v>
      </c>
      <c r="P197" s="6">
        <f t="shared" si="106"/>
        <v>0</v>
      </c>
      <c r="Q197" s="6">
        <f t="shared" si="106"/>
        <v>0</v>
      </c>
      <c r="R197" s="6">
        <f t="shared" si="106"/>
        <v>0</v>
      </c>
      <c r="S197" s="6">
        <f t="shared" si="106"/>
        <v>0</v>
      </c>
      <c r="T197" s="6">
        <f t="shared" si="106"/>
        <v>0</v>
      </c>
      <c r="U197" s="6">
        <f t="shared" si="106"/>
        <v>0</v>
      </c>
      <c r="V197" s="6">
        <f t="shared" si="106"/>
        <v>0</v>
      </c>
      <c r="W197" s="6">
        <f t="shared" si="106"/>
        <v>0</v>
      </c>
      <c r="X197" s="6">
        <f t="shared" si="106"/>
        <v>60</v>
      </c>
      <c r="Y197" s="6">
        <f t="shared" si="106"/>
        <v>0</v>
      </c>
      <c r="Z197" s="6">
        <f t="shared" si="106"/>
        <v>140</v>
      </c>
      <c r="AA197" s="6">
        <f t="shared" si="106"/>
        <v>0</v>
      </c>
      <c r="AB197" s="6">
        <f t="shared" si="106"/>
        <v>0</v>
      </c>
      <c r="AC197" s="6">
        <f t="shared" si="106"/>
        <v>0</v>
      </c>
      <c r="AD197" s="6">
        <f t="shared" si="106"/>
        <v>0</v>
      </c>
      <c r="AE197" s="6">
        <f t="shared" si="106"/>
        <v>0</v>
      </c>
      <c r="AF197" s="7"/>
      <c r="AG197" s="35">
        <f t="shared" si="81"/>
        <v>290</v>
      </c>
      <c r="AH197" s="35">
        <f t="shared" si="82"/>
        <v>90</v>
      </c>
      <c r="AI197" s="35">
        <f t="shared" si="82"/>
        <v>90</v>
      </c>
    </row>
    <row r="198" spans="1:35" s="2" customFormat="1" ht="18.75" customHeight="1" x14ac:dyDescent="0.3">
      <c r="A198" s="9" t="s">
        <v>28</v>
      </c>
      <c r="B198" s="10">
        <f t="shared" ref="B198:C201" si="107">B204</f>
        <v>0</v>
      </c>
      <c r="C198" s="10">
        <f t="shared" si="107"/>
        <v>0</v>
      </c>
      <c r="D198" s="10">
        <f>C198</f>
        <v>0</v>
      </c>
      <c r="E198" s="10">
        <f>E204</f>
        <v>0</v>
      </c>
      <c r="F198" s="4" t="e">
        <f>E198/B198*100</f>
        <v>#DIV/0!</v>
      </c>
      <c r="G198" s="4" t="e">
        <f>E198/C198*100</f>
        <v>#DIV/0!</v>
      </c>
      <c r="H198" s="10">
        <f t="shared" ref="H198:AE201" si="108">H204</f>
        <v>0</v>
      </c>
      <c r="I198" s="10">
        <f t="shared" si="108"/>
        <v>0</v>
      </c>
      <c r="J198" s="10">
        <f t="shared" si="108"/>
        <v>0</v>
      </c>
      <c r="K198" s="10">
        <f t="shared" si="108"/>
        <v>0</v>
      </c>
      <c r="L198" s="10">
        <f t="shared" si="108"/>
        <v>0</v>
      </c>
      <c r="M198" s="10">
        <f t="shared" si="108"/>
        <v>0</v>
      </c>
      <c r="N198" s="10">
        <f t="shared" si="108"/>
        <v>0</v>
      </c>
      <c r="O198" s="10">
        <f t="shared" si="108"/>
        <v>0</v>
      </c>
      <c r="P198" s="10">
        <f t="shared" si="108"/>
        <v>0</v>
      </c>
      <c r="Q198" s="10">
        <f t="shared" si="108"/>
        <v>0</v>
      </c>
      <c r="R198" s="10">
        <f t="shared" si="108"/>
        <v>0</v>
      </c>
      <c r="S198" s="10">
        <f t="shared" si="108"/>
        <v>0</v>
      </c>
      <c r="T198" s="10">
        <f t="shared" si="108"/>
        <v>0</v>
      </c>
      <c r="U198" s="10">
        <f t="shared" si="108"/>
        <v>0</v>
      </c>
      <c r="V198" s="10">
        <f t="shared" si="108"/>
        <v>0</v>
      </c>
      <c r="W198" s="10">
        <f t="shared" si="108"/>
        <v>0</v>
      </c>
      <c r="X198" s="10">
        <f t="shared" si="108"/>
        <v>0</v>
      </c>
      <c r="Y198" s="10">
        <f t="shared" si="108"/>
        <v>0</v>
      </c>
      <c r="Z198" s="10">
        <f t="shared" si="108"/>
        <v>0</v>
      </c>
      <c r="AA198" s="10">
        <f t="shared" si="108"/>
        <v>0</v>
      </c>
      <c r="AB198" s="10">
        <f t="shared" si="108"/>
        <v>0</v>
      </c>
      <c r="AC198" s="10">
        <f t="shared" si="108"/>
        <v>0</v>
      </c>
      <c r="AD198" s="10">
        <f t="shared" si="108"/>
        <v>0</v>
      </c>
      <c r="AE198" s="10">
        <f t="shared" si="108"/>
        <v>0</v>
      </c>
      <c r="AF198" s="11"/>
      <c r="AG198" s="35">
        <f t="shared" si="81"/>
        <v>0</v>
      </c>
      <c r="AH198" s="35">
        <f t="shared" si="82"/>
        <v>0</v>
      </c>
      <c r="AI198" s="35">
        <f t="shared" si="82"/>
        <v>0</v>
      </c>
    </row>
    <row r="199" spans="1:35" s="2" customFormat="1" ht="18.75" customHeight="1" x14ac:dyDescent="0.3">
      <c r="A199" s="9" t="s">
        <v>29</v>
      </c>
      <c r="B199" s="10">
        <f t="shared" si="107"/>
        <v>0</v>
      </c>
      <c r="C199" s="10">
        <f t="shared" si="107"/>
        <v>0</v>
      </c>
      <c r="D199" s="10">
        <f>C199</f>
        <v>0</v>
      </c>
      <c r="E199" s="10">
        <f>E205</f>
        <v>0</v>
      </c>
      <c r="F199" s="4" t="e">
        <f>E199/B199*100</f>
        <v>#DIV/0!</v>
      </c>
      <c r="G199" s="4" t="e">
        <f>E199/C199*100</f>
        <v>#DIV/0!</v>
      </c>
      <c r="H199" s="10">
        <f t="shared" si="108"/>
        <v>0</v>
      </c>
      <c r="I199" s="10">
        <f t="shared" si="108"/>
        <v>0</v>
      </c>
      <c r="J199" s="10">
        <f t="shared" si="108"/>
        <v>0</v>
      </c>
      <c r="K199" s="10">
        <f t="shared" si="108"/>
        <v>0</v>
      </c>
      <c r="L199" s="10">
        <f t="shared" si="108"/>
        <v>0</v>
      </c>
      <c r="M199" s="10">
        <f t="shared" si="108"/>
        <v>0</v>
      </c>
      <c r="N199" s="10">
        <f t="shared" si="108"/>
        <v>0</v>
      </c>
      <c r="O199" s="10">
        <f t="shared" si="108"/>
        <v>0</v>
      </c>
      <c r="P199" s="10">
        <f t="shared" si="108"/>
        <v>0</v>
      </c>
      <c r="Q199" s="10">
        <f t="shared" si="108"/>
        <v>0</v>
      </c>
      <c r="R199" s="10">
        <f t="shared" si="108"/>
        <v>0</v>
      </c>
      <c r="S199" s="10">
        <f t="shared" si="108"/>
        <v>0</v>
      </c>
      <c r="T199" s="10">
        <f t="shared" si="108"/>
        <v>0</v>
      </c>
      <c r="U199" s="10">
        <f t="shared" si="108"/>
        <v>0</v>
      </c>
      <c r="V199" s="10">
        <f t="shared" si="108"/>
        <v>0</v>
      </c>
      <c r="W199" s="10">
        <f t="shared" si="108"/>
        <v>0</v>
      </c>
      <c r="X199" s="10">
        <f t="shared" si="108"/>
        <v>0</v>
      </c>
      <c r="Y199" s="10">
        <f t="shared" si="108"/>
        <v>0</v>
      </c>
      <c r="Z199" s="10">
        <f t="shared" si="108"/>
        <v>0</v>
      </c>
      <c r="AA199" s="10">
        <f t="shared" si="108"/>
        <v>0</v>
      </c>
      <c r="AB199" s="10">
        <f t="shared" si="108"/>
        <v>0</v>
      </c>
      <c r="AC199" s="10">
        <f t="shared" si="108"/>
        <v>0</v>
      </c>
      <c r="AD199" s="10">
        <f t="shared" si="108"/>
        <v>0</v>
      </c>
      <c r="AE199" s="10">
        <f t="shared" si="108"/>
        <v>0</v>
      </c>
      <c r="AF199" s="11"/>
      <c r="AG199" s="35">
        <f t="shared" si="81"/>
        <v>0</v>
      </c>
      <c r="AH199" s="35">
        <f t="shared" si="82"/>
        <v>0</v>
      </c>
      <c r="AI199" s="35">
        <f t="shared" si="82"/>
        <v>0</v>
      </c>
    </row>
    <row r="200" spans="1:35" s="2" customFormat="1" ht="18.75" customHeight="1" x14ac:dyDescent="0.3">
      <c r="A200" s="9" t="s">
        <v>30</v>
      </c>
      <c r="B200" s="10">
        <f t="shared" si="107"/>
        <v>290</v>
      </c>
      <c r="C200" s="10">
        <f>C206</f>
        <v>90</v>
      </c>
      <c r="D200" s="10">
        <f>C200</f>
        <v>90</v>
      </c>
      <c r="E200" s="10">
        <f>E206</f>
        <v>90</v>
      </c>
      <c r="F200" s="4">
        <f>E200/B200*100</f>
        <v>31.03448275862069</v>
      </c>
      <c r="G200" s="4">
        <f>E200/C200*100</f>
        <v>100</v>
      </c>
      <c r="H200" s="10">
        <f t="shared" si="108"/>
        <v>0</v>
      </c>
      <c r="I200" s="10">
        <f t="shared" si="108"/>
        <v>0</v>
      </c>
      <c r="J200" s="10">
        <f t="shared" si="108"/>
        <v>0</v>
      </c>
      <c r="K200" s="10">
        <f t="shared" si="108"/>
        <v>0</v>
      </c>
      <c r="L200" s="10">
        <f t="shared" si="108"/>
        <v>90</v>
      </c>
      <c r="M200" s="10">
        <f t="shared" si="108"/>
        <v>0</v>
      </c>
      <c r="N200" s="10">
        <f t="shared" si="108"/>
        <v>0</v>
      </c>
      <c r="O200" s="10">
        <f t="shared" si="108"/>
        <v>90</v>
      </c>
      <c r="P200" s="10">
        <f t="shared" si="108"/>
        <v>0</v>
      </c>
      <c r="Q200" s="10">
        <f t="shared" si="108"/>
        <v>0</v>
      </c>
      <c r="R200" s="10">
        <f t="shared" si="108"/>
        <v>0</v>
      </c>
      <c r="S200" s="10">
        <f t="shared" si="108"/>
        <v>0</v>
      </c>
      <c r="T200" s="10">
        <f t="shared" si="108"/>
        <v>0</v>
      </c>
      <c r="U200" s="10">
        <f t="shared" si="108"/>
        <v>0</v>
      </c>
      <c r="V200" s="10">
        <f t="shared" si="108"/>
        <v>0</v>
      </c>
      <c r="W200" s="10">
        <f t="shared" si="108"/>
        <v>0</v>
      </c>
      <c r="X200" s="10">
        <f t="shared" si="108"/>
        <v>60</v>
      </c>
      <c r="Y200" s="10">
        <f t="shared" si="108"/>
        <v>0</v>
      </c>
      <c r="Z200" s="10">
        <f t="shared" si="108"/>
        <v>140</v>
      </c>
      <c r="AA200" s="10">
        <f t="shared" si="108"/>
        <v>0</v>
      </c>
      <c r="AB200" s="10">
        <f t="shared" si="108"/>
        <v>0</v>
      </c>
      <c r="AC200" s="10">
        <f t="shared" si="108"/>
        <v>0</v>
      </c>
      <c r="AD200" s="10">
        <f t="shared" si="108"/>
        <v>0</v>
      </c>
      <c r="AE200" s="10">
        <f t="shared" si="108"/>
        <v>0</v>
      </c>
      <c r="AF200" s="11"/>
      <c r="AG200" s="35">
        <f t="shared" si="81"/>
        <v>290</v>
      </c>
      <c r="AH200" s="35">
        <f t="shared" si="82"/>
        <v>90</v>
      </c>
      <c r="AI200" s="35">
        <f t="shared" si="82"/>
        <v>90</v>
      </c>
    </row>
    <row r="201" spans="1:35" s="2" customFormat="1" ht="18.75" customHeight="1" x14ac:dyDescent="0.3">
      <c r="A201" s="1" t="s">
        <v>32</v>
      </c>
      <c r="B201" s="10">
        <f t="shared" si="107"/>
        <v>0</v>
      </c>
      <c r="C201" s="10">
        <f t="shared" si="107"/>
        <v>0</v>
      </c>
      <c r="D201" s="10">
        <f>C201</f>
        <v>0</v>
      </c>
      <c r="E201" s="10">
        <f>E207</f>
        <v>0</v>
      </c>
      <c r="F201" s="4" t="e">
        <f>E201/B201*100</f>
        <v>#DIV/0!</v>
      </c>
      <c r="G201" s="4" t="e">
        <f>E201/C201*100</f>
        <v>#DIV/0!</v>
      </c>
      <c r="H201" s="10">
        <f t="shared" si="108"/>
        <v>0</v>
      </c>
      <c r="I201" s="10">
        <f t="shared" si="108"/>
        <v>0</v>
      </c>
      <c r="J201" s="10">
        <f t="shared" si="108"/>
        <v>0</v>
      </c>
      <c r="K201" s="10">
        <f t="shared" si="108"/>
        <v>0</v>
      </c>
      <c r="L201" s="10">
        <f t="shared" si="108"/>
        <v>0</v>
      </c>
      <c r="M201" s="10">
        <f t="shared" si="108"/>
        <v>0</v>
      </c>
      <c r="N201" s="10">
        <f t="shared" si="108"/>
        <v>0</v>
      </c>
      <c r="O201" s="10">
        <f t="shared" si="108"/>
        <v>0</v>
      </c>
      <c r="P201" s="10">
        <f t="shared" si="108"/>
        <v>0</v>
      </c>
      <c r="Q201" s="10">
        <f t="shared" si="108"/>
        <v>0</v>
      </c>
      <c r="R201" s="10">
        <f t="shared" si="108"/>
        <v>0</v>
      </c>
      <c r="S201" s="10">
        <f t="shared" si="108"/>
        <v>0</v>
      </c>
      <c r="T201" s="10">
        <f t="shared" si="108"/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  <c r="Y201" s="10">
        <f t="shared" si="108"/>
        <v>0</v>
      </c>
      <c r="Z201" s="10">
        <f t="shared" si="108"/>
        <v>0</v>
      </c>
      <c r="AA201" s="10">
        <f t="shared" si="108"/>
        <v>0</v>
      </c>
      <c r="AB201" s="10">
        <f t="shared" si="108"/>
        <v>0</v>
      </c>
      <c r="AC201" s="10">
        <f t="shared" si="108"/>
        <v>0</v>
      </c>
      <c r="AD201" s="10">
        <f t="shared" si="108"/>
        <v>0</v>
      </c>
      <c r="AE201" s="10">
        <f t="shared" si="108"/>
        <v>0</v>
      </c>
      <c r="AF201" s="36"/>
      <c r="AG201" s="35">
        <f t="shared" si="81"/>
        <v>0</v>
      </c>
      <c r="AH201" s="35">
        <f t="shared" si="82"/>
        <v>0</v>
      </c>
      <c r="AI201" s="35">
        <f t="shared" si="82"/>
        <v>0</v>
      </c>
    </row>
    <row r="202" spans="1:35" s="2" customFormat="1" ht="38.25" customHeight="1" x14ac:dyDescent="0.25">
      <c r="A202" s="111" t="s">
        <v>69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3"/>
      <c r="AF202" s="36"/>
      <c r="AG202" s="35">
        <f t="shared" ref="AG202:AG265" si="109">H202+J202+L202+N202+P202+R202+T202+V202+X202+Z202+AB202+AD202</f>
        <v>0</v>
      </c>
      <c r="AH202" s="35">
        <f t="shared" ref="AH202:AI265" si="110">H202+J202+L202+N202+P202+R202</f>
        <v>0</v>
      </c>
      <c r="AI202" s="35">
        <f t="shared" si="110"/>
        <v>0</v>
      </c>
    </row>
    <row r="203" spans="1:35" s="2" customFormat="1" ht="18.75" customHeight="1" x14ac:dyDescent="0.3">
      <c r="A203" s="5" t="s">
        <v>27</v>
      </c>
      <c r="B203" s="13">
        <f>B204+B205+B206+B207</f>
        <v>290</v>
      </c>
      <c r="C203" s="13">
        <f>C204+C205+C206+C207</f>
        <v>90</v>
      </c>
      <c r="D203" s="13">
        <f>D204+D205+D206+D207</f>
        <v>90</v>
      </c>
      <c r="E203" s="13">
        <f>E204+E205+E206+E207</f>
        <v>90</v>
      </c>
      <c r="F203" s="3">
        <f>E203/B203*100</f>
        <v>31.03448275862069</v>
      </c>
      <c r="G203" s="3">
        <f>E203/C203*100</f>
        <v>100</v>
      </c>
      <c r="H203" s="13">
        <f t="shared" ref="H203:AE203" si="111">H204+H205+H206+H207</f>
        <v>0</v>
      </c>
      <c r="I203" s="13">
        <f t="shared" si="111"/>
        <v>0</v>
      </c>
      <c r="J203" s="13">
        <f t="shared" si="111"/>
        <v>0</v>
      </c>
      <c r="K203" s="13">
        <f t="shared" si="111"/>
        <v>0</v>
      </c>
      <c r="L203" s="13">
        <f t="shared" si="111"/>
        <v>90</v>
      </c>
      <c r="M203" s="13">
        <f t="shared" si="111"/>
        <v>0</v>
      </c>
      <c r="N203" s="13">
        <f t="shared" si="111"/>
        <v>0</v>
      </c>
      <c r="O203" s="13">
        <f t="shared" si="111"/>
        <v>90</v>
      </c>
      <c r="P203" s="13">
        <f t="shared" si="111"/>
        <v>0</v>
      </c>
      <c r="Q203" s="13">
        <f t="shared" si="111"/>
        <v>0</v>
      </c>
      <c r="R203" s="13">
        <f t="shared" si="111"/>
        <v>0</v>
      </c>
      <c r="S203" s="13">
        <f t="shared" si="111"/>
        <v>0</v>
      </c>
      <c r="T203" s="13">
        <f t="shared" si="111"/>
        <v>0</v>
      </c>
      <c r="U203" s="13">
        <f t="shared" si="111"/>
        <v>0</v>
      </c>
      <c r="V203" s="13">
        <f t="shared" si="111"/>
        <v>0</v>
      </c>
      <c r="W203" s="13">
        <f t="shared" si="111"/>
        <v>0</v>
      </c>
      <c r="X203" s="13">
        <f t="shared" si="111"/>
        <v>60</v>
      </c>
      <c r="Y203" s="13">
        <f t="shared" si="111"/>
        <v>0</v>
      </c>
      <c r="Z203" s="13">
        <f t="shared" si="111"/>
        <v>140</v>
      </c>
      <c r="AA203" s="13">
        <f t="shared" si="111"/>
        <v>0</v>
      </c>
      <c r="AB203" s="13">
        <f t="shared" si="111"/>
        <v>0</v>
      </c>
      <c r="AC203" s="13">
        <f t="shared" si="111"/>
        <v>0</v>
      </c>
      <c r="AD203" s="13">
        <f t="shared" si="111"/>
        <v>0</v>
      </c>
      <c r="AE203" s="13">
        <f t="shared" si="111"/>
        <v>0</v>
      </c>
      <c r="AF203" s="36"/>
      <c r="AG203" s="35">
        <f t="shared" si="109"/>
        <v>290</v>
      </c>
      <c r="AH203" s="35">
        <f t="shared" si="110"/>
        <v>90</v>
      </c>
      <c r="AI203" s="35">
        <f t="shared" si="110"/>
        <v>90</v>
      </c>
    </row>
    <row r="204" spans="1:35" s="2" customFormat="1" ht="18.75" customHeight="1" x14ac:dyDescent="0.3">
      <c r="A204" s="9" t="s">
        <v>28</v>
      </c>
      <c r="B204" s="10">
        <f>B211+B217+B223</f>
        <v>0</v>
      </c>
      <c r="C204" s="10">
        <f>H204+J204+L204</f>
        <v>0</v>
      </c>
      <c r="D204" s="10">
        <f>C204</f>
        <v>0</v>
      </c>
      <c r="E204" s="10">
        <f>E211+E217+E223</f>
        <v>0</v>
      </c>
      <c r="F204" s="4" t="e">
        <f>E204/B204*100</f>
        <v>#DIV/0!</v>
      </c>
      <c r="G204" s="4" t="e">
        <f>E204/C204*100</f>
        <v>#DIV/0!</v>
      </c>
      <c r="H204" s="10">
        <f t="shared" ref="H204:AE207" si="112">H211+H217+H223</f>
        <v>0</v>
      </c>
      <c r="I204" s="10">
        <f t="shared" si="112"/>
        <v>0</v>
      </c>
      <c r="J204" s="10">
        <f t="shared" si="112"/>
        <v>0</v>
      </c>
      <c r="K204" s="10">
        <f t="shared" si="112"/>
        <v>0</v>
      </c>
      <c r="L204" s="10">
        <f t="shared" si="112"/>
        <v>0</v>
      </c>
      <c r="M204" s="10">
        <f t="shared" si="112"/>
        <v>0</v>
      </c>
      <c r="N204" s="10">
        <f t="shared" si="112"/>
        <v>0</v>
      </c>
      <c r="O204" s="10">
        <f t="shared" si="112"/>
        <v>0</v>
      </c>
      <c r="P204" s="10">
        <f t="shared" si="112"/>
        <v>0</v>
      </c>
      <c r="Q204" s="10">
        <f t="shared" si="112"/>
        <v>0</v>
      </c>
      <c r="R204" s="10">
        <f t="shared" si="112"/>
        <v>0</v>
      </c>
      <c r="S204" s="10">
        <f t="shared" si="112"/>
        <v>0</v>
      </c>
      <c r="T204" s="10">
        <f t="shared" si="112"/>
        <v>0</v>
      </c>
      <c r="U204" s="10">
        <f t="shared" si="112"/>
        <v>0</v>
      </c>
      <c r="V204" s="10">
        <f t="shared" si="112"/>
        <v>0</v>
      </c>
      <c r="W204" s="10">
        <f t="shared" si="112"/>
        <v>0</v>
      </c>
      <c r="X204" s="10">
        <f t="shared" si="112"/>
        <v>0</v>
      </c>
      <c r="Y204" s="10">
        <f t="shared" si="112"/>
        <v>0</v>
      </c>
      <c r="Z204" s="10">
        <f t="shared" si="112"/>
        <v>0</v>
      </c>
      <c r="AA204" s="10">
        <f t="shared" si="112"/>
        <v>0</v>
      </c>
      <c r="AB204" s="10">
        <f t="shared" si="112"/>
        <v>0</v>
      </c>
      <c r="AC204" s="10">
        <f t="shared" si="112"/>
        <v>0</v>
      </c>
      <c r="AD204" s="10">
        <f t="shared" si="112"/>
        <v>0</v>
      </c>
      <c r="AE204" s="10">
        <f t="shared" si="112"/>
        <v>0</v>
      </c>
      <c r="AF204" s="36"/>
      <c r="AG204" s="35">
        <f t="shared" si="109"/>
        <v>0</v>
      </c>
      <c r="AH204" s="35">
        <f t="shared" si="110"/>
        <v>0</v>
      </c>
      <c r="AI204" s="35">
        <f t="shared" si="110"/>
        <v>0</v>
      </c>
    </row>
    <row r="205" spans="1:35" s="2" customFormat="1" ht="18.75" customHeight="1" x14ac:dyDescent="0.3">
      <c r="A205" s="9" t="s">
        <v>29</v>
      </c>
      <c r="B205" s="10">
        <f>B212+B218+B224</f>
        <v>0</v>
      </c>
      <c r="C205" s="10">
        <f>H205+J205+L205</f>
        <v>0</v>
      </c>
      <c r="D205" s="10">
        <f>C205</f>
        <v>0</v>
      </c>
      <c r="E205" s="10">
        <f>E212+E218+E224</f>
        <v>0</v>
      </c>
      <c r="F205" s="4" t="e">
        <f>E205/B205*100</f>
        <v>#DIV/0!</v>
      </c>
      <c r="G205" s="4" t="e">
        <f>E205/C205*100</f>
        <v>#DIV/0!</v>
      </c>
      <c r="H205" s="10">
        <f t="shared" si="112"/>
        <v>0</v>
      </c>
      <c r="I205" s="10">
        <f t="shared" si="112"/>
        <v>0</v>
      </c>
      <c r="J205" s="10">
        <f t="shared" si="112"/>
        <v>0</v>
      </c>
      <c r="K205" s="10">
        <f t="shared" si="112"/>
        <v>0</v>
      </c>
      <c r="L205" s="10">
        <f t="shared" si="112"/>
        <v>0</v>
      </c>
      <c r="M205" s="10">
        <f t="shared" si="112"/>
        <v>0</v>
      </c>
      <c r="N205" s="10">
        <f t="shared" si="112"/>
        <v>0</v>
      </c>
      <c r="O205" s="10">
        <f t="shared" si="112"/>
        <v>0</v>
      </c>
      <c r="P205" s="10">
        <f t="shared" si="112"/>
        <v>0</v>
      </c>
      <c r="Q205" s="10">
        <f t="shared" si="112"/>
        <v>0</v>
      </c>
      <c r="R205" s="10">
        <f t="shared" si="112"/>
        <v>0</v>
      </c>
      <c r="S205" s="10">
        <f t="shared" si="112"/>
        <v>0</v>
      </c>
      <c r="T205" s="10">
        <f t="shared" si="112"/>
        <v>0</v>
      </c>
      <c r="U205" s="10">
        <f t="shared" si="112"/>
        <v>0</v>
      </c>
      <c r="V205" s="10">
        <f t="shared" si="112"/>
        <v>0</v>
      </c>
      <c r="W205" s="10">
        <f t="shared" si="112"/>
        <v>0</v>
      </c>
      <c r="X205" s="10">
        <f t="shared" si="112"/>
        <v>0</v>
      </c>
      <c r="Y205" s="10">
        <f t="shared" si="112"/>
        <v>0</v>
      </c>
      <c r="Z205" s="10">
        <f t="shared" si="112"/>
        <v>0</v>
      </c>
      <c r="AA205" s="10">
        <f t="shared" si="112"/>
        <v>0</v>
      </c>
      <c r="AB205" s="10">
        <f t="shared" si="112"/>
        <v>0</v>
      </c>
      <c r="AC205" s="10">
        <f t="shared" si="112"/>
        <v>0</v>
      </c>
      <c r="AD205" s="10">
        <f t="shared" si="112"/>
        <v>0</v>
      </c>
      <c r="AE205" s="10">
        <f t="shared" si="112"/>
        <v>0</v>
      </c>
      <c r="AF205" s="36"/>
      <c r="AG205" s="35">
        <f t="shared" si="109"/>
        <v>0</v>
      </c>
      <c r="AH205" s="35">
        <f t="shared" si="110"/>
        <v>0</v>
      </c>
      <c r="AI205" s="35">
        <f t="shared" si="110"/>
        <v>0</v>
      </c>
    </row>
    <row r="206" spans="1:35" s="2" customFormat="1" ht="18.75" customHeight="1" x14ac:dyDescent="0.3">
      <c r="A206" s="9" t="s">
        <v>30</v>
      </c>
      <c r="B206" s="10">
        <f>B213+B219+B225</f>
        <v>290</v>
      </c>
      <c r="C206" s="10">
        <f>H206+J206+L206+N206</f>
        <v>90</v>
      </c>
      <c r="D206" s="10">
        <f>C206</f>
        <v>90</v>
      </c>
      <c r="E206" s="10">
        <f>E213+E219+E225</f>
        <v>90</v>
      </c>
      <c r="F206" s="4">
        <f>E206/B206*100</f>
        <v>31.03448275862069</v>
      </c>
      <c r="G206" s="4">
        <f>E206/C206*100</f>
        <v>100</v>
      </c>
      <c r="H206" s="10">
        <f t="shared" si="112"/>
        <v>0</v>
      </c>
      <c r="I206" s="10">
        <f t="shared" si="112"/>
        <v>0</v>
      </c>
      <c r="J206" s="10">
        <f t="shared" si="112"/>
        <v>0</v>
      </c>
      <c r="K206" s="10">
        <f t="shared" si="112"/>
        <v>0</v>
      </c>
      <c r="L206" s="10">
        <f t="shared" si="112"/>
        <v>90</v>
      </c>
      <c r="M206" s="10">
        <f t="shared" si="112"/>
        <v>0</v>
      </c>
      <c r="N206" s="10">
        <f t="shared" si="112"/>
        <v>0</v>
      </c>
      <c r="O206" s="10">
        <f t="shared" si="112"/>
        <v>90</v>
      </c>
      <c r="P206" s="10">
        <f t="shared" si="112"/>
        <v>0</v>
      </c>
      <c r="Q206" s="10">
        <f t="shared" si="112"/>
        <v>0</v>
      </c>
      <c r="R206" s="10">
        <f t="shared" si="112"/>
        <v>0</v>
      </c>
      <c r="S206" s="10">
        <f t="shared" si="112"/>
        <v>0</v>
      </c>
      <c r="T206" s="10">
        <f t="shared" si="112"/>
        <v>0</v>
      </c>
      <c r="U206" s="10">
        <f t="shared" si="112"/>
        <v>0</v>
      </c>
      <c r="V206" s="10">
        <f t="shared" si="112"/>
        <v>0</v>
      </c>
      <c r="W206" s="10">
        <f t="shared" si="112"/>
        <v>0</v>
      </c>
      <c r="X206" s="10">
        <f t="shared" si="112"/>
        <v>60</v>
      </c>
      <c r="Y206" s="10">
        <f t="shared" si="112"/>
        <v>0</v>
      </c>
      <c r="Z206" s="10">
        <f t="shared" si="112"/>
        <v>140</v>
      </c>
      <c r="AA206" s="10">
        <f t="shared" si="112"/>
        <v>0</v>
      </c>
      <c r="AB206" s="10">
        <f t="shared" si="112"/>
        <v>0</v>
      </c>
      <c r="AC206" s="10">
        <f t="shared" si="112"/>
        <v>0</v>
      </c>
      <c r="AD206" s="10">
        <f t="shared" si="112"/>
        <v>0</v>
      </c>
      <c r="AE206" s="10">
        <f t="shared" si="112"/>
        <v>0</v>
      </c>
      <c r="AF206" s="36"/>
      <c r="AG206" s="35">
        <f t="shared" si="109"/>
        <v>290</v>
      </c>
      <c r="AH206" s="35">
        <f t="shared" si="110"/>
        <v>90</v>
      </c>
      <c r="AI206" s="35">
        <f t="shared" si="110"/>
        <v>90</v>
      </c>
    </row>
    <row r="207" spans="1:35" s="2" customFormat="1" ht="18.75" customHeight="1" x14ac:dyDescent="0.3">
      <c r="A207" s="1" t="s">
        <v>32</v>
      </c>
      <c r="B207" s="10">
        <f>B214+B220+B226</f>
        <v>0</v>
      </c>
      <c r="C207" s="10">
        <f>H207+J207+L207</f>
        <v>0</v>
      </c>
      <c r="D207" s="10">
        <f>C207</f>
        <v>0</v>
      </c>
      <c r="E207" s="10">
        <f>E214+E220+E226</f>
        <v>0</v>
      </c>
      <c r="F207" s="4" t="e">
        <f>E207/B207*100</f>
        <v>#DIV/0!</v>
      </c>
      <c r="G207" s="4" t="e">
        <f>E207/C207*100</f>
        <v>#DIV/0!</v>
      </c>
      <c r="H207" s="10">
        <f t="shared" si="112"/>
        <v>0</v>
      </c>
      <c r="I207" s="10">
        <f t="shared" si="112"/>
        <v>0</v>
      </c>
      <c r="J207" s="10">
        <f t="shared" si="112"/>
        <v>0</v>
      </c>
      <c r="K207" s="10">
        <f t="shared" si="112"/>
        <v>0</v>
      </c>
      <c r="L207" s="10">
        <f t="shared" si="112"/>
        <v>0</v>
      </c>
      <c r="M207" s="10">
        <f t="shared" si="112"/>
        <v>0</v>
      </c>
      <c r="N207" s="10">
        <f t="shared" si="112"/>
        <v>0</v>
      </c>
      <c r="O207" s="10">
        <f t="shared" si="112"/>
        <v>0</v>
      </c>
      <c r="P207" s="10">
        <f t="shared" si="112"/>
        <v>0</v>
      </c>
      <c r="Q207" s="10">
        <f t="shared" si="112"/>
        <v>0</v>
      </c>
      <c r="R207" s="10">
        <f t="shared" si="112"/>
        <v>0</v>
      </c>
      <c r="S207" s="10">
        <f t="shared" si="112"/>
        <v>0</v>
      </c>
      <c r="T207" s="10">
        <f t="shared" si="112"/>
        <v>0</v>
      </c>
      <c r="U207" s="10">
        <f t="shared" si="112"/>
        <v>0</v>
      </c>
      <c r="V207" s="10">
        <f t="shared" si="112"/>
        <v>0</v>
      </c>
      <c r="W207" s="10">
        <f t="shared" si="112"/>
        <v>0</v>
      </c>
      <c r="X207" s="10">
        <f t="shared" si="112"/>
        <v>0</v>
      </c>
      <c r="Y207" s="10">
        <f t="shared" si="112"/>
        <v>0</v>
      </c>
      <c r="Z207" s="10">
        <f t="shared" si="112"/>
        <v>0</v>
      </c>
      <c r="AA207" s="10">
        <f t="shared" si="112"/>
        <v>0</v>
      </c>
      <c r="AB207" s="10">
        <f t="shared" si="112"/>
        <v>0</v>
      </c>
      <c r="AC207" s="10">
        <f t="shared" si="112"/>
        <v>0</v>
      </c>
      <c r="AD207" s="10">
        <f t="shared" si="112"/>
        <v>0</v>
      </c>
      <c r="AE207" s="10">
        <f t="shared" si="112"/>
        <v>0</v>
      </c>
      <c r="AF207" s="36"/>
      <c r="AG207" s="35">
        <f t="shared" si="109"/>
        <v>0</v>
      </c>
      <c r="AH207" s="35">
        <f t="shared" si="110"/>
        <v>0</v>
      </c>
      <c r="AI207" s="35">
        <f t="shared" si="110"/>
        <v>0</v>
      </c>
    </row>
    <row r="208" spans="1:35" s="2" customFormat="1" ht="18.75" customHeight="1" x14ac:dyDescent="0.25">
      <c r="A208" s="14" t="s">
        <v>52</v>
      </c>
      <c r="B208" s="10"/>
      <c r="C208" s="10"/>
      <c r="D208" s="10"/>
      <c r="E208" s="10"/>
      <c r="F208" s="4"/>
      <c r="G208" s="4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36"/>
      <c r="AG208" s="35">
        <f t="shared" si="109"/>
        <v>0</v>
      </c>
      <c r="AH208" s="35">
        <f t="shared" si="110"/>
        <v>0</v>
      </c>
      <c r="AI208" s="35">
        <f t="shared" si="110"/>
        <v>0</v>
      </c>
    </row>
    <row r="209" spans="1:35" s="2" customFormat="1" ht="18.75" customHeight="1" x14ac:dyDescent="0.3">
      <c r="A209" s="9" t="s">
        <v>53</v>
      </c>
      <c r="B209" s="10"/>
      <c r="C209" s="10"/>
      <c r="D209" s="10"/>
      <c r="E209" s="10"/>
      <c r="F209" s="4"/>
      <c r="G209" s="4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4" t="s">
        <v>70</v>
      </c>
      <c r="AG209" s="35">
        <f t="shared" si="109"/>
        <v>0</v>
      </c>
      <c r="AH209" s="35">
        <f t="shared" si="110"/>
        <v>0</v>
      </c>
      <c r="AI209" s="35">
        <f t="shared" si="110"/>
        <v>0</v>
      </c>
    </row>
    <row r="210" spans="1:35" s="2" customFormat="1" ht="18.75" customHeight="1" x14ac:dyDescent="0.3">
      <c r="A210" s="5" t="s">
        <v>27</v>
      </c>
      <c r="B210" s="6">
        <f>B211+B212+B213+B214</f>
        <v>90</v>
      </c>
      <c r="C210" s="6">
        <f t="shared" ref="C210:E210" si="113">C211+C212+C213+C214</f>
        <v>90</v>
      </c>
      <c r="D210" s="6">
        <f t="shared" si="113"/>
        <v>90</v>
      </c>
      <c r="E210" s="6">
        <f t="shared" si="113"/>
        <v>90</v>
      </c>
      <c r="F210" s="3">
        <f>E210/B210*100</f>
        <v>100</v>
      </c>
      <c r="G210" s="3">
        <f>E210/C210*100</f>
        <v>100</v>
      </c>
      <c r="H210" s="7">
        <f>H211+H212+H213+H214</f>
        <v>0</v>
      </c>
      <c r="I210" s="7">
        <f t="shared" ref="I210:AE210" si="114">I211+I212+I213+I214</f>
        <v>0</v>
      </c>
      <c r="J210" s="7">
        <f t="shared" si="114"/>
        <v>0</v>
      </c>
      <c r="K210" s="7">
        <f t="shared" si="114"/>
        <v>0</v>
      </c>
      <c r="L210" s="7">
        <f t="shared" si="114"/>
        <v>90</v>
      </c>
      <c r="M210" s="7">
        <f t="shared" si="114"/>
        <v>0</v>
      </c>
      <c r="N210" s="7">
        <f t="shared" si="114"/>
        <v>0</v>
      </c>
      <c r="O210" s="7">
        <f t="shared" si="114"/>
        <v>90</v>
      </c>
      <c r="P210" s="7">
        <f t="shared" si="114"/>
        <v>0</v>
      </c>
      <c r="Q210" s="7">
        <f t="shared" si="114"/>
        <v>0</v>
      </c>
      <c r="R210" s="7">
        <f t="shared" si="114"/>
        <v>0</v>
      </c>
      <c r="S210" s="7">
        <f t="shared" si="114"/>
        <v>0</v>
      </c>
      <c r="T210" s="7">
        <f t="shared" si="114"/>
        <v>0</v>
      </c>
      <c r="U210" s="7">
        <f t="shared" si="114"/>
        <v>0</v>
      </c>
      <c r="V210" s="7">
        <f t="shared" si="114"/>
        <v>0</v>
      </c>
      <c r="W210" s="7">
        <f t="shared" si="114"/>
        <v>0</v>
      </c>
      <c r="X210" s="7">
        <f t="shared" si="114"/>
        <v>0</v>
      </c>
      <c r="Y210" s="7">
        <f t="shared" si="114"/>
        <v>0</v>
      </c>
      <c r="Z210" s="7">
        <f t="shared" si="114"/>
        <v>0</v>
      </c>
      <c r="AA210" s="7">
        <f t="shared" si="114"/>
        <v>0</v>
      </c>
      <c r="AB210" s="7">
        <f t="shared" si="114"/>
        <v>0</v>
      </c>
      <c r="AC210" s="7">
        <f t="shared" si="114"/>
        <v>0</v>
      </c>
      <c r="AD210" s="7">
        <f t="shared" si="114"/>
        <v>0</v>
      </c>
      <c r="AE210" s="7">
        <f t="shared" si="114"/>
        <v>0</v>
      </c>
      <c r="AF210" s="115"/>
      <c r="AG210" s="35">
        <f t="shared" si="109"/>
        <v>90</v>
      </c>
      <c r="AH210" s="35">
        <f t="shared" si="110"/>
        <v>90</v>
      </c>
      <c r="AI210" s="35">
        <f t="shared" si="110"/>
        <v>90</v>
      </c>
    </row>
    <row r="211" spans="1:35" s="2" customFormat="1" ht="18.75" customHeight="1" x14ac:dyDescent="0.3">
      <c r="A211" s="9" t="s">
        <v>28</v>
      </c>
      <c r="B211" s="10">
        <f>H211+J211+L211+N211+P211+R211+T211+V211+X211+Z211+AB211+AD211</f>
        <v>0</v>
      </c>
      <c r="C211" s="10">
        <f>H211</f>
        <v>0</v>
      </c>
      <c r="D211" s="10"/>
      <c r="E211" s="10">
        <f>I211+K211+M211+O211+Q211+S211+U211+W211+Y211+AA211+AC211+AE211</f>
        <v>0</v>
      </c>
      <c r="F211" s="4" t="e">
        <f>E211/B211*100</f>
        <v>#DIV/0!</v>
      </c>
      <c r="G211" s="4" t="e">
        <f>E211/C211*100</f>
        <v>#DIV/0!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5"/>
      <c r="AG211" s="35">
        <f t="shared" si="109"/>
        <v>0</v>
      </c>
      <c r="AH211" s="35">
        <f t="shared" si="110"/>
        <v>0</v>
      </c>
      <c r="AI211" s="35">
        <f t="shared" si="110"/>
        <v>0</v>
      </c>
    </row>
    <row r="212" spans="1:35" s="2" customFormat="1" ht="18.75" customHeight="1" x14ac:dyDescent="0.3">
      <c r="A212" s="9" t="s">
        <v>29</v>
      </c>
      <c r="B212" s="10">
        <f>H212+J212+L212+N212+P212+R212+T212+V212+X212+Z212+AB212+AD212</f>
        <v>0</v>
      </c>
      <c r="C212" s="10">
        <f t="shared" ref="C212:C214" si="115">H212</f>
        <v>0</v>
      </c>
      <c r="D212" s="10"/>
      <c r="E212" s="10">
        <f>I212+K212+M212+O212+Q212+S212+U212+W212+Y212+AA212+AC212+AE212</f>
        <v>0</v>
      </c>
      <c r="F212" s="4" t="e">
        <f>E212/B212*100</f>
        <v>#DIV/0!</v>
      </c>
      <c r="G212" s="4" t="e">
        <f>E212/C212*100</f>
        <v>#DIV/0!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5"/>
      <c r="AG212" s="35">
        <f t="shared" si="109"/>
        <v>0</v>
      </c>
      <c r="AH212" s="35">
        <f t="shared" si="110"/>
        <v>0</v>
      </c>
      <c r="AI212" s="35">
        <f t="shared" si="110"/>
        <v>0</v>
      </c>
    </row>
    <row r="213" spans="1:35" s="2" customFormat="1" ht="18.75" customHeight="1" x14ac:dyDescent="0.3">
      <c r="A213" s="9" t="s">
        <v>30</v>
      </c>
      <c r="B213" s="10">
        <f>H213+J213+L213+N213+P213+R213+T213+V213+X213+Z213+AB213+AD213</f>
        <v>90</v>
      </c>
      <c r="C213" s="10">
        <f>H213+L213+N213</f>
        <v>90</v>
      </c>
      <c r="D213" s="10">
        <f>E213</f>
        <v>90</v>
      </c>
      <c r="E213" s="10">
        <f>I213+K213+M213+O213+Q213+S213+U213+W213+Y213+AA213+AC213+AE213</f>
        <v>90</v>
      </c>
      <c r="F213" s="4">
        <f>E213/B213*100</f>
        <v>100</v>
      </c>
      <c r="G213" s="4">
        <f>E213/C213*100</f>
        <v>100</v>
      </c>
      <c r="H213" s="11"/>
      <c r="I213" s="11"/>
      <c r="J213" s="11"/>
      <c r="K213" s="11"/>
      <c r="L213" s="11">
        <v>90</v>
      </c>
      <c r="M213" s="11"/>
      <c r="N213" s="11"/>
      <c r="O213" s="11">
        <v>90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5"/>
      <c r="AG213" s="35">
        <f t="shared" si="109"/>
        <v>90</v>
      </c>
      <c r="AH213" s="35">
        <f t="shared" si="110"/>
        <v>90</v>
      </c>
      <c r="AI213" s="35">
        <f t="shared" si="110"/>
        <v>90</v>
      </c>
    </row>
    <row r="214" spans="1:35" s="2" customFormat="1" ht="18.75" customHeight="1" x14ac:dyDescent="0.3">
      <c r="A214" s="1" t="s">
        <v>32</v>
      </c>
      <c r="B214" s="10">
        <f>H214+J214+L214+N214+P214+R214+T214+V214+X214+Z214+AB214+AD214</f>
        <v>0</v>
      </c>
      <c r="C214" s="10">
        <f t="shared" si="115"/>
        <v>0</v>
      </c>
      <c r="D214" s="10"/>
      <c r="E214" s="10">
        <f>I214+K214+M214+O214+Q214+S214+U214+W214+Y214+AA214+AC214+AE214</f>
        <v>0</v>
      </c>
      <c r="F214" s="4" t="e">
        <f>E214/B214*100</f>
        <v>#DIV/0!</v>
      </c>
      <c r="G214" s="4" t="e">
        <f>E214/C214*100</f>
        <v>#DIV/0!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6"/>
      <c r="AG214" s="35">
        <f t="shared" si="109"/>
        <v>0</v>
      </c>
      <c r="AH214" s="35">
        <f t="shared" si="110"/>
        <v>0</v>
      </c>
      <c r="AI214" s="35">
        <f t="shared" si="110"/>
        <v>0</v>
      </c>
    </row>
    <row r="215" spans="1:35" s="2" customFormat="1" ht="18.75" customHeight="1" x14ac:dyDescent="0.3">
      <c r="A215" s="9" t="s">
        <v>56</v>
      </c>
      <c r="B215" s="10"/>
      <c r="C215" s="10"/>
      <c r="D215" s="10"/>
      <c r="E215" s="10"/>
      <c r="F215" s="4"/>
      <c r="G215" s="4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4"/>
      <c r="AG215" s="35">
        <f t="shared" si="109"/>
        <v>0</v>
      </c>
      <c r="AH215" s="35">
        <f t="shared" si="110"/>
        <v>0</v>
      </c>
      <c r="AI215" s="35">
        <f t="shared" si="110"/>
        <v>0</v>
      </c>
    </row>
    <row r="216" spans="1:35" s="2" customFormat="1" ht="18.75" customHeight="1" x14ac:dyDescent="0.3">
      <c r="A216" s="5" t="s">
        <v>27</v>
      </c>
      <c r="B216" s="6">
        <f>B217+B218+B219+B220</f>
        <v>200</v>
      </c>
      <c r="C216" s="6">
        <f t="shared" ref="C216:E216" si="116">C217+C218+C219+C220</f>
        <v>0</v>
      </c>
      <c r="D216" s="6">
        <f t="shared" si="116"/>
        <v>0</v>
      </c>
      <c r="E216" s="6">
        <f t="shared" si="116"/>
        <v>0</v>
      </c>
      <c r="F216" s="3">
        <f>E216/B216*100</f>
        <v>0</v>
      </c>
      <c r="G216" s="3" t="e">
        <f>E216/C216*100</f>
        <v>#DIV/0!</v>
      </c>
      <c r="H216" s="7">
        <f>H217+H218+H219+H220</f>
        <v>0</v>
      </c>
      <c r="I216" s="7">
        <f t="shared" ref="I216:AE216" si="117">I217+I218+I219+I220</f>
        <v>0</v>
      </c>
      <c r="J216" s="7">
        <f t="shared" si="117"/>
        <v>0</v>
      </c>
      <c r="K216" s="7">
        <f t="shared" si="117"/>
        <v>0</v>
      </c>
      <c r="L216" s="7">
        <f t="shared" si="117"/>
        <v>0</v>
      </c>
      <c r="M216" s="7">
        <f t="shared" si="117"/>
        <v>0</v>
      </c>
      <c r="N216" s="7">
        <f t="shared" si="117"/>
        <v>0</v>
      </c>
      <c r="O216" s="7">
        <f t="shared" si="117"/>
        <v>0</v>
      </c>
      <c r="P216" s="7">
        <f t="shared" si="117"/>
        <v>0</v>
      </c>
      <c r="Q216" s="7">
        <f t="shared" si="117"/>
        <v>0</v>
      </c>
      <c r="R216" s="7">
        <f t="shared" si="117"/>
        <v>0</v>
      </c>
      <c r="S216" s="7">
        <f t="shared" si="117"/>
        <v>0</v>
      </c>
      <c r="T216" s="7">
        <f t="shared" si="117"/>
        <v>0</v>
      </c>
      <c r="U216" s="7">
        <f t="shared" si="117"/>
        <v>0</v>
      </c>
      <c r="V216" s="7">
        <f t="shared" si="117"/>
        <v>0</v>
      </c>
      <c r="W216" s="7">
        <f t="shared" si="117"/>
        <v>0</v>
      </c>
      <c r="X216" s="7">
        <f t="shared" si="117"/>
        <v>60</v>
      </c>
      <c r="Y216" s="7">
        <f t="shared" si="117"/>
        <v>0</v>
      </c>
      <c r="Z216" s="7">
        <f t="shared" si="117"/>
        <v>140</v>
      </c>
      <c r="AA216" s="7">
        <f t="shared" si="117"/>
        <v>0</v>
      </c>
      <c r="AB216" s="7">
        <f t="shared" si="117"/>
        <v>0</v>
      </c>
      <c r="AC216" s="7">
        <f t="shared" si="117"/>
        <v>0</v>
      </c>
      <c r="AD216" s="7">
        <f t="shared" si="117"/>
        <v>0</v>
      </c>
      <c r="AE216" s="7">
        <f t="shared" si="117"/>
        <v>0</v>
      </c>
      <c r="AF216" s="115"/>
      <c r="AG216" s="35">
        <f t="shared" si="109"/>
        <v>200</v>
      </c>
      <c r="AH216" s="35">
        <f t="shared" si="110"/>
        <v>0</v>
      </c>
      <c r="AI216" s="35">
        <f t="shared" si="110"/>
        <v>0</v>
      </c>
    </row>
    <row r="217" spans="1:35" s="2" customFormat="1" ht="18.75" customHeight="1" x14ac:dyDescent="0.3">
      <c r="A217" s="9" t="s">
        <v>28</v>
      </c>
      <c r="B217" s="10">
        <f>H217+J217+L217+N217+P217+R217+T217+V217+X217+Z217+AB217+AD217</f>
        <v>0</v>
      </c>
      <c r="C217" s="10">
        <f>H217</f>
        <v>0</v>
      </c>
      <c r="D217" s="10"/>
      <c r="E217" s="10">
        <f>I217+K217+M217+O217+Q217+S217+U217+W217+Y217+AA217+AC217+AE217</f>
        <v>0</v>
      </c>
      <c r="F217" s="4" t="e">
        <f>E217/B217*100</f>
        <v>#DIV/0!</v>
      </c>
      <c r="G217" s="4" t="e">
        <f>E217/C217*100</f>
        <v>#DIV/0!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5"/>
      <c r="AG217" s="35">
        <f t="shared" si="109"/>
        <v>0</v>
      </c>
      <c r="AH217" s="35">
        <f t="shared" si="110"/>
        <v>0</v>
      </c>
      <c r="AI217" s="35">
        <f t="shared" si="110"/>
        <v>0</v>
      </c>
    </row>
    <row r="218" spans="1:35" s="2" customFormat="1" ht="18.75" customHeight="1" x14ac:dyDescent="0.3">
      <c r="A218" s="9" t="s">
        <v>29</v>
      </c>
      <c r="B218" s="10">
        <f>H218+J218+L218+N218+P218+R218+T218+V218+X218+Z218+AB218+AD218</f>
        <v>0</v>
      </c>
      <c r="C218" s="10">
        <f t="shared" ref="C218:C220" si="118">H218</f>
        <v>0</v>
      </c>
      <c r="D218" s="10"/>
      <c r="E218" s="10">
        <f>I218+K218+M218+O218+Q218+S218+U218+W218+Y218+AA218+AC218+AE218</f>
        <v>0</v>
      </c>
      <c r="F218" s="4" t="e">
        <f>E218/B218*100</f>
        <v>#DIV/0!</v>
      </c>
      <c r="G218" s="4" t="e">
        <f>E218/C218*100</f>
        <v>#DIV/0!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5"/>
      <c r="AG218" s="35">
        <f t="shared" si="109"/>
        <v>0</v>
      </c>
      <c r="AH218" s="35">
        <f t="shared" si="110"/>
        <v>0</v>
      </c>
      <c r="AI218" s="35">
        <f t="shared" si="110"/>
        <v>0</v>
      </c>
    </row>
    <row r="219" spans="1:35" s="2" customFormat="1" ht="18.75" customHeight="1" x14ac:dyDescent="0.3">
      <c r="A219" s="9" t="s">
        <v>30</v>
      </c>
      <c r="B219" s="10">
        <f>H219+J219+L219+N219+P219+R219+T219+V219+X219+Z219+AB219+AD219</f>
        <v>200</v>
      </c>
      <c r="C219" s="10">
        <f t="shared" si="118"/>
        <v>0</v>
      </c>
      <c r="D219" s="10"/>
      <c r="E219" s="10">
        <f>I219+K219+M219+O219+Q219+S219+U219+W219+Y219+AA219+AC219+AE219</f>
        <v>0</v>
      </c>
      <c r="F219" s="4">
        <f>E219/B219*100</f>
        <v>0</v>
      </c>
      <c r="G219" s="4" t="e">
        <f>E219/C219*100</f>
        <v>#DIV/0!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>
        <v>60</v>
      </c>
      <c r="Y219" s="11"/>
      <c r="Z219" s="11">
        <v>140</v>
      </c>
      <c r="AA219" s="11"/>
      <c r="AB219" s="11"/>
      <c r="AC219" s="11"/>
      <c r="AD219" s="11"/>
      <c r="AE219" s="11"/>
      <c r="AF219" s="115"/>
      <c r="AG219" s="35">
        <f t="shared" si="109"/>
        <v>200</v>
      </c>
      <c r="AH219" s="35">
        <f t="shared" si="110"/>
        <v>0</v>
      </c>
      <c r="AI219" s="35">
        <f t="shared" si="110"/>
        <v>0</v>
      </c>
    </row>
    <row r="220" spans="1:35" s="2" customFormat="1" ht="18.75" customHeight="1" x14ac:dyDescent="0.3">
      <c r="A220" s="1" t="s">
        <v>32</v>
      </c>
      <c r="B220" s="10">
        <f>H220+J220+L220+N220+P220+R220+T220+V220+X220+Z220+AB220+AD220</f>
        <v>0</v>
      </c>
      <c r="C220" s="10">
        <f t="shared" si="118"/>
        <v>0</v>
      </c>
      <c r="D220" s="10"/>
      <c r="E220" s="10">
        <f>I220+K220+M220+O220+Q220+S220+U220+W220+Y220+AA220+AC220+AE220</f>
        <v>0</v>
      </c>
      <c r="F220" s="4" t="e">
        <f>E220/B220*100</f>
        <v>#DIV/0!</v>
      </c>
      <c r="G220" s="4" t="e">
        <f>E220/C220*100</f>
        <v>#DIV/0!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6"/>
      <c r="AG220" s="35">
        <f t="shared" si="109"/>
        <v>0</v>
      </c>
      <c r="AH220" s="35">
        <f t="shared" si="110"/>
        <v>0</v>
      </c>
      <c r="AI220" s="35">
        <f t="shared" si="110"/>
        <v>0</v>
      </c>
    </row>
    <row r="221" spans="1:35" s="2" customFormat="1" ht="18.75" customHeight="1" x14ac:dyDescent="0.3">
      <c r="A221" s="9" t="s">
        <v>71</v>
      </c>
      <c r="B221" s="10"/>
      <c r="C221" s="10"/>
      <c r="D221" s="10"/>
      <c r="E221" s="10"/>
      <c r="F221" s="4"/>
      <c r="G221" s="4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4"/>
      <c r="AG221" s="35">
        <f t="shared" si="109"/>
        <v>0</v>
      </c>
      <c r="AH221" s="35">
        <f t="shared" si="110"/>
        <v>0</v>
      </c>
      <c r="AI221" s="35">
        <f t="shared" si="110"/>
        <v>0</v>
      </c>
    </row>
    <row r="222" spans="1:35" s="2" customFormat="1" ht="18.75" customHeight="1" x14ac:dyDescent="0.3">
      <c r="A222" s="5" t="s">
        <v>27</v>
      </c>
      <c r="B222" s="6">
        <f>B223+B224+B225+B226</f>
        <v>0</v>
      </c>
      <c r="C222" s="6">
        <f t="shared" ref="C222:E222" si="119">C223+C224+C225+C226</f>
        <v>0</v>
      </c>
      <c r="D222" s="6">
        <f t="shared" si="119"/>
        <v>0</v>
      </c>
      <c r="E222" s="6">
        <f t="shared" si="119"/>
        <v>0</v>
      </c>
      <c r="F222" s="3" t="e">
        <f>E222/B222*100</f>
        <v>#DIV/0!</v>
      </c>
      <c r="G222" s="3" t="e">
        <f>E222/C222*100</f>
        <v>#DIV/0!</v>
      </c>
      <c r="H222" s="7">
        <f>H223+H224+H225+H226</f>
        <v>0</v>
      </c>
      <c r="I222" s="7">
        <f t="shared" ref="I222:AE222" si="120">I223+I224+I225+I226</f>
        <v>0</v>
      </c>
      <c r="J222" s="7">
        <f t="shared" si="120"/>
        <v>0</v>
      </c>
      <c r="K222" s="7">
        <f t="shared" si="120"/>
        <v>0</v>
      </c>
      <c r="L222" s="7">
        <f t="shared" si="120"/>
        <v>0</v>
      </c>
      <c r="M222" s="7">
        <f t="shared" si="120"/>
        <v>0</v>
      </c>
      <c r="N222" s="7">
        <f t="shared" si="120"/>
        <v>0</v>
      </c>
      <c r="O222" s="7">
        <f t="shared" si="120"/>
        <v>0</v>
      </c>
      <c r="P222" s="7">
        <f t="shared" si="120"/>
        <v>0</v>
      </c>
      <c r="Q222" s="7">
        <f t="shared" si="120"/>
        <v>0</v>
      </c>
      <c r="R222" s="7">
        <f t="shared" si="120"/>
        <v>0</v>
      </c>
      <c r="S222" s="7">
        <f t="shared" si="120"/>
        <v>0</v>
      </c>
      <c r="T222" s="7">
        <f t="shared" si="120"/>
        <v>0</v>
      </c>
      <c r="U222" s="7">
        <f t="shared" si="120"/>
        <v>0</v>
      </c>
      <c r="V222" s="7">
        <f t="shared" si="120"/>
        <v>0</v>
      </c>
      <c r="W222" s="7">
        <f t="shared" si="120"/>
        <v>0</v>
      </c>
      <c r="X222" s="7">
        <f t="shared" si="120"/>
        <v>0</v>
      </c>
      <c r="Y222" s="7">
        <f t="shared" si="120"/>
        <v>0</v>
      </c>
      <c r="Z222" s="7">
        <f t="shared" si="120"/>
        <v>0</v>
      </c>
      <c r="AA222" s="7">
        <f t="shared" si="120"/>
        <v>0</v>
      </c>
      <c r="AB222" s="7">
        <f t="shared" si="120"/>
        <v>0</v>
      </c>
      <c r="AC222" s="7">
        <f t="shared" si="120"/>
        <v>0</v>
      </c>
      <c r="AD222" s="7">
        <f t="shared" si="120"/>
        <v>0</v>
      </c>
      <c r="AE222" s="7">
        <f t="shared" si="120"/>
        <v>0</v>
      </c>
      <c r="AF222" s="115"/>
      <c r="AG222" s="35">
        <f t="shared" si="109"/>
        <v>0</v>
      </c>
      <c r="AH222" s="35">
        <f t="shared" si="110"/>
        <v>0</v>
      </c>
      <c r="AI222" s="35">
        <f t="shared" si="110"/>
        <v>0</v>
      </c>
    </row>
    <row r="223" spans="1:35" s="2" customFormat="1" ht="18.75" customHeight="1" x14ac:dyDescent="0.3">
      <c r="A223" s="9" t="s">
        <v>28</v>
      </c>
      <c r="B223" s="10">
        <f>H223+J223+L223+N223+P223+R223+T223+V223+X223+Z223+AB223+AD223</f>
        <v>0</v>
      </c>
      <c r="C223" s="10">
        <f>H223</f>
        <v>0</v>
      </c>
      <c r="D223" s="10"/>
      <c r="E223" s="10">
        <f>I223+K223+M223+O223+Q223+S223+U223+W223+Y223+AA223+AC223+AE223</f>
        <v>0</v>
      </c>
      <c r="F223" s="4" t="e">
        <f>E223/B223*100</f>
        <v>#DIV/0!</v>
      </c>
      <c r="G223" s="4" t="e">
        <f>E223/C223*100</f>
        <v>#DIV/0!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5"/>
      <c r="AG223" s="35">
        <f t="shared" si="109"/>
        <v>0</v>
      </c>
      <c r="AH223" s="35">
        <f t="shared" si="110"/>
        <v>0</v>
      </c>
      <c r="AI223" s="35">
        <f t="shared" si="110"/>
        <v>0</v>
      </c>
    </row>
    <row r="224" spans="1:35" s="2" customFormat="1" ht="18.75" customHeight="1" x14ac:dyDescent="0.3">
      <c r="A224" s="9" t="s">
        <v>29</v>
      </c>
      <c r="B224" s="10">
        <f>H224+J224+L224+N224+P224+R224+T224+V224+X224+Z224+AB224+AD224</f>
        <v>0</v>
      </c>
      <c r="C224" s="10">
        <f t="shared" ref="C224:C226" si="121">H224</f>
        <v>0</v>
      </c>
      <c r="D224" s="10"/>
      <c r="E224" s="10">
        <f>I224+K224+M224+O224+Q224+S224+U224+W224+Y224+AA224+AC224+AE224</f>
        <v>0</v>
      </c>
      <c r="F224" s="4" t="e">
        <f>E224/B224*100</f>
        <v>#DIV/0!</v>
      </c>
      <c r="G224" s="4" t="e">
        <f>E224/C224*100</f>
        <v>#DIV/0!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5"/>
      <c r="AG224" s="35">
        <f t="shared" si="109"/>
        <v>0</v>
      </c>
      <c r="AH224" s="35">
        <f t="shared" si="110"/>
        <v>0</v>
      </c>
      <c r="AI224" s="35">
        <f t="shared" si="110"/>
        <v>0</v>
      </c>
    </row>
    <row r="225" spans="1:35" s="2" customFormat="1" ht="18.75" customHeight="1" x14ac:dyDescent="0.3">
      <c r="A225" s="9" t="s">
        <v>30</v>
      </c>
      <c r="B225" s="10">
        <f>H225+J225+L225+N225+P225+R225+T225+V225+X225+Z225+AB225+AD225</f>
        <v>0</v>
      </c>
      <c r="C225" s="10">
        <f>H225+L225</f>
        <v>0</v>
      </c>
      <c r="D225" s="10"/>
      <c r="E225" s="10">
        <f>I225+K225+M225+O225+Q225+S225+U225+W225+Y225+AA225+AC225+AE225</f>
        <v>0</v>
      </c>
      <c r="F225" s="4" t="e">
        <f>E225/B225*100</f>
        <v>#DIV/0!</v>
      </c>
      <c r="G225" s="4" t="e">
        <f>E225/C225*100</f>
        <v>#DIV/0!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5"/>
      <c r="AG225" s="35">
        <f t="shared" si="109"/>
        <v>0</v>
      </c>
      <c r="AH225" s="35">
        <f t="shared" si="110"/>
        <v>0</v>
      </c>
      <c r="AI225" s="35">
        <f t="shared" si="110"/>
        <v>0</v>
      </c>
    </row>
    <row r="226" spans="1:35" s="2" customFormat="1" ht="18.75" customHeight="1" x14ac:dyDescent="0.3">
      <c r="A226" s="1" t="s">
        <v>32</v>
      </c>
      <c r="B226" s="10">
        <f>H226+J226+L226+N226+P226+R226+T226+V226+X226+Z226+AB226+AD226</f>
        <v>0</v>
      </c>
      <c r="C226" s="10">
        <f t="shared" si="121"/>
        <v>0</v>
      </c>
      <c r="D226" s="10"/>
      <c r="E226" s="10">
        <f>I226+K226+M226+O226+Q226+S226+U226+W226+Y226+AA226+AC226+AE226</f>
        <v>0</v>
      </c>
      <c r="F226" s="4" t="e">
        <f>E226/B226*100</f>
        <v>#DIV/0!</v>
      </c>
      <c r="G226" s="4" t="e">
        <f>E226/C226*100</f>
        <v>#DIV/0!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116"/>
      <c r="AG226" s="35">
        <f t="shared" si="109"/>
        <v>0</v>
      </c>
      <c r="AH226" s="35">
        <f t="shared" si="110"/>
        <v>0</v>
      </c>
      <c r="AI226" s="35">
        <f t="shared" si="110"/>
        <v>0</v>
      </c>
    </row>
    <row r="227" spans="1:35" s="2" customFormat="1" ht="36" customHeight="1" x14ac:dyDescent="0.25">
      <c r="A227" s="117" t="s">
        <v>72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9"/>
      <c r="AF227" s="7"/>
      <c r="AG227" s="35">
        <f t="shared" si="109"/>
        <v>0</v>
      </c>
      <c r="AH227" s="35">
        <f t="shared" si="110"/>
        <v>0</v>
      </c>
      <c r="AI227" s="35">
        <f t="shared" si="110"/>
        <v>0</v>
      </c>
    </row>
    <row r="228" spans="1:35" s="2" customFormat="1" ht="18.75" x14ac:dyDescent="0.3">
      <c r="A228" s="5" t="s">
        <v>27</v>
      </c>
      <c r="B228" s="6">
        <f>B230+B231+B229+B232</f>
        <v>148418.79000000004</v>
      </c>
      <c r="C228" s="6">
        <f>C230+C231+C229+C232</f>
        <v>91459.915999999997</v>
      </c>
      <c r="D228" s="6">
        <f>D230+D231+D229+D232</f>
        <v>81088.781000000003</v>
      </c>
      <c r="E228" s="6">
        <f>E230+E231+E229+E232</f>
        <v>81088.781000000003</v>
      </c>
      <c r="F228" s="3">
        <f>E228/B228*100</f>
        <v>54.635117965858626</v>
      </c>
      <c r="G228" s="3">
        <f>E228/C228*100</f>
        <v>88.660458642887903</v>
      </c>
      <c r="H228" s="6">
        <f t="shared" ref="H228:AE228" si="122">H230+H231+H229+H232</f>
        <v>6010.5560000000005</v>
      </c>
      <c r="I228" s="6">
        <f t="shared" si="122"/>
        <v>3798.17</v>
      </c>
      <c r="J228" s="6">
        <f t="shared" si="122"/>
        <v>11319.948</v>
      </c>
      <c r="K228" s="6">
        <f t="shared" si="122"/>
        <v>10469.56</v>
      </c>
      <c r="L228" s="6">
        <f t="shared" si="122"/>
        <v>17151.252</v>
      </c>
      <c r="M228" s="6">
        <f t="shared" si="122"/>
        <v>12242.18</v>
      </c>
      <c r="N228" s="6">
        <f t="shared" si="122"/>
        <v>15081.414999999999</v>
      </c>
      <c r="O228" s="6">
        <f t="shared" si="122"/>
        <v>17216.881000000001</v>
      </c>
      <c r="P228" s="6">
        <f t="shared" si="122"/>
        <v>13198.254999999999</v>
      </c>
      <c r="Q228" s="6">
        <f t="shared" si="122"/>
        <v>8478.2999999999993</v>
      </c>
      <c r="R228" s="6">
        <f t="shared" si="122"/>
        <v>13735.039999999999</v>
      </c>
      <c r="S228" s="6">
        <f t="shared" si="122"/>
        <v>15939.86</v>
      </c>
      <c r="T228" s="6">
        <f t="shared" si="122"/>
        <v>14963.45</v>
      </c>
      <c r="U228" s="6">
        <f t="shared" si="122"/>
        <v>12943.83</v>
      </c>
      <c r="V228" s="6">
        <f t="shared" si="122"/>
        <v>10816.256000000001</v>
      </c>
      <c r="W228" s="6">
        <f t="shared" si="122"/>
        <v>0</v>
      </c>
      <c r="X228" s="6">
        <f t="shared" si="122"/>
        <v>10188.963</v>
      </c>
      <c r="Y228" s="6">
        <f t="shared" si="122"/>
        <v>0</v>
      </c>
      <c r="Z228" s="6">
        <f t="shared" si="122"/>
        <v>13722.675999999999</v>
      </c>
      <c r="AA228" s="6">
        <f t="shared" si="122"/>
        <v>0</v>
      </c>
      <c r="AB228" s="6">
        <f t="shared" si="122"/>
        <v>8786.402</v>
      </c>
      <c r="AC228" s="6">
        <f t="shared" si="122"/>
        <v>0</v>
      </c>
      <c r="AD228" s="6">
        <f t="shared" si="122"/>
        <v>13444.576999999999</v>
      </c>
      <c r="AE228" s="6">
        <f t="shared" si="122"/>
        <v>0</v>
      </c>
      <c r="AF228" s="7"/>
      <c r="AG228" s="35">
        <f t="shared" si="109"/>
        <v>148418.78999999998</v>
      </c>
      <c r="AH228" s="35">
        <f t="shared" si="110"/>
        <v>76496.466</v>
      </c>
      <c r="AI228" s="35">
        <f t="shared" si="110"/>
        <v>68144.951000000001</v>
      </c>
    </row>
    <row r="229" spans="1:35" s="2" customFormat="1" ht="18.75" x14ac:dyDescent="0.3">
      <c r="A229" s="9" t="s">
        <v>28</v>
      </c>
      <c r="B229" s="10">
        <f t="shared" ref="B229:E232" si="123">B235+B241+B247+B253</f>
        <v>0</v>
      </c>
      <c r="C229" s="10">
        <f t="shared" si="123"/>
        <v>0</v>
      </c>
      <c r="D229" s="10">
        <f t="shared" si="123"/>
        <v>0</v>
      </c>
      <c r="E229" s="10">
        <f t="shared" si="123"/>
        <v>0</v>
      </c>
      <c r="F229" s="4" t="e">
        <f>E229/B229*100</f>
        <v>#DIV/0!</v>
      </c>
      <c r="G229" s="4" t="e">
        <f>E229/C229*100</f>
        <v>#DIV/0!</v>
      </c>
      <c r="H229" s="11">
        <f>H235+H241+H247+H253</f>
        <v>0</v>
      </c>
      <c r="I229" s="11">
        <f t="shared" ref="I229:AE232" si="124">I235+I241+I247+I253</f>
        <v>0</v>
      </c>
      <c r="J229" s="11">
        <f t="shared" si="124"/>
        <v>0</v>
      </c>
      <c r="K229" s="11">
        <f t="shared" si="124"/>
        <v>0</v>
      </c>
      <c r="L229" s="11">
        <f t="shared" si="124"/>
        <v>0</v>
      </c>
      <c r="M229" s="11">
        <f t="shared" si="124"/>
        <v>0</v>
      </c>
      <c r="N229" s="11">
        <f t="shared" si="124"/>
        <v>0</v>
      </c>
      <c r="O229" s="11">
        <f t="shared" si="124"/>
        <v>0</v>
      </c>
      <c r="P229" s="11">
        <f t="shared" si="124"/>
        <v>0</v>
      </c>
      <c r="Q229" s="11">
        <f t="shared" si="124"/>
        <v>0</v>
      </c>
      <c r="R229" s="11">
        <f t="shared" si="124"/>
        <v>0</v>
      </c>
      <c r="S229" s="11">
        <f t="shared" si="124"/>
        <v>0</v>
      </c>
      <c r="T229" s="11">
        <f t="shared" si="124"/>
        <v>0</v>
      </c>
      <c r="U229" s="11">
        <f t="shared" si="124"/>
        <v>0</v>
      </c>
      <c r="V229" s="11">
        <f t="shared" si="124"/>
        <v>0</v>
      </c>
      <c r="W229" s="11">
        <f t="shared" si="124"/>
        <v>0</v>
      </c>
      <c r="X229" s="11">
        <f t="shared" si="124"/>
        <v>0</v>
      </c>
      <c r="Y229" s="11">
        <f t="shared" si="124"/>
        <v>0</v>
      </c>
      <c r="Z229" s="11">
        <f t="shared" si="124"/>
        <v>0</v>
      </c>
      <c r="AA229" s="11">
        <f t="shared" si="124"/>
        <v>0</v>
      </c>
      <c r="AB229" s="11">
        <f t="shared" si="124"/>
        <v>0</v>
      </c>
      <c r="AC229" s="11">
        <f t="shared" si="124"/>
        <v>0</v>
      </c>
      <c r="AD229" s="11">
        <f t="shared" si="124"/>
        <v>0</v>
      </c>
      <c r="AE229" s="11">
        <f t="shared" si="124"/>
        <v>0</v>
      </c>
      <c r="AF229" s="11"/>
      <c r="AG229" s="35">
        <f t="shared" si="109"/>
        <v>0</v>
      </c>
      <c r="AH229" s="35">
        <f t="shared" si="110"/>
        <v>0</v>
      </c>
      <c r="AI229" s="35">
        <f t="shared" si="110"/>
        <v>0</v>
      </c>
    </row>
    <row r="230" spans="1:35" s="2" customFormat="1" ht="18.75" x14ac:dyDescent="0.3">
      <c r="A230" s="9" t="s">
        <v>29</v>
      </c>
      <c r="B230" s="10">
        <f t="shared" si="123"/>
        <v>0</v>
      </c>
      <c r="C230" s="10">
        <f t="shared" si="123"/>
        <v>0</v>
      </c>
      <c r="D230" s="10">
        <f t="shared" si="123"/>
        <v>0</v>
      </c>
      <c r="E230" s="10">
        <f t="shared" si="123"/>
        <v>0</v>
      </c>
      <c r="F230" s="4" t="e">
        <f>E230/B230*100</f>
        <v>#DIV/0!</v>
      </c>
      <c r="G230" s="4" t="e">
        <f>E230/C230*100</f>
        <v>#DIV/0!</v>
      </c>
      <c r="H230" s="11">
        <f t="shared" ref="H230:W232" si="125">H236+H242+H248+H254</f>
        <v>0</v>
      </c>
      <c r="I230" s="11">
        <f t="shared" si="125"/>
        <v>0</v>
      </c>
      <c r="J230" s="11">
        <f t="shared" si="125"/>
        <v>0</v>
      </c>
      <c r="K230" s="11">
        <f t="shared" si="125"/>
        <v>0</v>
      </c>
      <c r="L230" s="11">
        <f t="shared" si="125"/>
        <v>0</v>
      </c>
      <c r="M230" s="11">
        <f t="shared" si="125"/>
        <v>0</v>
      </c>
      <c r="N230" s="11">
        <f t="shared" si="125"/>
        <v>0</v>
      </c>
      <c r="O230" s="11">
        <f t="shared" si="125"/>
        <v>0</v>
      </c>
      <c r="P230" s="11">
        <f t="shared" si="125"/>
        <v>0</v>
      </c>
      <c r="Q230" s="11">
        <f t="shared" si="125"/>
        <v>0</v>
      </c>
      <c r="R230" s="11">
        <f t="shared" si="125"/>
        <v>0</v>
      </c>
      <c r="S230" s="11">
        <f t="shared" si="125"/>
        <v>0</v>
      </c>
      <c r="T230" s="11">
        <f t="shared" si="125"/>
        <v>0</v>
      </c>
      <c r="U230" s="11">
        <f t="shared" si="125"/>
        <v>0</v>
      </c>
      <c r="V230" s="11">
        <f t="shared" si="125"/>
        <v>0</v>
      </c>
      <c r="W230" s="11">
        <f t="shared" si="125"/>
        <v>0</v>
      </c>
      <c r="X230" s="11">
        <f t="shared" si="124"/>
        <v>0</v>
      </c>
      <c r="Y230" s="11">
        <f t="shared" si="124"/>
        <v>0</v>
      </c>
      <c r="Z230" s="11">
        <f t="shared" si="124"/>
        <v>0</v>
      </c>
      <c r="AA230" s="11">
        <f t="shared" si="124"/>
        <v>0</v>
      </c>
      <c r="AB230" s="11">
        <f t="shared" si="124"/>
        <v>0</v>
      </c>
      <c r="AC230" s="11">
        <f t="shared" si="124"/>
        <v>0</v>
      </c>
      <c r="AD230" s="11">
        <f t="shared" si="124"/>
        <v>0</v>
      </c>
      <c r="AE230" s="11">
        <f t="shared" si="124"/>
        <v>0</v>
      </c>
      <c r="AF230" s="11"/>
      <c r="AG230" s="35">
        <f t="shared" si="109"/>
        <v>0</v>
      </c>
      <c r="AH230" s="35">
        <f t="shared" si="110"/>
        <v>0</v>
      </c>
      <c r="AI230" s="35">
        <f t="shared" si="110"/>
        <v>0</v>
      </c>
    </row>
    <row r="231" spans="1:35" s="2" customFormat="1" ht="18.75" x14ac:dyDescent="0.3">
      <c r="A231" s="9" t="s">
        <v>30</v>
      </c>
      <c r="B231" s="10">
        <f>B237+B243+B249+B255</f>
        <v>148418.79000000004</v>
      </c>
      <c r="C231" s="10">
        <f>C237+C243+C249+C255</f>
        <v>91459.915999999997</v>
      </c>
      <c r="D231" s="10">
        <f>D237+D243+D249+D255</f>
        <v>81088.781000000003</v>
      </c>
      <c r="E231" s="10">
        <f>E237+E243+E249+E255</f>
        <v>81088.781000000003</v>
      </c>
      <c r="F231" s="4">
        <f>E231/B231*100</f>
        <v>54.635117965858626</v>
      </c>
      <c r="G231" s="4">
        <f>E231/C231*100</f>
        <v>88.660458642887903</v>
      </c>
      <c r="H231" s="11">
        <f t="shared" si="125"/>
        <v>6010.5560000000005</v>
      </c>
      <c r="I231" s="11">
        <f t="shared" si="124"/>
        <v>3798.17</v>
      </c>
      <c r="J231" s="11">
        <f t="shared" si="124"/>
        <v>11319.948</v>
      </c>
      <c r="K231" s="11">
        <f t="shared" si="124"/>
        <v>10469.56</v>
      </c>
      <c r="L231" s="11">
        <f t="shared" si="124"/>
        <v>17151.252</v>
      </c>
      <c r="M231" s="11">
        <f t="shared" si="124"/>
        <v>12242.18</v>
      </c>
      <c r="N231" s="11">
        <f t="shared" si="124"/>
        <v>15081.414999999999</v>
      </c>
      <c r="O231" s="11">
        <f t="shared" si="124"/>
        <v>17216.881000000001</v>
      </c>
      <c r="P231" s="11">
        <f t="shared" si="124"/>
        <v>13198.254999999999</v>
      </c>
      <c r="Q231" s="11">
        <f t="shared" si="124"/>
        <v>8478.2999999999993</v>
      </c>
      <c r="R231" s="11">
        <f t="shared" si="124"/>
        <v>13735.039999999999</v>
      </c>
      <c r="S231" s="11">
        <f t="shared" si="124"/>
        <v>15939.86</v>
      </c>
      <c r="T231" s="11">
        <f t="shared" si="124"/>
        <v>14963.45</v>
      </c>
      <c r="U231" s="11">
        <f t="shared" si="124"/>
        <v>12943.83</v>
      </c>
      <c r="V231" s="11">
        <f t="shared" si="124"/>
        <v>10816.256000000001</v>
      </c>
      <c r="W231" s="11">
        <f t="shared" si="124"/>
        <v>0</v>
      </c>
      <c r="X231" s="11">
        <f t="shared" si="124"/>
        <v>10188.963</v>
      </c>
      <c r="Y231" s="11">
        <f t="shared" si="124"/>
        <v>0</v>
      </c>
      <c r="Z231" s="11">
        <f t="shared" si="124"/>
        <v>13722.675999999999</v>
      </c>
      <c r="AA231" s="11">
        <f t="shared" si="124"/>
        <v>0</v>
      </c>
      <c r="AB231" s="11">
        <f t="shared" si="124"/>
        <v>8786.402</v>
      </c>
      <c r="AC231" s="11">
        <f t="shared" si="124"/>
        <v>0</v>
      </c>
      <c r="AD231" s="11">
        <f t="shared" si="124"/>
        <v>13444.576999999999</v>
      </c>
      <c r="AE231" s="11">
        <f t="shared" si="124"/>
        <v>0</v>
      </c>
      <c r="AF231" s="11"/>
      <c r="AG231" s="35">
        <f t="shared" si="109"/>
        <v>148418.78999999998</v>
      </c>
      <c r="AH231" s="35">
        <f t="shared" si="110"/>
        <v>76496.466</v>
      </c>
      <c r="AI231" s="35">
        <f t="shared" si="110"/>
        <v>68144.951000000001</v>
      </c>
    </row>
    <row r="232" spans="1:35" s="2" customFormat="1" ht="18.75" x14ac:dyDescent="0.3">
      <c r="A232" s="1" t="s">
        <v>32</v>
      </c>
      <c r="B232" s="10">
        <f t="shared" si="123"/>
        <v>0</v>
      </c>
      <c r="C232" s="10">
        <f t="shared" si="123"/>
        <v>0</v>
      </c>
      <c r="D232" s="10">
        <f t="shared" si="123"/>
        <v>0</v>
      </c>
      <c r="E232" s="10">
        <f t="shared" si="123"/>
        <v>0</v>
      </c>
      <c r="F232" s="4" t="e">
        <f>E232/B232*100</f>
        <v>#DIV/0!</v>
      </c>
      <c r="G232" s="4" t="e">
        <f>E232/C232*100</f>
        <v>#DIV/0!</v>
      </c>
      <c r="H232" s="11">
        <f t="shared" si="125"/>
        <v>0</v>
      </c>
      <c r="I232" s="11">
        <f t="shared" si="124"/>
        <v>0</v>
      </c>
      <c r="J232" s="11">
        <f t="shared" si="124"/>
        <v>0</v>
      </c>
      <c r="K232" s="11">
        <f t="shared" si="124"/>
        <v>0</v>
      </c>
      <c r="L232" s="11">
        <f t="shared" si="124"/>
        <v>0</v>
      </c>
      <c r="M232" s="11">
        <f t="shared" si="124"/>
        <v>0</v>
      </c>
      <c r="N232" s="11">
        <f t="shared" si="124"/>
        <v>0</v>
      </c>
      <c r="O232" s="11">
        <f t="shared" si="124"/>
        <v>0</v>
      </c>
      <c r="P232" s="11">
        <f t="shared" si="124"/>
        <v>0</v>
      </c>
      <c r="Q232" s="11">
        <f t="shared" si="124"/>
        <v>0</v>
      </c>
      <c r="R232" s="11">
        <f t="shared" si="124"/>
        <v>0</v>
      </c>
      <c r="S232" s="11">
        <f t="shared" si="124"/>
        <v>0</v>
      </c>
      <c r="T232" s="11">
        <f t="shared" si="124"/>
        <v>0</v>
      </c>
      <c r="U232" s="11">
        <f t="shared" si="124"/>
        <v>0</v>
      </c>
      <c r="V232" s="11">
        <f t="shared" si="124"/>
        <v>0</v>
      </c>
      <c r="W232" s="11">
        <f t="shared" si="124"/>
        <v>0</v>
      </c>
      <c r="X232" s="11">
        <f t="shared" si="124"/>
        <v>0</v>
      </c>
      <c r="Y232" s="11">
        <f t="shared" si="124"/>
        <v>0</v>
      </c>
      <c r="Z232" s="11">
        <f t="shared" si="124"/>
        <v>0</v>
      </c>
      <c r="AA232" s="11">
        <f t="shared" si="124"/>
        <v>0</v>
      </c>
      <c r="AB232" s="11">
        <f t="shared" si="124"/>
        <v>0</v>
      </c>
      <c r="AC232" s="11">
        <f t="shared" si="124"/>
        <v>0</v>
      </c>
      <c r="AD232" s="11">
        <f t="shared" si="124"/>
        <v>0</v>
      </c>
      <c r="AE232" s="11">
        <f t="shared" si="124"/>
        <v>0</v>
      </c>
      <c r="AF232" s="36"/>
      <c r="AG232" s="35">
        <f t="shared" si="109"/>
        <v>0</v>
      </c>
      <c r="AH232" s="35">
        <f t="shared" si="110"/>
        <v>0</v>
      </c>
      <c r="AI232" s="35">
        <f t="shared" si="110"/>
        <v>0</v>
      </c>
    </row>
    <row r="233" spans="1:35" s="2" customFormat="1" ht="37.5" customHeight="1" x14ac:dyDescent="0.25">
      <c r="A233" s="111" t="s">
        <v>73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3"/>
      <c r="AF233" s="114" t="s">
        <v>74</v>
      </c>
      <c r="AG233" s="35">
        <f t="shared" si="109"/>
        <v>0</v>
      </c>
      <c r="AH233" s="35">
        <f t="shared" si="110"/>
        <v>0</v>
      </c>
      <c r="AI233" s="35">
        <f t="shared" si="110"/>
        <v>0</v>
      </c>
    </row>
    <row r="234" spans="1:35" s="2" customFormat="1" ht="18.75" x14ac:dyDescent="0.3">
      <c r="A234" s="5" t="s">
        <v>27</v>
      </c>
      <c r="B234" s="6">
        <f>B237+B236+B235+B238</f>
        <v>16204.292000000001</v>
      </c>
      <c r="C234" s="6">
        <f>C237+C236+C235+C238</f>
        <v>7561.6660000000011</v>
      </c>
      <c r="D234" s="6">
        <f>D237+D236+D235+D238</f>
        <v>4539.9310000000005</v>
      </c>
      <c r="E234" s="6">
        <f>E237+E236+E235+E238</f>
        <v>4539.9310000000005</v>
      </c>
      <c r="F234" s="3">
        <f>E234/B234*100</f>
        <v>28.016842698218476</v>
      </c>
      <c r="G234" s="3">
        <f>E234/C234*100</f>
        <v>60.038766589267503</v>
      </c>
      <c r="H234" s="6">
        <f t="shared" ref="H234:AE234" si="126">H237+H236+H235+H238</f>
        <v>751.59400000000005</v>
      </c>
      <c r="I234" s="6">
        <f t="shared" si="126"/>
        <v>241.5</v>
      </c>
      <c r="J234" s="6">
        <f t="shared" si="126"/>
        <v>1091.24</v>
      </c>
      <c r="K234" s="6">
        <f t="shared" si="126"/>
        <v>996.38</v>
      </c>
      <c r="L234" s="6">
        <f t="shared" si="126"/>
        <v>2082.047</v>
      </c>
      <c r="M234" s="6">
        <f t="shared" si="126"/>
        <v>1348.1</v>
      </c>
      <c r="N234" s="6">
        <f t="shared" si="126"/>
        <v>1508.9</v>
      </c>
      <c r="O234" s="6">
        <f t="shared" si="126"/>
        <v>380.20100000000002</v>
      </c>
      <c r="P234" s="6">
        <f t="shared" si="126"/>
        <v>1950.55</v>
      </c>
      <c r="Q234" s="6">
        <f t="shared" si="126"/>
        <v>440</v>
      </c>
      <c r="R234" s="6">
        <f t="shared" si="126"/>
        <v>172.33500000000001</v>
      </c>
      <c r="S234" s="6">
        <f t="shared" si="126"/>
        <v>1133.75</v>
      </c>
      <c r="T234" s="6">
        <f t="shared" si="126"/>
        <v>5</v>
      </c>
      <c r="U234" s="6">
        <f t="shared" si="126"/>
        <v>0</v>
      </c>
      <c r="V234" s="6">
        <f t="shared" si="126"/>
        <v>2260.71</v>
      </c>
      <c r="W234" s="6">
        <f t="shared" si="126"/>
        <v>0</v>
      </c>
      <c r="X234" s="6">
        <f t="shared" si="126"/>
        <v>3040.78</v>
      </c>
      <c r="Y234" s="6">
        <f t="shared" si="126"/>
        <v>0</v>
      </c>
      <c r="Z234" s="6">
        <f t="shared" si="126"/>
        <v>2706.1260000000002</v>
      </c>
      <c r="AA234" s="6">
        <f t="shared" si="126"/>
        <v>0</v>
      </c>
      <c r="AB234" s="6">
        <f t="shared" si="126"/>
        <v>7.2</v>
      </c>
      <c r="AC234" s="6">
        <f t="shared" si="126"/>
        <v>0</v>
      </c>
      <c r="AD234" s="6">
        <f t="shared" si="126"/>
        <v>627.80999999999995</v>
      </c>
      <c r="AE234" s="6">
        <f t="shared" si="126"/>
        <v>0</v>
      </c>
      <c r="AF234" s="115"/>
      <c r="AG234" s="35">
        <f t="shared" si="109"/>
        <v>16204.292000000001</v>
      </c>
      <c r="AH234" s="35">
        <f t="shared" si="110"/>
        <v>7556.6660000000011</v>
      </c>
      <c r="AI234" s="35">
        <f t="shared" si="110"/>
        <v>4539.9310000000005</v>
      </c>
    </row>
    <row r="235" spans="1:35" s="2" customFormat="1" ht="18.75" x14ac:dyDescent="0.3">
      <c r="A235" s="9" t="s">
        <v>28</v>
      </c>
      <c r="B235" s="10">
        <f>H235+J235+L235+N235+P235+R235+T235+V235+X235+Z235+AB235+AD235</f>
        <v>0</v>
      </c>
      <c r="C235" s="10">
        <f>H235</f>
        <v>0</v>
      </c>
      <c r="D235" s="10"/>
      <c r="E235" s="10">
        <f>I235+K235+M235+O235+Q235+S235+U235+W235+Y235+AA235+AC235+AE235</f>
        <v>0</v>
      </c>
      <c r="F235" s="4" t="e">
        <f>E235/B235*100</f>
        <v>#DIV/0!</v>
      </c>
      <c r="G235" s="4" t="e">
        <f>E235/C235*100</f>
        <v>#DIV/0!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5"/>
      <c r="AG235" s="35">
        <f t="shared" si="109"/>
        <v>0</v>
      </c>
      <c r="AH235" s="35">
        <f t="shared" si="110"/>
        <v>0</v>
      </c>
      <c r="AI235" s="35">
        <f t="shared" si="110"/>
        <v>0</v>
      </c>
    </row>
    <row r="236" spans="1:35" s="2" customFormat="1" ht="18.75" x14ac:dyDescent="0.3">
      <c r="A236" s="9" t="s">
        <v>29</v>
      </c>
      <c r="B236" s="10">
        <f>H236+J236+L236+N236+P236+R236+T236+V236+X236+Z236+AB236+AD236</f>
        <v>0</v>
      </c>
      <c r="C236" s="10">
        <f t="shared" ref="C236" si="127">H236</f>
        <v>0</v>
      </c>
      <c r="D236" s="10"/>
      <c r="E236" s="10">
        <f>I236+K236+M236+O236+Q236+S236+U236+W236+Y236+AA236+AC236+AE236</f>
        <v>0</v>
      </c>
      <c r="F236" s="4" t="e">
        <f>E236/B236*100</f>
        <v>#DIV/0!</v>
      </c>
      <c r="G236" s="4" t="e">
        <f>E236/C236*100</f>
        <v>#DIV/0!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5"/>
      <c r="AG236" s="35">
        <f t="shared" si="109"/>
        <v>0</v>
      </c>
      <c r="AH236" s="35">
        <f t="shared" si="110"/>
        <v>0</v>
      </c>
      <c r="AI236" s="35">
        <f t="shared" si="110"/>
        <v>0</v>
      </c>
    </row>
    <row r="237" spans="1:35" s="2" customFormat="1" ht="18.75" x14ac:dyDescent="0.3">
      <c r="A237" s="9" t="s">
        <v>30</v>
      </c>
      <c r="B237" s="10">
        <f>H237+J237+L237+N237+P237+R237+T237+V237+X237+Z237+AB237+AD237</f>
        <v>16204.292000000001</v>
      </c>
      <c r="C237" s="10">
        <f>H237+J237+L237+N237+P237+R237+T237</f>
        <v>7561.6660000000011</v>
      </c>
      <c r="D237" s="10">
        <f>E237</f>
        <v>4539.9310000000005</v>
      </c>
      <c r="E237" s="10">
        <f>I237+K237+M237+O237+Q237+S237+U237+W237+Y237+AA237+AC237+AE237</f>
        <v>4539.9310000000005</v>
      </c>
      <c r="F237" s="4">
        <f>E237/B237*100</f>
        <v>28.016842698218476</v>
      </c>
      <c r="G237" s="4">
        <f>E237/C237*100</f>
        <v>60.038766589267503</v>
      </c>
      <c r="H237" s="11">
        <v>751.59400000000005</v>
      </c>
      <c r="I237" s="11">
        <v>241.5</v>
      </c>
      <c r="J237" s="11">
        <v>1091.24</v>
      </c>
      <c r="K237" s="11">
        <v>996.38</v>
      </c>
      <c r="L237" s="11">
        <v>2082.047</v>
      </c>
      <c r="M237" s="11">
        <v>1348.1</v>
      </c>
      <c r="N237" s="11">
        <v>1508.9</v>
      </c>
      <c r="O237" s="11">
        <v>380.20100000000002</v>
      </c>
      <c r="P237" s="11">
        <v>1950.55</v>
      </c>
      <c r="Q237" s="11">
        <v>440</v>
      </c>
      <c r="R237" s="11">
        <v>172.33500000000001</v>
      </c>
      <c r="S237" s="11">
        <v>1133.75</v>
      </c>
      <c r="T237" s="11">
        <v>5</v>
      </c>
      <c r="U237" s="11"/>
      <c r="V237" s="11">
        <v>2260.71</v>
      </c>
      <c r="W237" s="11"/>
      <c r="X237" s="11">
        <v>3040.78</v>
      </c>
      <c r="Y237" s="11"/>
      <c r="Z237" s="11">
        <v>2706.1260000000002</v>
      </c>
      <c r="AA237" s="11"/>
      <c r="AB237" s="11">
        <v>7.2</v>
      </c>
      <c r="AC237" s="11"/>
      <c r="AD237" s="11">
        <v>627.80999999999995</v>
      </c>
      <c r="AE237" s="11"/>
      <c r="AF237" s="115"/>
      <c r="AG237" s="35">
        <f t="shared" si="109"/>
        <v>16204.292000000001</v>
      </c>
      <c r="AH237" s="35">
        <f t="shared" si="110"/>
        <v>7556.6660000000011</v>
      </c>
      <c r="AI237" s="35">
        <f t="shared" si="110"/>
        <v>4539.9310000000005</v>
      </c>
    </row>
    <row r="238" spans="1:35" s="2" customFormat="1" ht="18.75" x14ac:dyDescent="0.3">
      <c r="A238" s="1" t="s">
        <v>32</v>
      </c>
      <c r="B238" s="10">
        <f>H238+J238+L238+N238+P238+R238+T238+V238+X238+Z238+AB238+AD238</f>
        <v>0</v>
      </c>
      <c r="C238" s="10">
        <f>H238</f>
        <v>0</v>
      </c>
      <c r="D238" s="10"/>
      <c r="E238" s="10">
        <f>I238+K238+M238+O238+Q238+S238+U238+W238+Y238+AA238+AC238+AE238</f>
        <v>0</v>
      </c>
      <c r="F238" s="4" t="e">
        <f>E238/B238*100</f>
        <v>#DIV/0!</v>
      </c>
      <c r="G238" s="4" t="e">
        <f>E238/C238*100</f>
        <v>#DIV/0!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6"/>
      <c r="AG238" s="35">
        <f t="shared" si="109"/>
        <v>0</v>
      </c>
      <c r="AH238" s="35">
        <f t="shared" si="110"/>
        <v>0</v>
      </c>
      <c r="AI238" s="35">
        <f t="shared" si="110"/>
        <v>0</v>
      </c>
    </row>
    <row r="239" spans="1:35" s="2" customFormat="1" ht="31.5" customHeight="1" x14ac:dyDescent="0.25">
      <c r="A239" s="111" t="s">
        <v>75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3"/>
      <c r="AF239" s="124"/>
      <c r="AG239" s="35">
        <f t="shared" si="109"/>
        <v>0</v>
      </c>
      <c r="AH239" s="35">
        <f t="shared" si="110"/>
        <v>0</v>
      </c>
      <c r="AI239" s="35">
        <f t="shared" si="110"/>
        <v>0</v>
      </c>
    </row>
    <row r="240" spans="1:35" s="2" customFormat="1" ht="18.75" x14ac:dyDescent="0.3">
      <c r="A240" s="5" t="s">
        <v>27</v>
      </c>
      <c r="B240" s="6">
        <f>B243+B242+B241+B244</f>
        <v>172.5</v>
      </c>
      <c r="C240" s="6">
        <f>C243+C242+C241+C244</f>
        <v>0</v>
      </c>
      <c r="D240" s="6">
        <f>D243+D242+D241+D244</f>
        <v>0</v>
      </c>
      <c r="E240" s="6">
        <f>E243+E242+E241+E244</f>
        <v>0</v>
      </c>
      <c r="F240" s="3">
        <f>E240/B240*100</f>
        <v>0</v>
      </c>
      <c r="G240" s="3" t="e">
        <f>E240/C240*100</f>
        <v>#DIV/0!</v>
      </c>
      <c r="H240" s="7">
        <f>H241+H242+H243+H244</f>
        <v>0</v>
      </c>
      <c r="I240" s="7">
        <f t="shared" ref="I240:AE240" si="128">I241+I242+I243+I244</f>
        <v>0</v>
      </c>
      <c r="J240" s="7">
        <f t="shared" si="128"/>
        <v>0</v>
      </c>
      <c r="K240" s="7">
        <f t="shared" si="128"/>
        <v>0</v>
      </c>
      <c r="L240" s="7">
        <f t="shared" si="128"/>
        <v>0</v>
      </c>
      <c r="M240" s="7">
        <f t="shared" si="128"/>
        <v>0</v>
      </c>
      <c r="N240" s="7">
        <f t="shared" si="128"/>
        <v>0</v>
      </c>
      <c r="O240" s="7">
        <f t="shared" si="128"/>
        <v>0</v>
      </c>
      <c r="P240" s="7">
        <f t="shared" si="128"/>
        <v>0</v>
      </c>
      <c r="Q240" s="7">
        <f t="shared" si="128"/>
        <v>0</v>
      </c>
      <c r="R240" s="7">
        <f t="shared" si="128"/>
        <v>0</v>
      </c>
      <c r="S240" s="7">
        <f t="shared" si="128"/>
        <v>0</v>
      </c>
      <c r="T240" s="7">
        <f t="shared" si="128"/>
        <v>0</v>
      </c>
      <c r="U240" s="7">
        <f t="shared" si="128"/>
        <v>0</v>
      </c>
      <c r="V240" s="7">
        <f t="shared" si="128"/>
        <v>0</v>
      </c>
      <c r="W240" s="7">
        <f t="shared" si="128"/>
        <v>0</v>
      </c>
      <c r="X240" s="7">
        <f t="shared" si="128"/>
        <v>0</v>
      </c>
      <c r="Y240" s="7">
        <f t="shared" si="128"/>
        <v>0</v>
      </c>
      <c r="Z240" s="7">
        <f t="shared" si="128"/>
        <v>0</v>
      </c>
      <c r="AA240" s="7">
        <f t="shared" si="128"/>
        <v>0</v>
      </c>
      <c r="AB240" s="7">
        <f t="shared" si="128"/>
        <v>172.5</v>
      </c>
      <c r="AC240" s="7">
        <f t="shared" si="128"/>
        <v>0</v>
      </c>
      <c r="AD240" s="7">
        <f t="shared" si="128"/>
        <v>0</v>
      </c>
      <c r="AE240" s="7">
        <f t="shared" si="128"/>
        <v>0</v>
      </c>
      <c r="AF240" s="123"/>
      <c r="AG240" s="35">
        <f t="shared" si="109"/>
        <v>172.5</v>
      </c>
      <c r="AH240" s="35">
        <f t="shared" si="110"/>
        <v>0</v>
      </c>
      <c r="AI240" s="35">
        <f t="shared" si="110"/>
        <v>0</v>
      </c>
    </row>
    <row r="241" spans="1:35" s="2" customFormat="1" ht="18.75" x14ac:dyDescent="0.3">
      <c r="A241" s="9" t="s">
        <v>28</v>
      </c>
      <c r="B241" s="10">
        <f>H241+J241+L241+N241+P241+R241+T241+V241+X241+Z241+AB241+AD241</f>
        <v>0</v>
      </c>
      <c r="C241" s="10">
        <f>H241</f>
        <v>0</v>
      </c>
      <c r="D241" s="10"/>
      <c r="E241" s="10">
        <f>I241+K241+M241+O241+Q241+S241+U241+W241+Y241+AA241+AC241+AE241</f>
        <v>0</v>
      </c>
      <c r="F241" s="4" t="e">
        <f>E241/B241*100</f>
        <v>#DIV/0!</v>
      </c>
      <c r="G241" s="4" t="e">
        <f>E241/C241*100</f>
        <v>#DIV/0!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23"/>
      <c r="AG241" s="35">
        <f t="shared" si="109"/>
        <v>0</v>
      </c>
      <c r="AH241" s="35">
        <f t="shared" si="110"/>
        <v>0</v>
      </c>
      <c r="AI241" s="35">
        <f t="shared" si="110"/>
        <v>0</v>
      </c>
    </row>
    <row r="242" spans="1:35" s="2" customFormat="1" ht="18.75" x14ac:dyDescent="0.3">
      <c r="A242" s="9" t="s">
        <v>29</v>
      </c>
      <c r="B242" s="10">
        <f>H242+J242+L242+N242+P242+R242+T242+V242+X242+Z242+AB242+AD242</f>
        <v>0</v>
      </c>
      <c r="C242" s="10">
        <f t="shared" ref="C242:C243" si="129">H242</f>
        <v>0</v>
      </c>
      <c r="D242" s="10"/>
      <c r="E242" s="10">
        <f>I242+K242+M242+O242+Q242+S242+U242+W242+Y242+AA242+AC242+AE242</f>
        <v>0</v>
      </c>
      <c r="F242" s="4" t="e">
        <f>E242/B242*100</f>
        <v>#DIV/0!</v>
      </c>
      <c r="G242" s="4" t="e">
        <f>E242/C242*100</f>
        <v>#DIV/0!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23"/>
      <c r="AG242" s="35">
        <f t="shared" si="109"/>
        <v>0</v>
      </c>
      <c r="AH242" s="35">
        <f t="shared" si="110"/>
        <v>0</v>
      </c>
      <c r="AI242" s="35">
        <f t="shared" si="110"/>
        <v>0</v>
      </c>
    </row>
    <row r="243" spans="1:35" s="2" customFormat="1" ht="18.75" x14ac:dyDescent="0.3">
      <c r="A243" s="9" t="s">
        <v>30</v>
      </c>
      <c r="B243" s="10">
        <f>H243+J243+L243+N243+P243+R243+T243+V243+X243+Z243+AB243+AD243</f>
        <v>172.5</v>
      </c>
      <c r="C243" s="10">
        <f t="shared" si="129"/>
        <v>0</v>
      </c>
      <c r="D243" s="10"/>
      <c r="E243" s="10">
        <f>I243+K243+M243+O243+Q243+S243+U243+W243+Y243+AA243+AC243+AE243</f>
        <v>0</v>
      </c>
      <c r="F243" s="4">
        <f>E243/B243*100</f>
        <v>0</v>
      </c>
      <c r="G243" s="4" t="e">
        <f>E243/C243*100</f>
        <v>#DIV/0!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>
        <v>172.5</v>
      </c>
      <c r="AC243" s="11"/>
      <c r="AD243" s="11"/>
      <c r="AE243" s="11"/>
      <c r="AF243" s="123"/>
      <c r="AG243" s="35">
        <f t="shared" si="109"/>
        <v>172.5</v>
      </c>
      <c r="AH243" s="35">
        <f t="shared" si="110"/>
        <v>0</v>
      </c>
      <c r="AI243" s="35">
        <f t="shared" si="110"/>
        <v>0</v>
      </c>
    </row>
    <row r="244" spans="1:35" s="2" customFormat="1" ht="18.75" x14ac:dyDescent="0.3">
      <c r="A244" s="1" t="s">
        <v>32</v>
      </c>
      <c r="B244" s="10">
        <f>H244+J244+L244+N244+P244+R244+T244+V244+X244+Z244+AB244+AD244</f>
        <v>0</v>
      </c>
      <c r="C244" s="10">
        <f>H244</f>
        <v>0</v>
      </c>
      <c r="D244" s="10"/>
      <c r="E244" s="10">
        <f>I244+K244+M244+O244+Q244+S244+U244+W244+Y244+AA244+AC244+AE244</f>
        <v>0</v>
      </c>
      <c r="F244" s="4" t="e">
        <f>E244/B244*100</f>
        <v>#DIV/0!</v>
      </c>
      <c r="G244" s="4" t="e">
        <f>E244/C244*100</f>
        <v>#DIV/0!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25"/>
      <c r="AG244" s="35">
        <f t="shared" si="109"/>
        <v>0</v>
      </c>
      <c r="AH244" s="35">
        <f t="shared" si="110"/>
        <v>0</v>
      </c>
      <c r="AI244" s="35">
        <f t="shared" si="110"/>
        <v>0</v>
      </c>
    </row>
    <row r="245" spans="1:35" s="2" customFormat="1" ht="43.5" customHeight="1" x14ac:dyDescent="0.25">
      <c r="A245" s="111" t="s">
        <v>76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3"/>
      <c r="AF245" s="114" t="s">
        <v>77</v>
      </c>
      <c r="AG245" s="35">
        <f t="shared" si="109"/>
        <v>0</v>
      </c>
      <c r="AH245" s="35">
        <f t="shared" si="110"/>
        <v>0</v>
      </c>
      <c r="AI245" s="35">
        <f t="shared" si="110"/>
        <v>0</v>
      </c>
    </row>
    <row r="246" spans="1:35" s="2" customFormat="1" ht="18.75" x14ac:dyDescent="0.3">
      <c r="A246" s="5" t="s">
        <v>27</v>
      </c>
      <c r="B246" s="6">
        <f>B249+B248+B247+B250</f>
        <v>130738.29800000001</v>
      </c>
      <c r="C246" s="6">
        <f>C249+C248+C247+C250</f>
        <v>82594.55</v>
      </c>
      <c r="D246" s="6">
        <f>D249+D248+D247+D250</f>
        <v>76548.850000000006</v>
      </c>
      <c r="E246" s="6">
        <f>E249+E248+E247+E250</f>
        <v>76548.850000000006</v>
      </c>
      <c r="F246" s="3">
        <f>E246/B246*100</f>
        <v>58.551205860122181</v>
      </c>
      <c r="G246" s="3">
        <f>E246/C246*100</f>
        <v>92.680267644778013</v>
      </c>
      <c r="H246" s="7">
        <f>H247+H248+H249+H250</f>
        <v>5258.9620000000004</v>
      </c>
      <c r="I246" s="7">
        <f t="shared" ref="I246:AE246" si="130">I247+I248+I249+I250</f>
        <v>3556.67</v>
      </c>
      <c r="J246" s="7">
        <f t="shared" si="130"/>
        <v>10228.708000000001</v>
      </c>
      <c r="K246" s="7">
        <f t="shared" si="130"/>
        <v>9473.18</v>
      </c>
      <c r="L246" s="7">
        <f t="shared" si="130"/>
        <v>13765.504999999999</v>
      </c>
      <c r="M246" s="7">
        <f t="shared" si="130"/>
        <v>10894.08</v>
      </c>
      <c r="N246" s="7">
        <f t="shared" si="130"/>
        <v>13572.514999999999</v>
      </c>
      <c r="O246" s="7">
        <f t="shared" si="130"/>
        <v>16836.68</v>
      </c>
      <c r="P246" s="7">
        <f t="shared" si="130"/>
        <v>11247.705</v>
      </c>
      <c r="Q246" s="7">
        <f t="shared" si="130"/>
        <v>8038.3</v>
      </c>
      <c r="R246" s="7">
        <f t="shared" si="130"/>
        <v>13562.705</v>
      </c>
      <c r="S246" s="7">
        <f t="shared" si="130"/>
        <v>14806.11</v>
      </c>
      <c r="T246" s="7">
        <f t="shared" si="130"/>
        <v>14958.45</v>
      </c>
      <c r="U246" s="7">
        <f t="shared" si="130"/>
        <v>12943.83</v>
      </c>
      <c r="V246" s="7">
        <f t="shared" si="130"/>
        <v>8555.5460000000003</v>
      </c>
      <c r="W246" s="7">
        <f t="shared" si="130"/>
        <v>0</v>
      </c>
      <c r="X246" s="7">
        <f t="shared" si="130"/>
        <v>7148.183</v>
      </c>
      <c r="Y246" s="7">
        <f t="shared" si="130"/>
        <v>0</v>
      </c>
      <c r="Z246" s="7">
        <f t="shared" si="130"/>
        <v>11016.55</v>
      </c>
      <c r="AA246" s="7">
        <f t="shared" si="130"/>
        <v>0</v>
      </c>
      <c r="AB246" s="7">
        <f t="shared" si="130"/>
        <v>8606.7019999999993</v>
      </c>
      <c r="AC246" s="7">
        <f t="shared" si="130"/>
        <v>0</v>
      </c>
      <c r="AD246" s="7">
        <f t="shared" si="130"/>
        <v>12816.767</v>
      </c>
      <c r="AE246" s="7">
        <f t="shared" si="130"/>
        <v>0</v>
      </c>
      <c r="AF246" s="115"/>
      <c r="AG246" s="35">
        <f t="shared" si="109"/>
        <v>130738.29800000001</v>
      </c>
      <c r="AH246" s="35">
        <f t="shared" si="110"/>
        <v>67636.100000000006</v>
      </c>
      <c r="AI246" s="35">
        <f t="shared" si="110"/>
        <v>63605.020000000004</v>
      </c>
    </row>
    <row r="247" spans="1:35" s="2" customFormat="1" ht="18.75" x14ac:dyDescent="0.3">
      <c r="A247" s="9" t="s">
        <v>28</v>
      </c>
      <c r="B247" s="10">
        <f>H247+J247+L247+N247+P247+R247+T247+V247+X247+Z247+AB247+AD247</f>
        <v>0</v>
      </c>
      <c r="C247" s="10">
        <f>H247</f>
        <v>0</v>
      </c>
      <c r="D247" s="10"/>
      <c r="E247" s="10">
        <f>I247+K247+M247+O247+Q247+S247+U247+W247+Y247+AA247+AC247+AE247</f>
        <v>0</v>
      </c>
      <c r="F247" s="4" t="e">
        <f>E247/B247*100</f>
        <v>#DIV/0!</v>
      </c>
      <c r="G247" s="4" t="e">
        <f>E247/C247*100</f>
        <v>#DIV/0!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5"/>
      <c r="AG247" s="35">
        <f t="shared" si="109"/>
        <v>0</v>
      </c>
      <c r="AH247" s="35">
        <f t="shared" si="110"/>
        <v>0</v>
      </c>
      <c r="AI247" s="35">
        <f t="shared" si="110"/>
        <v>0</v>
      </c>
    </row>
    <row r="248" spans="1:35" s="2" customFormat="1" ht="18.75" x14ac:dyDescent="0.3">
      <c r="A248" s="9" t="s">
        <v>29</v>
      </c>
      <c r="B248" s="10">
        <f>H248+J248+L248+N248+P248+R248+T248+V248+X248+Z248+AB248+AD248</f>
        <v>0</v>
      </c>
      <c r="C248" s="10">
        <f t="shared" ref="C248" si="131">H248</f>
        <v>0</v>
      </c>
      <c r="D248" s="10"/>
      <c r="E248" s="10">
        <f>I248+K248+M248+O248+Q248+S248+U248+W248+Y248+AA248+AC248+AE248</f>
        <v>0</v>
      </c>
      <c r="F248" s="4" t="e">
        <f>E248/B248*100</f>
        <v>#DIV/0!</v>
      </c>
      <c r="G248" s="4" t="e">
        <f>E248/C248*100</f>
        <v>#DIV/0!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5"/>
      <c r="AG248" s="35">
        <f t="shared" si="109"/>
        <v>0</v>
      </c>
      <c r="AH248" s="35">
        <f t="shared" si="110"/>
        <v>0</v>
      </c>
      <c r="AI248" s="35">
        <f t="shared" si="110"/>
        <v>0</v>
      </c>
    </row>
    <row r="249" spans="1:35" s="2" customFormat="1" ht="18.75" x14ac:dyDescent="0.3">
      <c r="A249" s="9" t="s">
        <v>30</v>
      </c>
      <c r="B249" s="10">
        <f>H249+J249+L249+N249+P249+R249+T249+V249+X249+Z249+AB249+AD249</f>
        <v>130738.29800000001</v>
      </c>
      <c r="C249" s="10">
        <f>H249+J249+L249+N249+P249+R249+T249</f>
        <v>82594.55</v>
      </c>
      <c r="D249" s="10">
        <f>E249</f>
        <v>76548.850000000006</v>
      </c>
      <c r="E249" s="10">
        <f>I249+K249+M249+O249+Q249+S249+U249+W249+Y249+AA249+AC249+AE249</f>
        <v>76548.850000000006</v>
      </c>
      <c r="F249" s="4">
        <f>E249/B249*100</f>
        <v>58.551205860122181</v>
      </c>
      <c r="G249" s="4">
        <f>E249/C249*100</f>
        <v>92.680267644778013</v>
      </c>
      <c r="H249" s="11">
        <v>5258.9620000000004</v>
      </c>
      <c r="I249" s="11">
        <v>3556.67</v>
      </c>
      <c r="J249" s="11">
        <v>10228.708000000001</v>
      </c>
      <c r="K249" s="11">
        <v>9473.18</v>
      </c>
      <c r="L249" s="11">
        <v>13765.504999999999</v>
      </c>
      <c r="M249" s="11">
        <v>10894.08</v>
      </c>
      <c r="N249" s="11">
        <v>13572.514999999999</v>
      </c>
      <c r="O249" s="11">
        <v>16836.68</v>
      </c>
      <c r="P249" s="11">
        <v>11247.705</v>
      </c>
      <c r="Q249" s="11">
        <v>8038.3</v>
      </c>
      <c r="R249" s="11">
        <v>13562.705</v>
      </c>
      <c r="S249" s="11">
        <v>14806.11</v>
      </c>
      <c r="T249" s="11">
        <v>14958.45</v>
      </c>
      <c r="U249" s="11">
        <v>12943.83</v>
      </c>
      <c r="V249" s="11">
        <v>8555.5460000000003</v>
      </c>
      <c r="W249" s="11"/>
      <c r="X249" s="11">
        <v>7148.183</v>
      </c>
      <c r="Y249" s="11"/>
      <c r="Z249" s="11">
        <v>11016.55</v>
      </c>
      <c r="AA249" s="11"/>
      <c r="AB249" s="11">
        <v>8606.7019999999993</v>
      </c>
      <c r="AC249" s="11"/>
      <c r="AD249" s="11">
        <v>12816.767</v>
      </c>
      <c r="AE249" s="11"/>
      <c r="AF249" s="115"/>
      <c r="AG249" s="35">
        <f t="shared" si="109"/>
        <v>130738.29800000001</v>
      </c>
      <c r="AH249" s="35">
        <f t="shared" si="110"/>
        <v>67636.100000000006</v>
      </c>
      <c r="AI249" s="35">
        <f t="shared" si="110"/>
        <v>63605.020000000004</v>
      </c>
    </row>
    <row r="250" spans="1:35" s="2" customFormat="1" ht="18.75" x14ac:dyDescent="0.3">
      <c r="A250" s="1" t="s">
        <v>32</v>
      </c>
      <c r="B250" s="10">
        <f>H250+J250+L250+N250+P250+R250+T250+V250+X250+Z250+AB250+AD250</f>
        <v>0</v>
      </c>
      <c r="C250" s="10">
        <f>H250</f>
        <v>0</v>
      </c>
      <c r="D250" s="10"/>
      <c r="E250" s="10">
        <f>I250+K250+M250+O250+Q250+S250+U250+W250+Y250+AA250+AC250+AE250</f>
        <v>0</v>
      </c>
      <c r="F250" s="4" t="e">
        <f>E250/B250*100</f>
        <v>#DIV/0!</v>
      </c>
      <c r="G250" s="4" t="e">
        <f>E250/C250*100</f>
        <v>#DIV/0!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6"/>
      <c r="AG250" s="35">
        <f t="shared" si="109"/>
        <v>0</v>
      </c>
      <c r="AH250" s="35">
        <f t="shared" si="110"/>
        <v>0</v>
      </c>
      <c r="AI250" s="35">
        <f t="shared" si="110"/>
        <v>0</v>
      </c>
    </row>
    <row r="251" spans="1:35" s="2" customFormat="1" ht="40.5" customHeight="1" x14ac:dyDescent="0.25">
      <c r="A251" s="111" t="s">
        <v>78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3"/>
      <c r="AF251" s="114"/>
      <c r="AG251" s="35">
        <f t="shared" si="109"/>
        <v>0</v>
      </c>
      <c r="AH251" s="35">
        <f t="shared" si="110"/>
        <v>0</v>
      </c>
      <c r="AI251" s="35">
        <f t="shared" si="110"/>
        <v>0</v>
      </c>
    </row>
    <row r="252" spans="1:35" s="2" customFormat="1" ht="18.75" x14ac:dyDescent="0.3">
      <c r="A252" s="5" t="s">
        <v>27</v>
      </c>
      <c r="B252" s="6">
        <f>B255+B254+B253+B256</f>
        <v>1303.7</v>
      </c>
      <c r="C252" s="6">
        <f>C255+C254+C253+C256</f>
        <v>1303.7</v>
      </c>
      <c r="D252" s="6">
        <f>D255+D254+D253+D256</f>
        <v>0</v>
      </c>
      <c r="E252" s="6">
        <f>E255+E254+E253+E256</f>
        <v>0</v>
      </c>
      <c r="F252" s="3">
        <f t="shared" ref="F252:F259" si="132">E252/B252*100</f>
        <v>0</v>
      </c>
      <c r="G252" s="3">
        <f t="shared" ref="G252:G259" si="133">E252/C252*100</f>
        <v>0</v>
      </c>
      <c r="H252" s="7">
        <f t="shared" ref="H252:AE252" si="134">H253+H254+H255+H256</f>
        <v>0</v>
      </c>
      <c r="I252" s="7">
        <f t="shared" si="134"/>
        <v>0</v>
      </c>
      <c r="J252" s="7">
        <f t="shared" si="134"/>
        <v>0</v>
      </c>
      <c r="K252" s="7">
        <f t="shared" si="134"/>
        <v>0</v>
      </c>
      <c r="L252" s="7">
        <f t="shared" si="134"/>
        <v>1303.7</v>
      </c>
      <c r="M252" s="7">
        <f t="shared" si="134"/>
        <v>0</v>
      </c>
      <c r="N252" s="7">
        <f t="shared" si="134"/>
        <v>0</v>
      </c>
      <c r="O252" s="7">
        <f t="shared" si="134"/>
        <v>0</v>
      </c>
      <c r="P252" s="7">
        <f t="shared" si="134"/>
        <v>0</v>
      </c>
      <c r="Q252" s="7">
        <f t="shared" si="134"/>
        <v>0</v>
      </c>
      <c r="R252" s="7">
        <f t="shared" si="134"/>
        <v>0</v>
      </c>
      <c r="S252" s="7">
        <f t="shared" si="134"/>
        <v>0</v>
      </c>
      <c r="T252" s="7">
        <f t="shared" si="134"/>
        <v>0</v>
      </c>
      <c r="U252" s="7">
        <f t="shared" si="134"/>
        <v>0</v>
      </c>
      <c r="V252" s="7">
        <f t="shared" si="134"/>
        <v>0</v>
      </c>
      <c r="W252" s="7">
        <f t="shared" si="134"/>
        <v>0</v>
      </c>
      <c r="X252" s="7">
        <f t="shared" si="134"/>
        <v>0</v>
      </c>
      <c r="Y252" s="7">
        <f t="shared" si="134"/>
        <v>0</v>
      </c>
      <c r="Z252" s="7">
        <f t="shared" si="134"/>
        <v>0</v>
      </c>
      <c r="AA252" s="7">
        <f t="shared" si="134"/>
        <v>0</v>
      </c>
      <c r="AB252" s="7">
        <f t="shared" si="134"/>
        <v>0</v>
      </c>
      <c r="AC252" s="7">
        <f t="shared" si="134"/>
        <v>0</v>
      </c>
      <c r="AD252" s="7">
        <f t="shared" si="134"/>
        <v>0</v>
      </c>
      <c r="AE252" s="7">
        <f t="shared" si="134"/>
        <v>0</v>
      </c>
      <c r="AF252" s="115"/>
      <c r="AG252" s="35">
        <f t="shared" si="109"/>
        <v>1303.7</v>
      </c>
      <c r="AH252" s="35">
        <f t="shared" si="110"/>
        <v>1303.7</v>
      </c>
      <c r="AI252" s="35">
        <f t="shared" si="110"/>
        <v>0</v>
      </c>
    </row>
    <row r="253" spans="1:35" s="2" customFormat="1" ht="18.75" x14ac:dyDescent="0.3">
      <c r="A253" s="9" t="s">
        <v>28</v>
      </c>
      <c r="B253" s="10">
        <f>H253+J253+L253+N253+P253+R253+T253+V253+X253+Z253+AB253+AD253</f>
        <v>0</v>
      </c>
      <c r="C253" s="10">
        <f>H253</f>
        <v>0</v>
      </c>
      <c r="D253" s="10"/>
      <c r="E253" s="10">
        <f>I253+K253+M253+O253+Q253+S253+U253+W253+Y253+AA253+AC253+AE253</f>
        <v>0</v>
      </c>
      <c r="F253" s="4" t="e">
        <f t="shared" si="132"/>
        <v>#DIV/0!</v>
      </c>
      <c r="G253" s="4" t="e">
        <f t="shared" si="133"/>
        <v>#DIV/0!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5"/>
      <c r="AG253" s="35">
        <f t="shared" si="109"/>
        <v>0</v>
      </c>
      <c r="AH253" s="35">
        <f t="shared" si="110"/>
        <v>0</v>
      </c>
      <c r="AI253" s="35">
        <f t="shared" si="110"/>
        <v>0</v>
      </c>
    </row>
    <row r="254" spans="1:35" s="2" customFormat="1" ht="18.75" x14ac:dyDescent="0.3">
      <c r="A254" s="9" t="s">
        <v>29</v>
      </c>
      <c r="B254" s="10">
        <f>H254+J254+L254+N254+P254+R254+T254+V254+X254+Z254+AB254+AD254</f>
        <v>0</v>
      </c>
      <c r="C254" s="10">
        <f t="shared" ref="C254" si="135">H254</f>
        <v>0</v>
      </c>
      <c r="D254" s="10"/>
      <c r="E254" s="10">
        <f>I254+K254+M254+O254+Q254+S254+U254+W254+Y254+AA254+AC254+AE254</f>
        <v>0</v>
      </c>
      <c r="F254" s="4" t="e">
        <f t="shared" si="132"/>
        <v>#DIV/0!</v>
      </c>
      <c r="G254" s="4" t="e">
        <f t="shared" si="133"/>
        <v>#DIV/0!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5"/>
      <c r="AG254" s="35">
        <f t="shared" si="109"/>
        <v>0</v>
      </c>
      <c r="AH254" s="35">
        <f t="shared" si="110"/>
        <v>0</v>
      </c>
      <c r="AI254" s="35">
        <f t="shared" si="110"/>
        <v>0</v>
      </c>
    </row>
    <row r="255" spans="1:35" s="2" customFormat="1" ht="18.75" x14ac:dyDescent="0.3">
      <c r="A255" s="9" t="s">
        <v>30</v>
      </c>
      <c r="B255" s="10">
        <f>H255+J255+L255+N255+P255+R255+T255+V255+X255+Z255+AB255+AD255</f>
        <v>1303.7</v>
      </c>
      <c r="C255" s="10">
        <f>H255+L255</f>
        <v>1303.7</v>
      </c>
      <c r="D255" s="10"/>
      <c r="E255" s="10">
        <f>I255+K255+M255+O255+Q255+S255+U255+W255+Y255+AA255+AC255+AE255</f>
        <v>0</v>
      </c>
      <c r="F255" s="4">
        <f t="shared" si="132"/>
        <v>0</v>
      </c>
      <c r="G255" s="4">
        <f t="shared" si="133"/>
        <v>0</v>
      </c>
      <c r="H255" s="11"/>
      <c r="I255" s="11"/>
      <c r="J255" s="11"/>
      <c r="K255" s="11"/>
      <c r="L255" s="11">
        <v>1303.7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5"/>
      <c r="AG255" s="35">
        <f t="shared" si="109"/>
        <v>1303.7</v>
      </c>
      <c r="AH255" s="35">
        <f t="shared" si="110"/>
        <v>1303.7</v>
      </c>
      <c r="AI255" s="35">
        <f t="shared" si="110"/>
        <v>0</v>
      </c>
    </row>
    <row r="256" spans="1:35" s="2" customFormat="1" ht="18.75" x14ac:dyDescent="0.3">
      <c r="A256" s="1" t="s">
        <v>32</v>
      </c>
      <c r="B256" s="10">
        <f>H256+J256+L256+N256+P256+R256+T256+V256+X256+Z256+AB256+AD256</f>
        <v>0</v>
      </c>
      <c r="C256" s="10">
        <f>H256</f>
        <v>0</v>
      </c>
      <c r="D256" s="10"/>
      <c r="E256" s="10">
        <f>I256+K256+M256+O256+Q256+S256+U256+W256+Y256+AA256+AC256+AE256</f>
        <v>0</v>
      </c>
      <c r="F256" s="4" t="e">
        <f t="shared" si="132"/>
        <v>#DIV/0!</v>
      </c>
      <c r="G256" s="4" t="e">
        <f t="shared" si="133"/>
        <v>#DIV/0!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6"/>
      <c r="AG256" s="35">
        <f t="shared" si="109"/>
        <v>0</v>
      </c>
      <c r="AH256" s="35">
        <f t="shared" si="110"/>
        <v>0</v>
      </c>
      <c r="AI256" s="35">
        <f t="shared" si="110"/>
        <v>0</v>
      </c>
    </row>
    <row r="257" spans="1:35" s="2" customFormat="1" ht="83.25" customHeight="1" x14ac:dyDescent="0.3">
      <c r="A257" s="57" t="s">
        <v>79</v>
      </c>
      <c r="B257" s="50">
        <f>B258+B259+B260+B261</f>
        <v>148708.79000000004</v>
      </c>
      <c r="C257" s="50">
        <f t="shared" ref="C257:AE257" si="136">C258+C259+C260+C261</f>
        <v>91549.915999999997</v>
      </c>
      <c r="D257" s="50">
        <f t="shared" si="136"/>
        <v>81178.781000000003</v>
      </c>
      <c r="E257" s="50">
        <f t="shared" si="136"/>
        <v>81178.781000000003</v>
      </c>
      <c r="F257" s="50">
        <f t="shared" si="132"/>
        <v>54.589093892835784</v>
      </c>
      <c r="G257" s="50">
        <f t="shared" si="133"/>
        <v>88.671606208792156</v>
      </c>
      <c r="H257" s="50">
        <f t="shared" si="136"/>
        <v>6010.5560000000005</v>
      </c>
      <c r="I257" s="50">
        <f t="shared" si="136"/>
        <v>3798.17</v>
      </c>
      <c r="J257" s="50">
        <f t="shared" si="136"/>
        <v>11319.948</v>
      </c>
      <c r="K257" s="50">
        <f t="shared" si="136"/>
        <v>10469.56</v>
      </c>
      <c r="L257" s="50">
        <f t="shared" si="136"/>
        <v>17241.252</v>
      </c>
      <c r="M257" s="50">
        <f t="shared" si="136"/>
        <v>12242.18</v>
      </c>
      <c r="N257" s="50">
        <f t="shared" si="136"/>
        <v>15081.414999999999</v>
      </c>
      <c r="O257" s="50">
        <f t="shared" si="136"/>
        <v>17306.881000000001</v>
      </c>
      <c r="P257" s="50">
        <f t="shared" si="136"/>
        <v>13198.254999999999</v>
      </c>
      <c r="Q257" s="50">
        <f t="shared" si="136"/>
        <v>8478.2999999999993</v>
      </c>
      <c r="R257" s="50">
        <f t="shared" si="136"/>
        <v>13735.039999999999</v>
      </c>
      <c r="S257" s="50">
        <f t="shared" si="136"/>
        <v>15939.86</v>
      </c>
      <c r="T257" s="50">
        <f t="shared" si="136"/>
        <v>14963.45</v>
      </c>
      <c r="U257" s="50">
        <f t="shared" si="136"/>
        <v>12943.83</v>
      </c>
      <c r="V257" s="50">
        <f t="shared" si="136"/>
        <v>10816.256000000001</v>
      </c>
      <c r="W257" s="50">
        <f t="shared" si="136"/>
        <v>0</v>
      </c>
      <c r="X257" s="50">
        <f t="shared" si="136"/>
        <v>10248.963</v>
      </c>
      <c r="Y257" s="50">
        <f t="shared" si="136"/>
        <v>0</v>
      </c>
      <c r="Z257" s="50">
        <f t="shared" si="136"/>
        <v>13862.675999999999</v>
      </c>
      <c r="AA257" s="50">
        <f t="shared" si="136"/>
        <v>0</v>
      </c>
      <c r="AB257" s="50">
        <f t="shared" si="136"/>
        <v>8786.402</v>
      </c>
      <c r="AC257" s="50">
        <f t="shared" si="136"/>
        <v>0</v>
      </c>
      <c r="AD257" s="50">
        <f t="shared" si="136"/>
        <v>13444.576999999999</v>
      </c>
      <c r="AE257" s="50">
        <f t="shared" si="136"/>
        <v>0</v>
      </c>
      <c r="AF257" s="58"/>
      <c r="AG257" s="35">
        <f t="shared" si="109"/>
        <v>148708.78999999998</v>
      </c>
      <c r="AH257" s="35">
        <f t="shared" si="110"/>
        <v>76586.466</v>
      </c>
      <c r="AI257" s="35">
        <f t="shared" si="110"/>
        <v>68234.951000000001</v>
      </c>
    </row>
    <row r="258" spans="1:35" s="2" customFormat="1" ht="24.75" customHeight="1" x14ac:dyDescent="0.3">
      <c r="A258" s="9" t="s">
        <v>28</v>
      </c>
      <c r="B258" s="48">
        <f>B229+B198</f>
        <v>0</v>
      </c>
      <c r="C258" s="48">
        <f t="shared" ref="C258:E258" si="137">C229+C198</f>
        <v>0</v>
      </c>
      <c r="D258" s="48">
        <f t="shared" si="137"/>
        <v>0</v>
      </c>
      <c r="E258" s="48">
        <f t="shared" si="137"/>
        <v>0</v>
      </c>
      <c r="F258" s="48" t="e">
        <f t="shared" si="132"/>
        <v>#DIV/0!</v>
      </c>
      <c r="G258" s="48" t="e">
        <f t="shared" si="133"/>
        <v>#DIV/0!</v>
      </c>
      <c r="H258" s="48">
        <f t="shared" ref="H258:AE261" si="138">H229+H198</f>
        <v>0</v>
      </c>
      <c r="I258" s="48">
        <f t="shared" si="138"/>
        <v>0</v>
      </c>
      <c r="J258" s="48">
        <f t="shared" si="138"/>
        <v>0</v>
      </c>
      <c r="K258" s="48">
        <f t="shared" si="138"/>
        <v>0</v>
      </c>
      <c r="L258" s="48">
        <f t="shared" si="138"/>
        <v>0</v>
      </c>
      <c r="M258" s="48">
        <f t="shared" si="138"/>
        <v>0</v>
      </c>
      <c r="N258" s="48">
        <f t="shared" si="138"/>
        <v>0</v>
      </c>
      <c r="O258" s="48">
        <f t="shared" si="138"/>
        <v>0</v>
      </c>
      <c r="P258" s="48">
        <f t="shared" si="138"/>
        <v>0</v>
      </c>
      <c r="Q258" s="48">
        <f t="shared" si="138"/>
        <v>0</v>
      </c>
      <c r="R258" s="48">
        <f t="shared" si="138"/>
        <v>0</v>
      </c>
      <c r="S258" s="48">
        <f t="shared" si="138"/>
        <v>0</v>
      </c>
      <c r="T258" s="48">
        <f t="shared" si="138"/>
        <v>0</v>
      </c>
      <c r="U258" s="48">
        <f t="shared" si="138"/>
        <v>0</v>
      </c>
      <c r="V258" s="48">
        <f t="shared" si="138"/>
        <v>0</v>
      </c>
      <c r="W258" s="48">
        <f t="shared" si="138"/>
        <v>0</v>
      </c>
      <c r="X258" s="48">
        <f t="shared" si="138"/>
        <v>0</v>
      </c>
      <c r="Y258" s="48">
        <f t="shared" si="138"/>
        <v>0</v>
      </c>
      <c r="Z258" s="48">
        <f t="shared" si="138"/>
        <v>0</v>
      </c>
      <c r="AA258" s="48">
        <f t="shared" si="138"/>
        <v>0</v>
      </c>
      <c r="AB258" s="48">
        <f t="shared" si="138"/>
        <v>0</v>
      </c>
      <c r="AC258" s="48">
        <f t="shared" si="138"/>
        <v>0</v>
      </c>
      <c r="AD258" s="48">
        <f t="shared" si="138"/>
        <v>0</v>
      </c>
      <c r="AE258" s="48">
        <f t="shared" si="138"/>
        <v>0</v>
      </c>
      <c r="AF258" s="8"/>
      <c r="AG258" s="35">
        <f t="shared" si="109"/>
        <v>0</v>
      </c>
      <c r="AH258" s="35">
        <f t="shared" si="110"/>
        <v>0</v>
      </c>
      <c r="AI258" s="35">
        <f t="shared" si="110"/>
        <v>0</v>
      </c>
    </row>
    <row r="259" spans="1:35" s="2" customFormat="1" ht="24.75" customHeight="1" x14ac:dyDescent="0.3">
      <c r="A259" s="9" t="s">
        <v>29</v>
      </c>
      <c r="B259" s="48">
        <f t="shared" ref="B259:E261" si="139">B230+B199</f>
        <v>0</v>
      </c>
      <c r="C259" s="48">
        <f t="shared" si="139"/>
        <v>0</v>
      </c>
      <c r="D259" s="48">
        <f t="shared" si="139"/>
        <v>0</v>
      </c>
      <c r="E259" s="48">
        <f t="shared" si="139"/>
        <v>0</v>
      </c>
      <c r="F259" s="48" t="e">
        <f t="shared" si="132"/>
        <v>#DIV/0!</v>
      </c>
      <c r="G259" s="48" t="e">
        <f t="shared" si="133"/>
        <v>#DIV/0!</v>
      </c>
      <c r="H259" s="48">
        <f t="shared" si="138"/>
        <v>0</v>
      </c>
      <c r="I259" s="48">
        <f t="shared" si="138"/>
        <v>0</v>
      </c>
      <c r="J259" s="48">
        <f t="shared" si="138"/>
        <v>0</v>
      </c>
      <c r="K259" s="48">
        <f t="shared" si="138"/>
        <v>0</v>
      </c>
      <c r="L259" s="48">
        <f t="shared" si="138"/>
        <v>0</v>
      </c>
      <c r="M259" s="48">
        <f t="shared" si="138"/>
        <v>0</v>
      </c>
      <c r="N259" s="48">
        <f t="shared" si="138"/>
        <v>0</v>
      </c>
      <c r="O259" s="48">
        <f t="shared" si="138"/>
        <v>0</v>
      </c>
      <c r="P259" s="48">
        <f t="shared" si="138"/>
        <v>0</v>
      </c>
      <c r="Q259" s="48">
        <f t="shared" si="138"/>
        <v>0</v>
      </c>
      <c r="R259" s="48">
        <f t="shared" si="138"/>
        <v>0</v>
      </c>
      <c r="S259" s="48">
        <f t="shared" si="138"/>
        <v>0</v>
      </c>
      <c r="T259" s="48">
        <f t="shared" si="138"/>
        <v>0</v>
      </c>
      <c r="U259" s="48">
        <f t="shared" si="138"/>
        <v>0</v>
      </c>
      <c r="V259" s="48">
        <f t="shared" si="138"/>
        <v>0</v>
      </c>
      <c r="W259" s="48">
        <f t="shared" si="138"/>
        <v>0</v>
      </c>
      <c r="X259" s="48">
        <f t="shared" si="138"/>
        <v>0</v>
      </c>
      <c r="Y259" s="48">
        <f t="shared" si="138"/>
        <v>0</v>
      </c>
      <c r="Z259" s="48">
        <f t="shared" si="138"/>
        <v>0</v>
      </c>
      <c r="AA259" s="48">
        <f t="shared" si="138"/>
        <v>0</v>
      </c>
      <c r="AB259" s="48">
        <f t="shared" si="138"/>
        <v>0</v>
      </c>
      <c r="AC259" s="48">
        <f t="shared" si="138"/>
        <v>0</v>
      </c>
      <c r="AD259" s="48">
        <f t="shared" si="138"/>
        <v>0</v>
      </c>
      <c r="AE259" s="48">
        <f t="shared" si="138"/>
        <v>0</v>
      </c>
      <c r="AF259" s="8"/>
      <c r="AG259" s="35">
        <f t="shared" si="109"/>
        <v>0</v>
      </c>
      <c r="AH259" s="35">
        <f t="shared" si="110"/>
        <v>0</v>
      </c>
      <c r="AI259" s="35">
        <f t="shared" si="110"/>
        <v>0</v>
      </c>
    </row>
    <row r="260" spans="1:35" s="2" customFormat="1" ht="24.75" customHeight="1" x14ac:dyDescent="0.3">
      <c r="A260" s="9" t="s">
        <v>30</v>
      </c>
      <c r="B260" s="48">
        <f t="shared" si="139"/>
        <v>148708.79000000004</v>
      </c>
      <c r="C260" s="48">
        <f>C231+C200</f>
        <v>91549.915999999997</v>
      </c>
      <c r="D260" s="48">
        <f t="shared" si="139"/>
        <v>81178.781000000003</v>
      </c>
      <c r="E260" s="48">
        <f t="shared" si="139"/>
        <v>81178.781000000003</v>
      </c>
      <c r="F260" s="48">
        <f>E260/B260*100</f>
        <v>54.589093892835784</v>
      </c>
      <c r="G260" s="48">
        <f>E260/C260*100</f>
        <v>88.671606208792156</v>
      </c>
      <c r="H260" s="48">
        <f t="shared" si="138"/>
        <v>6010.5560000000005</v>
      </c>
      <c r="I260" s="48">
        <f t="shared" si="138"/>
        <v>3798.17</v>
      </c>
      <c r="J260" s="48">
        <f t="shared" si="138"/>
        <v>11319.948</v>
      </c>
      <c r="K260" s="48">
        <f t="shared" si="138"/>
        <v>10469.56</v>
      </c>
      <c r="L260" s="48">
        <f t="shared" si="138"/>
        <v>17241.252</v>
      </c>
      <c r="M260" s="48">
        <f t="shared" si="138"/>
        <v>12242.18</v>
      </c>
      <c r="N260" s="48">
        <f t="shared" si="138"/>
        <v>15081.414999999999</v>
      </c>
      <c r="O260" s="48">
        <f t="shared" si="138"/>
        <v>17306.881000000001</v>
      </c>
      <c r="P260" s="48">
        <f t="shared" si="138"/>
        <v>13198.254999999999</v>
      </c>
      <c r="Q260" s="48">
        <f t="shared" si="138"/>
        <v>8478.2999999999993</v>
      </c>
      <c r="R260" s="48">
        <f t="shared" si="138"/>
        <v>13735.039999999999</v>
      </c>
      <c r="S260" s="48">
        <f t="shared" si="138"/>
        <v>15939.86</v>
      </c>
      <c r="T260" s="48">
        <f t="shared" si="138"/>
        <v>14963.45</v>
      </c>
      <c r="U260" s="48">
        <f t="shared" si="138"/>
        <v>12943.83</v>
      </c>
      <c r="V260" s="48">
        <f t="shared" si="138"/>
        <v>10816.256000000001</v>
      </c>
      <c r="W260" s="48">
        <f t="shared" si="138"/>
        <v>0</v>
      </c>
      <c r="X260" s="48">
        <f t="shared" si="138"/>
        <v>10248.963</v>
      </c>
      <c r="Y260" s="48">
        <f t="shared" si="138"/>
        <v>0</v>
      </c>
      <c r="Z260" s="48">
        <f t="shared" si="138"/>
        <v>13862.675999999999</v>
      </c>
      <c r="AA260" s="48">
        <f t="shared" si="138"/>
        <v>0</v>
      </c>
      <c r="AB260" s="48">
        <f t="shared" si="138"/>
        <v>8786.402</v>
      </c>
      <c r="AC260" s="48">
        <f t="shared" si="138"/>
        <v>0</v>
      </c>
      <c r="AD260" s="48">
        <f t="shared" si="138"/>
        <v>13444.576999999999</v>
      </c>
      <c r="AE260" s="48">
        <f t="shared" si="138"/>
        <v>0</v>
      </c>
      <c r="AF260" s="8"/>
      <c r="AG260" s="35">
        <f t="shared" si="109"/>
        <v>148708.78999999998</v>
      </c>
      <c r="AH260" s="35">
        <f t="shared" si="110"/>
        <v>76586.466</v>
      </c>
      <c r="AI260" s="35">
        <f t="shared" si="110"/>
        <v>68234.951000000001</v>
      </c>
    </row>
    <row r="261" spans="1:35" s="59" customFormat="1" ht="24.75" customHeight="1" x14ac:dyDescent="0.3">
      <c r="A261" s="1" t="s">
        <v>32</v>
      </c>
      <c r="B261" s="48">
        <f t="shared" si="139"/>
        <v>0</v>
      </c>
      <c r="C261" s="48">
        <f t="shared" si="139"/>
        <v>0</v>
      </c>
      <c r="D261" s="48">
        <f t="shared" si="139"/>
        <v>0</v>
      </c>
      <c r="E261" s="48">
        <f t="shared" si="139"/>
        <v>0</v>
      </c>
      <c r="F261" s="48" t="e">
        <f>E261/B261*100</f>
        <v>#DIV/0!</v>
      </c>
      <c r="G261" s="48" t="e">
        <f>E261/C261*100</f>
        <v>#DIV/0!</v>
      </c>
      <c r="H261" s="48">
        <f t="shared" si="138"/>
        <v>0</v>
      </c>
      <c r="I261" s="48">
        <f t="shared" si="138"/>
        <v>0</v>
      </c>
      <c r="J261" s="48">
        <f t="shared" si="138"/>
        <v>0</v>
      </c>
      <c r="K261" s="48">
        <f t="shared" si="138"/>
        <v>0</v>
      </c>
      <c r="L261" s="48">
        <f t="shared" si="138"/>
        <v>0</v>
      </c>
      <c r="M261" s="48">
        <f t="shared" si="138"/>
        <v>0</v>
      </c>
      <c r="N261" s="48">
        <f t="shared" si="138"/>
        <v>0</v>
      </c>
      <c r="O261" s="48">
        <f t="shared" si="138"/>
        <v>0</v>
      </c>
      <c r="P261" s="48">
        <f t="shared" si="138"/>
        <v>0</v>
      </c>
      <c r="Q261" s="48">
        <f t="shared" si="138"/>
        <v>0</v>
      </c>
      <c r="R261" s="48">
        <f t="shared" si="138"/>
        <v>0</v>
      </c>
      <c r="S261" s="48">
        <f t="shared" si="138"/>
        <v>0</v>
      </c>
      <c r="T261" s="48">
        <f t="shared" si="138"/>
        <v>0</v>
      </c>
      <c r="U261" s="48">
        <f t="shared" si="138"/>
        <v>0</v>
      </c>
      <c r="V261" s="48">
        <f t="shared" si="138"/>
        <v>0</v>
      </c>
      <c r="W261" s="48">
        <f t="shared" si="138"/>
        <v>0</v>
      </c>
      <c r="X261" s="48">
        <f t="shared" si="138"/>
        <v>0</v>
      </c>
      <c r="Y261" s="48">
        <f t="shared" si="138"/>
        <v>0</v>
      </c>
      <c r="Z261" s="48">
        <f t="shared" si="138"/>
        <v>0</v>
      </c>
      <c r="AA261" s="48">
        <f t="shared" si="138"/>
        <v>0</v>
      </c>
      <c r="AB261" s="48">
        <f t="shared" si="138"/>
        <v>0</v>
      </c>
      <c r="AC261" s="48">
        <f t="shared" si="138"/>
        <v>0</v>
      </c>
      <c r="AD261" s="48">
        <f t="shared" si="138"/>
        <v>0</v>
      </c>
      <c r="AE261" s="48">
        <f t="shared" si="138"/>
        <v>0</v>
      </c>
      <c r="AF261" s="42"/>
      <c r="AG261" s="35">
        <f t="shared" si="109"/>
        <v>0</v>
      </c>
      <c r="AH261" s="35">
        <f t="shared" si="110"/>
        <v>0</v>
      </c>
      <c r="AI261" s="35">
        <f t="shared" si="110"/>
        <v>0</v>
      </c>
    </row>
    <row r="262" spans="1:35" s="2" customFormat="1" ht="44.25" customHeight="1" x14ac:dyDescent="0.25">
      <c r="A262" s="129" t="s">
        <v>80</v>
      </c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1"/>
      <c r="AE262" s="53"/>
      <c r="AF262" s="12"/>
      <c r="AG262" s="35">
        <f t="shared" si="109"/>
        <v>0</v>
      </c>
      <c r="AH262" s="35">
        <f t="shared" si="110"/>
        <v>0</v>
      </c>
      <c r="AI262" s="35">
        <f t="shared" si="110"/>
        <v>0</v>
      </c>
    </row>
    <row r="263" spans="1:35" s="2" customFormat="1" ht="45.75" customHeight="1" x14ac:dyDescent="0.25">
      <c r="A263" s="117" t="s">
        <v>81</v>
      </c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9"/>
      <c r="AF263" s="60"/>
      <c r="AG263" s="35">
        <f t="shared" si="109"/>
        <v>0</v>
      </c>
      <c r="AH263" s="35">
        <f t="shared" si="110"/>
        <v>0</v>
      </c>
      <c r="AI263" s="35">
        <f t="shared" si="110"/>
        <v>0</v>
      </c>
    </row>
    <row r="264" spans="1:35" s="2" customFormat="1" ht="21" customHeight="1" x14ac:dyDescent="0.25">
      <c r="A264" s="41" t="s">
        <v>27</v>
      </c>
      <c r="B264" s="13">
        <f>B265+B266+B267+B268</f>
        <v>22591.800000000003</v>
      </c>
      <c r="C264" s="13">
        <f>C265+C266+C267+C268</f>
        <v>14993.030999999999</v>
      </c>
      <c r="D264" s="13">
        <f>D265+D266+D267+D268</f>
        <v>13354.073</v>
      </c>
      <c r="E264" s="13">
        <f>E265+E266+E267+E268</f>
        <v>13354.073</v>
      </c>
      <c r="F264" s="3">
        <f>E264/B264*100</f>
        <v>59.110265671615359</v>
      </c>
      <c r="G264" s="3">
        <f>E264/C264*100</f>
        <v>89.068534574496653</v>
      </c>
      <c r="H264" s="13">
        <f t="shared" ref="H264:AE264" si="140">H265+H266+H267+H268</f>
        <v>2950.39</v>
      </c>
      <c r="I264" s="13">
        <f t="shared" si="140"/>
        <v>1777.89</v>
      </c>
      <c r="J264" s="13">
        <f t="shared" si="140"/>
        <v>1614.0419999999999</v>
      </c>
      <c r="K264" s="13">
        <f t="shared" si="140"/>
        <v>1623.6</v>
      </c>
      <c r="L264" s="13">
        <f t="shared" si="140"/>
        <v>1040.21</v>
      </c>
      <c r="M264" s="13">
        <f t="shared" si="140"/>
        <v>1115.51</v>
      </c>
      <c r="N264" s="13">
        <f t="shared" si="140"/>
        <v>2334.4279999999999</v>
      </c>
      <c r="O264" s="13">
        <f t="shared" si="140"/>
        <v>2276.06</v>
      </c>
      <c r="P264" s="13">
        <f t="shared" si="140"/>
        <v>2226.0860000000002</v>
      </c>
      <c r="Q264" s="13">
        <f t="shared" si="140"/>
        <v>2025.0030000000002</v>
      </c>
      <c r="R264" s="13">
        <f t="shared" si="140"/>
        <v>2178.788</v>
      </c>
      <c r="S264" s="13">
        <f t="shared" si="140"/>
        <v>1918.85</v>
      </c>
      <c r="T264" s="13">
        <f t="shared" si="140"/>
        <v>2649.087</v>
      </c>
      <c r="U264" s="13">
        <f t="shared" si="140"/>
        <v>2568.6400000000003</v>
      </c>
      <c r="V264" s="13">
        <f t="shared" si="140"/>
        <v>1558.171</v>
      </c>
      <c r="W264" s="13">
        <f t="shared" si="140"/>
        <v>0</v>
      </c>
      <c r="X264" s="13">
        <f t="shared" si="140"/>
        <v>701.745</v>
      </c>
      <c r="Y264" s="13">
        <f t="shared" si="140"/>
        <v>0</v>
      </c>
      <c r="Z264" s="13">
        <f t="shared" si="140"/>
        <v>2086.0520000000001</v>
      </c>
      <c r="AA264" s="13">
        <f t="shared" si="140"/>
        <v>0</v>
      </c>
      <c r="AB264" s="13">
        <f t="shared" si="140"/>
        <v>1389.72</v>
      </c>
      <c r="AC264" s="13">
        <f t="shared" si="140"/>
        <v>0</v>
      </c>
      <c r="AD264" s="13">
        <f t="shared" si="140"/>
        <v>1863.0810000000001</v>
      </c>
      <c r="AE264" s="13">
        <f t="shared" si="140"/>
        <v>0</v>
      </c>
      <c r="AF264" s="12"/>
      <c r="AG264" s="35">
        <f t="shared" si="109"/>
        <v>22591.799999999996</v>
      </c>
      <c r="AH264" s="35">
        <f t="shared" si="110"/>
        <v>12343.944</v>
      </c>
      <c r="AI264" s="35">
        <f t="shared" si="110"/>
        <v>10736.913</v>
      </c>
    </row>
    <row r="265" spans="1:35" s="2" customFormat="1" ht="21" customHeight="1" x14ac:dyDescent="0.3">
      <c r="A265" s="9" t="s">
        <v>28</v>
      </c>
      <c r="B265" s="10">
        <f t="shared" ref="B265:E268" si="141">B271+B277+B283</f>
        <v>0</v>
      </c>
      <c r="C265" s="10">
        <f t="shared" si="141"/>
        <v>0</v>
      </c>
      <c r="D265" s="10">
        <f t="shared" si="141"/>
        <v>0</v>
      </c>
      <c r="E265" s="10">
        <f t="shared" si="141"/>
        <v>0</v>
      </c>
      <c r="F265" s="4" t="e">
        <f>E265/B265*100</f>
        <v>#DIV/0!</v>
      </c>
      <c r="G265" s="4" t="e">
        <f>E265/C265*100</f>
        <v>#DIV/0!</v>
      </c>
      <c r="H265" s="10">
        <f t="shared" ref="H265:AE268" si="142">H271+H277+H283</f>
        <v>0</v>
      </c>
      <c r="I265" s="10">
        <f t="shared" si="142"/>
        <v>0</v>
      </c>
      <c r="J265" s="10">
        <f t="shared" si="142"/>
        <v>0</v>
      </c>
      <c r="K265" s="10">
        <f t="shared" si="142"/>
        <v>0</v>
      </c>
      <c r="L265" s="10">
        <f t="shared" si="142"/>
        <v>0</v>
      </c>
      <c r="M265" s="10">
        <f t="shared" si="142"/>
        <v>0</v>
      </c>
      <c r="N265" s="10">
        <f t="shared" si="142"/>
        <v>0</v>
      </c>
      <c r="O265" s="10">
        <f t="shared" si="142"/>
        <v>0</v>
      </c>
      <c r="P265" s="10">
        <f t="shared" si="142"/>
        <v>0</v>
      </c>
      <c r="Q265" s="10">
        <f t="shared" si="142"/>
        <v>0</v>
      </c>
      <c r="R265" s="10">
        <f t="shared" si="142"/>
        <v>0</v>
      </c>
      <c r="S265" s="10">
        <f t="shared" si="142"/>
        <v>0</v>
      </c>
      <c r="T265" s="10">
        <f t="shared" si="142"/>
        <v>0</v>
      </c>
      <c r="U265" s="10">
        <f t="shared" si="142"/>
        <v>0</v>
      </c>
      <c r="V265" s="10">
        <f t="shared" si="142"/>
        <v>0</v>
      </c>
      <c r="W265" s="10">
        <f t="shared" si="142"/>
        <v>0</v>
      </c>
      <c r="X265" s="10">
        <f t="shared" si="142"/>
        <v>0</v>
      </c>
      <c r="Y265" s="10">
        <f t="shared" si="142"/>
        <v>0</v>
      </c>
      <c r="Z265" s="10">
        <f t="shared" si="142"/>
        <v>0</v>
      </c>
      <c r="AA265" s="10">
        <f t="shared" si="142"/>
        <v>0</v>
      </c>
      <c r="AB265" s="10">
        <f t="shared" si="142"/>
        <v>0</v>
      </c>
      <c r="AC265" s="10">
        <f t="shared" si="142"/>
        <v>0</v>
      </c>
      <c r="AD265" s="10">
        <f t="shared" si="142"/>
        <v>0</v>
      </c>
      <c r="AE265" s="10">
        <f t="shared" si="142"/>
        <v>0</v>
      </c>
      <c r="AF265" s="12"/>
      <c r="AG265" s="35">
        <f t="shared" si="109"/>
        <v>0</v>
      </c>
      <c r="AH265" s="35">
        <f t="shared" si="110"/>
        <v>0</v>
      </c>
      <c r="AI265" s="35">
        <f t="shared" si="110"/>
        <v>0</v>
      </c>
    </row>
    <row r="266" spans="1:35" s="2" customFormat="1" ht="21" customHeight="1" x14ac:dyDescent="0.3">
      <c r="A266" s="9" t="s">
        <v>29</v>
      </c>
      <c r="B266" s="10">
        <f t="shared" si="141"/>
        <v>0</v>
      </c>
      <c r="C266" s="10">
        <f t="shared" si="141"/>
        <v>0</v>
      </c>
      <c r="D266" s="10">
        <f t="shared" si="141"/>
        <v>0</v>
      </c>
      <c r="E266" s="10">
        <f t="shared" si="141"/>
        <v>0</v>
      </c>
      <c r="F266" s="4" t="e">
        <f>E266/B266*100</f>
        <v>#DIV/0!</v>
      </c>
      <c r="G266" s="4" t="e">
        <f>E266/C266*100</f>
        <v>#DIV/0!</v>
      </c>
      <c r="H266" s="10">
        <f t="shared" si="142"/>
        <v>0</v>
      </c>
      <c r="I266" s="10">
        <f t="shared" si="142"/>
        <v>0</v>
      </c>
      <c r="J266" s="10">
        <f t="shared" si="142"/>
        <v>0</v>
      </c>
      <c r="K266" s="10">
        <f t="shared" si="142"/>
        <v>0</v>
      </c>
      <c r="L266" s="10">
        <f t="shared" si="142"/>
        <v>0</v>
      </c>
      <c r="M266" s="10">
        <f t="shared" si="142"/>
        <v>0</v>
      </c>
      <c r="N266" s="10">
        <f t="shared" si="142"/>
        <v>0</v>
      </c>
      <c r="O266" s="10">
        <f t="shared" si="142"/>
        <v>0</v>
      </c>
      <c r="P266" s="10">
        <f t="shared" si="142"/>
        <v>0</v>
      </c>
      <c r="Q266" s="10">
        <f t="shared" si="142"/>
        <v>0</v>
      </c>
      <c r="R266" s="10">
        <f t="shared" si="142"/>
        <v>0</v>
      </c>
      <c r="S266" s="10">
        <f t="shared" si="142"/>
        <v>0</v>
      </c>
      <c r="T266" s="10">
        <f t="shared" si="142"/>
        <v>0</v>
      </c>
      <c r="U266" s="10">
        <f t="shared" si="142"/>
        <v>0</v>
      </c>
      <c r="V266" s="10">
        <f t="shared" si="142"/>
        <v>0</v>
      </c>
      <c r="W266" s="10">
        <f t="shared" si="142"/>
        <v>0</v>
      </c>
      <c r="X266" s="10">
        <f t="shared" si="142"/>
        <v>0</v>
      </c>
      <c r="Y266" s="10">
        <f t="shared" si="142"/>
        <v>0</v>
      </c>
      <c r="Z266" s="10">
        <f t="shared" si="142"/>
        <v>0</v>
      </c>
      <c r="AA266" s="10">
        <f t="shared" si="142"/>
        <v>0</v>
      </c>
      <c r="AB266" s="10">
        <f t="shared" si="142"/>
        <v>0</v>
      </c>
      <c r="AC266" s="10">
        <f t="shared" si="142"/>
        <v>0</v>
      </c>
      <c r="AD266" s="10">
        <f t="shared" si="142"/>
        <v>0</v>
      </c>
      <c r="AE266" s="10">
        <f t="shared" si="142"/>
        <v>0</v>
      </c>
      <c r="AF266" s="12"/>
      <c r="AG266" s="35">
        <f t="shared" ref="AG266:AG328" si="143">H266+J266+L266+N266+P266+R266+T266+V266+X266+Z266+AB266+AD266</f>
        <v>0</v>
      </c>
      <c r="AH266" s="35">
        <f t="shared" ref="AH266:AI328" si="144">H266+J266+L266+N266+P266+R266</f>
        <v>0</v>
      </c>
      <c r="AI266" s="35">
        <f t="shared" si="144"/>
        <v>0</v>
      </c>
    </row>
    <row r="267" spans="1:35" s="2" customFormat="1" ht="21" customHeight="1" x14ac:dyDescent="0.3">
      <c r="A267" s="9" t="s">
        <v>30</v>
      </c>
      <c r="B267" s="10">
        <f t="shared" si="141"/>
        <v>22591.800000000003</v>
      </c>
      <c r="C267" s="10">
        <f>C273+C279+C285</f>
        <v>14993.030999999999</v>
      </c>
      <c r="D267" s="10">
        <f t="shared" si="141"/>
        <v>13354.073</v>
      </c>
      <c r="E267" s="10">
        <f t="shared" si="141"/>
        <v>13354.073</v>
      </c>
      <c r="F267" s="4">
        <f>E267/B267*100</f>
        <v>59.110265671615359</v>
      </c>
      <c r="G267" s="4">
        <f>E267/C267*100</f>
        <v>89.068534574496653</v>
      </c>
      <c r="H267" s="10">
        <f t="shared" si="142"/>
        <v>2950.39</v>
      </c>
      <c r="I267" s="10">
        <f t="shared" si="142"/>
        <v>1777.89</v>
      </c>
      <c r="J267" s="10">
        <f t="shared" si="142"/>
        <v>1614.0419999999999</v>
      </c>
      <c r="K267" s="10">
        <f t="shared" si="142"/>
        <v>1623.6</v>
      </c>
      <c r="L267" s="10">
        <f t="shared" si="142"/>
        <v>1040.21</v>
      </c>
      <c r="M267" s="10">
        <f>M279+M285+M273</f>
        <v>1115.51</v>
      </c>
      <c r="N267" s="10">
        <f t="shared" si="142"/>
        <v>2334.4279999999999</v>
      </c>
      <c r="O267" s="10">
        <f>O273+M273+O285</f>
        <v>2276.06</v>
      </c>
      <c r="P267" s="10">
        <f t="shared" si="142"/>
        <v>2226.0860000000002</v>
      </c>
      <c r="Q267" s="10">
        <f t="shared" si="142"/>
        <v>2025.0030000000002</v>
      </c>
      <c r="R267" s="10">
        <f t="shared" si="142"/>
        <v>2178.788</v>
      </c>
      <c r="S267" s="10">
        <f t="shared" si="142"/>
        <v>1918.85</v>
      </c>
      <c r="T267" s="10">
        <f t="shared" si="142"/>
        <v>2649.087</v>
      </c>
      <c r="U267" s="10">
        <f t="shared" si="142"/>
        <v>2568.6400000000003</v>
      </c>
      <c r="V267" s="10">
        <f t="shared" si="142"/>
        <v>1558.171</v>
      </c>
      <c r="W267" s="10">
        <f t="shared" si="142"/>
        <v>0</v>
      </c>
      <c r="X267" s="10">
        <f t="shared" si="142"/>
        <v>701.745</v>
      </c>
      <c r="Y267" s="10">
        <f t="shared" si="142"/>
        <v>0</v>
      </c>
      <c r="Z267" s="10">
        <f t="shared" si="142"/>
        <v>2086.0520000000001</v>
      </c>
      <c r="AA267" s="10">
        <f t="shared" si="142"/>
        <v>0</v>
      </c>
      <c r="AB267" s="10">
        <f t="shared" si="142"/>
        <v>1389.72</v>
      </c>
      <c r="AC267" s="10">
        <f t="shared" si="142"/>
        <v>0</v>
      </c>
      <c r="AD267" s="10">
        <f t="shared" si="142"/>
        <v>1863.0810000000001</v>
      </c>
      <c r="AE267" s="10">
        <f t="shared" si="142"/>
        <v>0</v>
      </c>
      <c r="AF267" s="12"/>
      <c r="AG267" s="35">
        <f t="shared" si="143"/>
        <v>22591.799999999996</v>
      </c>
      <c r="AH267" s="35">
        <f t="shared" si="144"/>
        <v>12343.944</v>
      </c>
      <c r="AI267" s="35">
        <f t="shared" si="144"/>
        <v>10736.913</v>
      </c>
    </row>
    <row r="268" spans="1:35" s="2" customFormat="1" ht="21" customHeight="1" x14ac:dyDescent="0.3">
      <c r="A268" s="1" t="s">
        <v>32</v>
      </c>
      <c r="B268" s="10">
        <f t="shared" si="141"/>
        <v>0</v>
      </c>
      <c r="C268" s="10">
        <f t="shared" si="141"/>
        <v>0</v>
      </c>
      <c r="D268" s="10">
        <f t="shared" si="141"/>
        <v>0</v>
      </c>
      <c r="E268" s="10">
        <f t="shared" si="141"/>
        <v>0</v>
      </c>
      <c r="F268" s="4" t="e">
        <f>E268/B268*100</f>
        <v>#DIV/0!</v>
      </c>
      <c r="G268" s="4" t="e">
        <f>E268/C268*100</f>
        <v>#DIV/0!</v>
      </c>
      <c r="H268" s="10">
        <f t="shared" si="142"/>
        <v>0</v>
      </c>
      <c r="I268" s="10">
        <f t="shared" si="142"/>
        <v>0</v>
      </c>
      <c r="J268" s="10">
        <f t="shared" si="142"/>
        <v>0</v>
      </c>
      <c r="K268" s="10">
        <f t="shared" si="142"/>
        <v>0</v>
      </c>
      <c r="L268" s="10">
        <f t="shared" si="142"/>
        <v>0</v>
      </c>
      <c r="M268" s="10">
        <f t="shared" si="142"/>
        <v>0</v>
      </c>
      <c r="N268" s="10">
        <f t="shared" si="142"/>
        <v>0</v>
      </c>
      <c r="O268" s="10">
        <f t="shared" si="142"/>
        <v>0</v>
      </c>
      <c r="P268" s="10">
        <f t="shared" si="142"/>
        <v>0</v>
      </c>
      <c r="Q268" s="10">
        <f t="shared" si="142"/>
        <v>0</v>
      </c>
      <c r="R268" s="10">
        <f t="shared" si="142"/>
        <v>0</v>
      </c>
      <c r="S268" s="10">
        <f t="shared" si="142"/>
        <v>0</v>
      </c>
      <c r="T268" s="10">
        <f t="shared" si="142"/>
        <v>0</v>
      </c>
      <c r="U268" s="10">
        <f t="shared" si="142"/>
        <v>0</v>
      </c>
      <c r="V268" s="10">
        <f t="shared" si="142"/>
        <v>0</v>
      </c>
      <c r="W268" s="10">
        <f t="shared" si="142"/>
        <v>0</v>
      </c>
      <c r="X268" s="10">
        <f t="shared" si="142"/>
        <v>0</v>
      </c>
      <c r="Y268" s="10">
        <f t="shared" si="142"/>
        <v>0</v>
      </c>
      <c r="Z268" s="10">
        <f t="shared" si="142"/>
        <v>0</v>
      </c>
      <c r="AA268" s="10">
        <f t="shared" si="142"/>
        <v>0</v>
      </c>
      <c r="AB268" s="10">
        <f t="shared" si="142"/>
        <v>0</v>
      </c>
      <c r="AC268" s="10">
        <f t="shared" si="142"/>
        <v>0</v>
      </c>
      <c r="AD268" s="10">
        <f t="shared" si="142"/>
        <v>0</v>
      </c>
      <c r="AE268" s="10">
        <f t="shared" si="142"/>
        <v>0</v>
      </c>
      <c r="AF268" s="12"/>
      <c r="AG268" s="35">
        <f t="shared" si="143"/>
        <v>0</v>
      </c>
      <c r="AH268" s="35">
        <f t="shared" si="144"/>
        <v>0</v>
      </c>
      <c r="AI268" s="35">
        <f t="shared" si="144"/>
        <v>0</v>
      </c>
    </row>
    <row r="269" spans="1:35" s="2" customFormat="1" ht="42.75" customHeight="1" x14ac:dyDescent="0.25">
      <c r="A269" s="111" t="s">
        <v>82</v>
      </c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3"/>
      <c r="AF269" s="114"/>
      <c r="AG269" s="35">
        <f t="shared" si="143"/>
        <v>0</v>
      </c>
      <c r="AH269" s="35">
        <f t="shared" si="144"/>
        <v>0</v>
      </c>
      <c r="AI269" s="35">
        <f t="shared" si="144"/>
        <v>0</v>
      </c>
    </row>
    <row r="270" spans="1:35" s="2" customFormat="1" ht="18.75" x14ac:dyDescent="0.3">
      <c r="A270" s="5" t="s">
        <v>27</v>
      </c>
      <c r="B270" s="13">
        <f>B271+B272+B273+B274</f>
        <v>16795.300000000003</v>
      </c>
      <c r="C270" s="13">
        <f t="shared" ref="C270:E270" si="145">C271+C272+C273+C274</f>
        <v>11121.825999999999</v>
      </c>
      <c r="D270" s="13">
        <f t="shared" si="145"/>
        <v>9938.0750000000007</v>
      </c>
      <c r="E270" s="13">
        <f t="shared" si="145"/>
        <v>9938.0750000000007</v>
      </c>
      <c r="F270" s="3">
        <f>E270/B270*100</f>
        <v>59.171762338273204</v>
      </c>
      <c r="G270" s="3">
        <f>E270/C270*100</f>
        <v>89.35650494801844</v>
      </c>
      <c r="H270" s="15">
        <f t="shared" ref="H270:AE270" si="146">H271+H272+H273+H274</f>
        <v>2195.547</v>
      </c>
      <c r="I270" s="15">
        <f t="shared" si="146"/>
        <v>1305.98</v>
      </c>
      <c r="J270" s="15">
        <f t="shared" si="146"/>
        <v>1188.088</v>
      </c>
      <c r="K270" s="15">
        <f t="shared" si="146"/>
        <v>1155.0999999999999</v>
      </c>
      <c r="L270" s="15">
        <f t="shared" si="146"/>
        <v>718.3</v>
      </c>
      <c r="M270" s="15">
        <f>M271+M272+M274+M273</f>
        <v>723.79</v>
      </c>
      <c r="N270" s="15">
        <f t="shared" si="146"/>
        <v>1592.518</v>
      </c>
      <c r="O270" s="15">
        <f t="shared" si="146"/>
        <v>1552.27</v>
      </c>
      <c r="P270" s="15">
        <f t="shared" si="146"/>
        <v>1642.91</v>
      </c>
      <c r="Q270" s="15">
        <f t="shared" si="146"/>
        <v>1532.095</v>
      </c>
      <c r="R270" s="15">
        <f t="shared" si="146"/>
        <v>1804.136</v>
      </c>
      <c r="S270" s="15">
        <f t="shared" si="146"/>
        <v>1567.21</v>
      </c>
      <c r="T270" s="15">
        <f t="shared" si="146"/>
        <v>1980.327</v>
      </c>
      <c r="U270" s="15">
        <f t="shared" si="146"/>
        <v>2101.63</v>
      </c>
      <c r="V270" s="15">
        <f t="shared" si="146"/>
        <v>1221.162</v>
      </c>
      <c r="W270" s="15">
        <f t="shared" si="146"/>
        <v>0</v>
      </c>
      <c r="X270" s="15">
        <f t="shared" si="146"/>
        <v>497.904</v>
      </c>
      <c r="Y270" s="15">
        <f t="shared" si="146"/>
        <v>0</v>
      </c>
      <c r="Z270" s="15">
        <f t="shared" si="146"/>
        <v>1500.039</v>
      </c>
      <c r="AA270" s="15">
        <f t="shared" si="146"/>
        <v>0</v>
      </c>
      <c r="AB270" s="15">
        <f t="shared" si="146"/>
        <v>1034.7550000000001</v>
      </c>
      <c r="AC270" s="15">
        <f t="shared" si="146"/>
        <v>0</v>
      </c>
      <c r="AD270" s="15">
        <f t="shared" si="146"/>
        <v>1419.614</v>
      </c>
      <c r="AE270" s="15">
        <f t="shared" si="146"/>
        <v>0</v>
      </c>
      <c r="AF270" s="115"/>
      <c r="AG270" s="35">
        <f t="shared" si="143"/>
        <v>16795.300000000003</v>
      </c>
      <c r="AH270" s="35">
        <f t="shared" si="144"/>
        <v>9141.4989999999998</v>
      </c>
      <c r="AI270" s="35">
        <f t="shared" si="144"/>
        <v>7836.4449999999997</v>
      </c>
    </row>
    <row r="271" spans="1:35" s="2" customFormat="1" ht="18.75" x14ac:dyDescent="0.3">
      <c r="A271" s="9" t="s">
        <v>28</v>
      </c>
      <c r="B271" s="10">
        <f>H271+J271+L271+N271+P271+R271+T271+V271+X271+Z271+AB271+AD271</f>
        <v>0</v>
      </c>
      <c r="C271" s="10">
        <f>H271</f>
        <v>0</v>
      </c>
      <c r="D271" s="10"/>
      <c r="E271" s="10">
        <f>I271+K271+M271+O271+Q271+S271+U271+W271+Y271+AA271+AC271+AE271</f>
        <v>0</v>
      </c>
      <c r="F271" s="4" t="e">
        <f>E271/B271*100</f>
        <v>#DIV/0!</v>
      </c>
      <c r="G271" s="4" t="e">
        <f>E271/C271*100</f>
        <v>#DIV/0!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5"/>
      <c r="AG271" s="35">
        <f t="shared" si="143"/>
        <v>0</v>
      </c>
      <c r="AH271" s="35">
        <f t="shared" si="144"/>
        <v>0</v>
      </c>
      <c r="AI271" s="35">
        <f t="shared" si="144"/>
        <v>0</v>
      </c>
    </row>
    <row r="272" spans="1:35" s="2" customFormat="1" ht="18.75" x14ac:dyDescent="0.3">
      <c r="A272" s="9" t="s">
        <v>29</v>
      </c>
      <c r="B272" s="10">
        <f>H272+J272+L272+N272+P272+R272+T272+V272+X272+Z272+AB272+AD272</f>
        <v>0</v>
      </c>
      <c r="C272" s="10">
        <f t="shared" ref="C272:C274" si="147">H272</f>
        <v>0</v>
      </c>
      <c r="D272" s="10"/>
      <c r="E272" s="10">
        <f>I272+K272+M272+O272+Q272+S272+U272+W272+Y272+AA272+AC272+AE272</f>
        <v>0</v>
      </c>
      <c r="F272" s="4" t="e">
        <f>E272/B272*100</f>
        <v>#DIV/0!</v>
      </c>
      <c r="G272" s="4" t="e">
        <f>E272/C272*100</f>
        <v>#DIV/0!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5"/>
      <c r="AG272" s="35">
        <f t="shared" si="143"/>
        <v>0</v>
      </c>
      <c r="AH272" s="35">
        <f t="shared" si="144"/>
        <v>0</v>
      </c>
      <c r="AI272" s="35">
        <f t="shared" si="144"/>
        <v>0</v>
      </c>
    </row>
    <row r="273" spans="1:35" s="2" customFormat="1" ht="18.75" x14ac:dyDescent="0.3">
      <c r="A273" s="9" t="s">
        <v>30</v>
      </c>
      <c r="B273" s="10">
        <f>H273+J273+L273+N273+P273+R273+T273+V273+X273+Z273+AB273+AD273</f>
        <v>16795.300000000003</v>
      </c>
      <c r="C273" s="10">
        <f>H273+J273+L273+N273+P273+R273+T273</f>
        <v>11121.825999999999</v>
      </c>
      <c r="D273" s="10">
        <f>E273</f>
        <v>9938.0750000000007</v>
      </c>
      <c r="E273" s="10">
        <f>I273+K273+M273+O273+Q273+S273+U273+W273+Y273+AA273+AC273+AE273</f>
        <v>9938.0750000000007</v>
      </c>
      <c r="F273" s="4">
        <f>E273/B273*100</f>
        <v>59.171762338273204</v>
      </c>
      <c r="G273" s="4">
        <f>E273/C273*100</f>
        <v>89.35650494801844</v>
      </c>
      <c r="H273" s="11">
        <v>2195.547</v>
      </c>
      <c r="I273" s="11">
        <v>1305.98</v>
      </c>
      <c r="J273" s="11">
        <v>1188.088</v>
      </c>
      <c r="K273" s="11">
        <v>1155.0999999999999</v>
      </c>
      <c r="L273" s="11">
        <v>718.3</v>
      </c>
      <c r="M273" s="11">
        <v>723.79</v>
      </c>
      <c r="N273" s="11">
        <v>1592.518</v>
      </c>
      <c r="O273" s="11">
        <v>1552.27</v>
      </c>
      <c r="P273" s="11">
        <v>1642.91</v>
      </c>
      <c r="Q273" s="11">
        <v>1532.095</v>
      </c>
      <c r="R273" s="11">
        <v>1804.136</v>
      </c>
      <c r="S273" s="11">
        <v>1567.21</v>
      </c>
      <c r="T273" s="11">
        <v>1980.327</v>
      </c>
      <c r="U273" s="11">
        <v>2101.63</v>
      </c>
      <c r="V273" s="11">
        <v>1221.162</v>
      </c>
      <c r="W273" s="11"/>
      <c r="X273" s="11">
        <v>497.904</v>
      </c>
      <c r="Y273" s="11"/>
      <c r="Z273" s="11">
        <v>1500.039</v>
      </c>
      <c r="AA273" s="11"/>
      <c r="AB273" s="11">
        <v>1034.7550000000001</v>
      </c>
      <c r="AC273" s="11"/>
      <c r="AD273" s="11">
        <v>1419.614</v>
      </c>
      <c r="AE273" s="11"/>
      <c r="AF273" s="115"/>
      <c r="AG273" s="35">
        <f t="shared" si="143"/>
        <v>16795.300000000003</v>
      </c>
      <c r="AH273" s="35">
        <f t="shared" si="144"/>
        <v>9141.4989999999998</v>
      </c>
      <c r="AI273" s="35">
        <f t="shared" si="144"/>
        <v>7836.4449999999997</v>
      </c>
    </row>
    <row r="274" spans="1:35" s="2" customFormat="1" ht="18.75" x14ac:dyDescent="0.3">
      <c r="A274" s="1" t="s">
        <v>32</v>
      </c>
      <c r="B274" s="10">
        <f>H274+J274+L274+N274+P274+R274+T274+V274+X274+Z274+AB274+AD274</f>
        <v>0</v>
      </c>
      <c r="C274" s="10">
        <f t="shared" si="147"/>
        <v>0</v>
      </c>
      <c r="D274" s="10"/>
      <c r="E274" s="10">
        <f>I274+K274+M274+O274+Q274+S274+U274+W274+Y274+AA274+AC274+AE274</f>
        <v>0</v>
      </c>
      <c r="F274" s="4" t="e">
        <f>E274/B274*100</f>
        <v>#DIV/0!</v>
      </c>
      <c r="G274" s="4" t="e">
        <f>E274/C274*100</f>
        <v>#DIV/0!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6"/>
      <c r="AG274" s="35">
        <f t="shared" si="143"/>
        <v>0</v>
      </c>
      <c r="AH274" s="35">
        <f t="shared" si="144"/>
        <v>0</v>
      </c>
      <c r="AI274" s="35">
        <f t="shared" si="144"/>
        <v>0</v>
      </c>
    </row>
    <row r="275" spans="1:35" s="2" customFormat="1" ht="33.75" customHeight="1" x14ac:dyDescent="0.25">
      <c r="A275" s="111" t="s">
        <v>83</v>
      </c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3"/>
      <c r="AF275" s="114"/>
      <c r="AG275" s="35">
        <f t="shared" si="143"/>
        <v>0</v>
      </c>
      <c r="AH275" s="35">
        <f t="shared" si="144"/>
        <v>0</v>
      </c>
      <c r="AI275" s="35">
        <f t="shared" si="144"/>
        <v>0</v>
      </c>
    </row>
    <row r="276" spans="1:35" s="2" customFormat="1" ht="18.75" x14ac:dyDescent="0.3">
      <c r="A276" s="5" t="s">
        <v>27</v>
      </c>
      <c r="B276" s="13">
        <f>B277+B278+B279+B280</f>
        <v>5796.5</v>
      </c>
      <c r="C276" s="13">
        <f t="shared" ref="C276:E276" si="148">C277+C278+C279+C280</f>
        <v>3871.2049999999999</v>
      </c>
      <c r="D276" s="13">
        <f t="shared" si="148"/>
        <v>3415.9979999999996</v>
      </c>
      <c r="E276" s="13">
        <f t="shared" si="148"/>
        <v>3415.9979999999996</v>
      </c>
      <c r="F276" s="3">
        <f>E276/B276*100</f>
        <v>58.932079703269203</v>
      </c>
      <c r="G276" s="3">
        <f>E276/C276*100</f>
        <v>88.2412065493819</v>
      </c>
      <c r="H276" s="15">
        <f t="shared" ref="H276:AE276" si="149">H277+H278+H279+H280</f>
        <v>754.84299999999996</v>
      </c>
      <c r="I276" s="15">
        <f t="shared" si="149"/>
        <v>471.91</v>
      </c>
      <c r="J276" s="15">
        <f t="shared" si="149"/>
        <v>425.95400000000001</v>
      </c>
      <c r="K276" s="15">
        <f t="shared" si="149"/>
        <v>468.5</v>
      </c>
      <c r="L276" s="15">
        <f t="shared" si="149"/>
        <v>321.91000000000003</v>
      </c>
      <c r="M276" s="15">
        <f t="shared" si="149"/>
        <v>391.72</v>
      </c>
      <c r="N276" s="15">
        <f t="shared" si="149"/>
        <v>741.91</v>
      </c>
      <c r="O276" s="15">
        <f>O277+O278+M273+O280</f>
        <v>723.79</v>
      </c>
      <c r="P276" s="15">
        <f t="shared" si="149"/>
        <v>583.17600000000004</v>
      </c>
      <c r="Q276" s="15">
        <f t="shared" si="149"/>
        <v>492.90800000000002</v>
      </c>
      <c r="R276" s="15">
        <f t="shared" si="149"/>
        <v>374.65199999999999</v>
      </c>
      <c r="S276" s="15">
        <f t="shared" si="149"/>
        <v>351.64</v>
      </c>
      <c r="T276" s="15">
        <f t="shared" si="149"/>
        <v>668.76</v>
      </c>
      <c r="U276" s="15">
        <f t="shared" si="149"/>
        <v>467.01</v>
      </c>
      <c r="V276" s="15">
        <f t="shared" si="149"/>
        <v>337.00900000000001</v>
      </c>
      <c r="W276" s="15">
        <f t="shared" si="149"/>
        <v>0</v>
      </c>
      <c r="X276" s="15">
        <f t="shared" si="149"/>
        <v>203.84100000000001</v>
      </c>
      <c r="Y276" s="15">
        <f t="shared" si="149"/>
        <v>0</v>
      </c>
      <c r="Z276" s="15">
        <f t="shared" si="149"/>
        <v>586.01300000000003</v>
      </c>
      <c r="AA276" s="15">
        <f t="shared" si="149"/>
        <v>0</v>
      </c>
      <c r="AB276" s="15">
        <f t="shared" si="149"/>
        <v>354.96499999999997</v>
      </c>
      <c r="AC276" s="15">
        <f t="shared" si="149"/>
        <v>0</v>
      </c>
      <c r="AD276" s="15">
        <f t="shared" si="149"/>
        <v>443.46699999999998</v>
      </c>
      <c r="AE276" s="15">
        <f t="shared" si="149"/>
        <v>0</v>
      </c>
      <c r="AF276" s="115"/>
      <c r="AG276" s="35">
        <f t="shared" si="143"/>
        <v>5796.5</v>
      </c>
      <c r="AH276" s="35">
        <f t="shared" si="144"/>
        <v>3202.4450000000002</v>
      </c>
      <c r="AI276" s="35">
        <f t="shared" si="144"/>
        <v>2900.4679999999998</v>
      </c>
    </row>
    <row r="277" spans="1:35" s="2" customFormat="1" ht="18.75" x14ac:dyDescent="0.3">
      <c r="A277" s="9" t="s">
        <v>28</v>
      </c>
      <c r="B277" s="10">
        <f>H277+J277+L277+N277+P277+R277+T277+V277+X277+Z277+AB277+AD277</f>
        <v>0</v>
      </c>
      <c r="C277" s="10">
        <f>H277</f>
        <v>0</v>
      </c>
      <c r="D277" s="10"/>
      <c r="E277" s="10">
        <f>I277+K277+M277+O277+Q277+S277+U277+W277+Y277+AA277+AC277+AE277</f>
        <v>0</v>
      </c>
      <c r="F277" s="4" t="e">
        <f>E277/B277*100</f>
        <v>#DIV/0!</v>
      </c>
      <c r="G277" s="4" t="e">
        <f>E277/C277*100</f>
        <v>#DIV/0!</v>
      </c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5"/>
      <c r="AG277" s="35">
        <f t="shared" si="143"/>
        <v>0</v>
      </c>
      <c r="AH277" s="35">
        <f t="shared" si="144"/>
        <v>0</v>
      </c>
      <c r="AI277" s="35">
        <f t="shared" si="144"/>
        <v>0</v>
      </c>
    </row>
    <row r="278" spans="1:35" s="2" customFormat="1" ht="18.75" x14ac:dyDescent="0.3">
      <c r="A278" s="9" t="s">
        <v>29</v>
      </c>
      <c r="B278" s="10">
        <f>H278+J278+L278+N278+P278+R278+T278+V278+X278+Z278+AB278+AD278</f>
        <v>0</v>
      </c>
      <c r="C278" s="10">
        <f t="shared" ref="C278:C280" si="150">H278</f>
        <v>0</v>
      </c>
      <c r="D278" s="10"/>
      <c r="E278" s="10">
        <f>I278+K278+M278+O278+Q278+S278+U278+W278+Y278+AA278+AC278+AE278</f>
        <v>0</v>
      </c>
      <c r="F278" s="4" t="e">
        <f>E278/B278*100</f>
        <v>#DIV/0!</v>
      </c>
      <c r="G278" s="4" t="e">
        <f>E278/C278*100</f>
        <v>#DIV/0!</v>
      </c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5"/>
      <c r="AG278" s="35">
        <f t="shared" si="143"/>
        <v>0</v>
      </c>
      <c r="AH278" s="35">
        <f t="shared" si="144"/>
        <v>0</v>
      </c>
      <c r="AI278" s="35">
        <f t="shared" si="144"/>
        <v>0</v>
      </c>
    </row>
    <row r="279" spans="1:35" s="2" customFormat="1" ht="18.75" x14ac:dyDescent="0.3">
      <c r="A279" s="9" t="s">
        <v>30</v>
      </c>
      <c r="B279" s="10">
        <f>H279+J279+L279+N279+P279+R279+T279+V279+X279+Z279+AB279+AD279</f>
        <v>5796.5</v>
      </c>
      <c r="C279" s="10">
        <f>H279+J279+L279+N279+P279+R279+T279</f>
        <v>3871.2049999999999</v>
      </c>
      <c r="D279" s="10">
        <f>E279</f>
        <v>3415.9979999999996</v>
      </c>
      <c r="E279" s="10">
        <f>I279+K279+O279+M279+Q279+S279+U279+W279+Y279+AA279+AC279+AE279</f>
        <v>3415.9979999999996</v>
      </c>
      <c r="F279" s="4">
        <f>E279/B279*100</f>
        <v>58.932079703269203</v>
      </c>
      <c r="G279" s="4">
        <f>E279/C279*100</f>
        <v>88.2412065493819</v>
      </c>
      <c r="H279" s="11">
        <v>754.84299999999996</v>
      </c>
      <c r="I279" s="11">
        <v>471.91</v>
      </c>
      <c r="J279" s="11">
        <v>425.95400000000001</v>
      </c>
      <c r="K279" s="11">
        <v>468.5</v>
      </c>
      <c r="L279" s="11">
        <v>321.91000000000003</v>
      </c>
      <c r="M279" s="11">
        <v>391.72</v>
      </c>
      <c r="N279" s="11">
        <v>741.91</v>
      </c>
      <c r="O279" s="11">
        <v>772.31</v>
      </c>
      <c r="P279" s="11">
        <v>583.17600000000004</v>
      </c>
      <c r="Q279" s="11">
        <v>492.90800000000002</v>
      </c>
      <c r="R279" s="11">
        <v>374.65199999999999</v>
      </c>
      <c r="S279" s="11">
        <v>351.64</v>
      </c>
      <c r="T279" s="11">
        <v>668.76</v>
      </c>
      <c r="U279" s="11">
        <v>467.01</v>
      </c>
      <c r="V279" s="11">
        <v>337.00900000000001</v>
      </c>
      <c r="W279" s="11"/>
      <c r="X279" s="11">
        <v>203.84100000000001</v>
      </c>
      <c r="Y279" s="11"/>
      <c r="Z279" s="11">
        <v>586.01300000000003</v>
      </c>
      <c r="AA279" s="11"/>
      <c r="AB279" s="11">
        <v>354.96499999999997</v>
      </c>
      <c r="AC279" s="11"/>
      <c r="AD279" s="11">
        <v>443.46699999999998</v>
      </c>
      <c r="AE279" s="11"/>
      <c r="AF279" s="115"/>
      <c r="AG279" s="35">
        <f t="shared" si="143"/>
        <v>5796.5</v>
      </c>
      <c r="AH279" s="35">
        <f t="shared" si="144"/>
        <v>3202.4450000000002</v>
      </c>
      <c r="AI279" s="35">
        <f t="shared" si="144"/>
        <v>2948.9879999999998</v>
      </c>
    </row>
    <row r="280" spans="1:35" s="2" customFormat="1" ht="18.75" x14ac:dyDescent="0.3">
      <c r="A280" s="1" t="s">
        <v>32</v>
      </c>
      <c r="B280" s="10">
        <f>H280+J280+L280+N280+P280+R280+T280+V280+X280+Z280+AB280+AD280</f>
        <v>0</v>
      </c>
      <c r="C280" s="10">
        <f t="shared" si="150"/>
        <v>0</v>
      </c>
      <c r="D280" s="10"/>
      <c r="E280" s="10">
        <f>I280+K280+M280+O280+Q280+S280+U280+W280+Y280+AA280+AC280+AE280</f>
        <v>0</v>
      </c>
      <c r="F280" s="4" t="e">
        <f>E280/B280*100</f>
        <v>#DIV/0!</v>
      </c>
      <c r="G280" s="4" t="e">
        <f>E280/C280*100</f>
        <v>#DIV/0!</v>
      </c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6"/>
      <c r="AG280" s="35">
        <f t="shared" si="143"/>
        <v>0</v>
      </c>
      <c r="AH280" s="35">
        <f t="shared" si="144"/>
        <v>0</v>
      </c>
      <c r="AI280" s="35">
        <f t="shared" si="144"/>
        <v>0</v>
      </c>
    </row>
    <row r="281" spans="1:35" s="2" customFormat="1" ht="40.5" customHeight="1" x14ac:dyDescent="0.25">
      <c r="A281" s="111" t="s">
        <v>84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3"/>
      <c r="AF281" s="114"/>
      <c r="AG281" s="35">
        <f t="shared" si="143"/>
        <v>0</v>
      </c>
      <c r="AH281" s="35">
        <f t="shared" si="144"/>
        <v>0</v>
      </c>
      <c r="AI281" s="35">
        <f t="shared" si="144"/>
        <v>0</v>
      </c>
    </row>
    <row r="282" spans="1:35" s="2" customFormat="1" ht="18.75" x14ac:dyDescent="0.3">
      <c r="A282" s="5" t="s">
        <v>27</v>
      </c>
      <c r="B282" s="13">
        <f>B283+B284+B285+B286</f>
        <v>0</v>
      </c>
      <c r="C282" s="13">
        <f t="shared" ref="C282:E282" si="151">C283+C284+C285+C286</f>
        <v>0</v>
      </c>
      <c r="D282" s="13">
        <f t="shared" si="151"/>
        <v>0</v>
      </c>
      <c r="E282" s="13">
        <f t="shared" si="151"/>
        <v>0</v>
      </c>
      <c r="F282" s="3" t="e">
        <f>E282/B282*100</f>
        <v>#DIV/0!</v>
      </c>
      <c r="G282" s="3" t="e">
        <f>E282/C282*100</f>
        <v>#DIV/0!</v>
      </c>
      <c r="H282" s="15">
        <f t="shared" ref="H282:AE282" si="152">H283+H284+H285+H286</f>
        <v>0</v>
      </c>
      <c r="I282" s="15">
        <f t="shared" si="152"/>
        <v>0</v>
      </c>
      <c r="J282" s="15">
        <f t="shared" si="152"/>
        <v>0</v>
      </c>
      <c r="K282" s="15">
        <f t="shared" si="152"/>
        <v>0</v>
      </c>
      <c r="L282" s="15">
        <f t="shared" si="152"/>
        <v>0</v>
      </c>
      <c r="M282" s="15">
        <f t="shared" si="152"/>
        <v>0</v>
      </c>
      <c r="N282" s="15">
        <f t="shared" si="152"/>
        <v>0</v>
      </c>
      <c r="O282" s="15">
        <f t="shared" si="152"/>
        <v>0</v>
      </c>
      <c r="P282" s="15">
        <f t="shared" si="152"/>
        <v>0</v>
      </c>
      <c r="Q282" s="15">
        <f t="shared" si="152"/>
        <v>0</v>
      </c>
      <c r="R282" s="15">
        <f t="shared" si="152"/>
        <v>0</v>
      </c>
      <c r="S282" s="15">
        <f t="shared" si="152"/>
        <v>0</v>
      </c>
      <c r="T282" s="15">
        <f t="shared" si="152"/>
        <v>0</v>
      </c>
      <c r="U282" s="15">
        <f t="shared" si="152"/>
        <v>0</v>
      </c>
      <c r="V282" s="15">
        <f t="shared" si="152"/>
        <v>0</v>
      </c>
      <c r="W282" s="15">
        <f t="shared" si="152"/>
        <v>0</v>
      </c>
      <c r="X282" s="15">
        <f t="shared" si="152"/>
        <v>0</v>
      </c>
      <c r="Y282" s="15">
        <f t="shared" si="152"/>
        <v>0</v>
      </c>
      <c r="Z282" s="15">
        <f t="shared" si="152"/>
        <v>0</v>
      </c>
      <c r="AA282" s="15">
        <f t="shared" si="152"/>
        <v>0</v>
      </c>
      <c r="AB282" s="15">
        <f t="shared" si="152"/>
        <v>0</v>
      </c>
      <c r="AC282" s="15">
        <f t="shared" si="152"/>
        <v>0</v>
      </c>
      <c r="AD282" s="15">
        <f t="shared" si="152"/>
        <v>0</v>
      </c>
      <c r="AE282" s="15">
        <f t="shared" si="152"/>
        <v>0</v>
      </c>
      <c r="AF282" s="115"/>
      <c r="AG282" s="35">
        <f t="shared" si="143"/>
        <v>0</v>
      </c>
      <c r="AH282" s="35">
        <f t="shared" si="144"/>
        <v>0</v>
      </c>
      <c r="AI282" s="35">
        <f t="shared" si="144"/>
        <v>0</v>
      </c>
    </row>
    <row r="283" spans="1:35" s="2" customFormat="1" ht="18.75" x14ac:dyDescent="0.3">
      <c r="A283" s="9" t="s">
        <v>28</v>
      </c>
      <c r="B283" s="10">
        <f>H283+J283+L283+N283+P283+R283+T283+V283+X283+Z283+AB283+AD283</f>
        <v>0</v>
      </c>
      <c r="C283" s="10">
        <f>H283</f>
        <v>0</v>
      </c>
      <c r="D283" s="10"/>
      <c r="E283" s="10">
        <f>I283+K283+M283+O283+Q283+S283+U283+W283+Y283+AA283+AC283+AE283</f>
        <v>0</v>
      </c>
      <c r="F283" s="4" t="e">
        <f>E283/B283*100</f>
        <v>#DIV/0!</v>
      </c>
      <c r="G283" s="4" t="e">
        <f>E283/C283*100</f>
        <v>#DIV/0!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5"/>
      <c r="AG283" s="35">
        <f t="shared" si="143"/>
        <v>0</v>
      </c>
      <c r="AH283" s="35">
        <f t="shared" si="144"/>
        <v>0</v>
      </c>
      <c r="AI283" s="35">
        <f t="shared" si="144"/>
        <v>0</v>
      </c>
    </row>
    <row r="284" spans="1:35" s="2" customFormat="1" ht="18.75" x14ac:dyDescent="0.3">
      <c r="A284" s="9" t="s">
        <v>29</v>
      </c>
      <c r="B284" s="10">
        <f>H284+J284+L284+N284+P284+R284+T284+V284+X284+Z284+AB284+AD284</f>
        <v>0</v>
      </c>
      <c r="C284" s="10">
        <f t="shared" ref="C284:C286" si="153">H284</f>
        <v>0</v>
      </c>
      <c r="D284" s="10"/>
      <c r="E284" s="10">
        <f>I284+K284+M284+O284+Q284+S284+U284+W284+Y284+AA284+AC284+AE284</f>
        <v>0</v>
      </c>
      <c r="F284" s="4" t="e">
        <f>E284/B284*100</f>
        <v>#DIV/0!</v>
      </c>
      <c r="G284" s="4" t="e">
        <f>E284/C284*100</f>
        <v>#DIV/0!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5"/>
      <c r="AG284" s="35">
        <f t="shared" si="143"/>
        <v>0</v>
      </c>
      <c r="AH284" s="35">
        <f t="shared" si="144"/>
        <v>0</v>
      </c>
      <c r="AI284" s="35">
        <f t="shared" si="144"/>
        <v>0</v>
      </c>
    </row>
    <row r="285" spans="1:35" s="2" customFormat="1" ht="18.75" x14ac:dyDescent="0.3">
      <c r="A285" s="9" t="s">
        <v>30</v>
      </c>
      <c r="B285" s="10">
        <f>H285+J285+L285+N285+P285+R285+T285+V285+X285+Z285+AB285+AD285</f>
        <v>0</v>
      </c>
      <c r="C285" s="10">
        <f t="shared" si="153"/>
        <v>0</v>
      </c>
      <c r="D285" s="10"/>
      <c r="E285" s="10">
        <f>I285+K285+M285+O285+Q285+S285+U285+W285+Y285+AA285+AC285+AE285</f>
        <v>0</v>
      </c>
      <c r="F285" s="4" t="e">
        <f>E285/B285*100</f>
        <v>#DIV/0!</v>
      </c>
      <c r="G285" s="4" t="e">
        <f>E285/C285*100</f>
        <v>#DIV/0!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5"/>
      <c r="AG285" s="35">
        <f t="shared" si="143"/>
        <v>0</v>
      </c>
      <c r="AH285" s="35">
        <f t="shared" si="144"/>
        <v>0</v>
      </c>
      <c r="AI285" s="35">
        <f t="shared" si="144"/>
        <v>0</v>
      </c>
    </row>
    <row r="286" spans="1:35" s="2" customFormat="1" ht="18.75" x14ac:dyDescent="0.3">
      <c r="A286" s="1" t="s">
        <v>32</v>
      </c>
      <c r="B286" s="10">
        <f>H286+J286+L286+N286+P286+R286+T286+V286+X286+Z286+AB286+AD286</f>
        <v>0</v>
      </c>
      <c r="C286" s="10">
        <f t="shared" si="153"/>
        <v>0</v>
      </c>
      <c r="D286" s="10"/>
      <c r="E286" s="10">
        <f>I286+K286+M286+O286+Q286+S286+U286+W286+Y286+AA286+AC286+AE286</f>
        <v>0</v>
      </c>
      <c r="F286" s="4" t="e">
        <f>E286/B286*100</f>
        <v>#DIV/0!</v>
      </c>
      <c r="G286" s="4" t="e">
        <f>E286/C286*100</f>
        <v>#DIV/0!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6"/>
      <c r="AG286" s="35">
        <f t="shared" si="143"/>
        <v>0</v>
      </c>
      <c r="AH286" s="35">
        <f t="shared" si="144"/>
        <v>0</v>
      </c>
      <c r="AI286" s="35">
        <f t="shared" si="144"/>
        <v>0</v>
      </c>
    </row>
    <row r="287" spans="1:35" s="2" customFormat="1" ht="33" customHeight="1" x14ac:dyDescent="0.25">
      <c r="A287" s="117" t="s">
        <v>85</v>
      </c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9"/>
      <c r="AF287" s="7"/>
      <c r="AG287" s="35">
        <f t="shared" si="143"/>
        <v>0</v>
      </c>
      <c r="AH287" s="35">
        <f t="shared" si="144"/>
        <v>0</v>
      </c>
      <c r="AI287" s="35">
        <f t="shared" si="144"/>
        <v>0</v>
      </c>
    </row>
    <row r="288" spans="1:35" s="2" customFormat="1" ht="18.75" x14ac:dyDescent="0.3">
      <c r="A288" s="5" t="s">
        <v>27</v>
      </c>
      <c r="B288" s="6">
        <f>B289+B290+B291+B292</f>
        <v>61.9</v>
      </c>
      <c r="C288" s="6">
        <f>C289+C290+C291+C292</f>
        <v>61.9</v>
      </c>
      <c r="D288" s="6">
        <f>D289+D290+D291+D292</f>
        <v>61.9</v>
      </c>
      <c r="E288" s="6">
        <f>E289+E290+E291+E292</f>
        <v>61.9</v>
      </c>
      <c r="F288" s="3">
        <f>E288/B288*100</f>
        <v>100</v>
      </c>
      <c r="G288" s="3">
        <f>E288/C288*100</f>
        <v>100</v>
      </c>
      <c r="H288" s="7">
        <f>H289+H290+H291+H292</f>
        <v>0</v>
      </c>
      <c r="I288" s="7">
        <f t="shared" ref="I288:AE288" si="154">I289+I290+I291+I292</f>
        <v>0</v>
      </c>
      <c r="J288" s="7">
        <f t="shared" si="154"/>
        <v>0</v>
      </c>
      <c r="K288" s="7">
        <f t="shared" si="154"/>
        <v>0</v>
      </c>
      <c r="L288" s="7">
        <f t="shared" si="154"/>
        <v>0</v>
      </c>
      <c r="M288" s="7">
        <f t="shared" si="154"/>
        <v>0</v>
      </c>
      <c r="N288" s="7">
        <f t="shared" si="154"/>
        <v>61.9</v>
      </c>
      <c r="O288" s="7">
        <f t="shared" si="154"/>
        <v>61.9</v>
      </c>
      <c r="P288" s="7">
        <f t="shared" si="154"/>
        <v>0</v>
      </c>
      <c r="Q288" s="7">
        <f t="shared" si="154"/>
        <v>0</v>
      </c>
      <c r="R288" s="7">
        <f t="shared" si="154"/>
        <v>0</v>
      </c>
      <c r="S288" s="7">
        <f t="shared" si="154"/>
        <v>0</v>
      </c>
      <c r="T288" s="7">
        <f t="shared" si="154"/>
        <v>0</v>
      </c>
      <c r="U288" s="7">
        <f t="shared" si="154"/>
        <v>0</v>
      </c>
      <c r="V288" s="7">
        <f t="shared" si="154"/>
        <v>0</v>
      </c>
      <c r="W288" s="7">
        <f t="shared" si="154"/>
        <v>0</v>
      </c>
      <c r="X288" s="7">
        <f t="shared" si="154"/>
        <v>0</v>
      </c>
      <c r="Y288" s="7">
        <f t="shared" si="154"/>
        <v>0</v>
      </c>
      <c r="Z288" s="7">
        <f t="shared" si="154"/>
        <v>0</v>
      </c>
      <c r="AA288" s="7">
        <f t="shared" si="154"/>
        <v>0</v>
      </c>
      <c r="AB288" s="7">
        <f t="shared" si="154"/>
        <v>0</v>
      </c>
      <c r="AC288" s="7">
        <f t="shared" si="154"/>
        <v>0</v>
      </c>
      <c r="AD288" s="7">
        <f t="shared" si="154"/>
        <v>0</v>
      </c>
      <c r="AE288" s="7">
        <f t="shared" si="154"/>
        <v>0</v>
      </c>
      <c r="AF288" s="7"/>
      <c r="AG288" s="35">
        <f t="shared" si="143"/>
        <v>61.9</v>
      </c>
      <c r="AH288" s="35">
        <f t="shared" si="144"/>
        <v>61.9</v>
      </c>
      <c r="AI288" s="35">
        <f t="shared" si="144"/>
        <v>61.9</v>
      </c>
    </row>
    <row r="289" spans="1:35" s="2" customFormat="1" ht="18.75" x14ac:dyDescent="0.3">
      <c r="A289" s="9" t="s">
        <v>28</v>
      </c>
      <c r="B289" s="10">
        <f t="shared" ref="B289:E292" si="155">B295</f>
        <v>0</v>
      </c>
      <c r="C289" s="10">
        <f t="shared" si="155"/>
        <v>0</v>
      </c>
      <c r="D289" s="10">
        <f t="shared" si="155"/>
        <v>0</v>
      </c>
      <c r="E289" s="10">
        <f t="shared" si="155"/>
        <v>0</v>
      </c>
      <c r="F289" s="4" t="e">
        <f>E289/B289*100</f>
        <v>#DIV/0!</v>
      </c>
      <c r="G289" s="4" t="e">
        <f>E289/C289*100</f>
        <v>#DIV/0!</v>
      </c>
      <c r="H289" s="10">
        <f>H295</f>
        <v>0</v>
      </c>
      <c r="I289" s="10">
        <f t="shared" ref="I289:AE292" si="156">I295</f>
        <v>0</v>
      </c>
      <c r="J289" s="10">
        <f t="shared" si="156"/>
        <v>0</v>
      </c>
      <c r="K289" s="10">
        <f t="shared" si="156"/>
        <v>0</v>
      </c>
      <c r="L289" s="10">
        <f t="shared" si="156"/>
        <v>0</v>
      </c>
      <c r="M289" s="10">
        <f t="shared" si="156"/>
        <v>0</v>
      </c>
      <c r="N289" s="10">
        <f t="shared" si="156"/>
        <v>0</v>
      </c>
      <c r="O289" s="10">
        <f t="shared" si="156"/>
        <v>0</v>
      </c>
      <c r="P289" s="10">
        <f t="shared" si="156"/>
        <v>0</v>
      </c>
      <c r="Q289" s="10">
        <f t="shared" si="156"/>
        <v>0</v>
      </c>
      <c r="R289" s="10">
        <f t="shared" si="156"/>
        <v>0</v>
      </c>
      <c r="S289" s="10">
        <f t="shared" si="156"/>
        <v>0</v>
      </c>
      <c r="T289" s="10">
        <f t="shared" si="156"/>
        <v>0</v>
      </c>
      <c r="U289" s="10">
        <f t="shared" si="156"/>
        <v>0</v>
      </c>
      <c r="V289" s="10">
        <f t="shared" si="156"/>
        <v>0</v>
      </c>
      <c r="W289" s="10">
        <f t="shared" si="156"/>
        <v>0</v>
      </c>
      <c r="X289" s="10">
        <f t="shared" si="156"/>
        <v>0</v>
      </c>
      <c r="Y289" s="10">
        <f t="shared" si="156"/>
        <v>0</v>
      </c>
      <c r="Z289" s="10">
        <f t="shared" si="156"/>
        <v>0</v>
      </c>
      <c r="AA289" s="10">
        <f t="shared" si="156"/>
        <v>0</v>
      </c>
      <c r="AB289" s="10">
        <f t="shared" si="156"/>
        <v>0</v>
      </c>
      <c r="AC289" s="10">
        <f t="shared" si="156"/>
        <v>0</v>
      </c>
      <c r="AD289" s="10">
        <f t="shared" si="156"/>
        <v>0</v>
      </c>
      <c r="AE289" s="10">
        <f t="shared" si="156"/>
        <v>0</v>
      </c>
      <c r="AF289" s="11"/>
      <c r="AG289" s="35">
        <f t="shared" si="143"/>
        <v>0</v>
      </c>
      <c r="AH289" s="35">
        <f t="shared" si="144"/>
        <v>0</v>
      </c>
      <c r="AI289" s="35">
        <f t="shared" si="144"/>
        <v>0</v>
      </c>
    </row>
    <row r="290" spans="1:35" s="2" customFormat="1" ht="18.75" x14ac:dyDescent="0.3">
      <c r="A290" s="9" t="s">
        <v>29</v>
      </c>
      <c r="B290" s="10">
        <f t="shared" si="155"/>
        <v>61.9</v>
      </c>
      <c r="C290" s="10">
        <f>C296</f>
        <v>61.9</v>
      </c>
      <c r="D290" s="10">
        <f>D296</f>
        <v>61.9</v>
      </c>
      <c r="E290" s="10">
        <f>E296</f>
        <v>61.9</v>
      </c>
      <c r="F290" s="4">
        <f>E290/B290*100</f>
        <v>100</v>
      </c>
      <c r="G290" s="4">
        <f>E290/C290*100</f>
        <v>100</v>
      </c>
      <c r="H290" s="10">
        <f>H296</f>
        <v>0</v>
      </c>
      <c r="I290" s="10">
        <f t="shared" si="156"/>
        <v>0</v>
      </c>
      <c r="J290" s="10">
        <f t="shared" si="156"/>
        <v>0</v>
      </c>
      <c r="K290" s="10">
        <f t="shared" si="156"/>
        <v>0</v>
      </c>
      <c r="L290" s="10">
        <f t="shared" si="156"/>
        <v>0</v>
      </c>
      <c r="M290" s="10">
        <f t="shared" si="156"/>
        <v>0</v>
      </c>
      <c r="N290" s="10">
        <f t="shared" si="156"/>
        <v>61.9</v>
      </c>
      <c r="O290" s="10">
        <v>61.9</v>
      </c>
      <c r="P290" s="10">
        <f t="shared" si="156"/>
        <v>0</v>
      </c>
      <c r="Q290" s="10">
        <f t="shared" si="156"/>
        <v>0</v>
      </c>
      <c r="R290" s="10">
        <f t="shared" si="156"/>
        <v>0</v>
      </c>
      <c r="S290" s="10">
        <f t="shared" si="156"/>
        <v>0</v>
      </c>
      <c r="T290" s="10">
        <f t="shared" si="156"/>
        <v>0</v>
      </c>
      <c r="U290" s="10">
        <f t="shared" si="156"/>
        <v>0</v>
      </c>
      <c r="V290" s="10">
        <f t="shared" si="156"/>
        <v>0</v>
      </c>
      <c r="W290" s="10">
        <f t="shared" si="156"/>
        <v>0</v>
      </c>
      <c r="X290" s="10">
        <f t="shared" si="156"/>
        <v>0</v>
      </c>
      <c r="Y290" s="10">
        <f t="shared" si="156"/>
        <v>0</v>
      </c>
      <c r="Z290" s="10">
        <f t="shared" si="156"/>
        <v>0</v>
      </c>
      <c r="AA290" s="10">
        <f t="shared" si="156"/>
        <v>0</v>
      </c>
      <c r="AB290" s="10">
        <f t="shared" si="156"/>
        <v>0</v>
      </c>
      <c r="AC290" s="10">
        <f t="shared" si="156"/>
        <v>0</v>
      </c>
      <c r="AD290" s="10">
        <f t="shared" si="156"/>
        <v>0</v>
      </c>
      <c r="AE290" s="10">
        <f t="shared" si="156"/>
        <v>0</v>
      </c>
      <c r="AF290" s="11"/>
      <c r="AG290" s="35">
        <f t="shared" si="143"/>
        <v>61.9</v>
      </c>
      <c r="AH290" s="35">
        <f t="shared" si="144"/>
        <v>61.9</v>
      </c>
      <c r="AI290" s="35">
        <f t="shared" si="144"/>
        <v>61.9</v>
      </c>
    </row>
    <row r="291" spans="1:35" s="2" customFormat="1" ht="18.75" x14ac:dyDescent="0.3">
      <c r="A291" s="9" t="s">
        <v>30</v>
      </c>
      <c r="B291" s="10">
        <f t="shared" si="155"/>
        <v>0</v>
      </c>
      <c r="C291" s="10">
        <f t="shared" si="155"/>
        <v>0</v>
      </c>
      <c r="D291" s="10">
        <f t="shared" si="155"/>
        <v>0</v>
      </c>
      <c r="E291" s="10">
        <f t="shared" si="155"/>
        <v>0</v>
      </c>
      <c r="F291" s="4" t="e">
        <f>E291/B291*100</f>
        <v>#DIV/0!</v>
      </c>
      <c r="G291" s="4" t="e">
        <f>E291/C291*100</f>
        <v>#DIV/0!</v>
      </c>
      <c r="H291" s="10">
        <f>H297</f>
        <v>0</v>
      </c>
      <c r="I291" s="10">
        <f t="shared" si="156"/>
        <v>0</v>
      </c>
      <c r="J291" s="10">
        <f t="shared" si="156"/>
        <v>0</v>
      </c>
      <c r="K291" s="10">
        <f t="shared" si="156"/>
        <v>0</v>
      </c>
      <c r="L291" s="10">
        <f t="shared" si="156"/>
        <v>0</v>
      </c>
      <c r="M291" s="10">
        <f t="shared" si="156"/>
        <v>0</v>
      </c>
      <c r="N291" s="10">
        <f t="shared" si="156"/>
        <v>0</v>
      </c>
      <c r="O291" s="10">
        <f t="shared" si="156"/>
        <v>0</v>
      </c>
      <c r="P291" s="10">
        <f t="shared" si="156"/>
        <v>0</v>
      </c>
      <c r="Q291" s="10">
        <f t="shared" si="156"/>
        <v>0</v>
      </c>
      <c r="R291" s="10">
        <f t="shared" si="156"/>
        <v>0</v>
      </c>
      <c r="S291" s="10">
        <f t="shared" si="156"/>
        <v>0</v>
      </c>
      <c r="T291" s="10">
        <f t="shared" si="156"/>
        <v>0</v>
      </c>
      <c r="U291" s="10">
        <f t="shared" si="156"/>
        <v>0</v>
      </c>
      <c r="V291" s="10">
        <f t="shared" si="156"/>
        <v>0</v>
      </c>
      <c r="W291" s="10">
        <f t="shared" si="156"/>
        <v>0</v>
      </c>
      <c r="X291" s="10">
        <f t="shared" si="156"/>
        <v>0</v>
      </c>
      <c r="Y291" s="10">
        <f t="shared" si="156"/>
        <v>0</v>
      </c>
      <c r="Z291" s="10">
        <f t="shared" si="156"/>
        <v>0</v>
      </c>
      <c r="AA291" s="10">
        <f t="shared" si="156"/>
        <v>0</v>
      </c>
      <c r="AB291" s="10">
        <f t="shared" si="156"/>
        <v>0</v>
      </c>
      <c r="AC291" s="10">
        <f t="shared" si="156"/>
        <v>0</v>
      </c>
      <c r="AD291" s="10">
        <f t="shared" si="156"/>
        <v>0</v>
      </c>
      <c r="AE291" s="10">
        <f t="shared" si="156"/>
        <v>0</v>
      </c>
      <c r="AF291" s="11"/>
      <c r="AG291" s="35">
        <f t="shared" si="143"/>
        <v>0</v>
      </c>
      <c r="AH291" s="35">
        <f t="shared" si="144"/>
        <v>0</v>
      </c>
      <c r="AI291" s="35">
        <f t="shared" si="144"/>
        <v>0</v>
      </c>
    </row>
    <row r="292" spans="1:35" s="2" customFormat="1" ht="18.75" x14ac:dyDescent="0.3">
      <c r="A292" s="1" t="s">
        <v>32</v>
      </c>
      <c r="B292" s="10">
        <f t="shared" si="155"/>
        <v>0</v>
      </c>
      <c r="C292" s="10">
        <f t="shared" si="155"/>
        <v>0</v>
      </c>
      <c r="D292" s="10">
        <f t="shared" si="155"/>
        <v>0</v>
      </c>
      <c r="E292" s="10">
        <f t="shared" si="155"/>
        <v>0</v>
      </c>
      <c r="F292" s="4" t="e">
        <f>E292/B292*100</f>
        <v>#DIV/0!</v>
      </c>
      <c r="G292" s="4" t="e">
        <f>E292/C292*100</f>
        <v>#DIV/0!</v>
      </c>
      <c r="H292" s="10">
        <f>H298</f>
        <v>0</v>
      </c>
      <c r="I292" s="10">
        <f t="shared" si="156"/>
        <v>0</v>
      </c>
      <c r="J292" s="10">
        <f t="shared" si="156"/>
        <v>0</v>
      </c>
      <c r="K292" s="10">
        <f t="shared" si="156"/>
        <v>0</v>
      </c>
      <c r="L292" s="10">
        <f t="shared" si="156"/>
        <v>0</v>
      </c>
      <c r="M292" s="10">
        <f t="shared" si="156"/>
        <v>0</v>
      </c>
      <c r="N292" s="10">
        <f t="shared" si="156"/>
        <v>0</v>
      </c>
      <c r="O292" s="10">
        <f t="shared" si="156"/>
        <v>0</v>
      </c>
      <c r="P292" s="10">
        <f t="shared" si="156"/>
        <v>0</v>
      </c>
      <c r="Q292" s="10">
        <f t="shared" si="156"/>
        <v>0</v>
      </c>
      <c r="R292" s="10">
        <f t="shared" si="156"/>
        <v>0</v>
      </c>
      <c r="S292" s="10">
        <f t="shared" si="156"/>
        <v>0</v>
      </c>
      <c r="T292" s="10">
        <f t="shared" si="156"/>
        <v>0</v>
      </c>
      <c r="U292" s="10">
        <f t="shared" si="156"/>
        <v>0</v>
      </c>
      <c r="V292" s="10">
        <f t="shared" si="156"/>
        <v>0</v>
      </c>
      <c r="W292" s="10">
        <f t="shared" si="156"/>
        <v>0</v>
      </c>
      <c r="X292" s="10">
        <f t="shared" si="156"/>
        <v>0</v>
      </c>
      <c r="Y292" s="10">
        <f t="shared" si="156"/>
        <v>0</v>
      </c>
      <c r="Z292" s="10">
        <f t="shared" si="156"/>
        <v>0</v>
      </c>
      <c r="AA292" s="10">
        <f t="shared" si="156"/>
        <v>0</v>
      </c>
      <c r="AB292" s="10">
        <f t="shared" si="156"/>
        <v>0</v>
      </c>
      <c r="AC292" s="10">
        <f t="shared" si="156"/>
        <v>0</v>
      </c>
      <c r="AD292" s="10">
        <f t="shared" si="156"/>
        <v>0</v>
      </c>
      <c r="AE292" s="10">
        <f t="shared" si="156"/>
        <v>0</v>
      </c>
      <c r="AF292" s="36"/>
      <c r="AG292" s="35">
        <f t="shared" si="143"/>
        <v>0</v>
      </c>
      <c r="AH292" s="35">
        <f t="shared" si="144"/>
        <v>0</v>
      </c>
      <c r="AI292" s="35">
        <f t="shared" si="144"/>
        <v>0</v>
      </c>
    </row>
    <row r="293" spans="1:35" s="2" customFormat="1" ht="42" customHeight="1" x14ac:dyDescent="0.25">
      <c r="A293" s="111" t="s">
        <v>86</v>
      </c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3"/>
      <c r="AF293" s="114" t="s">
        <v>87</v>
      </c>
      <c r="AG293" s="35">
        <f t="shared" si="143"/>
        <v>0</v>
      </c>
      <c r="AH293" s="35">
        <f t="shared" si="144"/>
        <v>0</v>
      </c>
      <c r="AI293" s="35">
        <f t="shared" si="144"/>
        <v>0</v>
      </c>
    </row>
    <row r="294" spans="1:35" s="2" customFormat="1" ht="18.75" x14ac:dyDescent="0.3">
      <c r="A294" s="5" t="s">
        <v>27</v>
      </c>
      <c r="B294" s="6">
        <f>B295+B296+B297+B298</f>
        <v>61.9</v>
      </c>
      <c r="C294" s="6">
        <f>C296+C297+C295+C298</f>
        <v>61.9</v>
      </c>
      <c r="D294" s="6">
        <f>E294</f>
        <v>61.9</v>
      </c>
      <c r="E294" s="6">
        <f>E296+E297+E295+E298</f>
        <v>61.9</v>
      </c>
      <c r="F294" s="3">
        <f>E294/B294*100</f>
        <v>100</v>
      </c>
      <c r="G294" s="3">
        <f>E294/C294*100</f>
        <v>100</v>
      </c>
      <c r="H294" s="7">
        <f>H295+H296+H297+H298</f>
        <v>0</v>
      </c>
      <c r="I294" s="7">
        <f t="shared" ref="I294:AE294" si="157">I295+I296+I297+I298</f>
        <v>0</v>
      </c>
      <c r="J294" s="7">
        <f t="shared" si="157"/>
        <v>0</v>
      </c>
      <c r="K294" s="7">
        <f t="shared" si="157"/>
        <v>0</v>
      </c>
      <c r="L294" s="7">
        <f t="shared" si="157"/>
        <v>0</v>
      </c>
      <c r="M294" s="7">
        <f t="shared" si="157"/>
        <v>0</v>
      </c>
      <c r="N294" s="7">
        <f t="shared" si="157"/>
        <v>61.9</v>
      </c>
      <c r="O294" s="7">
        <f t="shared" si="157"/>
        <v>61.9</v>
      </c>
      <c r="P294" s="7">
        <f t="shared" si="157"/>
        <v>0</v>
      </c>
      <c r="Q294" s="7">
        <f t="shared" si="157"/>
        <v>0</v>
      </c>
      <c r="R294" s="7">
        <f t="shared" si="157"/>
        <v>0</v>
      </c>
      <c r="S294" s="7">
        <f t="shared" si="157"/>
        <v>0</v>
      </c>
      <c r="T294" s="7">
        <f t="shared" si="157"/>
        <v>0</v>
      </c>
      <c r="U294" s="7">
        <f t="shared" si="157"/>
        <v>0</v>
      </c>
      <c r="V294" s="7">
        <f t="shared" si="157"/>
        <v>0</v>
      </c>
      <c r="W294" s="7">
        <f t="shared" si="157"/>
        <v>0</v>
      </c>
      <c r="X294" s="7">
        <f t="shared" si="157"/>
        <v>0</v>
      </c>
      <c r="Y294" s="7">
        <f t="shared" si="157"/>
        <v>0</v>
      </c>
      <c r="Z294" s="7">
        <f t="shared" si="157"/>
        <v>0</v>
      </c>
      <c r="AA294" s="7">
        <f t="shared" si="157"/>
        <v>0</v>
      </c>
      <c r="AB294" s="7">
        <f t="shared" si="157"/>
        <v>0</v>
      </c>
      <c r="AC294" s="7">
        <f t="shared" si="157"/>
        <v>0</v>
      </c>
      <c r="AD294" s="7">
        <f t="shared" si="157"/>
        <v>0</v>
      </c>
      <c r="AE294" s="7">
        <f t="shared" si="157"/>
        <v>0</v>
      </c>
      <c r="AF294" s="123"/>
      <c r="AG294" s="35">
        <f t="shared" si="143"/>
        <v>61.9</v>
      </c>
      <c r="AH294" s="35">
        <f t="shared" si="144"/>
        <v>61.9</v>
      </c>
      <c r="AI294" s="35">
        <f t="shared" si="144"/>
        <v>61.9</v>
      </c>
    </row>
    <row r="295" spans="1:35" s="2" customFormat="1" ht="18.75" x14ac:dyDescent="0.3">
      <c r="A295" s="9" t="s">
        <v>28</v>
      </c>
      <c r="B295" s="10">
        <f>H295+J295+L295+N295+P295+R295+T295+V295+X295+Z295+AB295+AD295</f>
        <v>0</v>
      </c>
      <c r="C295" s="10">
        <f>H295</f>
        <v>0</v>
      </c>
      <c r="D295" s="10"/>
      <c r="E295" s="10">
        <f>I295+K295+M295+O295+Q295+S295+U295+W295+Y295+AA295+AC295+AE295</f>
        <v>0</v>
      </c>
      <c r="F295" s="4" t="e">
        <f>E295/B295*100</f>
        <v>#DIV/0!</v>
      </c>
      <c r="G295" s="4" t="e">
        <f>E295/C295*100</f>
        <v>#DIV/0!</v>
      </c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23"/>
      <c r="AG295" s="35">
        <f t="shared" si="143"/>
        <v>0</v>
      </c>
      <c r="AH295" s="35">
        <f t="shared" si="144"/>
        <v>0</v>
      </c>
      <c r="AI295" s="35">
        <f t="shared" si="144"/>
        <v>0</v>
      </c>
    </row>
    <row r="296" spans="1:35" s="2" customFormat="1" ht="18.75" x14ac:dyDescent="0.3">
      <c r="A296" s="9" t="s">
        <v>29</v>
      </c>
      <c r="B296" s="10">
        <f>H296+J296+L296+N296+P296+R296+T296+V296+X296+Z296+AB296+AD296</f>
        <v>61.9</v>
      </c>
      <c r="C296" s="10">
        <f>H296+N296</f>
        <v>61.9</v>
      </c>
      <c r="D296" s="10">
        <f>E296</f>
        <v>61.9</v>
      </c>
      <c r="E296" s="10">
        <f>I296+K296+M296+O296+Q296+S296+U296+W296+Y296+AA296+AC296+AE296</f>
        <v>61.9</v>
      </c>
      <c r="F296" s="4">
        <f>E296/B296*100</f>
        <v>100</v>
      </c>
      <c r="G296" s="4">
        <f>E296/C296*100</f>
        <v>100</v>
      </c>
      <c r="H296" s="11"/>
      <c r="I296" s="11"/>
      <c r="J296" s="11"/>
      <c r="K296" s="11"/>
      <c r="L296" s="11"/>
      <c r="M296" s="11"/>
      <c r="N296" s="11">
        <v>61.9</v>
      </c>
      <c r="O296" s="11">
        <v>61.9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23"/>
      <c r="AG296" s="35">
        <f t="shared" si="143"/>
        <v>61.9</v>
      </c>
      <c r="AH296" s="35">
        <f t="shared" si="144"/>
        <v>61.9</v>
      </c>
      <c r="AI296" s="35">
        <f t="shared" si="144"/>
        <v>61.9</v>
      </c>
    </row>
    <row r="297" spans="1:35" s="2" customFormat="1" ht="18.75" x14ac:dyDescent="0.3">
      <c r="A297" s="9" t="s">
        <v>30</v>
      </c>
      <c r="B297" s="10">
        <f>H297+J297+L297+N297+P297+R297+T297+V297+X297+Z297+AB297+AD297</f>
        <v>0</v>
      </c>
      <c r="C297" s="10">
        <v>0</v>
      </c>
      <c r="D297" s="10"/>
      <c r="E297" s="10">
        <f>I297+K297+M297+O297+Q297+S297+U297+W297+Y297+AA297+AC297+AE297</f>
        <v>0</v>
      </c>
      <c r="F297" s="4" t="e">
        <f>E297/B297*100</f>
        <v>#DIV/0!</v>
      </c>
      <c r="G297" s="4" t="e">
        <f>E297/C297*100</f>
        <v>#DIV/0!</v>
      </c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23"/>
      <c r="AG297" s="35">
        <f t="shared" si="143"/>
        <v>0</v>
      </c>
      <c r="AH297" s="35">
        <f t="shared" si="144"/>
        <v>0</v>
      </c>
      <c r="AI297" s="35">
        <f t="shared" si="144"/>
        <v>0</v>
      </c>
    </row>
    <row r="298" spans="1:35" s="2" customFormat="1" ht="18.75" x14ac:dyDescent="0.3">
      <c r="A298" s="1" t="s">
        <v>32</v>
      </c>
      <c r="B298" s="10">
        <f>H298+J298+L298+N298+P298+R298+T298+V298+X298+Z298+AB298+AD298</f>
        <v>0</v>
      </c>
      <c r="C298" s="10">
        <f t="shared" ref="C298" si="158">H298</f>
        <v>0</v>
      </c>
      <c r="D298" s="10"/>
      <c r="E298" s="10">
        <f>I298+K298+M298+O298+Q298+S298+U298+W298+Y298+AA298+AC298+AE298</f>
        <v>0</v>
      </c>
      <c r="F298" s="4" t="e">
        <f>E298/B298*100</f>
        <v>#DIV/0!</v>
      </c>
      <c r="G298" s="4" t="e">
        <f>E298/C298*100</f>
        <v>#DIV/0!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25"/>
      <c r="AG298" s="35">
        <f t="shared" si="143"/>
        <v>0</v>
      </c>
      <c r="AH298" s="35">
        <f t="shared" si="144"/>
        <v>0</v>
      </c>
      <c r="AI298" s="35">
        <f t="shared" si="144"/>
        <v>0</v>
      </c>
    </row>
    <row r="299" spans="1:35" s="2" customFormat="1" ht="42" customHeight="1" x14ac:dyDescent="0.25">
      <c r="A299" s="117" t="s">
        <v>88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9"/>
      <c r="AF299" s="114" t="s">
        <v>89</v>
      </c>
      <c r="AG299" s="35">
        <f t="shared" si="143"/>
        <v>0</v>
      </c>
      <c r="AH299" s="35">
        <f t="shared" si="144"/>
        <v>0</v>
      </c>
      <c r="AI299" s="35">
        <f t="shared" si="144"/>
        <v>0</v>
      </c>
    </row>
    <row r="300" spans="1:35" s="2" customFormat="1" ht="23.25" customHeight="1" x14ac:dyDescent="0.3">
      <c r="A300" s="5" t="s">
        <v>27</v>
      </c>
      <c r="B300" s="6">
        <f>B301+B302+B303+B304</f>
        <v>40896.630000000005</v>
      </c>
      <c r="C300" s="6">
        <f>C301+C302+C303+C304</f>
        <v>22427.1</v>
      </c>
      <c r="D300" s="6">
        <f>D301+D302+D303+D304</f>
        <v>21427.353999999999</v>
      </c>
      <c r="E300" s="6">
        <f>E301+E302+E303+E304</f>
        <v>21427.353999999999</v>
      </c>
      <c r="F300" s="3">
        <f t="shared" ref="F300:F305" si="159">E300/B300*100</f>
        <v>52.393935637239544</v>
      </c>
      <c r="G300" s="3">
        <f t="shared" ref="G300:G305" si="160">E300/C300*100</f>
        <v>95.542241306276793</v>
      </c>
      <c r="H300" s="7">
        <f>H301+H302+H303+H304</f>
        <v>1681.87</v>
      </c>
      <c r="I300" s="7">
        <f t="shared" ref="I300:AE300" si="161">I301+I302+I303+I304</f>
        <v>1488.46</v>
      </c>
      <c r="J300" s="7">
        <f t="shared" si="161"/>
        <v>3428.52</v>
      </c>
      <c r="K300" s="7">
        <f t="shared" si="161"/>
        <v>2930.1149999999998</v>
      </c>
      <c r="L300" s="7">
        <f t="shared" si="161"/>
        <v>3353.45</v>
      </c>
      <c r="M300" s="7">
        <f t="shared" si="161"/>
        <v>3264.7289999999998</v>
      </c>
      <c r="N300" s="7">
        <f t="shared" si="161"/>
        <v>3500.21</v>
      </c>
      <c r="O300" s="7">
        <f t="shared" si="161"/>
        <v>3161.76</v>
      </c>
      <c r="P300" s="7">
        <f t="shared" si="161"/>
        <v>3456.47</v>
      </c>
      <c r="Q300" s="7">
        <f t="shared" si="161"/>
        <v>3571.9</v>
      </c>
      <c r="R300" s="7">
        <f t="shared" si="161"/>
        <v>3637.78</v>
      </c>
      <c r="S300" s="7">
        <f t="shared" si="161"/>
        <v>3476.59</v>
      </c>
      <c r="T300" s="7">
        <f t="shared" si="161"/>
        <v>3368.8</v>
      </c>
      <c r="U300" s="7">
        <f t="shared" si="161"/>
        <v>3533.8</v>
      </c>
      <c r="V300" s="7">
        <f t="shared" si="161"/>
        <v>3378.19</v>
      </c>
      <c r="W300" s="7">
        <f t="shared" si="161"/>
        <v>0</v>
      </c>
      <c r="X300" s="7">
        <f t="shared" si="161"/>
        <v>3657.82</v>
      </c>
      <c r="Y300" s="7">
        <f t="shared" si="161"/>
        <v>0</v>
      </c>
      <c r="Z300" s="7">
        <f t="shared" si="161"/>
        <v>3323.6</v>
      </c>
      <c r="AA300" s="7">
        <f t="shared" si="161"/>
        <v>0</v>
      </c>
      <c r="AB300" s="7">
        <f t="shared" si="161"/>
        <v>3323.58</v>
      </c>
      <c r="AC300" s="7">
        <f t="shared" si="161"/>
        <v>0</v>
      </c>
      <c r="AD300" s="7">
        <f t="shared" si="161"/>
        <v>4786.34</v>
      </c>
      <c r="AE300" s="7">
        <f t="shared" si="161"/>
        <v>0</v>
      </c>
      <c r="AF300" s="115"/>
      <c r="AG300" s="35">
        <f t="shared" si="143"/>
        <v>40896.630000000005</v>
      </c>
      <c r="AH300" s="35">
        <f t="shared" si="144"/>
        <v>19058.3</v>
      </c>
      <c r="AI300" s="35">
        <f t="shared" si="144"/>
        <v>17893.554</v>
      </c>
    </row>
    <row r="301" spans="1:35" s="2" customFormat="1" ht="23.25" customHeight="1" x14ac:dyDescent="0.3">
      <c r="A301" s="9" t="s">
        <v>28</v>
      </c>
      <c r="B301" s="10">
        <f>H301+J301+L301+N301+P301+R301+T301+V301+X301+Z301+AB301+AD301</f>
        <v>0</v>
      </c>
      <c r="C301" s="10">
        <f>H301</f>
        <v>0</v>
      </c>
      <c r="D301" s="10"/>
      <c r="E301" s="10">
        <f>I301+K301+M301+O301+Q301+S301+U301+W301+Y301+AA301+AC301+AE301</f>
        <v>0</v>
      </c>
      <c r="F301" s="4" t="e">
        <f t="shared" si="159"/>
        <v>#DIV/0!</v>
      </c>
      <c r="G301" s="4" t="e">
        <f t="shared" si="160"/>
        <v>#DIV/0!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5"/>
      <c r="AG301" s="35">
        <f t="shared" si="143"/>
        <v>0</v>
      </c>
      <c r="AH301" s="35">
        <f t="shared" si="144"/>
        <v>0</v>
      </c>
      <c r="AI301" s="35">
        <f t="shared" si="144"/>
        <v>0</v>
      </c>
    </row>
    <row r="302" spans="1:35" s="2" customFormat="1" ht="23.25" customHeight="1" x14ac:dyDescent="0.3">
      <c r="A302" s="9" t="s">
        <v>29</v>
      </c>
      <c r="B302" s="10">
        <f>H302+J302+L302+N302+P302+R302+T302+V302+X302+Z302+AB302+AD302</f>
        <v>0</v>
      </c>
      <c r="C302" s="10">
        <f t="shared" ref="C302:C304" si="162">H302</f>
        <v>0</v>
      </c>
      <c r="D302" s="10"/>
      <c r="E302" s="10">
        <f>I302+K302+M302+O302+Q302+S302+U302+W302+Y302+AA302+AC302+AE302</f>
        <v>0</v>
      </c>
      <c r="F302" s="4" t="e">
        <f t="shared" si="159"/>
        <v>#DIV/0!</v>
      </c>
      <c r="G302" s="4" t="e">
        <f t="shared" si="160"/>
        <v>#DIV/0!</v>
      </c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5"/>
      <c r="AG302" s="35">
        <f t="shared" si="143"/>
        <v>0</v>
      </c>
      <c r="AH302" s="35">
        <f t="shared" si="144"/>
        <v>0</v>
      </c>
      <c r="AI302" s="35">
        <f t="shared" si="144"/>
        <v>0</v>
      </c>
    </row>
    <row r="303" spans="1:35" s="2" customFormat="1" ht="23.25" customHeight="1" x14ac:dyDescent="0.3">
      <c r="A303" s="9" t="s">
        <v>30</v>
      </c>
      <c r="B303" s="10">
        <f>H303+J303+L303+N303+P303+R303+T303+V303+X303+Z303+AB303+AD303</f>
        <v>40896.630000000005</v>
      </c>
      <c r="C303" s="10">
        <f>H303+J303+L303+N303+P303+R303+T303</f>
        <v>22427.1</v>
      </c>
      <c r="D303" s="10">
        <f>E303</f>
        <v>21427.353999999999</v>
      </c>
      <c r="E303" s="10">
        <f>I303+K303+M303+O303+Q303+S303+U303+W303+Y303+AA303+AC303+AE303</f>
        <v>21427.353999999999</v>
      </c>
      <c r="F303" s="4">
        <f t="shared" si="159"/>
        <v>52.393935637239544</v>
      </c>
      <c r="G303" s="4">
        <f t="shared" si="160"/>
        <v>95.542241306276793</v>
      </c>
      <c r="H303" s="11">
        <v>1681.87</v>
      </c>
      <c r="I303" s="11">
        <v>1488.46</v>
      </c>
      <c r="J303" s="11">
        <v>3428.52</v>
      </c>
      <c r="K303" s="11">
        <v>2930.1149999999998</v>
      </c>
      <c r="L303" s="11">
        <v>3353.45</v>
      </c>
      <c r="M303" s="11">
        <v>3264.7289999999998</v>
      </c>
      <c r="N303" s="11">
        <v>3500.21</v>
      </c>
      <c r="O303" s="11">
        <v>3161.76</v>
      </c>
      <c r="P303" s="11">
        <v>3456.47</v>
      </c>
      <c r="Q303" s="11">
        <v>3571.9</v>
      </c>
      <c r="R303" s="11">
        <v>3637.78</v>
      </c>
      <c r="S303" s="11">
        <v>3476.59</v>
      </c>
      <c r="T303" s="11">
        <v>3368.8</v>
      </c>
      <c r="U303" s="11">
        <v>3533.8</v>
      </c>
      <c r="V303" s="11">
        <v>3378.19</v>
      </c>
      <c r="W303" s="11"/>
      <c r="X303" s="11">
        <v>3657.82</v>
      </c>
      <c r="Y303" s="11"/>
      <c r="Z303" s="11">
        <v>3323.6</v>
      </c>
      <c r="AA303" s="11"/>
      <c r="AB303" s="11">
        <v>3323.58</v>
      </c>
      <c r="AC303" s="11"/>
      <c r="AD303" s="11">
        <v>4786.34</v>
      </c>
      <c r="AE303" s="11"/>
      <c r="AF303" s="115"/>
      <c r="AG303" s="35">
        <f t="shared" si="143"/>
        <v>40896.630000000005</v>
      </c>
      <c r="AH303" s="35">
        <f t="shared" si="144"/>
        <v>19058.3</v>
      </c>
      <c r="AI303" s="35">
        <f t="shared" si="144"/>
        <v>17893.554</v>
      </c>
    </row>
    <row r="304" spans="1:35" s="2" customFormat="1" ht="23.25" customHeight="1" x14ac:dyDescent="0.3">
      <c r="A304" s="1" t="s">
        <v>32</v>
      </c>
      <c r="B304" s="10">
        <f>H304+J304+L304+N304+P304+R304+T304+V304+X304+Z304+AB304+AD304</f>
        <v>0</v>
      </c>
      <c r="C304" s="10">
        <f t="shared" si="162"/>
        <v>0</v>
      </c>
      <c r="D304" s="10"/>
      <c r="E304" s="10">
        <f>I304+K304+M304+O304+Q304+S304+U304+W304+Y304+AA304+AC304+AE304</f>
        <v>0</v>
      </c>
      <c r="F304" s="4" t="e">
        <f t="shared" si="159"/>
        <v>#DIV/0!</v>
      </c>
      <c r="G304" s="4" t="e">
        <f t="shared" si="160"/>
        <v>#DIV/0!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6"/>
      <c r="AG304" s="35">
        <f t="shared" si="143"/>
        <v>0</v>
      </c>
      <c r="AH304" s="35">
        <f t="shared" si="144"/>
        <v>0</v>
      </c>
      <c r="AI304" s="35">
        <f t="shared" si="144"/>
        <v>0</v>
      </c>
    </row>
    <row r="305" spans="1:35" s="2" customFormat="1" ht="86.25" customHeight="1" x14ac:dyDescent="0.25">
      <c r="A305" s="51" t="s">
        <v>90</v>
      </c>
      <c r="B305" s="6">
        <f>B306+B307+B308+B309</f>
        <v>63550.330000000009</v>
      </c>
      <c r="C305" s="6">
        <f>C306+C307+C308+C309</f>
        <v>37482.030999999995</v>
      </c>
      <c r="D305" s="6">
        <f t="shared" ref="D305:AE305" si="163">D306+D307+D308+D309</f>
        <v>34843.326999999997</v>
      </c>
      <c r="E305" s="6">
        <f t="shared" si="163"/>
        <v>34843.326999999997</v>
      </c>
      <c r="F305" s="6">
        <f t="shared" si="159"/>
        <v>54.827924575686694</v>
      </c>
      <c r="G305" s="6">
        <f t="shared" si="160"/>
        <v>92.960082659341495</v>
      </c>
      <c r="H305" s="6">
        <f t="shared" si="163"/>
        <v>4632.26</v>
      </c>
      <c r="I305" s="6">
        <f t="shared" si="163"/>
        <v>3266.3500000000004</v>
      </c>
      <c r="J305" s="6">
        <f t="shared" si="163"/>
        <v>5042.5619999999999</v>
      </c>
      <c r="K305" s="6">
        <f t="shared" si="163"/>
        <v>4553.7150000000001</v>
      </c>
      <c r="L305" s="6">
        <f t="shared" si="163"/>
        <v>4393.66</v>
      </c>
      <c r="M305" s="6">
        <f t="shared" si="163"/>
        <v>4380.2389999999996</v>
      </c>
      <c r="N305" s="6">
        <f t="shared" si="163"/>
        <v>5896.5379999999996</v>
      </c>
      <c r="O305" s="6">
        <f t="shared" si="163"/>
        <v>5499.7199999999993</v>
      </c>
      <c r="P305" s="6">
        <f t="shared" si="163"/>
        <v>5682.5560000000005</v>
      </c>
      <c r="Q305" s="6">
        <f t="shared" si="163"/>
        <v>5596.9030000000002</v>
      </c>
      <c r="R305" s="6">
        <f t="shared" si="163"/>
        <v>5816.5680000000002</v>
      </c>
      <c r="S305" s="6">
        <f t="shared" si="163"/>
        <v>5395.4400000000005</v>
      </c>
      <c r="T305" s="6">
        <f t="shared" si="163"/>
        <v>6017.8870000000006</v>
      </c>
      <c r="U305" s="6">
        <f t="shared" si="163"/>
        <v>6102.4400000000005</v>
      </c>
      <c r="V305" s="6">
        <f t="shared" si="163"/>
        <v>4936.3609999999999</v>
      </c>
      <c r="W305" s="6">
        <f t="shared" si="163"/>
        <v>0</v>
      </c>
      <c r="X305" s="6">
        <f t="shared" si="163"/>
        <v>4359.5650000000005</v>
      </c>
      <c r="Y305" s="6">
        <f t="shared" si="163"/>
        <v>0</v>
      </c>
      <c r="Z305" s="6">
        <f t="shared" si="163"/>
        <v>5409.652</v>
      </c>
      <c r="AA305" s="6">
        <f t="shared" si="163"/>
        <v>0</v>
      </c>
      <c r="AB305" s="6">
        <f t="shared" si="163"/>
        <v>4713.3</v>
      </c>
      <c r="AC305" s="6">
        <f t="shared" si="163"/>
        <v>0</v>
      </c>
      <c r="AD305" s="6">
        <f t="shared" si="163"/>
        <v>6649.4210000000003</v>
      </c>
      <c r="AE305" s="6">
        <f t="shared" si="163"/>
        <v>0</v>
      </c>
      <c r="AF305" s="61"/>
      <c r="AG305" s="35">
        <f t="shared" si="143"/>
        <v>63550.330000000009</v>
      </c>
      <c r="AH305" s="35">
        <f t="shared" si="144"/>
        <v>31464.144</v>
      </c>
      <c r="AI305" s="35">
        <f t="shared" si="144"/>
        <v>28692.366999999998</v>
      </c>
    </row>
    <row r="306" spans="1:35" s="2" customFormat="1" ht="23.25" customHeight="1" x14ac:dyDescent="0.3">
      <c r="A306" s="9" t="s">
        <v>28</v>
      </c>
      <c r="B306" s="10">
        <f>B301+B289+B265</f>
        <v>0</v>
      </c>
      <c r="C306" s="10">
        <f>C301+C289+C265</f>
        <v>0</v>
      </c>
      <c r="D306" s="10">
        <f>D301+D289+D265</f>
        <v>0</v>
      </c>
      <c r="E306" s="10">
        <f>E301+E289+E265</f>
        <v>0</v>
      </c>
      <c r="F306" s="10" t="e">
        <f>E306/B306*100</f>
        <v>#DIV/0!</v>
      </c>
      <c r="G306" s="10" t="e">
        <f>E306/C306*100</f>
        <v>#DIV/0!</v>
      </c>
      <c r="H306" s="10">
        <f t="shared" ref="H306:AE309" si="164">H301+H289+H265</f>
        <v>0</v>
      </c>
      <c r="I306" s="10">
        <f t="shared" si="164"/>
        <v>0</v>
      </c>
      <c r="J306" s="10">
        <f t="shared" si="164"/>
        <v>0</v>
      </c>
      <c r="K306" s="10">
        <f t="shared" si="164"/>
        <v>0</v>
      </c>
      <c r="L306" s="10">
        <f t="shared" si="164"/>
        <v>0</v>
      </c>
      <c r="M306" s="10">
        <f t="shared" si="164"/>
        <v>0</v>
      </c>
      <c r="N306" s="10">
        <f t="shared" si="164"/>
        <v>0</v>
      </c>
      <c r="O306" s="10">
        <f t="shared" si="164"/>
        <v>0</v>
      </c>
      <c r="P306" s="10">
        <f t="shared" si="164"/>
        <v>0</v>
      </c>
      <c r="Q306" s="10">
        <f t="shared" si="164"/>
        <v>0</v>
      </c>
      <c r="R306" s="10">
        <f t="shared" si="164"/>
        <v>0</v>
      </c>
      <c r="S306" s="10">
        <f t="shared" si="164"/>
        <v>0</v>
      </c>
      <c r="T306" s="10">
        <f t="shared" si="164"/>
        <v>0</v>
      </c>
      <c r="U306" s="10">
        <f t="shared" si="164"/>
        <v>0</v>
      </c>
      <c r="V306" s="10">
        <f t="shared" si="164"/>
        <v>0</v>
      </c>
      <c r="W306" s="10">
        <f t="shared" si="164"/>
        <v>0</v>
      </c>
      <c r="X306" s="10">
        <f t="shared" si="164"/>
        <v>0</v>
      </c>
      <c r="Y306" s="10">
        <f t="shared" si="164"/>
        <v>0</v>
      </c>
      <c r="Z306" s="10">
        <f t="shared" si="164"/>
        <v>0</v>
      </c>
      <c r="AA306" s="10">
        <f t="shared" si="164"/>
        <v>0</v>
      </c>
      <c r="AB306" s="10">
        <f t="shared" si="164"/>
        <v>0</v>
      </c>
      <c r="AC306" s="10">
        <f t="shared" si="164"/>
        <v>0</v>
      </c>
      <c r="AD306" s="10">
        <f t="shared" si="164"/>
        <v>0</v>
      </c>
      <c r="AE306" s="10">
        <f t="shared" si="164"/>
        <v>0</v>
      </c>
      <c r="AF306" s="62"/>
      <c r="AG306" s="35">
        <f t="shared" si="143"/>
        <v>0</v>
      </c>
      <c r="AH306" s="35">
        <f t="shared" si="144"/>
        <v>0</v>
      </c>
      <c r="AI306" s="35">
        <f t="shared" si="144"/>
        <v>0</v>
      </c>
    </row>
    <row r="307" spans="1:35" s="2" customFormat="1" ht="23.25" customHeight="1" x14ac:dyDescent="0.3">
      <c r="A307" s="9" t="s">
        <v>29</v>
      </c>
      <c r="B307" s="10">
        <f t="shared" ref="B307:E309" si="165">B302+B290+B266</f>
        <v>61.9</v>
      </c>
      <c r="C307" s="10">
        <f t="shared" si="165"/>
        <v>61.9</v>
      </c>
      <c r="D307" s="10">
        <f>D302+D290+D266</f>
        <v>61.9</v>
      </c>
      <c r="E307" s="10">
        <f>E302+E290+E266</f>
        <v>61.9</v>
      </c>
      <c r="F307" s="10">
        <f>E307/B307*100</f>
        <v>100</v>
      </c>
      <c r="G307" s="10">
        <f>E307/C307*100</f>
        <v>100</v>
      </c>
      <c r="H307" s="10">
        <f t="shared" si="164"/>
        <v>0</v>
      </c>
      <c r="I307" s="10">
        <f t="shared" si="164"/>
        <v>0</v>
      </c>
      <c r="J307" s="10">
        <f t="shared" si="164"/>
        <v>0</v>
      </c>
      <c r="K307" s="10">
        <f t="shared" si="164"/>
        <v>0</v>
      </c>
      <c r="L307" s="10">
        <f t="shared" si="164"/>
        <v>0</v>
      </c>
      <c r="M307" s="10">
        <f t="shared" si="164"/>
        <v>0</v>
      </c>
      <c r="N307" s="10">
        <f t="shared" si="164"/>
        <v>61.9</v>
      </c>
      <c r="O307" s="10">
        <f t="shared" si="164"/>
        <v>61.9</v>
      </c>
      <c r="P307" s="10">
        <f t="shared" si="164"/>
        <v>0</v>
      </c>
      <c r="Q307" s="10">
        <f t="shared" si="164"/>
        <v>0</v>
      </c>
      <c r="R307" s="10">
        <f t="shared" si="164"/>
        <v>0</v>
      </c>
      <c r="S307" s="10">
        <f t="shared" si="164"/>
        <v>0</v>
      </c>
      <c r="T307" s="10">
        <f t="shared" si="164"/>
        <v>0</v>
      </c>
      <c r="U307" s="10">
        <f t="shared" si="164"/>
        <v>0</v>
      </c>
      <c r="V307" s="10">
        <f t="shared" si="164"/>
        <v>0</v>
      </c>
      <c r="W307" s="10">
        <f t="shared" si="164"/>
        <v>0</v>
      </c>
      <c r="X307" s="10">
        <f t="shared" si="164"/>
        <v>0</v>
      </c>
      <c r="Y307" s="10">
        <f t="shared" si="164"/>
        <v>0</v>
      </c>
      <c r="Z307" s="10">
        <f t="shared" si="164"/>
        <v>0</v>
      </c>
      <c r="AA307" s="10">
        <f t="shared" si="164"/>
        <v>0</v>
      </c>
      <c r="AB307" s="10">
        <f t="shared" si="164"/>
        <v>0</v>
      </c>
      <c r="AC307" s="10">
        <f t="shared" si="164"/>
        <v>0</v>
      </c>
      <c r="AD307" s="10">
        <f t="shared" si="164"/>
        <v>0</v>
      </c>
      <c r="AE307" s="10">
        <f t="shared" si="164"/>
        <v>0</v>
      </c>
      <c r="AF307" s="62"/>
      <c r="AG307" s="35">
        <f t="shared" si="143"/>
        <v>61.9</v>
      </c>
      <c r="AH307" s="35">
        <f t="shared" si="144"/>
        <v>61.9</v>
      </c>
      <c r="AI307" s="35">
        <f t="shared" si="144"/>
        <v>61.9</v>
      </c>
    </row>
    <row r="308" spans="1:35" s="2" customFormat="1" ht="23.25" customHeight="1" x14ac:dyDescent="0.3">
      <c r="A308" s="9" t="s">
        <v>30</v>
      </c>
      <c r="B308" s="10">
        <f>B303+B291+B267</f>
        <v>63488.430000000008</v>
      </c>
      <c r="C308" s="10">
        <f>C303+C291+C267</f>
        <v>37420.130999999994</v>
      </c>
      <c r="D308" s="10">
        <f>D303+D291+D267</f>
        <v>34781.426999999996</v>
      </c>
      <c r="E308" s="10">
        <f t="shared" ref="E308" si="166">E303+E291+E267</f>
        <v>34781.426999999996</v>
      </c>
      <c r="F308" s="10">
        <f>E308/B308*100</f>
        <v>54.783882669645465</v>
      </c>
      <c r="G308" s="10">
        <f>E308/C308*100</f>
        <v>92.948437299698398</v>
      </c>
      <c r="H308" s="10">
        <f t="shared" si="164"/>
        <v>4632.26</v>
      </c>
      <c r="I308" s="10">
        <f t="shared" si="164"/>
        <v>3266.3500000000004</v>
      </c>
      <c r="J308" s="10">
        <f t="shared" si="164"/>
        <v>5042.5619999999999</v>
      </c>
      <c r="K308" s="10">
        <f t="shared" si="164"/>
        <v>4553.7150000000001</v>
      </c>
      <c r="L308" s="10">
        <f t="shared" si="164"/>
        <v>4393.66</v>
      </c>
      <c r="M308" s="10">
        <f t="shared" si="164"/>
        <v>4380.2389999999996</v>
      </c>
      <c r="N308" s="10">
        <f t="shared" si="164"/>
        <v>5834.6379999999999</v>
      </c>
      <c r="O308" s="10">
        <f t="shared" si="164"/>
        <v>5437.82</v>
      </c>
      <c r="P308" s="10">
        <f t="shared" si="164"/>
        <v>5682.5560000000005</v>
      </c>
      <c r="Q308" s="10">
        <f t="shared" si="164"/>
        <v>5596.9030000000002</v>
      </c>
      <c r="R308" s="10">
        <f t="shared" si="164"/>
        <v>5816.5680000000002</v>
      </c>
      <c r="S308" s="10">
        <f t="shared" si="164"/>
        <v>5395.4400000000005</v>
      </c>
      <c r="T308" s="10">
        <f t="shared" si="164"/>
        <v>6017.8870000000006</v>
      </c>
      <c r="U308" s="10">
        <f t="shared" si="164"/>
        <v>6102.4400000000005</v>
      </c>
      <c r="V308" s="10">
        <f t="shared" si="164"/>
        <v>4936.3609999999999</v>
      </c>
      <c r="W308" s="10">
        <f t="shared" si="164"/>
        <v>0</v>
      </c>
      <c r="X308" s="10">
        <f t="shared" si="164"/>
        <v>4359.5650000000005</v>
      </c>
      <c r="Y308" s="10">
        <f t="shared" si="164"/>
        <v>0</v>
      </c>
      <c r="Z308" s="10">
        <f t="shared" si="164"/>
        <v>5409.652</v>
      </c>
      <c r="AA308" s="10">
        <f t="shared" si="164"/>
        <v>0</v>
      </c>
      <c r="AB308" s="10">
        <f t="shared" si="164"/>
        <v>4713.3</v>
      </c>
      <c r="AC308" s="10">
        <f t="shared" si="164"/>
        <v>0</v>
      </c>
      <c r="AD308" s="10">
        <f t="shared" si="164"/>
        <v>6649.4210000000003</v>
      </c>
      <c r="AE308" s="10">
        <f t="shared" si="164"/>
        <v>0</v>
      </c>
      <c r="AF308" s="62"/>
      <c r="AG308" s="35">
        <f t="shared" si="143"/>
        <v>63488.430000000008</v>
      </c>
      <c r="AH308" s="35">
        <f t="shared" si="144"/>
        <v>31402.243999999999</v>
      </c>
      <c r="AI308" s="35">
        <f t="shared" si="144"/>
        <v>28630.467000000004</v>
      </c>
    </row>
    <row r="309" spans="1:35" s="2" customFormat="1" ht="23.25" customHeight="1" x14ac:dyDescent="0.3">
      <c r="A309" s="1" t="s">
        <v>32</v>
      </c>
      <c r="B309" s="10">
        <f t="shared" si="165"/>
        <v>0</v>
      </c>
      <c r="C309" s="10">
        <f t="shared" si="165"/>
        <v>0</v>
      </c>
      <c r="D309" s="10">
        <f t="shared" si="165"/>
        <v>0</v>
      </c>
      <c r="E309" s="10">
        <f t="shared" si="165"/>
        <v>0</v>
      </c>
      <c r="F309" s="10" t="e">
        <f>E309/B309*100</f>
        <v>#DIV/0!</v>
      </c>
      <c r="G309" s="10" t="e">
        <f>E309/C309*100</f>
        <v>#DIV/0!</v>
      </c>
      <c r="H309" s="10">
        <f t="shared" si="164"/>
        <v>0</v>
      </c>
      <c r="I309" s="10">
        <f t="shared" si="164"/>
        <v>0</v>
      </c>
      <c r="J309" s="10">
        <f t="shared" si="164"/>
        <v>0</v>
      </c>
      <c r="K309" s="10">
        <f t="shared" si="164"/>
        <v>0</v>
      </c>
      <c r="L309" s="10">
        <f t="shared" si="164"/>
        <v>0</v>
      </c>
      <c r="M309" s="10">
        <f t="shared" si="164"/>
        <v>0</v>
      </c>
      <c r="N309" s="10">
        <f t="shared" si="164"/>
        <v>0</v>
      </c>
      <c r="O309" s="10">
        <f t="shared" si="164"/>
        <v>0</v>
      </c>
      <c r="P309" s="10">
        <f t="shared" si="164"/>
        <v>0</v>
      </c>
      <c r="Q309" s="10">
        <f t="shared" si="164"/>
        <v>0</v>
      </c>
      <c r="R309" s="10">
        <f t="shared" si="164"/>
        <v>0</v>
      </c>
      <c r="S309" s="10">
        <f t="shared" si="164"/>
        <v>0</v>
      </c>
      <c r="T309" s="10">
        <f t="shared" si="164"/>
        <v>0</v>
      </c>
      <c r="U309" s="10">
        <f t="shared" si="164"/>
        <v>0</v>
      </c>
      <c r="V309" s="10">
        <f t="shared" si="164"/>
        <v>0</v>
      </c>
      <c r="W309" s="10">
        <f t="shared" si="164"/>
        <v>0</v>
      </c>
      <c r="X309" s="10">
        <f t="shared" si="164"/>
        <v>0</v>
      </c>
      <c r="Y309" s="10">
        <f t="shared" si="164"/>
        <v>0</v>
      </c>
      <c r="Z309" s="10">
        <f t="shared" si="164"/>
        <v>0</v>
      </c>
      <c r="AA309" s="10">
        <f t="shared" si="164"/>
        <v>0</v>
      </c>
      <c r="AB309" s="10">
        <f t="shared" si="164"/>
        <v>0</v>
      </c>
      <c r="AC309" s="10">
        <f t="shared" si="164"/>
        <v>0</v>
      </c>
      <c r="AD309" s="10">
        <f t="shared" si="164"/>
        <v>0</v>
      </c>
      <c r="AE309" s="10">
        <f t="shared" si="164"/>
        <v>0</v>
      </c>
      <c r="AF309" s="62"/>
      <c r="AG309" s="35">
        <f t="shared" si="143"/>
        <v>0</v>
      </c>
      <c r="AH309" s="35">
        <f t="shared" si="144"/>
        <v>0</v>
      </c>
      <c r="AI309" s="35">
        <f t="shared" si="144"/>
        <v>0</v>
      </c>
    </row>
    <row r="310" spans="1:35" s="2" customFormat="1" ht="34.5" customHeight="1" x14ac:dyDescent="0.25">
      <c r="A310" s="129" t="s">
        <v>91</v>
      </c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1"/>
      <c r="AE310" s="133"/>
      <c r="AF310" s="134"/>
      <c r="AG310" s="35">
        <f t="shared" si="143"/>
        <v>0</v>
      </c>
      <c r="AH310" s="35">
        <f t="shared" si="144"/>
        <v>0</v>
      </c>
      <c r="AI310" s="35">
        <f t="shared" si="144"/>
        <v>0</v>
      </c>
    </row>
    <row r="311" spans="1:35" s="2" customFormat="1" ht="40.5" customHeight="1" x14ac:dyDescent="0.25">
      <c r="A311" s="117" t="s">
        <v>92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9"/>
      <c r="AF311" s="12"/>
      <c r="AG311" s="35">
        <f t="shared" si="143"/>
        <v>0</v>
      </c>
      <c r="AH311" s="35">
        <f t="shared" si="144"/>
        <v>0</v>
      </c>
      <c r="AI311" s="35">
        <f t="shared" si="144"/>
        <v>0</v>
      </c>
    </row>
    <row r="312" spans="1:35" s="2" customFormat="1" ht="21.75" customHeight="1" x14ac:dyDescent="0.3">
      <c r="A312" s="5" t="s">
        <v>27</v>
      </c>
      <c r="B312" s="6">
        <f>B313+B314+B315+B316</f>
        <v>0</v>
      </c>
      <c r="C312" s="6">
        <f>C313+C314+C315+C316</f>
        <v>0</v>
      </c>
      <c r="D312" s="6">
        <f>D313+D314+D315+D316</f>
        <v>0</v>
      </c>
      <c r="E312" s="6">
        <f>E313+E314+E315+E316</f>
        <v>0</v>
      </c>
      <c r="F312" s="3" t="e">
        <f>E312/B312*100</f>
        <v>#DIV/0!</v>
      </c>
      <c r="G312" s="3" t="e">
        <f>E312/C312*100</f>
        <v>#DIV/0!</v>
      </c>
      <c r="H312" s="7">
        <f>H313+H314+H315+H316</f>
        <v>0</v>
      </c>
      <c r="I312" s="7">
        <f t="shared" ref="I312:AE312" si="167">I313+I314+I315+I316</f>
        <v>0</v>
      </c>
      <c r="J312" s="7">
        <f t="shared" si="167"/>
        <v>0</v>
      </c>
      <c r="K312" s="7">
        <f t="shared" si="167"/>
        <v>0</v>
      </c>
      <c r="L312" s="7">
        <f t="shared" si="167"/>
        <v>0</v>
      </c>
      <c r="M312" s="7">
        <f t="shared" si="167"/>
        <v>0</v>
      </c>
      <c r="N312" s="7">
        <f t="shared" si="167"/>
        <v>0</v>
      </c>
      <c r="O312" s="7">
        <f t="shared" si="167"/>
        <v>0</v>
      </c>
      <c r="P312" s="7">
        <f t="shared" si="167"/>
        <v>0</v>
      </c>
      <c r="Q312" s="7">
        <f t="shared" si="167"/>
        <v>0</v>
      </c>
      <c r="R312" s="7">
        <f t="shared" si="167"/>
        <v>0</v>
      </c>
      <c r="S312" s="7">
        <f t="shared" si="167"/>
        <v>0</v>
      </c>
      <c r="T312" s="7">
        <f t="shared" si="167"/>
        <v>0</v>
      </c>
      <c r="U312" s="7">
        <f t="shared" si="167"/>
        <v>0</v>
      </c>
      <c r="V312" s="7">
        <f t="shared" si="167"/>
        <v>0</v>
      </c>
      <c r="W312" s="7">
        <f t="shared" si="167"/>
        <v>0</v>
      </c>
      <c r="X312" s="7">
        <f t="shared" si="167"/>
        <v>0</v>
      </c>
      <c r="Y312" s="7">
        <f t="shared" si="167"/>
        <v>0</v>
      </c>
      <c r="Z312" s="7">
        <f t="shared" si="167"/>
        <v>0</v>
      </c>
      <c r="AA312" s="7">
        <f t="shared" si="167"/>
        <v>0</v>
      </c>
      <c r="AB312" s="7">
        <f t="shared" si="167"/>
        <v>0</v>
      </c>
      <c r="AC312" s="7">
        <f t="shared" si="167"/>
        <v>0</v>
      </c>
      <c r="AD312" s="7">
        <f t="shared" si="167"/>
        <v>0</v>
      </c>
      <c r="AE312" s="7">
        <f t="shared" si="167"/>
        <v>0</v>
      </c>
      <c r="AF312" s="12"/>
      <c r="AG312" s="35">
        <f t="shared" si="143"/>
        <v>0</v>
      </c>
      <c r="AH312" s="35">
        <f t="shared" si="144"/>
        <v>0</v>
      </c>
      <c r="AI312" s="35">
        <f t="shared" si="144"/>
        <v>0</v>
      </c>
    </row>
    <row r="313" spans="1:35" s="2" customFormat="1" ht="21.75" customHeight="1" x14ac:dyDescent="0.3">
      <c r="A313" s="9" t="s">
        <v>28</v>
      </c>
      <c r="B313" s="10">
        <f t="shared" ref="B313:E316" si="168">B319</f>
        <v>0</v>
      </c>
      <c r="C313" s="10">
        <f t="shared" si="168"/>
        <v>0</v>
      </c>
      <c r="D313" s="10">
        <f>D319</f>
        <v>0</v>
      </c>
      <c r="E313" s="10">
        <f t="shared" si="168"/>
        <v>0</v>
      </c>
      <c r="F313" s="4" t="e">
        <f>E313/B313*100</f>
        <v>#DIV/0!</v>
      </c>
      <c r="G313" s="4" t="e">
        <f>E313/C313*100</f>
        <v>#DIV/0!</v>
      </c>
      <c r="H313" s="10">
        <f>H319</f>
        <v>0</v>
      </c>
      <c r="I313" s="10">
        <f t="shared" ref="I313:AE316" si="169">I319</f>
        <v>0</v>
      </c>
      <c r="J313" s="10">
        <f t="shared" si="169"/>
        <v>0</v>
      </c>
      <c r="K313" s="10">
        <f t="shared" si="169"/>
        <v>0</v>
      </c>
      <c r="L313" s="10">
        <f t="shared" si="169"/>
        <v>0</v>
      </c>
      <c r="M313" s="10">
        <f t="shared" si="169"/>
        <v>0</v>
      </c>
      <c r="N313" s="10">
        <f t="shared" si="169"/>
        <v>0</v>
      </c>
      <c r="O313" s="10">
        <f t="shared" si="169"/>
        <v>0</v>
      </c>
      <c r="P313" s="10">
        <f t="shared" si="169"/>
        <v>0</v>
      </c>
      <c r="Q313" s="10">
        <f t="shared" si="169"/>
        <v>0</v>
      </c>
      <c r="R313" s="10">
        <f t="shared" si="169"/>
        <v>0</v>
      </c>
      <c r="S313" s="10">
        <f t="shared" si="169"/>
        <v>0</v>
      </c>
      <c r="T313" s="10">
        <f t="shared" si="169"/>
        <v>0</v>
      </c>
      <c r="U313" s="10">
        <f t="shared" si="169"/>
        <v>0</v>
      </c>
      <c r="V313" s="10">
        <f t="shared" si="169"/>
        <v>0</v>
      </c>
      <c r="W313" s="10">
        <f t="shared" si="169"/>
        <v>0</v>
      </c>
      <c r="X313" s="10">
        <f t="shared" si="169"/>
        <v>0</v>
      </c>
      <c r="Y313" s="10">
        <f t="shared" si="169"/>
        <v>0</v>
      </c>
      <c r="Z313" s="10">
        <f t="shared" si="169"/>
        <v>0</v>
      </c>
      <c r="AA313" s="10">
        <f t="shared" si="169"/>
        <v>0</v>
      </c>
      <c r="AB313" s="10">
        <f t="shared" si="169"/>
        <v>0</v>
      </c>
      <c r="AC313" s="10">
        <f t="shared" si="169"/>
        <v>0</v>
      </c>
      <c r="AD313" s="10">
        <f t="shared" si="169"/>
        <v>0</v>
      </c>
      <c r="AE313" s="10">
        <f t="shared" si="169"/>
        <v>0</v>
      </c>
      <c r="AF313" s="12"/>
      <c r="AG313" s="35">
        <f t="shared" si="143"/>
        <v>0</v>
      </c>
      <c r="AH313" s="35">
        <f t="shared" si="144"/>
        <v>0</v>
      </c>
      <c r="AI313" s="35">
        <f t="shared" si="144"/>
        <v>0</v>
      </c>
    </row>
    <row r="314" spans="1:35" s="2" customFormat="1" ht="21.75" customHeight="1" x14ac:dyDescent="0.3">
      <c r="A314" s="9" t="s">
        <v>29</v>
      </c>
      <c r="B314" s="10">
        <f t="shared" si="168"/>
        <v>0</v>
      </c>
      <c r="C314" s="10">
        <f t="shared" si="168"/>
        <v>0</v>
      </c>
      <c r="D314" s="10">
        <f>D320</f>
        <v>0</v>
      </c>
      <c r="E314" s="10">
        <f t="shared" si="168"/>
        <v>0</v>
      </c>
      <c r="F314" s="4" t="e">
        <f>E314/B314*100</f>
        <v>#DIV/0!</v>
      </c>
      <c r="G314" s="4" t="e">
        <f>E314/C314*100</f>
        <v>#DIV/0!</v>
      </c>
      <c r="H314" s="10">
        <f>H320</f>
        <v>0</v>
      </c>
      <c r="I314" s="10">
        <f t="shared" si="169"/>
        <v>0</v>
      </c>
      <c r="J314" s="10">
        <f t="shared" si="169"/>
        <v>0</v>
      </c>
      <c r="K314" s="10">
        <f t="shared" si="169"/>
        <v>0</v>
      </c>
      <c r="L314" s="10">
        <f t="shared" si="169"/>
        <v>0</v>
      </c>
      <c r="M314" s="10">
        <f t="shared" si="169"/>
        <v>0</v>
      </c>
      <c r="N314" s="10">
        <f t="shared" si="169"/>
        <v>0</v>
      </c>
      <c r="O314" s="10">
        <f t="shared" si="169"/>
        <v>0</v>
      </c>
      <c r="P314" s="10">
        <f t="shared" si="169"/>
        <v>0</v>
      </c>
      <c r="Q314" s="10">
        <f t="shared" si="169"/>
        <v>0</v>
      </c>
      <c r="R314" s="10">
        <f t="shared" si="169"/>
        <v>0</v>
      </c>
      <c r="S314" s="10">
        <f t="shared" si="169"/>
        <v>0</v>
      </c>
      <c r="T314" s="10">
        <f t="shared" si="169"/>
        <v>0</v>
      </c>
      <c r="U314" s="10">
        <f t="shared" si="169"/>
        <v>0</v>
      </c>
      <c r="V314" s="10">
        <f t="shared" si="169"/>
        <v>0</v>
      </c>
      <c r="W314" s="10">
        <f t="shared" si="169"/>
        <v>0</v>
      </c>
      <c r="X314" s="10">
        <f t="shared" si="169"/>
        <v>0</v>
      </c>
      <c r="Y314" s="10">
        <f t="shared" si="169"/>
        <v>0</v>
      </c>
      <c r="Z314" s="10">
        <f t="shared" si="169"/>
        <v>0</v>
      </c>
      <c r="AA314" s="10">
        <f t="shared" si="169"/>
        <v>0</v>
      </c>
      <c r="AB314" s="10">
        <f t="shared" si="169"/>
        <v>0</v>
      </c>
      <c r="AC314" s="10">
        <f t="shared" si="169"/>
        <v>0</v>
      </c>
      <c r="AD314" s="10">
        <f t="shared" si="169"/>
        <v>0</v>
      </c>
      <c r="AE314" s="10">
        <f t="shared" si="169"/>
        <v>0</v>
      </c>
      <c r="AF314" s="12"/>
      <c r="AG314" s="35">
        <f t="shared" si="143"/>
        <v>0</v>
      </c>
      <c r="AH314" s="35">
        <f t="shared" si="144"/>
        <v>0</v>
      </c>
      <c r="AI314" s="35">
        <f t="shared" si="144"/>
        <v>0</v>
      </c>
    </row>
    <row r="315" spans="1:35" s="2" customFormat="1" ht="21.75" customHeight="1" x14ac:dyDescent="0.3">
      <c r="A315" s="9" t="s">
        <v>30</v>
      </c>
      <c r="B315" s="10">
        <f t="shared" si="168"/>
        <v>0</v>
      </c>
      <c r="C315" s="10">
        <f>C321</f>
        <v>0</v>
      </c>
      <c r="D315" s="10">
        <f>D321</f>
        <v>0</v>
      </c>
      <c r="E315" s="10">
        <f t="shared" si="168"/>
        <v>0</v>
      </c>
      <c r="F315" s="4" t="e">
        <f>E315/B315*100</f>
        <v>#DIV/0!</v>
      </c>
      <c r="G315" s="4" t="e">
        <f>E315/C315*100</f>
        <v>#DIV/0!</v>
      </c>
      <c r="H315" s="10">
        <f>H321</f>
        <v>0</v>
      </c>
      <c r="I315" s="10">
        <f>I321</f>
        <v>0</v>
      </c>
      <c r="J315" s="10">
        <f t="shared" si="169"/>
        <v>0</v>
      </c>
      <c r="K315" s="10">
        <f t="shared" si="169"/>
        <v>0</v>
      </c>
      <c r="L315" s="10">
        <f t="shared" si="169"/>
        <v>0</v>
      </c>
      <c r="M315" s="10">
        <f t="shared" si="169"/>
        <v>0</v>
      </c>
      <c r="N315" s="10">
        <f t="shared" si="169"/>
        <v>0</v>
      </c>
      <c r="O315" s="10">
        <f t="shared" si="169"/>
        <v>0</v>
      </c>
      <c r="P315" s="10">
        <f t="shared" si="169"/>
        <v>0</v>
      </c>
      <c r="Q315" s="10">
        <f t="shared" si="169"/>
        <v>0</v>
      </c>
      <c r="R315" s="10">
        <f t="shared" si="169"/>
        <v>0</v>
      </c>
      <c r="S315" s="10">
        <f>S321</f>
        <v>0</v>
      </c>
      <c r="T315" s="10">
        <f t="shared" si="169"/>
        <v>0</v>
      </c>
      <c r="U315" s="10">
        <f t="shared" si="169"/>
        <v>0</v>
      </c>
      <c r="V315" s="10">
        <f t="shared" si="169"/>
        <v>0</v>
      </c>
      <c r="W315" s="10">
        <f t="shared" si="169"/>
        <v>0</v>
      </c>
      <c r="X315" s="10">
        <f t="shared" si="169"/>
        <v>0</v>
      </c>
      <c r="Y315" s="10">
        <f t="shared" si="169"/>
        <v>0</v>
      </c>
      <c r="Z315" s="10">
        <f t="shared" si="169"/>
        <v>0</v>
      </c>
      <c r="AA315" s="10">
        <f t="shared" si="169"/>
        <v>0</v>
      </c>
      <c r="AB315" s="10">
        <f t="shared" si="169"/>
        <v>0</v>
      </c>
      <c r="AC315" s="10">
        <f t="shared" si="169"/>
        <v>0</v>
      </c>
      <c r="AD315" s="10">
        <f t="shared" si="169"/>
        <v>0</v>
      </c>
      <c r="AE315" s="10">
        <f t="shared" si="169"/>
        <v>0</v>
      </c>
      <c r="AF315" s="12"/>
      <c r="AG315" s="35">
        <f t="shared" si="143"/>
        <v>0</v>
      </c>
      <c r="AH315" s="35">
        <f t="shared" si="144"/>
        <v>0</v>
      </c>
      <c r="AI315" s="35">
        <f t="shared" si="144"/>
        <v>0</v>
      </c>
    </row>
    <row r="316" spans="1:35" s="2" customFormat="1" ht="21.75" customHeight="1" x14ac:dyDescent="0.3">
      <c r="A316" s="1" t="s">
        <v>32</v>
      </c>
      <c r="B316" s="10">
        <f t="shared" si="168"/>
        <v>0</v>
      </c>
      <c r="C316" s="10">
        <f t="shared" si="168"/>
        <v>0</v>
      </c>
      <c r="D316" s="10">
        <f t="shared" si="168"/>
        <v>0</v>
      </c>
      <c r="E316" s="10">
        <f t="shared" si="168"/>
        <v>0</v>
      </c>
      <c r="F316" s="4" t="e">
        <f>E316/B316*100</f>
        <v>#DIV/0!</v>
      </c>
      <c r="G316" s="4" t="e">
        <f>E316/C316*100</f>
        <v>#DIV/0!</v>
      </c>
      <c r="H316" s="10">
        <f>H322</f>
        <v>0</v>
      </c>
      <c r="I316" s="10">
        <f t="shared" si="169"/>
        <v>0</v>
      </c>
      <c r="J316" s="10">
        <f t="shared" si="169"/>
        <v>0</v>
      </c>
      <c r="K316" s="10">
        <f t="shared" si="169"/>
        <v>0</v>
      </c>
      <c r="L316" s="10">
        <f t="shared" si="169"/>
        <v>0</v>
      </c>
      <c r="M316" s="10">
        <f t="shared" si="169"/>
        <v>0</v>
      </c>
      <c r="N316" s="10">
        <f t="shared" si="169"/>
        <v>0</v>
      </c>
      <c r="O316" s="10">
        <f t="shared" si="169"/>
        <v>0</v>
      </c>
      <c r="P316" s="10">
        <f t="shared" si="169"/>
        <v>0</v>
      </c>
      <c r="Q316" s="10">
        <f t="shared" si="169"/>
        <v>0</v>
      </c>
      <c r="R316" s="10">
        <f t="shared" si="169"/>
        <v>0</v>
      </c>
      <c r="S316" s="10">
        <f t="shared" si="169"/>
        <v>0</v>
      </c>
      <c r="T316" s="10">
        <f t="shared" si="169"/>
        <v>0</v>
      </c>
      <c r="U316" s="10">
        <f t="shared" si="169"/>
        <v>0</v>
      </c>
      <c r="V316" s="10">
        <f t="shared" si="169"/>
        <v>0</v>
      </c>
      <c r="W316" s="10">
        <f t="shared" si="169"/>
        <v>0</v>
      </c>
      <c r="X316" s="10">
        <f t="shared" si="169"/>
        <v>0</v>
      </c>
      <c r="Y316" s="10">
        <f t="shared" si="169"/>
        <v>0</v>
      </c>
      <c r="Z316" s="10">
        <f t="shared" si="169"/>
        <v>0</v>
      </c>
      <c r="AA316" s="10">
        <f t="shared" si="169"/>
        <v>0</v>
      </c>
      <c r="AB316" s="10">
        <f t="shared" si="169"/>
        <v>0</v>
      </c>
      <c r="AC316" s="10">
        <f t="shared" si="169"/>
        <v>0</v>
      </c>
      <c r="AD316" s="10">
        <f t="shared" si="169"/>
        <v>0</v>
      </c>
      <c r="AE316" s="10">
        <f t="shared" si="169"/>
        <v>0</v>
      </c>
      <c r="AF316" s="12"/>
      <c r="AG316" s="35">
        <f t="shared" si="143"/>
        <v>0</v>
      </c>
      <c r="AH316" s="35">
        <f t="shared" si="144"/>
        <v>0</v>
      </c>
      <c r="AI316" s="35">
        <f t="shared" si="144"/>
        <v>0</v>
      </c>
    </row>
    <row r="317" spans="1:35" s="2" customFormat="1" ht="33" customHeight="1" x14ac:dyDescent="0.25">
      <c r="A317" s="111" t="s">
        <v>93</v>
      </c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3"/>
      <c r="AF317" s="114"/>
      <c r="AG317" s="35">
        <f t="shared" si="143"/>
        <v>0</v>
      </c>
      <c r="AH317" s="35">
        <f t="shared" si="144"/>
        <v>0</v>
      </c>
      <c r="AI317" s="35">
        <f t="shared" si="144"/>
        <v>0</v>
      </c>
    </row>
    <row r="318" spans="1:35" s="2" customFormat="1" ht="18.75" x14ac:dyDescent="0.3">
      <c r="A318" s="5" t="s">
        <v>27</v>
      </c>
      <c r="B318" s="6">
        <f>B319+B320+B321+B322</f>
        <v>0</v>
      </c>
      <c r="C318" s="6">
        <f>C320+C321+C319+C322</f>
        <v>0</v>
      </c>
      <c r="D318" s="6">
        <f t="shared" ref="D318:E318" si="170">D320+D321+D319+D322</f>
        <v>0</v>
      </c>
      <c r="E318" s="6">
        <f t="shared" si="170"/>
        <v>0</v>
      </c>
      <c r="F318" s="3" t="e">
        <f>E318/B318*100</f>
        <v>#DIV/0!</v>
      </c>
      <c r="G318" s="3" t="e">
        <f>E318/C318*100</f>
        <v>#DIV/0!</v>
      </c>
      <c r="H318" s="7">
        <f>H319+H320+H321+H322</f>
        <v>0</v>
      </c>
      <c r="I318" s="7">
        <f t="shared" ref="I318:AE318" si="171">I319+I320+I321+I322</f>
        <v>0</v>
      </c>
      <c r="J318" s="7">
        <f t="shared" si="171"/>
        <v>0</v>
      </c>
      <c r="K318" s="7">
        <f t="shared" si="171"/>
        <v>0</v>
      </c>
      <c r="L318" s="7">
        <f t="shared" si="171"/>
        <v>0</v>
      </c>
      <c r="M318" s="7">
        <f t="shared" si="171"/>
        <v>0</v>
      </c>
      <c r="N318" s="7">
        <f t="shared" si="171"/>
        <v>0</v>
      </c>
      <c r="O318" s="7">
        <f t="shared" si="171"/>
        <v>0</v>
      </c>
      <c r="P318" s="7">
        <f t="shared" si="171"/>
        <v>0</v>
      </c>
      <c r="Q318" s="7">
        <f t="shared" si="171"/>
        <v>0</v>
      </c>
      <c r="R318" s="7">
        <f t="shared" si="171"/>
        <v>0</v>
      </c>
      <c r="S318" s="7">
        <f t="shared" si="171"/>
        <v>0</v>
      </c>
      <c r="T318" s="7">
        <f t="shared" si="171"/>
        <v>0</v>
      </c>
      <c r="U318" s="7">
        <f t="shared" si="171"/>
        <v>0</v>
      </c>
      <c r="V318" s="7">
        <f t="shared" si="171"/>
        <v>0</v>
      </c>
      <c r="W318" s="7">
        <f t="shared" si="171"/>
        <v>0</v>
      </c>
      <c r="X318" s="7">
        <f t="shared" si="171"/>
        <v>0</v>
      </c>
      <c r="Y318" s="7">
        <f t="shared" si="171"/>
        <v>0</v>
      </c>
      <c r="Z318" s="7">
        <f t="shared" si="171"/>
        <v>0</v>
      </c>
      <c r="AA318" s="7">
        <f t="shared" si="171"/>
        <v>0</v>
      </c>
      <c r="AB318" s="7">
        <f t="shared" si="171"/>
        <v>0</v>
      </c>
      <c r="AC318" s="7">
        <f t="shared" si="171"/>
        <v>0</v>
      </c>
      <c r="AD318" s="7">
        <f t="shared" si="171"/>
        <v>0</v>
      </c>
      <c r="AE318" s="7">
        <f t="shared" si="171"/>
        <v>0</v>
      </c>
      <c r="AF318" s="115"/>
      <c r="AG318" s="35">
        <f t="shared" si="143"/>
        <v>0</v>
      </c>
      <c r="AH318" s="35">
        <f t="shared" si="144"/>
        <v>0</v>
      </c>
      <c r="AI318" s="35">
        <f t="shared" si="144"/>
        <v>0</v>
      </c>
    </row>
    <row r="319" spans="1:35" s="2" customFormat="1" ht="18.75" x14ac:dyDescent="0.3">
      <c r="A319" s="9" t="s">
        <v>28</v>
      </c>
      <c r="B319" s="10">
        <f>H319+J319+L319+N319+P319+R319+T319+V319+X319+Z319+AB319+AD319</f>
        <v>0</v>
      </c>
      <c r="C319" s="10">
        <f>H319</f>
        <v>0</v>
      </c>
      <c r="D319" s="10"/>
      <c r="E319" s="10">
        <f>I319+K319+M319+O319+Q319+S319+U319+W319+Y319+AA319+AC319+AE319</f>
        <v>0</v>
      </c>
      <c r="F319" s="4" t="e">
        <f>E319/B319*100</f>
        <v>#DIV/0!</v>
      </c>
      <c r="G319" s="4" t="e">
        <f>E319/C319*100</f>
        <v>#DIV/0!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5"/>
      <c r="AG319" s="35">
        <f t="shared" si="143"/>
        <v>0</v>
      </c>
      <c r="AH319" s="35">
        <f t="shared" si="144"/>
        <v>0</v>
      </c>
      <c r="AI319" s="35">
        <f t="shared" si="144"/>
        <v>0</v>
      </c>
    </row>
    <row r="320" spans="1:35" s="2" customFormat="1" ht="18.75" x14ac:dyDescent="0.3">
      <c r="A320" s="9" t="s">
        <v>29</v>
      </c>
      <c r="B320" s="10">
        <f>H320+J320+L320+N320+P320+R320+T320+V320+X320+Z320+AB320+AD320</f>
        <v>0</v>
      </c>
      <c r="C320" s="10">
        <f t="shared" ref="C320:C322" si="172">H320</f>
        <v>0</v>
      </c>
      <c r="D320" s="10"/>
      <c r="E320" s="10">
        <f>I320+K320+M320+O320+Q320+S320+U320+W320+Y320+AA320+AC320+AE320</f>
        <v>0</v>
      </c>
      <c r="F320" s="4" t="e">
        <f>E320/B320*100</f>
        <v>#DIV/0!</v>
      </c>
      <c r="G320" s="4" t="e">
        <f>E320/C320*100</f>
        <v>#DIV/0!</v>
      </c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5"/>
      <c r="AG320" s="35">
        <f t="shared" si="143"/>
        <v>0</v>
      </c>
      <c r="AH320" s="35">
        <f t="shared" si="144"/>
        <v>0</v>
      </c>
      <c r="AI320" s="35">
        <f t="shared" si="144"/>
        <v>0</v>
      </c>
    </row>
    <row r="321" spans="1:44" s="2" customFormat="1" ht="18.75" x14ac:dyDescent="0.3">
      <c r="A321" s="9" t="s">
        <v>30</v>
      </c>
      <c r="B321" s="10">
        <f>H321+J321+L321+N321+P321+R321+T321+V321+X321+Z321+AB321+AD321</f>
        <v>0</v>
      </c>
      <c r="C321" s="10">
        <f t="shared" si="172"/>
        <v>0</v>
      </c>
      <c r="D321" s="10"/>
      <c r="E321" s="10">
        <f>I321+K321+M321+O321+Q321+S321+U321+W321+Y321+AA321+AC321+AE321</f>
        <v>0</v>
      </c>
      <c r="F321" s="4" t="e">
        <f>E321/B321*100</f>
        <v>#DIV/0!</v>
      </c>
      <c r="G321" s="4" t="e">
        <f>E321/C321*100</f>
        <v>#DIV/0!</v>
      </c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5"/>
      <c r="AG321" s="35">
        <f t="shared" si="143"/>
        <v>0</v>
      </c>
      <c r="AH321" s="35">
        <f t="shared" si="144"/>
        <v>0</v>
      </c>
      <c r="AI321" s="35">
        <f t="shared" si="144"/>
        <v>0</v>
      </c>
    </row>
    <row r="322" spans="1:44" s="2" customFormat="1" ht="18.75" x14ac:dyDescent="0.3">
      <c r="A322" s="1" t="s">
        <v>32</v>
      </c>
      <c r="B322" s="10">
        <f>H322+J322+L322+N322+P322+R322+T322+V322+X322+Z322+AB322+AD322</f>
        <v>0</v>
      </c>
      <c r="C322" s="10">
        <f t="shared" si="172"/>
        <v>0</v>
      </c>
      <c r="D322" s="10"/>
      <c r="E322" s="10">
        <f>I322+K322+M322+O322+Q322+S322+U322+W322+Y322+AA322+AC322+AE322</f>
        <v>0</v>
      </c>
      <c r="F322" s="4" t="e">
        <f>E322/B322*100</f>
        <v>#DIV/0!</v>
      </c>
      <c r="G322" s="4" t="e">
        <f>E322/C322*100</f>
        <v>#DIV/0!</v>
      </c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6"/>
      <c r="AG322" s="35">
        <f t="shared" si="143"/>
        <v>0</v>
      </c>
      <c r="AH322" s="35">
        <f t="shared" si="144"/>
        <v>0</v>
      </c>
      <c r="AI322" s="35">
        <f t="shared" si="144"/>
        <v>0</v>
      </c>
    </row>
    <row r="323" spans="1:44" s="67" customFormat="1" ht="36" customHeight="1" x14ac:dyDescent="0.3">
      <c r="A323" s="63" t="s">
        <v>94</v>
      </c>
      <c r="B323" s="64">
        <f>B324+B325+B326+B328</f>
        <v>315367.29200000007</v>
      </c>
      <c r="C323" s="64">
        <f>C324+C325+C326+C328</f>
        <v>191680.90899999999</v>
      </c>
      <c r="D323" s="64">
        <f>D324+D325+D326+D328</f>
        <v>169555.85700000002</v>
      </c>
      <c r="E323" s="64">
        <f>E324+E325+E326+E328</f>
        <v>169555.85700000002</v>
      </c>
      <c r="F323" s="65">
        <f t="shared" ref="F323:F328" si="173">E323/B323*100</f>
        <v>53.76456636473258</v>
      </c>
      <c r="G323" s="65">
        <f t="shared" ref="G323:G328" si="174">E323/C323*100</f>
        <v>88.457352317752225</v>
      </c>
      <c r="H323" s="64">
        <f t="shared" ref="H323:AE323" si="175">H324+H325+H326+H328</f>
        <v>14700.135</v>
      </c>
      <c r="I323" s="64">
        <f t="shared" si="175"/>
        <v>10381.240000000002</v>
      </c>
      <c r="J323" s="64">
        <f t="shared" si="175"/>
        <v>25569.834999999999</v>
      </c>
      <c r="K323" s="64">
        <f t="shared" si="175"/>
        <v>22072.195</v>
      </c>
      <c r="L323" s="64">
        <f t="shared" si="175"/>
        <v>30654.636999999999</v>
      </c>
      <c r="M323" s="64">
        <f t="shared" si="175"/>
        <v>23018.898999999998</v>
      </c>
      <c r="N323" s="64">
        <f t="shared" si="175"/>
        <v>31331.128000000001</v>
      </c>
      <c r="O323" s="64">
        <f t="shared" si="175"/>
        <v>33202.864999999998</v>
      </c>
      <c r="P323" s="64">
        <f t="shared" si="175"/>
        <v>29537.626</v>
      </c>
      <c r="Q323" s="64">
        <f t="shared" si="175"/>
        <v>22550.873000000003</v>
      </c>
      <c r="R323" s="64">
        <f t="shared" si="175"/>
        <v>28232.752999999997</v>
      </c>
      <c r="S323" s="64">
        <f t="shared" si="175"/>
        <v>28942.400000000001</v>
      </c>
      <c r="T323" s="64">
        <f t="shared" si="175"/>
        <v>31654.795000000006</v>
      </c>
      <c r="U323" s="64">
        <f t="shared" si="175"/>
        <v>29338.865000000005</v>
      </c>
      <c r="V323" s="64">
        <f t="shared" si="175"/>
        <v>21632.692000000003</v>
      </c>
      <c r="W323" s="64">
        <f t="shared" si="175"/>
        <v>0</v>
      </c>
      <c r="X323" s="64">
        <f t="shared" si="175"/>
        <v>21496.738000000001</v>
      </c>
      <c r="Y323" s="64">
        <f t="shared" si="175"/>
        <v>0</v>
      </c>
      <c r="Z323" s="64">
        <f t="shared" si="175"/>
        <v>26505.223000000002</v>
      </c>
      <c r="AA323" s="64">
        <f t="shared" si="175"/>
        <v>0</v>
      </c>
      <c r="AB323" s="64">
        <f t="shared" si="175"/>
        <v>19444.976999999999</v>
      </c>
      <c r="AC323" s="64">
        <f t="shared" si="175"/>
        <v>0</v>
      </c>
      <c r="AD323" s="64">
        <f t="shared" si="175"/>
        <v>34606.752999999997</v>
      </c>
      <c r="AE323" s="64">
        <f t="shared" si="175"/>
        <v>0</v>
      </c>
      <c r="AF323" s="66"/>
      <c r="AG323" s="35">
        <f t="shared" si="143"/>
        <v>315367.29200000002</v>
      </c>
      <c r="AH323" s="35">
        <f t="shared" si="144"/>
        <v>160026.114</v>
      </c>
      <c r="AI323" s="35">
        <f t="shared" si="144"/>
        <v>140168.47200000001</v>
      </c>
    </row>
    <row r="324" spans="1:44" s="2" customFormat="1" ht="26.25" customHeight="1" x14ac:dyDescent="0.3">
      <c r="A324" s="9" t="s">
        <v>28</v>
      </c>
      <c r="B324" s="10">
        <f>B190+B258+B306+B313</f>
        <v>0</v>
      </c>
      <c r="C324" s="10">
        <f t="shared" ref="C324:E325" si="176">C190+C258+C306+C313</f>
        <v>0</v>
      </c>
      <c r="D324" s="10">
        <f t="shared" si="176"/>
        <v>0</v>
      </c>
      <c r="E324" s="10">
        <f t="shared" si="176"/>
        <v>0</v>
      </c>
      <c r="F324" s="4" t="e">
        <f t="shared" si="173"/>
        <v>#DIV/0!</v>
      </c>
      <c r="G324" s="4" t="e">
        <f t="shared" si="174"/>
        <v>#DIV/0!</v>
      </c>
      <c r="H324" s="10">
        <f>H190+H258+H306+H313</f>
        <v>0</v>
      </c>
      <c r="I324" s="10">
        <f t="shared" ref="I324:AE324" si="177">I190+I258+I306+I313</f>
        <v>0</v>
      </c>
      <c r="J324" s="10">
        <f t="shared" si="177"/>
        <v>0</v>
      </c>
      <c r="K324" s="10">
        <f t="shared" si="177"/>
        <v>0</v>
      </c>
      <c r="L324" s="10">
        <f t="shared" si="177"/>
        <v>0</v>
      </c>
      <c r="M324" s="10">
        <f t="shared" si="177"/>
        <v>0</v>
      </c>
      <c r="N324" s="10">
        <f t="shared" si="177"/>
        <v>0</v>
      </c>
      <c r="O324" s="10">
        <f t="shared" si="177"/>
        <v>0</v>
      </c>
      <c r="P324" s="10">
        <f t="shared" si="177"/>
        <v>0</v>
      </c>
      <c r="Q324" s="10">
        <f t="shared" si="177"/>
        <v>0</v>
      </c>
      <c r="R324" s="10">
        <f t="shared" si="177"/>
        <v>0</v>
      </c>
      <c r="S324" s="10">
        <f t="shared" si="177"/>
        <v>0</v>
      </c>
      <c r="T324" s="10">
        <f t="shared" si="177"/>
        <v>0</v>
      </c>
      <c r="U324" s="10">
        <f t="shared" si="177"/>
        <v>0</v>
      </c>
      <c r="V324" s="10">
        <f t="shared" si="177"/>
        <v>0</v>
      </c>
      <c r="W324" s="10">
        <f t="shared" si="177"/>
        <v>0</v>
      </c>
      <c r="X324" s="10">
        <f t="shared" si="177"/>
        <v>0</v>
      </c>
      <c r="Y324" s="10">
        <f t="shared" si="177"/>
        <v>0</v>
      </c>
      <c r="Z324" s="10">
        <f t="shared" si="177"/>
        <v>0</v>
      </c>
      <c r="AA324" s="10">
        <f t="shared" si="177"/>
        <v>0</v>
      </c>
      <c r="AB324" s="10">
        <f t="shared" si="177"/>
        <v>0</v>
      </c>
      <c r="AC324" s="10">
        <f t="shared" si="177"/>
        <v>0</v>
      </c>
      <c r="AD324" s="10">
        <f t="shared" si="177"/>
        <v>0</v>
      </c>
      <c r="AE324" s="10">
        <f t="shared" si="177"/>
        <v>0</v>
      </c>
      <c r="AF324" s="11"/>
      <c r="AG324" s="35">
        <f t="shared" si="143"/>
        <v>0</v>
      </c>
      <c r="AH324" s="35">
        <f t="shared" si="144"/>
        <v>0</v>
      </c>
      <c r="AI324" s="35">
        <f t="shared" si="144"/>
        <v>0</v>
      </c>
    </row>
    <row r="325" spans="1:44" s="2" customFormat="1" ht="26.25" customHeight="1" x14ac:dyDescent="0.3">
      <c r="A325" s="9" t="s">
        <v>29</v>
      </c>
      <c r="B325" s="10">
        <f>B191+B259+B307+B314</f>
        <v>468.596</v>
      </c>
      <c r="C325" s="10">
        <f>C191+C259+C307+C314</f>
        <v>195.70400000000001</v>
      </c>
      <c r="D325" s="10">
        <f>D191+D259+D307+D314</f>
        <v>195.70400000000001</v>
      </c>
      <c r="E325" s="10">
        <f t="shared" si="176"/>
        <v>195.70400000000001</v>
      </c>
      <c r="F325" s="4">
        <f t="shared" si="173"/>
        <v>41.763907502411463</v>
      </c>
      <c r="G325" s="4">
        <f t="shared" si="174"/>
        <v>100</v>
      </c>
      <c r="H325" s="10">
        <f t="shared" ref="H325:AE326" si="178">H191+H259+H307+H314</f>
        <v>0</v>
      </c>
      <c r="I325" s="10">
        <f t="shared" si="178"/>
        <v>0</v>
      </c>
      <c r="J325" s="10">
        <f t="shared" si="178"/>
        <v>0</v>
      </c>
      <c r="K325" s="10">
        <f t="shared" si="178"/>
        <v>0</v>
      </c>
      <c r="L325" s="10">
        <f t="shared" si="178"/>
        <v>0</v>
      </c>
      <c r="M325" s="10">
        <f t="shared" si="178"/>
        <v>0</v>
      </c>
      <c r="N325" s="10">
        <f t="shared" si="178"/>
        <v>74.164000000000001</v>
      </c>
      <c r="O325" s="10">
        <f t="shared" si="178"/>
        <v>74.164000000000001</v>
      </c>
      <c r="P325" s="10">
        <f t="shared" si="178"/>
        <v>79.736000000000004</v>
      </c>
      <c r="Q325" s="10">
        <f t="shared" si="178"/>
        <v>79.740000000000009</v>
      </c>
      <c r="R325" s="10">
        <f t="shared" si="178"/>
        <v>20.904</v>
      </c>
      <c r="S325" s="10">
        <f t="shared" si="178"/>
        <v>20.9</v>
      </c>
      <c r="T325" s="10">
        <f t="shared" si="178"/>
        <v>20.9</v>
      </c>
      <c r="U325" s="10">
        <f t="shared" si="178"/>
        <v>20.9</v>
      </c>
      <c r="V325" s="10">
        <f t="shared" si="178"/>
        <v>77.903999999999996</v>
      </c>
      <c r="W325" s="10">
        <f t="shared" si="178"/>
        <v>0</v>
      </c>
      <c r="X325" s="10">
        <f t="shared" si="178"/>
        <v>67.367999999999995</v>
      </c>
      <c r="Y325" s="10">
        <f t="shared" si="178"/>
        <v>0</v>
      </c>
      <c r="Z325" s="10">
        <f t="shared" si="178"/>
        <v>76.903999999999996</v>
      </c>
      <c r="AA325" s="10">
        <f t="shared" si="178"/>
        <v>0</v>
      </c>
      <c r="AB325" s="10">
        <f t="shared" si="178"/>
        <v>20.904</v>
      </c>
      <c r="AC325" s="10">
        <f t="shared" si="178"/>
        <v>0</v>
      </c>
      <c r="AD325" s="10">
        <f t="shared" si="178"/>
        <v>29.812000000000001</v>
      </c>
      <c r="AE325" s="10">
        <f t="shared" si="178"/>
        <v>0</v>
      </c>
      <c r="AF325" s="11"/>
      <c r="AG325" s="35">
        <f t="shared" si="143"/>
        <v>468.596</v>
      </c>
      <c r="AH325" s="35">
        <f t="shared" si="144"/>
        <v>174.804</v>
      </c>
      <c r="AI325" s="35">
        <f t="shared" si="144"/>
        <v>174.804</v>
      </c>
    </row>
    <row r="326" spans="1:44" s="2" customFormat="1" ht="26.25" customHeight="1" x14ac:dyDescent="0.3">
      <c r="A326" s="9" t="s">
        <v>30</v>
      </c>
      <c r="B326" s="10">
        <f>B308+B260+B192</f>
        <v>310443.69600000005</v>
      </c>
      <c r="C326" s="10">
        <f>C308+C260+C192</f>
        <v>191485.20499999999</v>
      </c>
      <c r="D326" s="10">
        <f>D192+D260+D308+D315</f>
        <v>169360.15300000002</v>
      </c>
      <c r="E326" s="10">
        <f>E192+E260+E308+E315</f>
        <v>169360.15300000002</v>
      </c>
      <c r="F326" s="4">
        <f t="shared" si="173"/>
        <v>54.554225188711833</v>
      </c>
      <c r="G326" s="4">
        <f>E326/C326*100</f>
        <v>88.445555362880398</v>
      </c>
      <c r="H326" s="10">
        <f t="shared" si="178"/>
        <v>14700.135</v>
      </c>
      <c r="I326" s="10">
        <f t="shared" si="178"/>
        <v>10381.240000000002</v>
      </c>
      <c r="J326" s="10">
        <f t="shared" si="178"/>
        <v>25569.834999999999</v>
      </c>
      <c r="K326" s="10">
        <f t="shared" si="178"/>
        <v>22072.195</v>
      </c>
      <c r="L326" s="10">
        <f t="shared" si="178"/>
        <v>30654.636999999999</v>
      </c>
      <c r="M326" s="10">
        <f t="shared" si="178"/>
        <v>23018.898999999998</v>
      </c>
      <c r="N326" s="10">
        <f t="shared" si="178"/>
        <v>31256.964</v>
      </c>
      <c r="O326" s="10">
        <f t="shared" si="178"/>
        <v>33128.701000000001</v>
      </c>
      <c r="P326" s="10">
        <f t="shared" si="178"/>
        <v>29457.89</v>
      </c>
      <c r="Q326" s="10">
        <f t="shared" si="178"/>
        <v>22471.133000000002</v>
      </c>
      <c r="R326" s="10">
        <f t="shared" si="178"/>
        <v>28211.848999999998</v>
      </c>
      <c r="S326" s="10">
        <f t="shared" si="178"/>
        <v>28921.5</v>
      </c>
      <c r="T326" s="10">
        <f t="shared" si="178"/>
        <v>31633.895000000004</v>
      </c>
      <c r="U326" s="10">
        <f t="shared" si="178"/>
        <v>29317.965000000004</v>
      </c>
      <c r="V326" s="10">
        <f t="shared" si="178"/>
        <v>21554.788000000004</v>
      </c>
      <c r="W326" s="10">
        <f t="shared" si="178"/>
        <v>0</v>
      </c>
      <c r="X326" s="10">
        <f>X192+X260+X308+X315</f>
        <v>21429.370000000003</v>
      </c>
      <c r="Y326" s="10">
        <f t="shared" si="178"/>
        <v>0</v>
      </c>
      <c r="Z326" s="10">
        <f t="shared" si="178"/>
        <v>26428.319000000003</v>
      </c>
      <c r="AA326" s="10">
        <f t="shared" si="178"/>
        <v>0</v>
      </c>
      <c r="AB326" s="10">
        <f t="shared" si="178"/>
        <v>19424.073</v>
      </c>
      <c r="AC326" s="10">
        <f t="shared" si="178"/>
        <v>0</v>
      </c>
      <c r="AD326" s="10">
        <f t="shared" si="178"/>
        <v>30121.940999999999</v>
      </c>
      <c r="AE326" s="10">
        <f t="shared" si="178"/>
        <v>0</v>
      </c>
      <c r="AF326" s="11"/>
      <c r="AG326" s="35">
        <f t="shared" si="143"/>
        <v>310443.696</v>
      </c>
      <c r="AH326" s="35">
        <f t="shared" si="144"/>
        <v>159851.31</v>
      </c>
      <c r="AI326" s="35">
        <f t="shared" si="144"/>
        <v>139993.66800000001</v>
      </c>
    </row>
    <row r="327" spans="1:44" s="2" customFormat="1" ht="44.25" customHeight="1" x14ac:dyDescent="0.25">
      <c r="A327" s="14" t="s">
        <v>31</v>
      </c>
      <c r="B327" s="10">
        <f>B193</f>
        <v>87.499999999999986</v>
      </c>
      <c r="C327" s="10">
        <f>C193</f>
        <v>56.081999999999994</v>
      </c>
      <c r="D327" s="10">
        <f t="shared" ref="D327" si="179">D193</f>
        <v>56.080000000000005</v>
      </c>
      <c r="E327" s="10">
        <f>E193</f>
        <v>56.080000000000005</v>
      </c>
      <c r="F327" s="4">
        <f t="shared" si="173"/>
        <v>64.091428571428594</v>
      </c>
      <c r="G327" s="4">
        <f t="shared" si="174"/>
        <v>99.99643379337401</v>
      </c>
      <c r="H327" s="10">
        <f>H193</f>
        <v>0</v>
      </c>
      <c r="I327" s="10">
        <f t="shared" ref="I327:AE327" si="180">I193</f>
        <v>0</v>
      </c>
      <c r="J327" s="10">
        <f t="shared" si="180"/>
        <v>9.2750000000000004</v>
      </c>
      <c r="K327" s="10">
        <f t="shared" si="180"/>
        <v>9.2750000000000004</v>
      </c>
      <c r="L327" s="10">
        <f t="shared" si="180"/>
        <v>19.175000000000001</v>
      </c>
      <c r="M327" s="10">
        <f t="shared" si="180"/>
        <v>19.175000000000001</v>
      </c>
      <c r="N327" s="10">
        <f t="shared" si="180"/>
        <v>9.7110000000000003</v>
      </c>
      <c r="O327" s="10">
        <f t="shared" si="180"/>
        <v>9.7099999999999991</v>
      </c>
      <c r="P327" s="10">
        <f t="shared" si="180"/>
        <v>15.779</v>
      </c>
      <c r="Q327" s="10">
        <f t="shared" si="180"/>
        <v>15.780000000000001</v>
      </c>
      <c r="R327" s="10">
        <f t="shared" si="180"/>
        <v>1.071</v>
      </c>
      <c r="S327" s="10">
        <f t="shared" si="180"/>
        <v>1.0699999999999998</v>
      </c>
      <c r="T327" s="10">
        <f t="shared" si="180"/>
        <v>1.071</v>
      </c>
      <c r="U327" s="10">
        <f t="shared" si="180"/>
        <v>1.0699999999999998</v>
      </c>
      <c r="V327" s="10">
        <f t="shared" si="180"/>
        <v>1.071</v>
      </c>
      <c r="W327" s="10">
        <f t="shared" si="180"/>
        <v>0</v>
      </c>
      <c r="X327" s="10">
        <f t="shared" si="180"/>
        <v>12.761999999999999</v>
      </c>
      <c r="Y327" s="10">
        <f t="shared" si="180"/>
        <v>0</v>
      </c>
      <c r="Z327" s="10">
        <f t="shared" si="180"/>
        <v>15.071</v>
      </c>
      <c r="AA327" s="10">
        <f t="shared" si="180"/>
        <v>0</v>
      </c>
      <c r="AB327" s="10">
        <f t="shared" si="180"/>
        <v>1.071</v>
      </c>
      <c r="AC327" s="10">
        <f t="shared" si="180"/>
        <v>0</v>
      </c>
      <c r="AD327" s="10">
        <f t="shared" si="180"/>
        <v>1.4430000000000001</v>
      </c>
      <c r="AE327" s="10">
        <f t="shared" si="180"/>
        <v>0</v>
      </c>
      <c r="AF327" s="11"/>
      <c r="AG327" s="35">
        <f t="shared" si="143"/>
        <v>87.499999999999986</v>
      </c>
      <c r="AH327" s="35">
        <f t="shared" si="144"/>
        <v>55.010999999999996</v>
      </c>
      <c r="AI327" s="35">
        <f t="shared" si="144"/>
        <v>55.010000000000005</v>
      </c>
    </row>
    <row r="328" spans="1:44" s="2" customFormat="1" ht="26.25" customHeight="1" x14ac:dyDescent="0.3">
      <c r="A328" s="1" t="s">
        <v>32</v>
      </c>
      <c r="B328" s="10">
        <f>B194+B261+B309+B316</f>
        <v>4455</v>
      </c>
      <c r="C328" s="10">
        <f>C194+C261+C309+C316</f>
        <v>0</v>
      </c>
      <c r="D328" s="10">
        <f>D194+D261+D309+D316</f>
        <v>0</v>
      </c>
      <c r="E328" s="10">
        <f>E194+E261+E309+E316</f>
        <v>0</v>
      </c>
      <c r="F328" s="4">
        <f t="shared" si="173"/>
        <v>0</v>
      </c>
      <c r="G328" s="4" t="e">
        <f t="shared" si="174"/>
        <v>#DIV/0!</v>
      </c>
      <c r="H328" s="10">
        <f>H194+H261+H309+H316</f>
        <v>0</v>
      </c>
      <c r="I328" s="10">
        <f t="shared" ref="I328:AE328" si="181">I194+I261+I309+I316</f>
        <v>0</v>
      </c>
      <c r="J328" s="10">
        <f t="shared" si="181"/>
        <v>0</v>
      </c>
      <c r="K328" s="10">
        <f t="shared" si="181"/>
        <v>0</v>
      </c>
      <c r="L328" s="10">
        <f t="shared" si="181"/>
        <v>0</v>
      </c>
      <c r="M328" s="10">
        <f t="shared" si="181"/>
        <v>0</v>
      </c>
      <c r="N328" s="10">
        <f t="shared" si="181"/>
        <v>0</v>
      </c>
      <c r="O328" s="10">
        <f t="shared" si="181"/>
        <v>0</v>
      </c>
      <c r="P328" s="10">
        <f t="shared" si="181"/>
        <v>0</v>
      </c>
      <c r="Q328" s="10">
        <f t="shared" si="181"/>
        <v>0</v>
      </c>
      <c r="R328" s="10">
        <f t="shared" si="181"/>
        <v>0</v>
      </c>
      <c r="S328" s="10">
        <f t="shared" si="181"/>
        <v>0</v>
      </c>
      <c r="T328" s="10">
        <f t="shared" si="181"/>
        <v>0</v>
      </c>
      <c r="U328" s="10">
        <f t="shared" si="181"/>
        <v>0</v>
      </c>
      <c r="V328" s="10">
        <f t="shared" si="181"/>
        <v>0</v>
      </c>
      <c r="W328" s="10">
        <f t="shared" si="181"/>
        <v>0</v>
      </c>
      <c r="X328" s="10">
        <f t="shared" si="181"/>
        <v>0</v>
      </c>
      <c r="Y328" s="10">
        <f t="shared" si="181"/>
        <v>0</v>
      </c>
      <c r="Z328" s="10">
        <f t="shared" si="181"/>
        <v>0</v>
      </c>
      <c r="AA328" s="10">
        <f t="shared" si="181"/>
        <v>0</v>
      </c>
      <c r="AB328" s="10">
        <f t="shared" si="181"/>
        <v>0</v>
      </c>
      <c r="AC328" s="10">
        <f t="shared" si="181"/>
        <v>0</v>
      </c>
      <c r="AD328" s="10">
        <f t="shared" si="181"/>
        <v>4455</v>
      </c>
      <c r="AE328" s="10">
        <f t="shared" si="181"/>
        <v>0</v>
      </c>
      <c r="AF328" s="68"/>
      <c r="AG328" s="35">
        <f t="shared" si="143"/>
        <v>4455</v>
      </c>
      <c r="AH328" s="35">
        <f t="shared" si="144"/>
        <v>0</v>
      </c>
      <c r="AI328" s="35">
        <f t="shared" si="144"/>
        <v>0</v>
      </c>
    </row>
    <row r="329" spans="1:44" s="72" customFormat="1" ht="18.75" customHeight="1" x14ac:dyDescent="0.3">
      <c r="A329" s="69"/>
      <c r="B329" s="69"/>
      <c r="C329" s="69"/>
      <c r="D329" s="69"/>
      <c r="E329" s="69"/>
      <c r="F329" s="69"/>
      <c r="G329" s="69"/>
      <c r="H329" s="70"/>
      <c r="I329" s="71"/>
      <c r="J329" s="70"/>
      <c r="K329" s="71"/>
      <c r="L329" s="70"/>
      <c r="M329" s="71"/>
      <c r="N329" s="70"/>
      <c r="O329" s="71"/>
      <c r="P329" s="70"/>
      <c r="Q329" s="71"/>
      <c r="R329" s="70"/>
      <c r="S329" s="71"/>
      <c r="T329" s="71"/>
      <c r="U329" s="71"/>
      <c r="V329" s="70"/>
      <c r="W329" s="71"/>
      <c r="X329" s="70"/>
      <c r="Y329" s="71"/>
      <c r="Z329" s="71"/>
      <c r="AA329" s="71"/>
      <c r="AB329" s="71"/>
      <c r="AC329" s="71"/>
      <c r="AD329" s="71"/>
      <c r="AE329" s="71"/>
      <c r="AF329" s="71"/>
      <c r="AH329" s="73"/>
    </row>
    <row r="330" spans="1:44" s="80" customFormat="1" ht="33" customHeight="1" x14ac:dyDescent="0.3">
      <c r="A330" s="135" t="s">
        <v>95</v>
      </c>
      <c r="B330" s="135"/>
      <c r="C330" s="16"/>
      <c r="D330" s="16"/>
      <c r="E330" s="16"/>
      <c r="F330" s="74"/>
      <c r="G330" s="75" t="s">
        <v>96</v>
      </c>
      <c r="H330" s="75"/>
      <c r="I330" s="75"/>
      <c r="J330" s="75"/>
      <c r="K330" s="76"/>
      <c r="L330" s="76"/>
      <c r="M330" s="76"/>
      <c r="N330" s="76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8"/>
      <c r="AG330" s="79"/>
      <c r="AH330" s="79"/>
      <c r="AI330" s="79"/>
    </row>
    <row r="331" spans="1:44" s="84" customFormat="1" ht="39" customHeight="1" x14ac:dyDescent="0.3">
      <c r="A331" s="81"/>
      <c r="B331" s="82" t="s">
        <v>97</v>
      </c>
      <c r="C331" s="16"/>
      <c r="D331" s="16"/>
      <c r="E331" s="16"/>
      <c r="F331" s="18"/>
      <c r="G331" s="136"/>
      <c r="H331" s="136"/>
      <c r="I331" s="137" t="s">
        <v>98</v>
      </c>
      <c r="J331" s="137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7"/>
      <c r="AF331" s="83"/>
    </row>
    <row r="332" spans="1:44" s="84" customFormat="1" ht="19.5" customHeight="1" x14ac:dyDescent="0.25">
      <c r="A332" s="85" t="s">
        <v>99</v>
      </c>
      <c r="B332" s="17"/>
      <c r="C332" s="17"/>
      <c r="D332" s="17"/>
      <c r="E332" s="17"/>
      <c r="F332" s="17"/>
      <c r="G332" s="138" t="s">
        <v>99</v>
      </c>
      <c r="H332" s="1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86"/>
    </row>
    <row r="333" spans="1:44" s="84" customFormat="1" ht="24.75" customHeight="1" x14ac:dyDescent="0.3">
      <c r="A333" s="87" t="s">
        <v>100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7"/>
      <c r="AF333" s="88"/>
    </row>
    <row r="334" spans="1:44" s="72" customFormat="1" ht="18.75" customHeight="1" x14ac:dyDescent="0.3">
      <c r="A334" s="69"/>
      <c r="B334" s="69"/>
      <c r="C334" s="69"/>
      <c r="D334" s="69"/>
      <c r="E334" s="69"/>
      <c r="F334" s="69"/>
      <c r="G334" s="69"/>
      <c r="H334" s="70"/>
      <c r="I334" s="71"/>
      <c r="J334" s="70"/>
      <c r="K334" s="71"/>
      <c r="L334" s="70"/>
      <c r="M334" s="71"/>
      <c r="N334" s="70"/>
      <c r="O334" s="71"/>
      <c r="P334" s="70"/>
      <c r="Q334" s="71"/>
      <c r="R334" s="70"/>
      <c r="S334" s="71"/>
      <c r="T334" s="71"/>
      <c r="U334" s="71"/>
      <c r="V334" s="70"/>
      <c r="W334" s="71"/>
      <c r="X334" s="70"/>
      <c r="Y334" s="71"/>
      <c r="Z334" s="71"/>
      <c r="AA334" s="71"/>
      <c r="AB334" s="71"/>
      <c r="AC334" s="71"/>
      <c r="AD334" s="71"/>
      <c r="AE334" s="71"/>
      <c r="AF334" s="71"/>
      <c r="AH334" s="73"/>
      <c r="AI334" s="35"/>
    </row>
    <row r="335" spans="1:44" ht="21" customHeight="1" x14ac:dyDescent="0.2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89"/>
      <c r="P335" s="90"/>
      <c r="Q335" s="90"/>
      <c r="R335" s="90"/>
      <c r="S335" s="90"/>
      <c r="T335" s="21"/>
      <c r="U335" s="21"/>
      <c r="V335" s="21"/>
      <c r="W335" s="21"/>
      <c r="X335" s="91"/>
      <c r="Y335" s="91"/>
      <c r="Z335" s="21"/>
      <c r="AA335" s="21"/>
      <c r="AB335" s="21"/>
      <c r="AC335" s="21"/>
      <c r="AD335" s="21"/>
      <c r="AE335" s="21"/>
      <c r="AF335" s="21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2"/>
    </row>
    <row r="336" spans="1:44" ht="15.75" customHeight="1" x14ac:dyDescent="0.25">
      <c r="B336" s="21"/>
      <c r="C336" s="21"/>
      <c r="D336" s="21"/>
      <c r="E336" s="21"/>
      <c r="F336" s="21"/>
      <c r="G336" s="2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2"/>
    </row>
    <row r="337" spans="1:44" ht="20.25" customHeight="1" x14ac:dyDescent="0.2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89"/>
      <c r="P337" s="93"/>
      <c r="Q337" s="93"/>
      <c r="R337" s="90"/>
      <c r="S337" s="90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2"/>
    </row>
    <row r="338" spans="1:44" ht="17.25" customHeight="1" x14ac:dyDescent="0.25">
      <c r="A338" s="94"/>
      <c r="B338" s="21"/>
      <c r="C338" s="21"/>
      <c r="D338" s="21"/>
      <c r="E338" s="21"/>
      <c r="F338" s="21"/>
      <c r="G338" s="21"/>
    </row>
    <row r="339" spans="1:44" ht="20.25" x14ac:dyDescent="0.3">
      <c r="A339" s="95"/>
    </row>
    <row r="340" spans="1:44" ht="20.25" x14ac:dyDescent="0.3">
      <c r="A340" s="95"/>
    </row>
  </sheetData>
  <mergeCells count="99">
    <mergeCell ref="A337:N337"/>
    <mergeCell ref="A299:AE299"/>
    <mergeCell ref="AF299:AF304"/>
    <mergeCell ref="A310:AD310"/>
    <mergeCell ref="AE310:AF310"/>
    <mergeCell ref="A311:AE311"/>
    <mergeCell ref="A317:AE317"/>
    <mergeCell ref="AF317:AF322"/>
    <mergeCell ref="A330:B330"/>
    <mergeCell ref="G331:H331"/>
    <mergeCell ref="I331:J331"/>
    <mergeCell ref="G332:H332"/>
    <mergeCell ref="A335:N335"/>
    <mergeCell ref="A293:AE293"/>
    <mergeCell ref="AF293:AF298"/>
    <mergeCell ref="A251:AE251"/>
    <mergeCell ref="AF251:AF256"/>
    <mergeCell ref="A262:AD262"/>
    <mergeCell ref="A263:AE263"/>
    <mergeCell ref="A269:AE269"/>
    <mergeCell ref="AF269:AF274"/>
    <mergeCell ref="A275:AE275"/>
    <mergeCell ref="AF275:AF280"/>
    <mergeCell ref="A281:AE281"/>
    <mergeCell ref="AF281:AF286"/>
    <mergeCell ref="A287:AE287"/>
    <mergeCell ref="A245:AE245"/>
    <mergeCell ref="AF245:AF250"/>
    <mergeCell ref="A195:AD195"/>
    <mergeCell ref="A196:AE196"/>
    <mergeCell ref="A202:AE202"/>
    <mergeCell ref="AF209:AF214"/>
    <mergeCell ref="AF215:AF220"/>
    <mergeCell ref="AF221:AF226"/>
    <mergeCell ref="A227:AE227"/>
    <mergeCell ref="A233:AE233"/>
    <mergeCell ref="AF233:AF238"/>
    <mergeCell ref="A239:AE239"/>
    <mergeCell ref="AF239:AF244"/>
    <mergeCell ref="AF183:AF188"/>
    <mergeCell ref="A110:AE110"/>
    <mergeCell ref="AF117:AF122"/>
    <mergeCell ref="AF123:AF128"/>
    <mergeCell ref="A135:AE135"/>
    <mergeCell ref="AF143:AF149"/>
    <mergeCell ref="AF150:AF156"/>
    <mergeCell ref="AF157:AF163"/>
    <mergeCell ref="A164:AE164"/>
    <mergeCell ref="AF171:AF176"/>
    <mergeCell ref="AF177:AF182"/>
    <mergeCell ref="AF129:AF134"/>
    <mergeCell ref="AF104:AF109"/>
    <mergeCell ref="A61:AE61"/>
    <mergeCell ref="AF61:AF66"/>
    <mergeCell ref="A67:AE67"/>
    <mergeCell ref="AF67:AF72"/>
    <mergeCell ref="A73:AE73"/>
    <mergeCell ref="AF73:AF78"/>
    <mergeCell ref="A79:AE79"/>
    <mergeCell ref="AF79:AF84"/>
    <mergeCell ref="A85:AE85"/>
    <mergeCell ref="A91:AE91"/>
    <mergeCell ref="AF98:AF103"/>
    <mergeCell ref="AF4:AF5"/>
    <mergeCell ref="A55:AE55"/>
    <mergeCell ref="AF55:AF60"/>
    <mergeCell ref="A9:AE9"/>
    <mergeCell ref="A16:AE16"/>
    <mergeCell ref="AF16:AF22"/>
    <mergeCell ref="A23:AE23"/>
    <mergeCell ref="AF23:AF28"/>
    <mergeCell ref="A29:AE29"/>
    <mergeCell ref="AF29:AF34"/>
    <mergeCell ref="A35:AE35"/>
    <mergeCell ref="AF35:AF41"/>
    <mergeCell ref="A42:AE42"/>
    <mergeCell ref="AF42:AF48"/>
    <mergeCell ref="A49:AE49"/>
    <mergeCell ref="A8:AD8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1:AD1"/>
    <mergeCell ref="A2:AD2"/>
    <mergeCell ref="A4:A6"/>
    <mergeCell ref="B4:B5"/>
    <mergeCell ref="C4:C5"/>
    <mergeCell ref="D4:D5"/>
    <mergeCell ref="E4:E5"/>
    <mergeCell ref="F4:G4"/>
    <mergeCell ref="H4:I4"/>
    <mergeCell ref="J4:K4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2932 Культурное прост-во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Розумная Полина Анатольевна</dc:creator>
  <cp:lastModifiedBy>Розумная Полина Анатольевна</cp:lastModifiedBy>
  <dcterms:created xsi:type="dcterms:W3CDTF">2020-08-07T07:08:03Z</dcterms:created>
  <dcterms:modified xsi:type="dcterms:W3CDTF">2020-08-07T07:17:42Z</dcterms:modified>
</cp:coreProperties>
</file>