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-150" windowWidth="21840" windowHeight="11670"/>
  </bookViews>
  <sheets>
    <sheet name="на 01.10.2020" sheetId="20" r:id="rId1"/>
  </sheets>
  <calcPr calcId="145621"/>
  <fileRecoveryPr repairLoad="1"/>
</workbook>
</file>

<file path=xl/calcChain.xml><?xml version="1.0" encoding="utf-8"?>
<calcChain xmlns="http://schemas.openxmlformats.org/spreadsheetml/2006/main">
  <c r="AE68" i="20" l="1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R68" i="20"/>
  <c r="Q68" i="20"/>
  <c r="P68" i="20"/>
  <c r="O68" i="20"/>
  <c r="N68" i="20"/>
  <c r="M68" i="20"/>
  <c r="L68" i="20"/>
  <c r="K68" i="20"/>
  <c r="J68" i="20"/>
  <c r="I68" i="20"/>
  <c r="H68" i="20"/>
  <c r="B68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R67" i="20"/>
  <c r="Q67" i="20"/>
  <c r="P67" i="20"/>
  <c r="O67" i="20"/>
  <c r="N67" i="20"/>
  <c r="M67" i="20"/>
  <c r="L67" i="20"/>
  <c r="K67" i="20"/>
  <c r="J67" i="20"/>
  <c r="I67" i="20"/>
  <c r="H67" i="20"/>
  <c r="B67" i="20" s="1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H66" i="20"/>
  <c r="B66" i="20" s="1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R64" i="20"/>
  <c r="Q64" i="20"/>
  <c r="P64" i="20"/>
  <c r="O64" i="20"/>
  <c r="N64" i="20"/>
  <c r="M64" i="20"/>
  <c r="L64" i="20"/>
  <c r="K64" i="20"/>
  <c r="J64" i="20"/>
  <c r="I64" i="20"/>
  <c r="H64" i="20"/>
  <c r="B64" i="20" s="1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E62" i="20"/>
  <c r="E68" i="20" s="1"/>
  <c r="C62" i="20"/>
  <c r="C68" i="20" s="1"/>
  <c r="B62" i="20"/>
  <c r="E61" i="20"/>
  <c r="C61" i="20"/>
  <c r="C67" i="20" s="1"/>
  <c r="B61" i="20"/>
  <c r="E60" i="20"/>
  <c r="E66" i="20" s="1"/>
  <c r="C60" i="20"/>
  <c r="C66" i="20" s="1"/>
  <c r="B60" i="20"/>
  <c r="E59" i="20"/>
  <c r="E65" i="20" s="1"/>
  <c r="C59" i="20"/>
  <c r="C65" i="20" s="1"/>
  <c r="B59" i="20"/>
  <c r="B65" i="20" s="1"/>
  <c r="E58" i="20"/>
  <c r="E64" i="20" s="1"/>
  <c r="C58" i="20"/>
  <c r="C64" i="20" s="1"/>
  <c r="B58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E57" i="20"/>
  <c r="C57" i="20"/>
  <c r="B57" i="20"/>
  <c r="E48" i="20"/>
  <c r="C48" i="20"/>
  <c r="B48" i="20"/>
  <c r="E47" i="20"/>
  <c r="C47" i="20"/>
  <c r="B47" i="20"/>
  <c r="E46" i="20"/>
  <c r="C46" i="20"/>
  <c r="B46" i="20"/>
  <c r="E45" i="20"/>
  <c r="C45" i="20"/>
  <c r="B45" i="20"/>
  <c r="E44" i="20"/>
  <c r="C44" i="20"/>
  <c r="B44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E43" i="20"/>
  <c r="C43" i="20"/>
  <c r="B43" i="20"/>
  <c r="E41" i="20"/>
  <c r="C41" i="20"/>
  <c r="B41" i="20"/>
  <c r="E40" i="20"/>
  <c r="C40" i="20"/>
  <c r="B40" i="20"/>
  <c r="E39" i="20"/>
  <c r="C39" i="20"/>
  <c r="B39" i="20"/>
  <c r="E38" i="20"/>
  <c r="C38" i="20"/>
  <c r="B38" i="20"/>
  <c r="E37" i="20"/>
  <c r="C37" i="20"/>
  <c r="B37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E36" i="20"/>
  <c r="C36" i="20"/>
  <c r="B36" i="20"/>
  <c r="E34" i="20"/>
  <c r="C34" i="20"/>
  <c r="B34" i="20"/>
  <c r="E33" i="20"/>
  <c r="C33" i="20"/>
  <c r="B33" i="20"/>
  <c r="E32" i="20"/>
  <c r="C32" i="20"/>
  <c r="B32" i="20"/>
  <c r="E31" i="20"/>
  <c r="C31" i="20"/>
  <c r="B31" i="20"/>
  <c r="E30" i="20"/>
  <c r="C30" i="20"/>
  <c r="B30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E29" i="20"/>
  <c r="C29" i="20"/>
  <c r="B29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E27" i="20"/>
  <c r="C27" i="20"/>
  <c r="B27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B26" i="20" s="1"/>
  <c r="E26" i="20"/>
  <c r="C26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E25" i="20"/>
  <c r="C25" i="20"/>
  <c r="B25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B24" i="20" s="1"/>
  <c r="E24" i="20"/>
  <c r="C24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E23" i="20"/>
  <c r="G23" i="20" s="1"/>
  <c r="C23" i="20"/>
  <c r="B23" i="20"/>
  <c r="F23" i="20" s="1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E22" i="20"/>
  <c r="C22" i="20"/>
  <c r="E20" i="20"/>
  <c r="C20" i="20"/>
  <c r="B20" i="20"/>
  <c r="E19" i="20"/>
  <c r="C19" i="20"/>
  <c r="B19" i="20"/>
  <c r="E18" i="20"/>
  <c r="C18" i="20"/>
  <c r="B18" i="20"/>
  <c r="E17" i="20"/>
  <c r="C17" i="20"/>
  <c r="C15" i="20" s="1"/>
  <c r="B17" i="20"/>
  <c r="E16" i="20"/>
  <c r="C16" i="20"/>
  <c r="B16" i="20"/>
  <c r="B15" i="20" s="1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E13" i="20"/>
  <c r="C13" i="20"/>
  <c r="B13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B12" i="20" s="1"/>
  <c r="F12" i="20" s="1"/>
  <c r="E12" i="20"/>
  <c r="C12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E11" i="20"/>
  <c r="G11" i="20" s="1"/>
  <c r="C11" i="20"/>
  <c r="B11" i="20"/>
  <c r="F11" i="20" s="1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B10" i="20" s="1"/>
  <c r="F10" i="20" s="1"/>
  <c r="E10" i="20"/>
  <c r="C10" i="20"/>
  <c r="AE9" i="20"/>
  <c r="AE8" i="20" s="1"/>
  <c r="AD9" i="20"/>
  <c r="AC9" i="20"/>
  <c r="AC8" i="20" s="1"/>
  <c r="AB9" i="20"/>
  <c r="AA9" i="20"/>
  <c r="AA8" i="20" s="1"/>
  <c r="Z9" i="20"/>
  <c r="Y9" i="20"/>
  <c r="Y8" i="20" s="1"/>
  <c r="X9" i="20"/>
  <c r="W9" i="20"/>
  <c r="W8" i="20" s="1"/>
  <c r="V9" i="20"/>
  <c r="U9" i="20"/>
  <c r="U8" i="20" s="1"/>
  <c r="T9" i="20"/>
  <c r="S9" i="20"/>
  <c r="S8" i="20" s="1"/>
  <c r="R9" i="20"/>
  <c r="Q9" i="20"/>
  <c r="Q8" i="20" s="1"/>
  <c r="P9" i="20"/>
  <c r="O9" i="20"/>
  <c r="O8" i="20" s="1"/>
  <c r="N9" i="20"/>
  <c r="M9" i="20"/>
  <c r="M8" i="20" s="1"/>
  <c r="L9" i="20"/>
  <c r="K9" i="20"/>
  <c r="K8" i="20" s="1"/>
  <c r="J9" i="20"/>
  <c r="I9" i="20"/>
  <c r="I8" i="20" s="1"/>
  <c r="H9" i="20"/>
  <c r="E9" i="20"/>
  <c r="G9" i="20" s="1"/>
  <c r="C9" i="20"/>
  <c r="B9" i="20"/>
  <c r="F9" i="20" s="1"/>
  <c r="AD8" i="20"/>
  <c r="AB8" i="20"/>
  <c r="Z8" i="20"/>
  <c r="X8" i="20"/>
  <c r="V8" i="20"/>
  <c r="T8" i="20"/>
  <c r="R8" i="20"/>
  <c r="P8" i="20"/>
  <c r="N8" i="20"/>
  <c r="L8" i="20"/>
  <c r="J8" i="20"/>
  <c r="H8" i="20"/>
  <c r="C8" i="20"/>
  <c r="B8" i="20" l="1"/>
  <c r="E8" i="20"/>
  <c r="G8" i="20" s="1"/>
  <c r="G10" i="20"/>
  <c r="G12" i="20"/>
  <c r="F13" i="20"/>
  <c r="F16" i="20"/>
  <c r="E15" i="20"/>
  <c r="F15" i="20" s="1"/>
  <c r="F18" i="20"/>
  <c r="F17" i="20"/>
  <c r="F19" i="20"/>
  <c r="B22" i="20"/>
  <c r="F22" i="20" s="1"/>
  <c r="G22" i="20"/>
  <c r="H50" i="20"/>
  <c r="J50" i="20"/>
  <c r="L50" i="20"/>
  <c r="N50" i="20"/>
  <c r="P50" i="20"/>
  <c r="R50" i="20"/>
  <c r="T50" i="20"/>
  <c r="V50" i="20"/>
  <c r="X50" i="20"/>
  <c r="Z50" i="20"/>
  <c r="AB50" i="20"/>
  <c r="AD50" i="20"/>
  <c r="F24" i="20"/>
  <c r="I51" i="20"/>
  <c r="K51" i="20"/>
  <c r="M51" i="20"/>
  <c r="O51" i="20"/>
  <c r="Q51" i="20"/>
  <c r="S51" i="20"/>
  <c r="U51" i="20"/>
  <c r="W51" i="20"/>
  <c r="Y51" i="20"/>
  <c r="AA51" i="20"/>
  <c r="AC51" i="20"/>
  <c r="AE51" i="20"/>
  <c r="H52" i="20"/>
  <c r="J52" i="20"/>
  <c r="L52" i="20"/>
  <c r="N52" i="20"/>
  <c r="P52" i="20"/>
  <c r="R52" i="20"/>
  <c r="T52" i="20"/>
  <c r="V52" i="20"/>
  <c r="X52" i="20"/>
  <c r="Z52" i="20"/>
  <c r="AB52" i="20"/>
  <c r="AD52" i="20"/>
  <c r="F26" i="20"/>
  <c r="I53" i="20"/>
  <c r="K53" i="20"/>
  <c r="M53" i="20"/>
  <c r="O53" i="20"/>
  <c r="Q53" i="20"/>
  <c r="S53" i="20"/>
  <c r="U53" i="20"/>
  <c r="W53" i="20"/>
  <c r="Y53" i="20"/>
  <c r="AA53" i="20"/>
  <c r="AC53" i="20"/>
  <c r="AE53" i="20"/>
  <c r="H54" i="20"/>
  <c r="J54" i="20"/>
  <c r="L54" i="20"/>
  <c r="N54" i="20"/>
  <c r="P54" i="20"/>
  <c r="R54" i="20"/>
  <c r="T54" i="20"/>
  <c r="V54" i="20"/>
  <c r="X54" i="20"/>
  <c r="Z54" i="20"/>
  <c r="AB54" i="20"/>
  <c r="AD54" i="20"/>
  <c r="F29" i="20"/>
  <c r="F31" i="20"/>
  <c r="F33" i="20"/>
  <c r="F36" i="20"/>
  <c r="F38" i="20"/>
  <c r="F40" i="20"/>
  <c r="F43" i="20"/>
  <c r="C50" i="20"/>
  <c r="F45" i="20"/>
  <c r="C52" i="20"/>
  <c r="F47" i="20"/>
  <c r="C54" i="20"/>
  <c r="F57" i="20"/>
  <c r="F20" i="20"/>
  <c r="I50" i="20"/>
  <c r="K50" i="20"/>
  <c r="M50" i="20"/>
  <c r="O50" i="20"/>
  <c r="Q50" i="20"/>
  <c r="S50" i="20"/>
  <c r="U50" i="20"/>
  <c r="W50" i="20"/>
  <c r="Y50" i="20"/>
  <c r="AA50" i="20"/>
  <c r="AC50" i="20"/>
  <c r="AE50" i="20"/>
  <c r="H51" i="20"/>
  <c r="J51" i="20"/>
  <c r="L51" i="20"/>
  <c r="N51" i="20"/>
  <c r="P51" i="20"/>
  <c r="R51" i="20"/>
  <c r="T51" i="20"/>
  <c r="V51" i="20"/>
  <c r="X51" i="20"/>
  <c r="Z51" i="20"/>
  <c r="AB51" i="20"/>
  <c r="AD51" i="20"/>
  <c r="F25" i="20"/>
  <c r="I52" i="20"/>
  <c r="K52" i="20"/>
  <c r="M52" i="20"/>
  <c r="O52" i="20"/>
  <c r="Q52" i="20"/>
  <c r="S52" i="20"/>
  <c r="U52" i="20"/>
  <c r="W52" i="20"/>
  <c r="Y52" i="20"/>
  <c r="AA52" i="20"/>
  <c r="AC52" i="20"/>
  <c r="AE52" i="20"/>
  <c r="H53" i="20"/>
  <c r="J53" i="20"/>
  <c r="L53" i="20"/>
  <c r="N53" i="20"/>
  <c r="P53" i="20"/>
  <c r="R53" i="20"/>
  <c r="T53" i="20"/>
  <c r="V53" i="20"/>
  <c r="X53" i="20"/>
  <c r="Z53" i="20"/>
  <c r="AB53" i="20"/>
  <c r="AD53" i="20"/>
  <c r="F27" i="20"/>
  <c r="I54" i="20"/>
  <c r="K54" i="20"/>
  <c r="M54" i="20"/>
  <c r="O54" i="20"/>
  <c r="Q54" i="20"/>
  <c r="S54" i="20"/>
  <c r="U54" i="20"/>
  <c r="W54" i="20"/>
  <c r="Y54" i="20"/>
  <c r="AA54" i="20"/>
  <c r="AC54" i="20"/>
  <c r="AE54" i="20"/>
  <c r="F30" i="20"/>
  <c r="F32" i="20"/>
  <c r="F34" i="20"/>
  <c r="F37" i="20"/>
  <c r="F39" i="20"/>
  <c r="F41" i="20"/>
  <c r="F44" i="20"/>
  <c r="C51" i="20"/>
  <c r="F46" i="20"/>
  <c r="C53" i="20"/>
  <c r="F48" i="20"/>
  <c r="B50" i="20"/>
  <c r="H49" i="20"/>
  <c r="I49" i="20"/>
  <c r="K49" i="20"/>
  <c r="M49" i="20"/>
  <c r="O49" i="20"/>
  <c r="Q49" i="20"/>
  <c r="S49" i="20"/>
  <c r="U49" i="20"/>
  <c r="W49" i="20"/>
  <c r="Y49" i="20"/>
  <c r="AA49" i="20"/>
  <c r="AC49" i="20"/>
  <c r="AE49" i="20"/>
  <c r="G13" i="20"/>
  <c r="G15" i="20"/>
  <c r="G16" i="20"/>
  <c r="G17" i="20"/>
  <c r="G18" i="20"/>
  <c r="G19" i="20"/>
  <c r="G20" i="20"/>
  <c r="G24" i="20"/>
  <c r="G25" i="20"/>
  <c r="G26" i="20"/>
  <c r="G27" i="20"/>
  <c r="G29" i="20"/>
  <c r="G30" i="20"/>
  <c r="G31" i="20"/>
  <c r="G32" i="20"/>
  <c r="G33" i="20"/>
  <c r="G34" i="20"/>
  <c r="G36" i="20"/>
  <c r="G37" i="20"/>
  <c r="G38" i="20"/>
  <c r="G39" i="20"/>
  <c r="G40" i="20"/>
  <c r="G41" i="20"/>
  <c r="G43" i="20"/>
  <c r="G44" i="20"/>
  <c r="G45" i="20"/>
  <c r="G46" i="20"/>
  <c r="G47" i="20"/>
  <c r="G48" i="20"/>
  <c r="E50" i="20"/>
  <c r="E51" i="20"/>
  <c r="E52" i="20"/>
  <c r="E53" i="20"/>
  <c r="E54" i="20"/>
  <c r="G57" i="20"/>
  <c r="C70" i="20"/>
  <c r="C63" i="20"/>
  <c r="E70" i="20"/>
  <c r="G64" i="20"/>
  <c r="E63" i="20"/>
  <c r="F64" i="20"/>
  <c r="G58" i="20"/>
  <c r="C71" i="20"/>
  <c r="E71" i="20"/>
  <c r="G65" i="20"/>
  <c r="F65" i="20"/>
  <c r="G59" i="20"/>
  <c r="C72" i="20"/>
  <c r="E72" i="20"/>
  <c r="G66" i="20"/>
  <c r="F66" i="20"/>
  <c r="G60" i="20"/>
  <c r="C73" i="20"/>
  <c r="E67" i="20"/>
  <c r="G61" i="20"/>
  <c r="F61" i="20"/>
  <c r="C74" i="20"/>
  <c r="D16" i="20"/>
  <c r="D17" i="20"/>
  <c r="D10" i="20" s="1"/>
  <c r="D18" i="20"/>
  <c r="D11" i="20" s="1"/>
  <c r="D19" i="20"/>
  <c r="D12" i="20" s="1"/>
  <c r="D20" i="20"/>
  <c r="D13" i="20" s="1"/>
  <c r="D30" i="20"/>
  <c r="D31" i="20"/>
  <c r="D24" i="20" s="1"/>
  <c r="D32" i="20"/>
  <c r="D25" i="20" s="1"/>
  <c r="D33" i="20"/>
  <c r="D26" i="20" s="1"/>
  <c r="D34" i="20"/>
  <c r="D27" i="20" s="1"/>
  <c r="D37" i="20"/>
  <c r="D38" i="20"/>
  <c r="D39" i="20"/>
  <c r="D40" i="20"/>
  <c r="D41" i="20"/>
  <c r="D44" i="20"/>
  <c r="D45" i="20"/>
  <c r="D46" i="20"/>
  <c r="D47" i="20"/>
  <c r="D48" i="20"/>
  <c r="D54" i="20" s="1"/>
  <c r="D58" i="20"/>
  <c r="F58" i="20"/>
  <c r="B63" i="20"/>
  <c r="D59" i="20"/>
  <c r="D65" i="20" s="1"/>
  <c r="F59" i="20"/>
  <c r="D60" i="20"/>
  <c r="D66" i="20" s="1"/>
  <c r="F60" i="20"/>
  <c r="D61" i="20"/>
  <c r="D67" i="20" s="1"/>
  <c r="E74" i="20"/>
  <c r="G68" i="20"/>
  <c r="F68" i="20"/>
  <c r="D62" i="20"/>
  <c r="D68" i="20" s="1"/>
  <c r="D74" i="20" s="1"/>
  <c r="F62" i="20"/>
  <c r="H70" i="20"/>
  <c r="J70" i="20"/>
  <c r="L70" i="20"/>
  <c r="N70" i="20"/>
  <c r="P70" i="20"/>
  <c r="R70" i="20"/>
  <c r="T70" i="20"/>
  <c r="V70" i="20"/>
  <c r="X70" i="20"/>
  <c r="Z70" i="20"/>
  <c r="AB70" i="20"/>
  <c r="AD70" i="20"/>
  <c r="H71" i="20"/>
  <c r="J71" i="20"/>
  <c r="L71" i="20"/>
  <c r="N71" i="20"/>
  <c r="P71" i="20"/>
  <c r="R71" i="20"/>
  <c r="T71" i="20"/>
  <c r="V71" i="20"/>
  <c r="X71" i="20"/>
  <c r="Z71" i="20"/>
  <c r="AB71" i="20"/>
  <c r="AD71" i="20"/>
  <c r="H72" i="20"/>
  <c r="J72" i="20"/>
  <c r="L72" i="20"/>
  <c r="N72" i="20"/>
  <c r="P72" i="20"/>
  <c r="R72" i="20"/>
  <c r="T72" i="20"/>
  <c r="V72" i="20"/>
  <c r="X72" i="20"/>
  <c r="Z72" i="20"/>
  <c r="AB72" i="20"/>
  <c r="AD72" i="20"/>
  <c r="H73" i="20"/>
  <c r="J73" i="20"/>
  <c r="L73" i="20"/>
  <c r="N73" i="20"/>
  <c r="P73" i="20"/>
  <c r="R73" i="20"/>
  <c r="T73" i="20"/>
  <c r="V73" i="20"/>
  <c r="X73" i="20"/>
  <c r="Z73" i="20"/>
  <c r="AB73" i="20"/>
  <c r="AD73" i="20"/>
  <c r="H74" i="20"/>
  <c r="J74" i="20"/>
  <c r="L74" i="20"/>
  <c r="N74" i="20"/>
  <c r="P74" i="20"/>
  <c r="R74" i="20"/>
  <c r="T74" i="20"/>
  <c r="V74" i="20"/>
  <c r="X74" i="20"/>
  <c r="Z74" i="20"/>
  <c r="AB74" i="20"/>
  <c r="AD74" i="20"/>
  <c r="G62" i="20"/>
  <c r="I70" i="20"/>
  <c r="K70" i="20"/>
  <c r="M70" i="20"/>
  <c r="O70" i="20"/>
  <c r="Q70" i="20"/>
  <c r="S70" i="20"/>
  <c r="U70" i="20"/>
  <c r="W70" i="20"/>
  <c r="Y70" i="20"/>
  <c r="AA70" i="20"/>
  <c r="AC70" i="20"/>
  <c r="AE70" i="20"/>
  <c r="I71" i="20"/>
  <c r="K71" i="20"/>
  <c r="M71" i="20"/>
  <c r="O71" i="20"/>
  <c r="Q71" i="20"/>
  <c r="S71" i="20"/>
  <c r="U71" i="20"/>
  <c r="W71" i="20"/>
  <c r="Y71" i="20"/>
  <c r="AA71" i="20"/>
  <c r="AC71" i="20"/>
  <c r="AE71" i="20"/>
  <c r="I72" i="20"/>
  <c r="K72" i="20"/>
  <c r="M72" i="20"/>
  <c r="O72" i="20"/>
  <c r="Q72" i="20"/>
  <c r="S72" i="20"/>
  <c r="U72" i="20"/>
  <c r="W72" i="20"/>
  <c r="Y72" i="20"/>
  <c r="AA72" i="20"/>
  <c r="AC72" i="20"/>
  <c r="AE72" i="20"/>
  <c r="I73" i="20"/>
  <c r="K73" i="20"/>
  <c r="M73" i="20"/>
  <c r="O73" i="20"/>
  <c r="Q73" i="20"/>
  <c r="S73" i="20"/>
  <c r="U73" i="20"/>
  <c r="W73" i="20"/>
  <c r="Y73" i="20"/>
  <c r="AA73" i="20"/>
  <c r="AC73" i="20"/>
  <c r="AE73" i="20"/>
  <c r="I74" i="20"/>
  <c r="K74" i="20"/>
  <c r="M74" i="20"/>
  <c r="O74" i="20"/>
  <c r="Q74" i="20"/>
  <c r="S74" i="20"/>
  <c r="U74" i="20"/>
  <c r="W74" i="20"/>
  <c r="Y74" i="20"/>
  <c r="AA74" i="20"/>
  <c r="AC74" i="20"/>
  <c r="AE74" i="20"/>
  <c r="B53" i="20" l="1"/>
  <c r="C49" i="20"/>
  <c r="B52" i="20"/>
  <c r="B72" i="20" s="1"/>
  <c r="AD49" i="20"/>
  <c r="Z49" i="20"/>
  <c r="V49" i="20"/>
  <c r="R49" i="20"/>
  <c r="N49" i="20"/>
  <c r="J49" i="20"/>
  <c r="D53" i="20"/>
  <c r="D73" i="20" s="1"/>
  <c r="D51" i="20"/>
  <c r="D71" i="20" s="1"/>
  <c r="B51" i="20"/>
  <c r="B71" i="20" s="1"/>
  <c r="B54" i="20"/>
  <c r="AB49" i="20"/>
  <c r="X49" i="20"/>
  <c r="T49" i="20"/>
  <c r="P49" i="20"/>
  <c r="L49" i="20"/>
  <c r="F8" i="20"/>
  <c r="AC69" i="20"/>
  <c r="Y69" i="20"/>
  <c r="U69" i="20"/>
  <c r="Q69" i="20"/>
  <c r="M69" i="20"/>
  <c r="I69" i="20"/>
  <c r="AB69" i="20"/>
  <c r="X69" i="20"/>
  <c r="T69" i="20"/>
  <c r="P69" i="20"/>
  <c r="L69" i="20"/>
  <c r="B70" i="20"/>
  <c r="F70" i="20" s="1"/>
  <c r="H69" i="20"/>
  <c r="D64" i="20"/>
  <c r="D57" i="20"/>
  <c r="D36" i="20"/>
  <c r="D15" i="20"/>
  <c r="D9" i="20"/>
  <c r="D8" i="20" s="1"/>
  <c r="E73" i="20"/>
  <c r="G67" i="20"/>
  <c r="F67" i="20"/>
  <c r="G71" i="20"/>
  <c r="F71" i="20"/>
  <c r="G63" i="20"/>
  <c r="F63" i="20"/>
  <c r="G70" i="20"/>
  <c r="E69" i="20"/>
  <c r="C69" i="20"/>
  <c r="F54" i="20"/>
  <c r="G54" i="20"/>
  <c r="F52" i="20"/>
  <c r="G52" i="20"/>
  <c r="F50" i="20"/>
  <c r="G50" i="20"/>
  <c r="E49" i="20"/>
  <c r="AE69" i="20"/>
  <c r="AA69" i="20"/>
  <c r="W69" i="20"/>
  <c r="S69" i="20"/>
  <c r="O69" i="20"/>
  <c r="K69" i="20"/>
  <c r="B74" i="20"/>
  <c r="B73" i="20"/>
  <c r="AD69" i="20"/>
  <c r="Z69" i="20"/>
  <c r="V69" i="20"/>
  <c r="R69" i="20"/>
  <c r="N69" i="20"/>
  <c r="J69" i="20"/>
  <c r="G74" i="20"/>
  <c r="F74" i="20"/>
  <c r="D52" i="20"/>
  <c r="D72" i="20" s="1"/>
  <c r="D43" i="20"/>
  <c r="D29" i="20"/>
  <c r="D23" i="20"/>
  <c r="D22" i="20" s="1"/>
  <c r="G72" i="20"/>
  <c r="F72" i="20"/>
  <c r="F53" i="20"/>
  <c r="G53" i="20"/>
  <c r="F51" i="20"/>
  <c r="G51" i="20"/>
  <c r="B49" i="20" l="1"/>
  <c r="G73" i="20"/>
  <c r="F73" i="20"/>
  <c r="B69" i="20"/>
  <c r="D50" i="20"/>
  <c r="D49" i="20" s="1"/>
  <c r="F49" i="20"/>
  <c r="G49" i="20"/>
  <c r="G69" i="20"/>
  <c r="F69" i="20"/>
  <c r="D70" i="20"/>
  <c r="D69" i="20" s="1"/>
  <c r="D63" i="20"/>
</calcChain>
</file>

<file path=xl/sharedStrings.xml><?xml version="1.0" encoding="utf-8"?>
<sst xmlns="http://schemas.openxmlformats.org/spreadsheetml/2006/main" count="126" uniqueCount="54">
  <si>
    <t>Подпрограмма 1 «Регулирование качества окружающей среды в городе Когалыма»</t>
  </si>
  <si>
    <t>федеральный бюджет</t>
  </si>
  <si>
    <t>бюджет Ханты-Мансийского автономного округа – Югры (далее бюджет ХМАО – Югры)</t>
  </si>
  <si>
    <t>бюджет города Когалыма</t>
  </si>
  <si>
    <t>бюджет ХМАО - Югры</t>
  </si>
  <si>
    <t>Подпрограмма 2 «Развитие системы обращения с отходами производства и потребления в городе Когалыме»</t>
  </si>
  <si>
    <t>бюджет ХМАО – Югры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</si>
  <si>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</si>
  <si>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</si>
  <si>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</si>
  <si>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</si>
  <si>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</si>
  <si>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</si>
  <si>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</si>
  <si>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</si>
  <si>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</si>
  <si>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</si>
  <si>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</si>
  <si>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</si>
  <si>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</si>
  <si>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</si>
  <si>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А.Т.Бутаев</t>
  </si>
  <si>
    <t>в т.ч. МБ в части софинансирования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</si>
  <si>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</si>
  <si>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</si>
  <si>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</si>
  <si>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</si>
  <si>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тыс.рублей</t>
  </si>
  <si>
    <t>Отчет о ходе реализации муниципальной программы (сетевой график)</t>
  </si>
  <si>
    <t>ОГЛАВЛЕНИЕ!A1</t>
  </si>
  <si>
    <t>«Экологическая безопасность города Когалыма» (постановление Администрации города Когалыма от 11.10.2013 №2909)</t>
  </si>
  <si>
    <t>Наименование мероприятий  программы</t>
  </si>
  <si>
    <t xml:space="preserve">План на
 </t>
  </si>
  <si>
    <t>План на</t>
  </si>
  <si>
    <t xml:space="preserve">Профинансировано на </t>
  </si>
  <si>
    <t xml:space="preserve">Кассовый расход на  </t>
  </si>
  <si>
    <t>1.1. Основное мероприятие "Привлечение всех групп населения для участия в формировании экологически мотивированных культурных мероприятий" (показатели 1, 2, 7)</t>
  </si>
  <si>
    <t>Всего</t>
  </si>
  <si>
    <t>иные источники финансирования</t>
  </si>
  <si>
    <t>1.1.1. Выполнение работ по очистке береговой линии от бытового мусора в границах города Когалыма</t>
  </si>
  <si>
    <t>1.2. Основное мероприятие "Организация и проведение экологической акции «Спасти и сохранить» (показатель 3)</t>
  </si>
  <si>
    <t>1.2.1. Приобретение зеленых насаждений (включая посадку)</t>
  </si>
  <si>
    <t>1.3. Основное мероприятие "Предупреждение и ликвидация несанкционированных свалок на территории города Когалыма" (показатель 4)</t>
  </si>
  <si>
    <t>1.4. Основное мероприятие "Выполнение работ по актуализации Генеральной схемы санитарной очистки территории города Когалыма" (показатель 6)</t>
  </si>
  <si>
    <t>Итого по подпрограмме 1, «Регулирование качества окружающей среды в городе Когалыма»</t>
  </si>
  <si>
    <t>2.1. Основное мероприятие "Обеспечение регулирования деятельности по обращению с отходами производства и потребления в городе Когалыме" (показатель 5)</t>
  </si>
  <si>
    <t>Итого по подпрограмме 2 «Развитие системы обращения с отходами производства и потребления в городе Когалыме»</t>
  </si>
  <si>
    <t>Всего по муниципальной программе</t>
  </si>
  <si>
    <t>Директор МКУ "УЖКХ города Когалыма"</t>
  </si>
  <si>
    <t>Ответственный за составление сетевого графика</t>
  </si>
  <si>
    <t>(подпись)</t>
  </si>
  <si>
    <t>А.В. Гончарова, тел. 93-792</t>
  </si>
  <si>
    <r>
      <rPr>
        <b/>
        <sz val="11"/>
        <color theme="1"/>
        <rFont val="Times New Roman"/>
        <family val="1"/>
        <charset val="204"/>
      </rPr>
      <t>МКУ "УЖКХ г.Когалыма":</t>
    </r>
    <r>
      <rPr>
        <sz val="11"/>
        <color theme="1"/>
        <rFont val="Times New Roman"/>
        <family val="1"/>
        <charset val="204"/>
      </rPr>
      <t xml:space="preserve">
Выделение доп. план. ассигнований в сумме 1 475,5т.р. в связи с наличием неисполненных бюджетных обязательств 2019г. по МК на выполнение работ по актуализации генеральной схемы санитарной очистки территории г.Когалыма от 15.10.2019 №0187300013719000316. 
Окончание выполнения работ в соответствии с условиями МК запланировано на 30.09.2020.
В настоящее время работы не выполнены. В адрес ООО "ЯНЭНЕРГО" письмом от 02.09.2020 №29-исх-2063 направлена претензия о нарушении сроков выполнения работ.</t>
    </r>
  </si>
  <si>
    <r>
      <t xml:space="preserve">МКУ "УЖКХ г.Когалыма":
</t>
    </r>
    <r>
      <rPr>
        <sz val="11"/>
        <color rgb="FF000000"/>
        <rFont val="Times New Roman"/>
        <family val="1"/>
        <charset val="204"/>
      </rPr>
      <t xml:space="preserve">Ооплата труда специалиста, исполняющего переданные гос. полномочия в сфере ТКО произведена пропорционально  отработанному времени. На время нахождения специалиста на больничном приказ на возложение обязанностей по исполнению переданного полномочия на другого работника не оформлялся.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</si>
</sst>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р_."/>
    <numFmt numFmtId="165" formatCode="#,##0.0_ ;[Red]\-#,##0.0\ "/>
    <numFmt numFmtId="166" formatCode="#,##0.00\ _₽"/>
  </numFmts>
  <fonts count="30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8" fillId="0" borderId="1" xfId="0" applyFont="1" applyFill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65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" fillId="0" borderId="0" xfId="0" applyFont="1" applyFill="1"/>
    <xf numFmtId="4" fontId="9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7" fillId="0" borderId="0" xfId="4" applyFill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justify" wrapText="1"/>
    </xf>
    <xf numFmtId="0" fontId="7" fillId="0" borderId="2" xfId="0" applyFont="1" applyBorder="1" applyAlignment="1">
      <alignment horizontal="center"/>
    </xf>
    <xf numFmtId="0" fontId="9" fillId="3" borderId="1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4" fillId="0" borderId="2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wrapText="1"/>
    </xf>
    <xf numFmtId="166" fontId="22" fillId="0" borderId="0" xfId="3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/>
    <xf numFmtId="165" fontId="22" fillId="0" borderId="0" xfId="0" applyNumberFormat="1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vertical="center" wrapText="1"/>
    </xf>
    <xf numFmtId="165" fontId="25" fillId="0" borderId="0" xfId="0" applyNumberFormat="1" applyFont="1" applyFill="1" applyBorder="1" applyAlignment="1" applyProtection="1">
      <alignment horizontal="left" vertical="top" wrapText="1"/>
    </xf>
    <xf numFmtId="165" fontId="26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2" fillId="0" borderId="5" xfId="0" applyFont="1" applyFill="1" applyBorder="1" applyAlignment="1" applyProtection="1">
      <alignment wrapText="1"/>
    </xf>
    <xf numFmtId="0" fontId="27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165" fontId="27" fillId="0" borderId="0" xfId="0" applyNumberFormat="1" applyFont="1" applyFill="1" applyAlignment="1" applyProtection="1">
      <alignment vertical="center" wrapText="1"/>
    </xf>
    <xf numFmtId="165" fontId="28" fillId="0" borderId="0" xfId="0" applyNumberFormat="1" applyFont="1" applyFill="1" applyAlignment="1" applyProtection="1">
      <alignment horizontal="left" vertical="top" wrapText="1"/>
    </xf>
    <xf numFmtId="0" fontId="27" fillId="0" borderId="0" xfId="0" applyFont="1" applyFill="1" applyAlignment="1" applyProtection="1">
      <alignment horizontal="center" vertical="top" wrapText="1"/>
    </xf>
    <xf numFmtId="165" fontId="27" fillId="0" borderId="0" xfId="0" applyNumberFormat="1" applyFont="1" applyFill="1" applyAlignment="1" applyProtection="1">
      <alignment horizontal="center" vertical="center" wrapText="1"/>
    </xf>
    <xf numFmtId="0" fontId="28" fillId="0" borderId="0" xfId="0" applyFont="1" applyFill="1" applyAlignment="1" applyProtection="1">
      <alignment horizontal="left" vertical="top" wrapText="1"/>
    </xf>
    <xf numFmtId="14" fontId="22" fillId="0" borderId="0" xfId="0" applyNumberFormat="1" applyFont="1" applyFill="1" applyAlignment="1" applyProtection="1">
      <alignment horizontal="left" wrapText="1"/>
    </xf>
    <xf numFmtId="165" fontId="28" fillId="0" borderId="0" xfId="0" applyNumberFormat="1" applyFont="1" applyFill="1" applyAlignment="1" applyProtection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22" fillId="0" borderId="0" xfId="0" applyFont="1" applyFill="1" applyBorder="1" applyAlignment="1" applyProtection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0" fillId="4" borderId="6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22" fillId="0" borderId="0" xfId="0" applyFont="1" applyFill="1" applyBorder="1" applyAlignment="1" applyProtection="1">
      <alignment horizontal="left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wrapText="1"/>
    </xf>
    <xf numFmtId="165" fontId="27" fillId="0" borderId="9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29" fillId="0" borderId="5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vertical="top"/>
    </xf>
  </cellXfs>
  <cellStyles count="5">
    <cellStyle name="Гиперссылка" xfId="4" builtinId="8"/>
    <cellStyle name="Обычный" xfId="0" builtinId="0"/>
    <cellStyle name="Обычный 2" xfId="1"/>
    <cellStyle name="Обычный 2 3" xfId="2"/>
    <cellStyle name="Финансовый" xfId="3" builtinId="3"/>
  </cellStyles>
  <dxfs count="0"/>
  <tableStyles count="0" defaultTableStyle="TableStyleMedium2" defaultPivotStyle="PivotStyleLight16"/>
  <colors>
    <mruColors>
      <color rgb="FFFFFFCC"/>
      <color rgb="FFFF99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4"/>
  <sheetViews>
    <sheetView tabSelected="1" zoomScale="70" zoomScaleNormal="70" workbookViewId="0">
      <selection activeCell="L97" sqref="L97"/>
    </sheetView>
  </sheetViews>
  <sheetFormatPr defaultColWidth="9.28515625" defaultRowHeight="16.5" x14ac:dyDescent="0.25"/>
  <cols>
    <col min="1" max="1" width="42.42578125" style="1" customWidth="1"/>
    <col min="2" max="6" width="15.42578125" style="1" customWidth="1"/>
    <col min="7" max="7" width="18.5703125" style="1" customWidth="1"/>
    <col min="8" max="8" width="13.5703125" style="1" customWidth="1"/>
    <col min="9" max="9" width="12" style="26" customWidth="1"/>
    <col min="10" max="10" width="11.42578125" style="1" customWidth="1"/>
    <col min="11" max="11" width="12.5703125" style="1" customWidth="1"/>
    <col min="12" max="12" width="11.42578125" style="1" customWidth="1"/>
    <col min="13" max="13" width="12.42578125" style="1" customWidth="1"/>
    <col min="14" max="14" width="11" style="1" customWidth="1"/>
    <col min="15" max="15" width="12.42578125" style="1" customWidth="1"/>
    <col min="16" max="16" width="13.5703125" style="1" customWidth="1"/>
    <col min="17" max="17" width="12.5703125" style="1" customWidth="1"/>
    <col min="18" max="18" width="12.42578125" style="1" customWidth="1"/>
    <col min="19" max="19" width="11.5703125" style="1" customWidth="1"/>
    <col min="20" max="20" width="13.42578125" style="1" customWidth="1"/>
    <col min="21" max="21" width="11.5703125" style="1" customWidth="1"/>
    <col min="22" max="22" width="13" style="1" customWidth="1"/>
    <col min="23" max="23" width="12.7109375" style="1" customWidth="1"/>
    <col min="24" max="24" width="11.42578125" style="1" customWidth="1"/>
    <col min="25" max="25" width="12.28515625" style="1" customWidth="1"/>
    <col min="26" max="26" width="13.42578125" style="1" customWidth="1"/>
    <col min="27" max="27" width="11.5703125" style="1" customWidth="1"/>
    <col min="28" max="28" width="13.7109375" style="1" customWidth="1"/>
    <col min="29" max="29" width="13.28515625" style="1" customWidth="1"/>
    <col min="30" max="30" width="12.28515625" style="1" customWidth="1"/>
    <col min="31" max="31" width="12" style="1" customWidth="1"/>
    <col min="32" max="32" width="49.42578125" style="1" customWidth="1"/>
    <col min="33" max="33" width="16.42578125" style="1" customWidth="1"/>
    <col min="34" max="16384" width="9.28515625" style="1"/>
  </cols>
  <sheetData>
    <row r="1" spans="1:33" s="32" customFormat="1" ht="27.75" customHeight="1" x14ac:dyDescent="0.25">
      <c r="A1" s="104" t="s">
        <v>28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G1" s="33" t="s">
        <v>29</v>
      </c>
    </row>
    <row r="2" spans="1:33" s="32" customFormat="1" ht="27.75" customHeight="1" x14ac:dyDescent="0.25">
      <c r="A2" s="106" t="s">
        <v>30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F2" s="32" t="s">
        <v>27</v>
      </c>
    </row>
    <row r="3" spans="1:33" ht="29.25" customHeight="1" x14ac:dyDescent="0.25">
      <c r="A3" s="95" t="s">
        <v>31</v>
      </c>
      <c r="B3" s="74" t="s">
        <v>32</v>
      </c>
      <c r="C3" s="75" t="s">
        <v>33</v>
      </c>
      <c r="D3" s="75" t="s">
        <v>34</v>
      </c>
      <c r="E3" s="75" t="s">
        <v>35</v>
      </c>
      <c r="F3" s="75" t="s">
        <v>23</v>
      </c>
      <c r="G3" s="75"/>
      <c r="H3" s="75" t="s">
        <v>7</v>
      </c>
      <c r="I3" s="75"/>
      <c r="J3" s="75" t="s">
        <v>8</v>
      </c>
      <c r="K3" s="75"/>
      <c r="L3" s="75" t="s">
        <v>9</v>
      </c>
      <c r="M3" s="75"/>
      <c r="N3" s="75" t="s">
        <v>10</v>
      </c>
      <c r="O3" s="75"/>
      <c r="P3" s="75" t="s">
        <v>11</v>
      </c>
      <c r="Q3" s="75"/>
      <c r="R3" s="75" t="s">
        <v>12</v>
      </c>
      <c r="S3" s="75"/>
      <c r="T3" s="75" t="s">
        <v>13</v>
      </c>
      <c r="U3" s="75"/>
      <c r="V3" s="75" t="s">
        <v>14</v>
      </c>
      <c r="W3" s="75"/>
      <c r="X3" s="75" t="s">
        <v>15</v>
      </c>
      <c r="Y3" s="75"/>
      <c r="Z3" s="75" t="s">
        <v>16</v>
      </c>
      <c r="AA3" s="75"/>
      <c r="AB3" s="75" t="s">
        <v>17</v>
      </c>
      <c r="AC3" s="75"/>
      <c r="AD3" s="75" t="s">
        <v>18</v>
      </c>
      <c r="AE3" s="75"/>
      <c r="AF3" s="75" t="s">
        <v>26</v>
      </c>
    </row>
    <row r="4" spans="1:33" s="25" customFormat="1" ht="15" customHeight="1" x14ac:dyDescent="0.25">
      <c r="A4" s="96"/>
      <c r="B4" s="74"/>
      <c r="C4" s="75"/>
      <c r="D4" s="76"/>
      <c r="E4" s="75"/>
      <c r="F4" s="23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75"/>
    </row>
    <row r="5" spans="1:33" s="25" customFormat="1" ht="43.5" customHeight="1" x14ac:dyDescent="0.25">
      <c r="A5" s="97"/>
      <c r="B5" s="34">
        <v>2020</v>
      </c>
      <c r="C5" s="35">
        <v>44105</v>
      </c>
      <c r="D5" s="35">
        <v>44105</v>
      </c>
      <c r="E5" s="35">
        <v>44105</v>
      </c>
      <c r="F5" s="36" t="s">
        <v>24</v>
      </c>
      <c r="G5" s="36" t="s">
        <v>25</v>
      </c>
      <c r="H5" s="36" t="s">
        <v>19</v>
      </c>
      <c r="I5" s="36" t="s">
        <v>20</v>
      </c>
      <c r="J5" s="36" t="s">
        <v>19</v>
      </c>
      <c r="K5" s="36" t="s">
        <v>20</v>
      </c>
      <c r="L5" s="36" t="s">
        <v>19</v>
      </c>
      <c r="M5" s="36" t="s">
        <v>20</v>
      </c>
      <c r="N5" s="36" t="s">
        <v>19</v>
      </c>
      <c r="O5" s="36" t="s">
        <v>20</v>
      </c>
      <c r="P5" s="36" t="s">
        <v>19</v>
      </c>
      <c r="Q5" s="36" t="s">
        <v>20</v>
      </c>
      <c r="R5" s="36" t="s">
        <v>19</v>
      </c>
      <c r="S5" s="36" t="s">
        <v>20</v>
      </c>
      <c r="T5" s="36" t="s">
        <v>19</v>
      </c>
      <c r="U5" s="36" t="s">
        <v>20</v>
      </c>
      <c r="V5" s="36" t="s">
        <v>19</v>
      </c>
      <c r="W5" s="36" t="s">
        <v>20</v>
      </c>
      <c r="X5" s="36" t="s">
        <v>19</v>
      </c>
      <c r="Y5" s="36" t="s">
        <v>20</v>
      </c>
      <c r="Z5" s="36" t="s">
        <v>19</v>
      </c>
      <c r="AA5" s="36" t="s">
        <v>20</v>
      </c>
      <c r="AB5" s="36" t="s">
        <v>19</v>
      </c>
      <c r="AC5" s="36" t="s">
        <v>20</v>
      </c>
      <c r="AD5" s="36" t="s">
        <v>19</v>
      </c>
      <c r="AE5" s="36" t="s">
        <v>20</v>
      </c>
      <c r="AF5" s="68"/>
    </row>
    <row r="6" spans="1:33" ht="28.5" customHeight="1" x14ac:dyDescent="0.25">
      <c r="A6" s="94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</row>
    <row r="7" spans="1:33" ht="31.5" customHeight="1" x14ac:dyDescent="0.25">
      <c r="A7" s="98" t="s">
        <v>36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100"/>
      <c r="AF7" s="37"/>
    </row>
    <row r="8" spans="1:33" s="15" customFormat="1" x14ac:dyDescent="0.25">
      <c r="A8" s="38" t="s">
        <v>37</v>
      </c>
      <c r="B8" s="31">
        <f t="shared" ref="B8:AE8" si="0">B9+B10+B11+B13</f>
        <v>0</v>
      </c>
      <c r="C8" s="31">
        <f t="shared" si="0"/>
        <v>0</v>
      </c>
      <c r="D8" s="31">
        <f t="shared" si="0"/>
        <v>0</v>
      </c>
      <c r="E8" s="31">
        <f t="shared" si="0"/>
        <v>0</v>
      </c>
      <c r="F8" s="31">
        <f t="shared" ref="F8:F13" si="1">IFERROR(E8/B8*100,0)</f>
        <v>0</v>
      </c>
      <c r="G8" s="31">
        <f t="shared" ref="G8:G13" si="2">IFERROR(E8/C8*100,0)</f>
        <v>0</v>
      </c>
      <c r="H8" s="31">
        <f>H9+H10+H11+H13</f>
        <v>0</v>
      </c>
      <c r="I8" s="39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  <c r="N8" s="31">
        <f t="shared" si="0"/>
        <v>0</v>
      </c>
      <c r="O8" s="31">
        <f t="shared" si="0"/>
        <v>0</v>
      </c>
      <c r="P8" s="31">
        <f t="shared" si="0"/>
        <v>0</v>
      </c>
      <c r="Q8" s="31">
        <f t="shared" si="0"/>
        <v>0</v>
      </c>
      <c r="R8" s="31">
        <f t="shared" si="0"/>
        <v>0</v>
      </c>
      <c r="S8" s="31">
        <f t="shared" si="0"/>
        <v>0</v>
      </c>
      <c r="T8" s="31">
        <f t="shared" si="0"/>
        <v>0</v>
      </c>
      <c r="U8" s="31">
        <f t="shared" si="0"/>
        <v>0</v>
      </c>
      <c r="V8" s="31">
        <f t="shared" si="0"/>
        <v>0</v>
      </c>
      <c r="W8" s="31">
        <f t="shared" si="0"/>
        <v>0</v>
      </c>
      <c r="X8" s="31">
        <f t="shared" si="0"/>
        <v>0</v>
      </c>
      <c r="Y8" s="31">
        <f t="shared" si="0"/>
        <v>0</v>
      </c>
      <c r="Z8" s="31">
        <f t="shared" si="0"/>
        <v>0</v>
      </c>
      <c r="AA8" s="31">
        <f t="shared" si="0"/>
        <v>0</v>
      </c>
      <c r="AB8" s="31">
        <f t="shared" si="0"/>
        <v>0</v>
      </c>
      <c r="AC8" s="31">
        <f t="shared" si="0"/>
        <v>0</v>
      </c>
      <c r="AD8" s="31">
        <f t="shared" si="0"/>
        <v>0</v>
      </c>
      <c r="AE8" s="31">
        <f t="shared" si="0"/>
        <v>0</v>
      </c>
      <c r="AF8" s="77"/>
    </row>
    <row r="9" spans="1:33" x14ac:dyDescent="0.25">
      <c r="A9" s="2" t="s">
        <v>1</v>
      </c>
      <c r="B9" s="3">
        <f>H9+J9+L9+N9+P9+R9+T9+V9+X9+Z9+AB9+AD9</f>
        <v>0</v>
      </c>
      <c r="C9" s="7">
        <f t="shared" ref="C9:E13" si="3">C16</f>
        <v>0</v>
      </c>
      <c r="D9" s="7">
        <f t="shared" si="3"/>
        <v>0</v>
      </c>
      <c r="E9" s="7">
        <f t="shared" si="3"/>
        <v>0</v>
      </c>
      <c r="F9" s="3">
        <f t="shared" si="1"/>
        <v>0</v>
      </c>
      <c r="G9" s="3">
        <f t="shared" si="2"/>
        <v>0</v>
      </c>
      <c r="H9" s="7">
        <f>H16</f>
        <v>0</v>
      </c>
      <c r="I9" s="7">
        <f t="shared" ref="I9:AE13" si="4">I16</f>
        <v>0</v>
      </c>
      <c r="J9" s="7">
        <f t="shared" si="4"/>
        <v>0</v>
      </c>
      <c r="K9" s="7">
        <f t="shared" si="4"/>
        <v>0</v>
      </c>
      <c r="L9" s="7">
        <f t="shared" si="4"/>
        <v>0</v>
      </c>
      <c r="M9" s="7">
        <f t="shared" si="4"/>
        <v>0</v>
      </c>
      <c r="N9" s="7">
        <f t="shared" si="4"/>
        <v>0</v>
      </c>
      <c r="O9" s="7">
        <f t="shared" si="4"/>
        <v>0</v>
      </c>
      <c r="P9" s="7">
        <f t="shared" si="4"/>
        <v>0</v>
      </c>
      <c r="Q9" s="7">
        <f t="shared" si="4"/>
        <v>0</v>
      </c>
      <c r="R9" s="7">
        <f t="shared" si="4"/>
        <v>0</v>
      </c>
      <c r="S9" s="7">
        <f t="shared" si="4"/>
        <v>0</v>
      </c>
      <c r="T9" s="7">
        <f t="shared" si="4"/>
        <v>0</v>
      </c>
      <c r="U9" s="7">
        <f t="shared" si="4"/>
        <v>0</v>
      </c>
      <c r="V9" s="7">
        <f t="shared" si="4"/>
        <v>0</v>
      </c>
      <c r="W9" s="7">
        <f t="shared" si="4"/>
        <v>0</v>
      </c>
      <c r="X9" s="7">
        <f t="shared" si="4"/>
        <v>0</v>
      </c>
      <c r="Y9" s="7">
        <f t="shared" si="4"/>
        <v>0</v>
      </c>
      <c r="Z9" s="7">
        <f t="shared" si="4"/>
        <v>0</v>
      </c>
      <c r="AA9" s="7">
        <f t="shared" si="4"/>
        <v>0</v>
      </c>
      <c r="AB9" s="7">
        <f t="shared" si="4"/>
        <v>0</v>
      </c>
      <c r="AC9" s="7">
        <f t="shared" si="4"/>
        <v>0</v>
      </c>
      <c r="AD9" s="7">
        <f t="shared" si="4"/>
        <v>0</v>
      </c>
      <c r="AE9" s="7">
        <f t="shared" si="4"/>
        <v>0</v>
      </c>
      <c r="AF9" s="77"/>
    </row>
    <row r="10" spans="1:33" ht="49.5" x14ac:dyDescent="0.25">
      <c r="A10" s="2" t="s">
        <v>2</v>
      </c>
      <c r="B10" s="3">
        <f>H10+J10+L10+N10+P10+R10+T10+V10+X10+Z10+AB10+AD10</f>
        <v>0</v>
      </c>
      <c r="C10" s="7">
        <f t="shared" si="3"/>
        <v>0</v>
      </c>
      <c r="D10" s="7">
        <f t="shared" si="3"/>
        <v>0</v>
      </c>
      <c r="E10" s="7">
        <f t="shared" si="3"/>
        <v>0</v>
      </c>
      <c r="F10" s="3">
        <f t="shared" si="1"/>
        <v>0</v>
      </c>
      <c r="G10" s="3">
        <f t="shared" si="2"/>
        <v>0</v>
      </c>
      <c r="H10" s="7">
        <f>H17</f>
        <v>0</v>
      </c>
      <c r="I10" s="7">
        <f t="shared" si="4"/>
        <v>0</v>
      </c>
      <c r="J10" s="7">
        <f t="shared" si="4"/>
        <v>0</v>
      </c>
      <c r="K10" s="7">
        <f t="shared" si="4"/>
        <v>0</v>
      </c>
      <c r="L10" s="7">
        <f t="shared" si="4"/>
        <v>0</v>
      </c>
      <c r="M10" s="7">
        <f t="shared" si="4"/>
        <v>0</v>
      </c>
      <c r="N10" s="7">
        <f t="shared" si="4"/>
        <v>0</v>
      </c>
      <c r="O10" s="7">
        <f t="shared" si="4"/>
        <v>0</v>
      </c>
      <c r="P10" s="7">
        <f t="shared" si="4"/>
        <v>0</v>
      </c>
      <c r="Q10" s="7">
        <f t="shared" si="4"/>
        <v>0</v>
      </c>
      <c r="R10" s="7">
        <f t="shared" si="4"/>
        <v>0</v>
      </c>
      <c r="S10" s="7">
        <f t="shared" si="4"/>
        <v>0</v>
      </c>
      <c r="T10" s="7">
        <f t="shared" si="4"/>
        <v>0</v>
      </c>
      <c r="U10" s="7">
        <f t="shared" si="4"/>
        <v>0</v>
      </c>
      <c r="V10" s="7">
        <f t="shared" si="4"/>
        <v>0</v>
      </c>
      <c r="W10" s="7">
        <f t="shared" si="4"/>
        <v>0</v>
      </c>
      <c r="X10" s="7">
        <f t="shared" si="4"/>
        <v>0</v>
      </c>
      <c r="Y10" s="7">
        <f t="shared" si="4"/>
        <v>0</v>
      </c>
      <c r="Z10" s="7">
        <f t="shared" si="4"/>
        <v>0</v>
      </c>
      <c r="AA10" s="7">
        <f t="shared" si="4"/>
        <v>0</v>
      </c>
      <c r="AB10" s="7">
        <f t="shared" si="4"/>
        <v>0</v>
      </c>
      <c r="AC10" s="7">
        <f t="shared" si="4"/>
        <v>0</v>
      </c>
      <c r="AD10" s="7">
        <f t="shared" si="4"/>
        <v>0</v>
      </c>
      <c r="AE10" s="7">
        <f t="shared" si="4"/>
        <v>0</v>
      </c>
      <c r="AF10" s="77"/>
    </row>
    <row r="11" spans="1:33" x14ac:dyDescent="0.25">
      <c r="A11" s="2" t="s">
        <v>3</v>
      </c>
      <c r="B11" s="3">
        <f>H11+J11+L11+N11+P11+R11+T11+V11+X11+Z11+AB11+AD11</f>
        <v>0</v>
      </c>
      <c r="C11" s="7">
        <f t="shared" si="3"/>
        <v>0</v>
      </c>
      <c r="D11" s="7">
        <f>D18</f>
        <v>0</v>
      </c>
      <c r="E11" s="7">
        <f t="shared" si="3"/>
        <v>0</v>
      </c>
      <c r="F11" s="3">
        <f t="shared" si="1"/>
        <v>0</v>
      </c>
      <c r="G11" s="3">
        <f t="shared" si="2"/>
        <v>0</v>
      </c>
      <c r="H11" s="7">
        <f>H18</f>
        <v>0</v>
      </c>
      <c r="I11" s="7">
        <f t="shared" si="4"/>
        <v>0</v>
      </c>
      <c r="J11" s="7">
        <f t="shared" si="4"/>
        <v>0</v>
      </c>
      <c r="K11" s="7">
        <f t="shared" si="4"/>
        <v>0</v>
      </c>
      <c r="L11" s="7">
        <f t="shared" si="4"/>
        <v>0</v>
      </c>
      <c r="M11" s="7">
        <f t="shared" si="4"/>
        <v>0</v>
      </c>
      <c r="N11" s="7">
        <f t="shared" si="4"/>
        <v>0</v>
      </c>
      <c r="O11" s="7">
        <f t="shared" si="4"/>
        <v>0</v>
      </c>
      <c r="P11" s="7">
        <f t="shared" si="4"/>
        <v>0</v>
      </c>
      <c r="Q11" s="7">
        <f t="shared" si="4"/>
        <v>0</v>
      </c>
      <c r="R11" s="7">
        <f t="shared" si="4"/>
        <v>0</v>
      </c>
      <c r="S11" s="7">
        <f t="shared" si="4"/>
        <v>0</v>
      </c>
      <c r="T11" s="7">
        <f t="shared" si="4"/>
        <v>0</v>
      </c>
      <c r="U11" s="7">
        <f t="shared" si="4"/>
        <v>0</v>
      </c>
      <c r="V11" s="7">
        <f t="shared" si="4"/>
        <v>0</v>
      </c>
      <c r="W11" s="7">
        <f t="shared" si="4"/>
        <v>0</v>
      </c>
      <c r="X11" s="7">
        <f t="shared" si="4"/>
        <v>0</v>
      </c>
      <c r="Y11" s="7">
        <f t="shared" si="4"/>
        <v>0</v>
      </c>
      <c r="Z11" s="7">
        <f t="shared" si="4"/>
        <v>0</v>
      </c>
      <c r="AA11" s="7">
        <f t="shared" si="4"/>
        <v>0</v>
      </c>
      <c r="AB11" s="7">
        <f t="shared" si="4"/>
        <v>0</v>
      </c>
      <c r="AC11" s="7">
        <f t="shared" si="4"/>
        <v>0</v>
      </c>
      <c r="AD11" s="7">
        <f t="shared" si="4"/>
        <v>0</v>
      </c>
      <c r="AE11" s="7">
        <f t="shared" si="4"/>
        <v>0</v>
      </c>
      <c r="AF11" s="77"/>
    </row>
    <row r="12" spans="1:33" s="22" customFormat="1" ht="15" x14ac:dyDescent="0.25">
      <c r="A12" s="40" t="s">
        <v>22</v>
      </c>
      <c r="B12" s="20">
        <f>H12+J12+L12+N12+P12+R12+T12+V12+X12+Z12+AB12+AD12</f>
        <v>0</v>
      </c>
      <c r="C12" s="21">
        <f t="shared" si="3"/>
        <v>0</v>
      </c>
      <c r="D12" s="21">
        <f t="shared" si="3"/>
        <v>0</v>
      </c>
      <c r="E12" s="21">
        <f t="shared" si="3"/>
        <v>0</v>
      </c>
      <c r="F12" s="20">
        <f t="shared" si="1"/>
        <v>0</v>
      </c>
      <c r="G12" s="20">
        <f t="shared" si="2"/>
        <v>0</v>
      </c>
      <c r="H12" s="21">
        <f>H19</f>
        <v>0</v>
      </c>
      <c r="I12" s="21">
        <f t="shared" si="4"/>
        <v>0</v>
      </c>
      <c r="J12" s="21">
        <f t="shared" si="4"/>
        <v>0</v>
      </c>
      <c r="K12" s="21">
        <f t="shared" si="4"/>
        <v>0</v>
      </c>
      <c r="L12" s="21">
        <f t="shared" si="4"/>
        <v>0</v>
      </c>
      <c r="M12" s="21">
        <f t="shared" si="4"/>
        <v>0</v>
      </c>
      <c r="N12" s="21">
        <f t="shared" si="4"/>
        <v>0</v>
      </c>
      <c r="O12" s="21">
        <f t="shared" si="4"/>
        <v>0</v>
      </c>
      <c r="P12" s="21">
        <f t="shared" si="4"/>
        <v>0</v>
      </c>
      <c r="Q12" s="21">
        <f t="shared" si="4"/>
        <v>0</v>
      </c>
      <c r="R12" s="21">
        <f t="shared" si="4"/>
        <v>0</v>
      </c>
      <c r="S12" s="21">
        <f t="shared" si="4"/>
        <v>0</v>
      </c>
      <c r="T12" s="21">
        <f t="shared" si="4"/>
        <v>0</v>
      </c>
      <c r="U12" s="21">
        <f t="shared" si="4"/>
        <v>0</v>
      </c>
      <c r="V12" s="21">
        <f t="shared" si="4"/>
        <v>0</v>
      </c>
      <c r="W12" s="21">
        <f t="shared" si="4"/>
        <v>0</v>
      </c>
      <c r="X12" s="21">
        <f t="shared" si="4"/>
        <v>0</v>
      </c>
      <c r="Y12" s="21">
        <f t="shared" si="4"/>
        <v>0</v>
      </c>
      <c r="Z12" s="21">
        <f t="shared" si="4"/>
        <v>0</v>
      </c>
      <c r="AA12" s="21">
        <f t="shared" si="4"/>
        <v>0</v>
      </c>
      <c r="AB12" s="21">
        <f t="shared" si="4"/>
        <v>0</v>
      </c>
      <c r="AC12" s="21">
        <f t="shared" si="4"/>
        <v>0</v>
      </c>
      <c r="AD12" s="21">
        <f t="shared" si="4"/>
        <v>0</v>
      </c>
      <c r="AE12" s="21">
        <f t="shared" si="4"/>
        <v>0</v>
      </c>
      <c r="AF12" s="77"/>
    </row>
    <row r="13" spans="1:33" ht="18.75" x14ac:dyDescent="0.3">
      <c r="A13" s="41" t="s">
        <v>38</v>
      </c>
      <c r="B13" s="3">
        <f>H13+J13+L13+N13+P13+R13+T13+V13+X13+Z13+AB13+AD13</f>
        <v>0</v>
      </c>
      <c r="C13" s="7">
        <f t="shared" si="3"/>
        <v>0</v>
      </c>
      <c r="D13" s="7">
        <f t="shared" si="3"/>
        <v>0</v>
      </c>
      <c r="E13" s="7">
        <f t="shared" si="3"/>
        <v>0</v>
      </c>
      <c r="F13" s="3">
        <f t="shared" si="1"/>
        <v>0</v>
      </c>
      <c r="G13" s="3">
        <f t="shared" si="2"/>
        <v>0</v>
      </c>
      <c r="H13" s="7">
        <f>H20</f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7"/>
    </row>
    <row r="14" spans="1:33" ht="36.75" customHeight="1" x14ac:dyDescent="0.25">
      <c r="A14" s="91" t="s">
        <v>39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3"/>
      <c r="AF14" s="69"/>
    </row>
    <row r="15" spans="1:33" s="15" customFormat="1" x14ac:dyDescent="0.25">
      <c r="A15" s="38" t="s">
        <v>37</v>
      </c>
      <c r="B15" s="31">
        <f>B16+B17+B18+B20</f>
        <v>0</v>
      </c>
      <c r="C15" s="31">
        <f t="shared" ref="C15:E15" si="5">C16+C17+C18+C20</f>
        <v>0</v>
      </c>
      <c r="D15" s="31">
        <f t="shared" si="5"/>
        <v>0</v>
      </c>
      <c r="E15" s="31">
        <f t="shared" si="5"/>
        <v>0</v>
      </c>
      <c r="F15" s="31">
        <f t="shared" ref="F15:F20" si="6">IFERROR(E15/B15*100,0)</f>
        <v>0</v>
      </c>
      <c r="G15" s="31">
        <f t="shared" ref="G15:G20" si="7">IFERROR(E15/C15*100,0)</f>
        <v>0</v>
      </c>
      <c r="H15" s="31">
        <f t="shared" ref="H15:AE15" si="8">H16+H17+H18+H20</f>
        <v>0</v>
      </c>
      <c r="I15" s="31">
        <f t="shared" si="8"/>
        <v>0</v>
      </c>
      <c r="J15" s="31">
        <f t="shared" si="8"/>
        <v>0</v>
      </c>
      <c r="K15" s="31">
        <f t="shared" si="8"/>
        <v>0</v>
      </c>
      <c r="L15" s="31">
        <f t="shared" si="8"/>
        <v>0</v>
      </c>
      <c r="M15" s="31">
        <f t="shared" si="8"/>
        <v>0</v>
      </c>
      <c r="N15" s="31">
        <f t="shared" si="8"/>
        <v>0</v>
      </c>
      <c r="O15" s="31">
        <f t="shared" si="8"/>
        <v>0</v>
      </c>
      <c r="P15" s="31">
        <f t="shared" si="8"/>
        <v>0</v>
      </c>
      <c r="Q15" s="31">
        <f t="shared" si="8"/>
        <v>0</v>
      </c>
      <c r="R15" s="31">
        <f t="shared" si="8"/>
        <v>0</v>
      </c>
      <c r="S15" s="31">
        <f t="shared" si="8"/>
        <v>0</v>
      </c>
      <c r="T15" s="31">
        <f t="shared" si="8"/>
        <v>0</v>
      </c>
      <c r="U15" s="31">
        <f t="shared" si="8"/>
        <v>0</v>
      </c>
      <c r="V15" s="31">
        <f t="shared" si="8"/>
        <v>0</v>
      </c>
      <c r="W15" s="31">
        <f t="shared" si="8"/>
        <v>0</v>
      </c>
      <c r="X15" s="31">
        <f t="shared" si="8"/>
        <v>0</v>
      </c>
      <c r="Y15" s="31">
        <f t="shared" si="8"/>
        <v>0</v>
      </c>
      <c r="Z15" s="31">
        <f t="shared" si="8"/>
        <v>0</v>
      </c>
      <c r="AA15" s="31">
        <f t="shared" si="8"/>
        <v>0</v>
      </c>
      <c r="AB15" s="31">
        <f t="shared" si="8"/>
        <v>0</v>
      </c>
      <c r="AC15" s="31">
        <f t="shared" si="8"/>
        <v>0</v>
      </c>
      <c r="AD15" s="31">
        <f t="shared" si="8"/>
        <v>0</v>
      </c>
      <c r="AE15" s="31">
        <f t="shared" si="8"/>
        <v>0</v>
      </c>
      <c r="AF15" s="78"/>
    </row>
    <row r="16" spans="1:33" x14ac:dyDescent="0.25">
      <c r="A16" s="2" t="s">
        <v>1</v>
      </c>
      <c r="B16" s="3">
        <f t="shared" ref="B16:B68" si="9">H16+J16+L16+N16+P16+R16+T16+V16+X16+Z16+AB16+AD16</f>
        <v>0</v>
      </c>
      <c r="C16" s="3">
        <f>H16+J16+L16</f>
        <v>0</v>
      </c>
      <c r="D16" s="3">
        <f>E16</f>
        <v>0</v>
      </c>
      <c r="E16" s="3">
        <f>I16+K16+M16+O16+Q16+S16+U16+W16+Y16+AA16+AC16+AE16</f>
        <v>0</v>
      </c>
      <c r="F16" s="3">
        <f t="shared" si="6"/>
        <v>0</v>
      </c>
      <c r="G16" s="3">
        <f t="shared" si="7"/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78"/>
    </row>
    <row r="17" spans="1:32" x14ac:dyDescent="0.25">
      <c r="A17" s="2" t="s">
        <v>4</v>
      </c>
      <c r="B17" s="3">
        <f t="shared" si="9"/>
        <v>0</v>
      </c>
      <c r="C17" s="3">
        <f t="shared" ref="C17:C20" si="10">H17+J17+L17</f>
        <v>0</v>
      </c>
      <c r="D17" s="3">
        <f>E17</f>
        <v>0</v>
      </c>
      <c r="E17" s="3">
        <f t="shared" ref="E17:E20" si="11">I17+K17+M17+O17+Q17+S17+U17+W17+Y17+AA17+AC17+AE17</f>
        <v>0</v>
      </c>
      <c r="F17" s="3">
        <f t="shared" si="6"/>
        <v>0</v>
      </c>
      <c r="G17" s="3">
        <f t="shared" si="7"/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78"/>
    </row>
    <row r="18" spans="1:32" x14ac:dyDescent="0.25">
      <c r="A18" s="4" t="s">
        <v>3</v>
      </c>
      <c r="B18" s="3">
        <f t="shared" si="9"/>
        <v>0</v>
      </c>
      <c r="C18" s="3">
        <f t="shared" si="10"/>
        <v>0</v>
      </c>
      <c r="D18" s="3">
        <f>E18</f>
        <v>0</v>
      </c>
      <c r="E18" s="3">
        <f t="shared" si="11"/>
        <v>0</v>
      </c>
      <c r="F18" s="3">
        <f t="shared" si="6"/>
        <v>0</v>
      </c>
      <c r="G18" s="3">
        <f t="shared" si="7"/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78"/>
    </row>
    <row r="19" spans="1:32" s="22" customFormat="1" ht="15" x14ac:dyDescent="0.25">
      <c r="A19" s="40" t="s">
        <v>22</v>
      </c>
      <c r="B19" s="20">
        <f t="shared" si="9"/>
        <v>0</v>
      </c>
      <c r="C19" s="20">
        <f t="shared" si="10"/>
        <v>0</v>
      </c>
      <c r="D19" s="20">
        <f>E19</f>
        <v>0</v>
      </c>
      <c r="E19" s="20">
        <f t="shared" si="11"/>
        <v>0</v>
      </c>
      <c r="F19" s="20">
        <f t="shared" si="6"/>
        <v>0</v>
      </c>
      <c r="G19" s="20">
        <f t="shared" si="7"/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78"/>
    </row>
    <row r="20" spans="1:32" ht="18.75" x14ac:dyDescent="0.3">
      <c r="A20" s="41" t="s">
        <v>38</v>
      </c>
      <c r="B20" s="3">
        <f t="shared" si="9"/>
        <v>0</v>
      </c>
      <c r="C20" s="3">
        <f t="shared" si="10"/>
        <v>0</v>
      </c>
      <c r="D20" s="3">
        <f>E20</f>
        <v>0</v>
      </c>
      <c r="E20" s="3">
        <f t="shared" si="11"/>
        <v>0</v>
      </c>
      <c r="F20" s="3">
        <f t="shared" si="6"/>
        <v>0</v>
      </c>
      <c r="G20" s="3">
        <f t="shared" si="7"/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78"/>
    </row>
    <row r="21" spans="1:32" ht="38.25" customHeight="1" x14ac:dyDescent="0.25">
      <c r="A21" s="98" t="s">
        <v>40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00"/>
      <c r="AF21" s="70"/>
    </row>
    <row r="22" spans="1:32" s="15" customFormat="1" x14ac:dyDescent="0.25">
      <c r="A22" s="38" t="s">
        <v>37</v>
      </c>
      <c r="B22" s="31">
        <f t="shared" ref="B22:AE22" si="12">B23+B24+B25+B27</f>
        <v>0</v>
      </c>
      <c r="C22" s="31">
        <f t="shared" si="12"/>
        <v>0</v>
      </c>
      <c r="D22" s="31">
        <f t="shared" si="12"/>
        <v>0</v>
      </c>
      <c r="E22" s="31">
        <f t="shared" si="12"/>
        <v>0</v>
      </c>
      <c r="F22" s="31">
        <f t="shared" ref="F22:F27" si="13">IFERROR(E22/B22*100,0)</f>
        <v>0</v>
      </c>
      <c r="G22" s="31">
        <f t="shared" ref="G22:G27" si="14">IFERROR(E22/C22*100,0)</f>
        <v>0</v>
      </c>
      <c r="H22" s="31">
        <f t="shared" si="12"/>
        <v>0</v>
      </c>
      <c r="I22" s="39">
        <f t="shared" si="12"/>
        <v>0</v>
      </c>
      <c r="J22" s="31">
        <f t="shared" si="12"/>
        <v>0</v>
      </c>
      <c r="K22" s="31">
        <f t="shared" si="12"/>
        <v>0</v>
      </c>
      <c r="L22" s="31">
        <f t="shared" si="12"/>
        <v>0</v>
      </c>
      <c r="M22" s="31">
        <f t="shared" si="12"/>
        <v>0</v>
      </c>
      <c r="N22" s="31">
        <f t="shared" si="12"/>
        <v>0</v>
      </c>
      <c r="O22" s="31">
        <f t="shared" si="12"/>
        <v>0</v>
      </c>
      <c r="P22" s="31">
        <f t="shared" si="12"/>
        <v>0</v>
      </c>
      <c r="Q22" s="31">
        <f t="shared" si="12"/>
        <v>0</v>
      </c>
      <c r="R22" s="31">
        <f t="shared" si="12"/>
        <v>0</v>
      </c>
      <c r="S22" s="31">
        <f t="shared" si="12"/>
        <v>0</v>
      </c>
      <c r="T22" s="31">
        <f t="shared" si="12"/>
        <v>0</v>
      </c>
      <c r="U22" s="31">
        <f t="shared" si="12"/>
        <v>0</v>
      </c>
      <c r="V22" s="31">
        <f t="shared" si="12"/>
        <v>0</v>
      </c>
      <c r="W22" s="31">
        <f t="shared" si="12"/>
        <v>0</v>
      </c>
      <c r="X22" s="31">
        <f t="shared" si="12"/>
        <v>0</v>
      </c>
      <c r="Y22" s="31">
        <f t="shared" si="12"/>
        <v>0</v>
      </c>
      <c r="Z22" s="31">
        <f t="shared" si="12"/>
        <v>0</v>
      </c>
      <c r="AA22" s="31">
        <f t="shared" si="12"/>
        <v>0</v>
      </c>
      <c r="AB22" s="31">
        <f t="shared" si="12"/>
        <v>0</v>
      </c>
      <c r="AC22" s="31">
        <f t="shared" si="12"/>
        <v>0</v>
      </c>
      <c r="AD22" s="31">
        <f t="shared" si="12"/>
        <v>0</v>
      </c>
      <c r="AE22" s="31">
        <f t="shared" si="12"/>
        <v>0</v>
      </c>
      <c r="AF22" s="77"/>
    </row>
    <row r="23" spans="1:32" x14ac:dyDescent="0.25">
      <c r="A23" s="2" t="s">
        <v>1</v>
      </c>
      <c r="B23" s="3">
        <f t="shared" si="9"/>
        <v>0</v>
      </c>
      <c r="C23" s="3">
        <f>C30</f>
        <v>0</v>
      </c>
      <c r="D23" s="3">
        <f t="shared" ref="C23:E27" si="15">D30</f>
        <v>0</v>
      </c>
      <c r="E23" s="3">
        <f t="shared" si="15"/>
        <v>0</v>
      </c>
      <c r="F23" s="3">
        <f t="shared" si="13"/>
        <v>0</v>
      </c>
      <c r="G23" s="3">
        <f t="shared" si="14"/>
        <v>0</v>
      </c>
      <c r="H23" s="8">
        <f>H30</f>
        <v>0</v>
      </c>
      <c r="I23" s="8">
        <f t="shared" ref="I23:AE27" si="16">I30</f>
        <v>0</v>
      </c>
      <c r="J23" s="8">
        <f t="shared" si="16"/>
        <v>0</v>
      </c>
      <c r="K23" s="8">
        <f t="shared" si="16"/>
        <v>0</v>
      </c>
      <c r="L23" s="8">
        <f t="shared" si="16"/>
        <v>0</v>
      </c>
      <c r="M23" s="8">
        <f t="shared" si="16"/>
        <v>0</v>
      </c>
      <c r="N23" s="8">
        <f t="shared" si="16"/>
        <v>0</v>
      </c>
      <c r="O23" s="8">
        <f t="shared" si="16"/>
        <v>0</v>
      </c>
      <c r="P23" s="8">
        <f t="shared" si="16"/>
        <v>0</v>
      </c>
      <c r="Q23" s="8">
        <f t="shared" si="16"/>
        <v>0</v>
      </c>
      <c r="R23" s="8">
        <f t="shared" si="16"/>
        <v>0</v>
      </c>
      <c r="S23" s="8">
        <f t="shared" si="16"/>
        <v>0</v>
      </c>
      <c r="T23" s="8">
        <f t="shared" si="16"/>
        <v>0</v>
      </c>
      <c r="U23" s="8">
        <f t="shared" si="16"/>
        <v>0</v>
      </c>
      <c r="V23" s="8">
        <f t="shared" si="16"/>
        <v>0</v>
      </c>
      <c r="W23" s="8">
        <f t="shared" si="16"/>
        <v>0</v>
      </c>
      <c r="X23" s="8">
        <f t="shared" si="16"/>
        <v>0</v>
      </c>
      <c r="Y23" s="8">
        <f t="shared" si="16"/>
        <v>0</v>
      </c>
      <c r="Z23" s="8">
        <f t="shared" si="16"/>
        <v>0</v>
      </c>
      <c r="AA23" s="8">
        <f t="shared" si="16"/>
        <v>0</v>
      </c>
      <c r="AB23" s="8">
        <f t="shared" si="16"/>
        <v>0</v>
      </c>
      <c r="AC23" s="8">
        <f t="shared" si="16"/>
        <v>0</v>
      </c>
      <c r="AD23" s="8">
        <f t="shared" si="16"/>
        <v>0</v>
      </c>
      <c r="AE23" s="8">
        <f t="shared" si="16"/>
        <v>0</v>
      </c>
      <c r="AF23" s="77"/>
    </row>
    <row r="24" spans="1:32" x14ac:dyDescent="0.25">
      <c r="A24" s="2" t="s">
        <v>4</v>
      </c>
      <c r="B24" s="3">
        <f t="shared" si="9"/>
        <v>0</v>
      </c>
      <c r="C24" s="3">
        <f t="shared" si="15"/>
        <v>0</v>
      </c>
      <c r="D24" s="3">
        <f t="shared" si="15"/>
        <v>0</v>
      </c>
      <c r="E24" s="3">
        <f t="shared" si="15"/>
        <v>0</v>
      </c>
      <c r="F24" s="3">
        <f t="shared" si="13"/>
        <v>0</v>
      </c>
      <c r="G24" s="3">
        <f t="shared" si="14"/>
        <v>0</v>
      </c>
      <c r="H24" s="8">
        <f t="shared" ref="H24:W27" si="17">H31</f>
        <v>0</v>
      </c>
      <c r="I24" s="8">
        <f t="shared" si="17"/>
        <v>0</v>
      </c>
      <c r="J24" s="8">
        <f t="shared" si="17"/>
        <v>0</v>
      </c>
      <c r="K24" s="8">
        <f t="shared" si="17"/>
        <v>0</v>
      </c>
      <c r="L24" s="8">
        <f t="shared" si="17"/>
        <v>0</v>
      </c>
      <c r="M24" s="8">
        <f t="shared" si="17"/>
        <v>0</v>
      </c>
      <c r="N24" s="8">
        <f t="shared" si="17"/>
        <v>0</v>
      </c>
      <c r="O24" s="8">
        <f t="shared" si="17"/>
        <v>0</v>
      </c>
      <c r="P24" s="8">
        <f t="shared" si="17"/>
        <v>0</v>
      </c>
      <c r="Q24" s="8">
        <f t="shared" si="17"/>
        <v>0</v>
      </c>
      <c r="R24" s="8">
        <f t="shared" si="17"/>
        <v>0</v>
      </c>
      <c r="S24" s="8">
        <f t="shared" si="17"/>
        <v>0</v>
      </c>
      <c r="T24" s="8">
        <f t="shared" si="17"/>
        <v>0</v>
      </c>
      <c r="U24" s="8">
        <f t="shared" si="17"/>
        <v>0</v>
      </c>
      <c r="V24" s="8">
        <f t="shared" si="17"/>
        <v>0</v>
      </c>
      <c r="W24" s="8">
        <f t="shared" si="17"/>
        <v>0</v>
      </c>
      <c r="X24" s="8">
        <f t="shared" si="16"/>
        <v>0</v>
      </c>
      <c r="Y24" s="8">
        <f t="shared" si="16"/>
        <v>0</v>
      </c>
      <c r="Z24" s="8">
        <f t="shared" si="16"/>
        <v>0</v>
      </c>
      <c r="AA24" s="8">
        <f t="shared" si="16"/>
        <v>0</v>
      </c>
      <c r="AB24" s="8">
        <f t="shared" si="16"/>
        <v>0</v>
      </c>
      <c r="AC24" s="8">
        <f t="shared" si="16"/>
        <v>0</v>
      </c>
      <c r="AD24" s="8">
        <f t="shared" si="16"/>
        <v>0</v>
      </c>
      <c r="AE24" s="8">
        <f t="shared" si="16"/>
        <v>0</v>
      </c>
      <c r="AF24" s="77"/>
    </row>
    <row r="25" spans="1:32" x14ac:dyDescent="0.25">
      <c r="A25" s="4" t="s">
        <v>3</v>
      </c>
      <c r="B25" s="3">
        <f t="shared" si="9"/>
        <v>0</v>
      </c>
      <c r="C25" s="3">
        <f t="shared" si="15"/>
        <v>0</v>
      </c>
      <c r="D25" s="3">
        <f t="shared" si="15"/>
        <v>0</v>
      </c>
      <c r="E25" s="3">
        <f t="shared" si="15"/>
        <v>0</v>
      </c>
      <c r="F25" s="3">
        <f t="shared" si="13"/>
        <v>0</v>
      </c>
      <c r="G25" s="3">
        <f t="shared" si="14"/>
        <v>0</v>
      </c>
      <c r="H25" s="8">
        <f t="shared" si="17"/>
        <v>0</v>
      </c>
      <c r="I25" s="8">
        <f t="shared" si="16"/>
        <v>0</v>
      </c>
      <c r="J25" s="8">
        <f t="shared" si="16"/>
        <v>0</v>
      </c>
      <c r="K25" s="8">
        <f t="shared" si="16"/>
        <v>0</v>
      </c>
      <c r="L25" s="8">
        <f t="shared" si="16"/>
        <v>0</v>
      </c>
      <c r="M25" s="8">
        <f t="shared" si="16"/>
        <v>0</v>
      </c>
      <c r="N25" s="8">
        <f t="shared" si="16"/>
        <v>0</v>
      </c>
      <c r="O25" s="8">
        <f t="shared" si="16"/>
        <v>0</v>
      </c>
      <c r="P25" s="8">
        <f t="shared" si="16"/>
        <v>0</v>
      </c>
      <c r="Q25" s="8">
        <f t="shared" si="16"/>
        <v>0</v>
      </c>
      <c r="R25" s="8">
        <f t="shared" si="16"/>
        <v>0</v>
      </c>
      <c r="S25" s="8">
        <f t="shared" si="16"/>
        <v>0</v>
      </c>
      <c r="T25" s="8">
        <f t="shared" si="16"/>
        <v>0</v>
      </c>
      <c r="U25" s="8">
        <f t="shared" si="16"/>
        <v>0</v>
      </c>
      <c r="V25" s="8">
        <f t="shared" si="16"/>
        <v>0</v>
      </c>
      <c r="W25" s="8">
        <f t="shared" si="16"/>
        <v>0</v>
      </c>
      <c r="X25" s="8">
        <f t="shared" si="16"/>
        <v>0</v>
      </c>
      <c r="Y25" s="8">
        <f t="shared" si="16"/>
        <v>0</v>
      </c>
      <c r="Z25" s="8">
        <f t="shared" si="16"/>
        <v>0</v>
      </c>
      <c r="AA25" s="8">
        <f t="shared" si="16"/>
        <v>0</v>
      </c>
      <c r="AB25" s="8">
        <f t="shared" si="16"/>
        <v>0</v>
      </c>
      <c r="AC25" s="8">
        <f t="shared" si="16"/>
        <v>0</v>
      </c>
      <c r="AD25" s="8">
        <f t="shared" si="16"/>
        <v>0</v>
      </c>
      <c r="AE25" s="8">
        <f t="shared" si="16"/>
        <v>0</v>
      </c>
      <c r="AF25" s="77"/>
    </row>
    <row r="26" spans="1:32" s="22" customFormat="1" x14ac:dyDescent="0.25">
      <c r="A26" s="40" t="s">
        <v>22</v>
      </c>
      <c r="B26" s="20">
        <f t="shared" si="9"/>
        <v>0</v>
      </c>
      <c r="C26" s="20">
        <f t="shared" si="15"/>
        <v>0</v>
      </c>
      <c r="D26" s="20">
        <f t="shared" si="15"/>
        <v>0</v>
      </c>
      <c r="E26" s="20">
        <f t="shared" si="15"/>
        <v>0</v>
      </c>
      <c r="F26" s="3">
        <f t="shared" si="13"/>
        <v>0</v>
      </c>
      <c r="G26" s="3">
        <f t="shared" si="14"/>
        <v>0</v>
      </c>
      <c r="H26" s="21">
        <f t="shared" si="17"/>
        <v>0</v>
      </c>
      <c r="I26" s="21">
        <f t="shared" si="16"/>
        <v>0</v>
      </c>
      <c r="J26" s="21">
        <f t="shared" si="16"/>
        <v>0</v>
      </c>
      <c r="K26" s="21">
        <f t="shared" si="16"/>
        <v>0</v>
      </c>
      <c r="L26" s="21">
        <f t="shared" si="16"/>
        <v>0</v>
      </c>
      <c r="M26" s="21">
        <f t="shared" si="16"/>
        <v>0</v>
      </c>
      <c r="N26" s="21">
        <f t="shared" si="16"/>
        <v>0</v>
      </c>
      <c r="O26" s="21">
        <f t="shared" si="16"/>
        <v>0</v>
      </c>
      <c r="P26" s="21">
        <f t="shared" si="16"/>
        <v>0</v>
      </c>
      <c r="Q26" s="21">
        <f t="shared" si="16"/>
        <v>0</v>
      </c>
      <c r="R26" s="21">
        <f t="shared" si="16"/>
        <v>0</v>
      </c>
      <c r="S26" s="21">
        <f t="shared" si="16"/>
        <v>0</v>
      </c>
      <c r="T26" s="21">
        <f t="shared" si="16"/>
        <v>0</v>
      </c>
      <c r="U26" s="21">
        <f t="shared" si="16"/>
        <v>0</v>
      </c>
      <c r="V26" s="21">
        <f t="shared" si="16"/>
        <v>0</v>
      </c>
      <c r="W26" s="21">
        <f t="shared" si="16"/>
        <v>0</v>
      </c>
      <c r="X26" s="21">
        <f t="shared" si="16"/>
        <v>0</v>
      </c>
      <c r="Y26" s="21">
        <f t="shared" si="16"/>
        <v>0</v>
      </c>
      <c r="Z26" s="21">
        <f t="shared" si="16"/>
        <v>0</v>
      </c>
      <c r="AA26" s="21">
        <f t="shared" si="16"/>
        <v>0</v>
      </c>
      <c r="AB26" s="21">
        <f t="shared" si="16"/>
        <v>0</v>
      </c>
      <c r="AC26" s="21">
        <f t="shared" si="16"/>
        <v>0</v>
      </c>
      <c r="AD26" s="21">
        <f t="shared" si="16"/>
        <v>0</v>
      </c>
      <c r="AE26" s="21">
        <f t="shared" si="16"/>
        <v>0</v>
      </c>
      <c r="AF26" s="77"/>
    </row>
    <row r="27" spans="1:32" ht="18.75" x14ac:dyDescent="0.3">
      <c r="A27" s="41" t="s">
        <v>38</v>
      </c>
      <c r="B27" s="3">
        <f t="shared" si="9"/>
        <v>0</v>
      </c>
      <c r="C27" s="3">
        <f t="shared" si="15"/>
        <v>0</v>
      </c>
      <c r="D27" s="3">
        <f t="shared" si="15"/>
        <v>0</v>
      </c>
      <c r="E27" s="3">
        <f t="shared" si="15"/>
        <v>0</v>
      </c>
      <c r="F27" s="3">
        <f t="shared" si="13"/>
        <v>0</v>
      </c>
      <c r="G27" s="3">
        <f t="shared" si="14"/>
        <v>0</v>
      </c>
      <c r="H27" s="8">
        <f t="shared" si="17"/>
        <v>0</v>
      </c>
      <c r="I27" s="8">
        <f t="shared" si="16"/>
        <v>0</v>
      </c>
      <c r="J27" s="8">
        <f t="shared" si="16"/>
        <v>0</v>
      </c>
      <c r="K27" s="8">
        <f t="shared" si="16"/>
        <v>0</v>
      </c>
      <c r="L27" s="8">
        <f t="shared" si="16"/>
        <v>0</v>
      </c>
      <c r="M27" s="8">
        <f t="shared" si="16"/>
        <v>0</v>
      </c>
      <c r="N27" s="8">
        <f t="shared" si="16"/>
        <v>0</v>
      </c>
      <c r="O27" s="8">
        <f t="shared" si="16"/>
        <v>0</v>
      </c>
      <c r="P27" s="8">
        <f t="shared" si="16"/>
        <v>0</v>
      </c>
      <c r="Q27" s="8">
        <f t="shared" si="16"/>
        <v>0</v>
      </c>
      <c r="R27" s="8">
        <f t="shared" si="16"/>
        <v>0</v>
      </c>
      <c r="S27" s="8">
        <f t="shared" si="16"/>
        <v>0</v>
      </c>
      <c r="T27" s="8">
        <f t="shared" si="16"/>
        <v>0</v>
      </c>
      <c r="U27" s="8">
        <f t="shared" si="16"/>
        <v>0</v>
      </c>
      <c r="V27" s="8">
        <f t="shared" si="16"/>
        <v>0</v>
      </c>
      <c r="W27" s="8">
        <f t="shared" si="16"/>
        <v>0</v>
      </c>
      <c r="X27" s="8">
        <f t="shared" si="16"/>
        <v>0</v>
      </c>
      <c r="Y27" s="8">
        <f t="shared" si="16"/>
        <v>0</v>
      </c>
      <c r="Z27" s="8">
        <f t="shared" si="16"/>
        <v>0</v>
      </c>
      <c r="AA27" s="8">
        <f t="shared" si="16"/>
        <v>0</v>
      </c>
      <c r="AB27" s="8">
        <f t="shared" si="16"/>
        <v>0</v>
      </c>
      <c r="AC27" s="8">
        <f t="shared" si="16"/>
        <v>0</v>
      </c>
      <c r="AD27" s="8">
        <f t="shared" si="16"/>
        <v>0</v>
      </c>
      <c r="AE27" s="8">
        <f t="shared" si="16"/>
        <v>0</v>
      </c>
      <c r="AF27" s="77"/>
    </row>
    <row r="28" spans="1:32" ht="39" customHeight="1" x14ac:dyDescent="0.25">
      <c r="A28" s="91" t="s">
        <v>41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3"/>
      <c r="AF28" s="42"/>
    </row>
    <row r="29" spans="1:32" s="15" customFormat="1" x14ac:dyDescent="0.25">
      <c r="A29" s="38" t="s">
        <v>37</v>
      </c>
      <c r="B29" s="31">
        <f t="shared" ref="B29:AE29" si="18">B30+B31+B32+B34</f>
        <v>0</v>
      </c>
      <c r="C29" s="31">
        <f t="shared" si="18"/>
        <v>0</v>
      </c>
      <c r="D29" s="31">
        <f t="shared" si="18"/>
        <v>0</v>
      </c>
      <c r="E29" s="31">
        <f t="shared" si="18"/>
        <v>0</v>
      </c>
      <c r="F29" s="31" t="e">
        <f t="shared" ref="F29:F34" si="19">E29/B29*100</f>
        <v>#DIV/0!</v>
      </c>
      <c r="G29" s="31" t="e">
        <f t="shared" ref="G29:G34" si="20">E29/C29*100</f>
        <v>#DIV/0!</v>
      </c>
      <c r="H29" s="31">
        <f t="shared" si="18"/>
        <v>0</v>
      </c>
      <c r="I29" s="39">
        <f t="shared" si="18"/>
        <v>0</v>
      </c>
      <c r="J29" s="31">
        <f t="shared" si="18"/>
        <v>0</v>
      </c>
      <c r="K29" s="31">
        <f t="shared" si="18"/>
        <v>0</v>
      </c>
      <c r="L29" s="31">
        <f t="shared" si="18"/>
        <v>0</v>
      </c>
      <c r="M29" s="31">
        <f t="shared" si="18"/>
        <v>0</v>
      </c>
      <c r="N29" s="31">
        <f t="shared" si="18"/>
        <v>0</v>
      </c>
      <c r="O29" s="31">
        <f t="shared" si="18"/>
        <v>0</v>
      </c>
      <c r="P29" s="31">
        <f t="shared" si="18"/>
        <v>0</v>
      </c>
      <c r="Q29" s="31">
        <f t="shared" si="18"/>
        <v>0</v>
      </c>
      <c r="R29" s="31">
        <f t="shared" si="18"/>
        <v>0</v>
      </c>
      <c r="S29" s="31">
        <f t="shared" si="18"/>
        <v>0</v>
      </c>
      <c r="T29" s="31">
        <f t="shared" si="18"/>
        <v>0</v>
      </c>
      <c r="U29" s="31">
        <f t="shared" si="18"/>
        <v>0</v>
      </c>
      <c r="V29" s="31">
        <f t="shared" si="18"/>
        <v>0</v>
      </c>
      <c r="W29" s="31">
        <f t="shared" si="18"/>
        <v>0</v>
      </c>
      <c r="X29" s="31">
        <f t="shared" si="18"/>
        <v>0</v>
      </c>
      <c r="Y29" s="31">
        <f t="shared" si="18"/>
        <v>0</v>
      </c>
      <c r="Z29" s="31">
        <f t="shared" si="18"/>
        <v>0</v>
      </c>
      <c r="AA29" s="31">
        <f t="shared" si="18"/>
        <v>0</v>
      </c>
      <c r="AB29" s="31">
        <f t="shared" si="18"/>
        <v>0</v>
      </c>
      <c r="AC29" s="31">
        <f t="shared" si="18"/>
        <v>0</v>
      </c>
      <c r="AD29" s="31">
        <f t="shared" si="18"/>
        <v>0</v>
      </c>
      <c r="AE29" s="31">
        <f t="shared" si="18"/>
        <v>0</v>
      </c>
      <c r="AF29" s="79"/>
    </row>
    <row r="30" spans="1:32" x14ac:dyDescent="0.25">
      <c r="A30" s="2" t="s">
        <v>1</v>
      </c>
      <c r="B30" s="3">
        <f t="shared" si="9"/>
        <v>0</v>
      </c>
      <c r="C30" s="3">
        <f>H30+J30+L30+N30</f>
        <v>0</v>
      </c>
      <c r="D30" s="3">
        <f t="shared" ref="D30:D34" si="21">E30</f>
        <v>0</v>
      </c>
      <c r="E30" s="3">
        <f>I30+K30+M30+O30+Q30+S30+U30+W30+Y30+AA30+AC30+AE30</f>
        <v>0</v>
      </c>
      <c r="F30" s="3" t="e">
        <f t="shared" si="19"/>
        <v>#DIV/0!</v>
      </c>
      <c r="G30" s="3" t="e">
        <f t="shared" si="20"/>
        <v>#DIV/0!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0"/>
    </row>
    <row r="31" spans="1:32" x14ac:dyDescent="0.25">
      <c r="A31" s="2" t="s">
        <v>4</v>
      </c>
      <c r="B31" s="3">
        <f t="shared" si="9"/>
        <v>0</v>
      </c>
      <c r="C31" s="3">
        <f t="shared" ref="C31:C34" si="22">H31+J31+L31+N31</f>
        <v>0</v>
      </c>
      <c r="D31" s="3">
        <f>E31</f>
        <v>0</v>
      </c>
      <c r="E31" s="3">
        <f t="shared" ref="E31:E34" si="23">I31+K31+M31+O31+Q31+S31+U31+W31+Y31+AA31+AC31+AE31</f>
        <v>0</v>
      </c>
      <c r="F31" s="3" t="e">
        <f t="shared" si="19"/>
        <v>#DIV/0!</v>
      </c>
      <c r="G31" s="3" t="e">
        <f t="shared" si="20"/>
        <v>#DIV/0!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0"/>
    </row>
    <row r="32" spans="1:32" x14ac:dyDescent="0.25">
      <c r="A32" s="4" t="s">
        <v>3</v>
      </c>
      <c r="B32" s="3">
        <f t="shared" si="9"/>
        <v>0</v>
      </c>
      <c r="C32" s="3">
        <f t="shared" si="22"/>
        <v>0</v>
      </c>
      <c r="D32" s="3">
        <f>E32</f>
        <v>0</v>
      </c>
      <c r="E32" s="3">
        <f t="shared" si="23"/>
        <v>0</v>
      </c>
      <c r="F32" s="3" t="e">
        <f t="shared" si="19"/>
        <v>#DIV/0!</v>
      </c>
      <c r="G32" s="3" t="e">
        <f t="shared" si="20"/>
        <v>#DIV/0!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0"/>
    </row>
    <row r="33" spans="1:32" s="22" customFormat="1" ht="15" x14ac:dyDescent="0.25">
      <c r="A33" s="40" t="s">
        <v>22</v>
      </c>
      <c r="B33" s="20">
        <f t="shared" si="9"/>
        <v>0</v>
      </c>
      <c r="C33" s="20">
        <f t="shared" si="22"/>
        <v>0</v>
      </c>
      <c r="D33" s="20">
        <f t="shared" si="21"/>
        <v>0</v>
      </c>
      <c r="E33" s="20">
        <f t="shared" si="23"/>
        <v>0</v>
      </c>
      <c r="F33" s="20" t="e">
        <f t="shared" si="19"/>
        <v>#DIV/0!</v>
      </c>
      <c r="G33" s="20" t="e">
        <f t="shared" si="20"/>
        <v>#DIV/0!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80"/>
    </row>
    <row r="34" spans="1:32" ht="18.75" x14ac:dyDescent="0.3">
      <c r="A34" s="41" t="s">
        <v>38</v>
      </c>
      <c r="B34" s="3">
        <f t="shared" si="9"/>
        <v>0</v>
      </c>
      <c r="C34" s="3">
        <f t="shared" si="22"/>
        <v>0</v>
      </c>
      <c r="D34" s="3">
        <f t="shared" si="21"/>
        <v>0</v>
      </c>
      <c r="E34" s="3">
        <f t="shared" si="23"/>
        <v>0</v>
      </c>
      <c r="F34" s="3" t="e">
        <f t="shared" si="19"/>
        <v>#DIV/0!</v>
      </c>
      <c r="G34" s="3" t="e">
        <f t="shared" si="20"/>
        <v>#DIV/0!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1"/>
    </row>
    <row r="35" spans="1:32" ht="41.25" customHeight="1" x14ac:dyDescent="0.25">
      <c r="A35" s="98" t="s">
        <v>42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100"/>
      <c r="AF35" s="71"/>
    </row>
    <row r="36" spans="1:32" s="15" customFormat="1" x14ac:dyDescent="0.25">
      <c r="A36" s="16" t="s">
        <v>37</v>
      </c>
      <c r="B36" s="17">
        <f t="shared" ref="B36:AE36" si="24">B37+B38+B39+B41</f>
        <v>0</v>
      </c>
      <c r="C36" s="17">
        <f t="shared" si="24"/>
        <v>0</v>
      </c>
      <c r="D36" s="17">
        <f t="shared" si="24"/>
        <v>0</v>
      </c>
      <c r="E36" s="17">
        <f t="shared" si="24"/>
        <v>0</v>
      </c>
      <c r="F36" s="31" t="e">
        <f t="shared" ref="F36:F41" si="25">E36/B36*100</f>
        <v>#DIV/0!</v>
      </c>
      <c r="G36" s="31" t="e">
        <f t="shared" ref="G36:G41" si="26">E36/C36*100</f>
        <v>#DIV/0!</v>
      </c>
      <c r="H36" s="17">
        <f t="shared" si="24"/>
        <v>0</v>
      </c>
      <c r="I36" s="27">
        <f t="shared" si="24"/>
        <v>0</v>
      </c>
      <c r="J36" s="17">
        <f t="shared" si="24"/>
        <v>0</v>
      </c>
      <c r="K36" s="17">
        <f t="shared" si="24"/>
        <v>0</v>
      </c>
      <c r="L36" s="17">
        <f t="shared" si="24"/>
        <v>0</v>
      </c>
      <c r="M36" s="17">
        <f t="shared" si="24"/>
        <v>0</v>
      </c>
      <c r="N36" s="17">
        <f t="shared" si="24"/>
        <v>0</v>
      </c>
      <c r="O36" s="17">
        <f t="shared" si="24"/>
        <v>0</v>
      </c>
      <c r="P36" s="17">
        <f t="shared" si="24"/>
        <v>0</v>
      </c>
      <c r="Q36" s="17">
        <f t="shared" si="24"/>
        <v>0</v>
      </c>
      <c r="R36" s="17">
        <f t="shared" si="24"/>
        <v>0</v>
      </c>
      <c r="S36" s="17">
        <f t="shared" si="24"/>
        <v>0</v>
      </c>
      <c r="T36" s="17">
        <f t="shared" si="24"/>
        <v>0</v>
      </c>
      <c r="U36" s="17">
        <f t="shared" si="24"/>
        <v>0</v>
      </c>
      <c r="V36" s="17">
        <f t="shared" si="24"/>
        <v>0</v>
      </c>
      <c r="W36" s="17">
        <f t="shared" si="24"/>
        <v>0</v>
      </c>
      <c r="X36" s="17">
        <f t="shared" si="24"/>
        <v>0</v>
      </c>
      <c r="Y36" s="17">
        <f t="shared" si="24"/>
        <v>0</v>
      </c>
      <c r="Z36" s="17">
        <f t="shared" si="24"/>
        <v>0</v>
      </c>
      <c r="AA36" s="17">
        <f t="shared" si="24"/>
        <v>0</v>
      </c>
      <c r="AB36" s="17">
        <f t="shared" si="24"/>
        <v>0</v>
      </c>
      <c r="AC36" s="17">
        <f t="shared" si="24"/>
        <v>0</v>
      </c>
      <c r="AD36" s="17">
        <f t="shared" si="24"/>
        <v>0</v>
      </c>
      <c r="AE36" s="17">
        <f t="shared" si="24"/>
        <v>0</v>
      </c>
      <c r="AF36" s="79"/>
    </row>
    <row r="37" spans="1:32" x14ac:dyDescent="0.25">
      <c r="A37" s="4" t="s">
        <v>1</v>
      </c>
      <c r="B37" s="3">
        <f t="shared" si="9"/>
        <v>0</v>
      </c>
      <c r="C37" s="3">
        <f>H37+J37+L37+N37</f>
        <v>0</v>
      </c>
      <c r="D37" s="3">
        <f t="shared" ref="D37:D41" si="27">E37</f>
        <v>0</v>
      </c>
      <c r="E37" s="3">
        <f>I37+K37+M37+O37+Q37+S37+U37+W37+Y37+AA37+AC37+AE37</f>
        <v>0</v>
      </c>
      <c r="F37" s="3" t="e">
        <f t="shared" si="25"/>
        <v>#DIV/0!</v>
      </c>
      <c r="G37" s="3" t="e">
        <f t="shared" si="26"/>
        <v>#DIV/0!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0"/>
    </row>
    <row r="38" spans="1:32" x14ac:dyDescent="0.25">
      <c r="A38" s="4" t="s">
        <v>4</v>
      </c>
      <c r="B38" s="3">
        <f t="shared" si="9"/>
        <v>0</v>
      </c>
      <c r="C38" s="3">
        <f t="shared" ref="C38:C41" si="28">H38+J38+L38+N38</f>
        <v>0</v>
      </c>
      <c r="D38" s="3">
        <f t="shared" si="27"/>
        <v>0</v>
      </c>
      <c r="E38" s="3">
        <f t="shared" ref="E38:E41" si="29">I38+K38+M38+O38+Q38+S38+U38+W38+Y38+AA38+AC38+AE38</f>
        <v>0</v>
      </c>
      <c r="F38" s="3" t="e">
        <f t="shared" si="25"/>
        <v>#DIV/0!</v>
      </c>
      <c r="G38" s="3" t="e">
        <f t="shared" si="26"/>
        <v>#DIV/0!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0"/>
    </row>
    <row r="39" spans="1:32" x14ac:dyDescent="0.25">
      <c r="A39" s="4" t="s">
        <v>3</v>
      </c>
      <c r="B39" s="3">
        <f t="shared" si="9"/>
        <v>0</v>
      </c>
      <c r="C39" s="3">
        <f t="shared" si="28"/>
        <v>0</v>
      </c>
      <c r="D39" s="3">
        <f>E39</f>
        <v>0</v>
      </c>
      <c r="E39" s="3">
        <f t="shared" si="29"/>
        <v>0</v>
      </c>
      <c r="F39" s="3" t="e">
        <f t="shared" si="25"/>
        <v>#DIV/0!</v>
      </c>
      <c r="G39" s="3" t="e">
        <f t="shared" si="26"/>
        <v>#DIV/0!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0"/>
    </row>
    <row r="40" spans="1:32" s="22" customFormat="1" ht="14.1" customHeight="1" x14ac:dyDescent="0.25">
      <c r="A40" s="40" t="s">
        <v>22</v>
      </c>
      <c r="B40" s="20">
        <f t="shared" si="9"/>
        <v>0</v>
      </c>
      <c r="C40" s="20">
        <f t="shared" si="28"/>
        <v>0</v>
      </c>
      <c r="D40" s="20">
        <f t="shared" si="27"/>
        <v>0</v>
      </c>
      <c r="E40" s="20">
        <f t="shared" si="29"/>
        <v>0</v>
      </c>
      <c r="F40" s="20" t="e">
        <f t="shared" si="25"/>
        <v>#DIV/0!</v>
      </c>
      <c r="G40" s="20" t="e">
        <f t="shared" si="26"/>
        <v>#DIV/0!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80"/>
    </row>
    <row r="41" spans="1:32" ht="18.75" x14ac:dyDescent="0.3">
      <c r="A41" s="41" t="s">
        <v>38</v>
      </c>
      <c r="B41" s="3">
        <f t="shared" si="9"/>
        <v>0</v>
      </c>
      <c r="C41" s="3">
        <f t="shared" si="28"/>
        <v>0</v>
      </c>
      <c r="D41" s="3">
        <f t="shared" si="27"/>
        <v>0</v>
      </c>
      <c r="E41" s="3">
        <f t="shared" si="29"/>
        <v>0</v>
      </c>
      <c r="F41" s="3" t="e">
        <f t="shared" si="25"/>
        <v>#DIV/0!</v>
      </c>
      <c r="G41" s="3" t="e">
        <f t="shared" si="26"/>
        <v>#DIV/0!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1"/>
    </row>
    <row r="42" spans="1:32" ht="113.25" customHeight="1" x14ac:dyDescent="0.25">
      <c r="A42" s="98" t="s">
        <v>43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100"/>
      <c r="AF42" s="72" t="s">
        <v>52</v>
      </c>
    </row>
    <row r="43" spans="1:32" s="15" customFormat="1" x14ac:dyDescent="0.25">
      <c r="A43" s="16" t="s">
        <v>37</v>
      </c>
      <c r="B43" s="17">
        <f t="shared" ref="B43:E43" si="30">B44+B45+B46+B48</f>
        <v>1475.5</v>
      </c>
      <c r="C43" s="17">
        <f t="shared" si="30"/>
        <v>0</v>
      </c>
      <c r="D43" s="17">
        <f t="shared" si="30"/>
        <v>0</v>
      </c>
      <c r="E43" s="17">
        <f t="shared" si="30"/>
        <v>0</v>
      </c>
      <c r="F43" s="31">
        <f t="shared" ref="F43:F48" si="31">E43/B43*100</f>
        <v>0</v>
      </c>
      <c r="G43" s="31" t="e">
        <f t="shared" ref="G43:G48" si="32">E43/C43*100</f>
        <v>#DIV/0!</v>
      </c>
      <c r="H43" s="17">
        <f t="shared" ref="H43:AE43" si="33">H44+H45+H46+H48</f>
        <v>0</v>
      </c>
      <c r="I43" s="27">
        <f t="shared" si="33"/>
        <v>0</v>
      </c>
      <c r="J43" s="17">
        <f t="shared" si="33"/>
        <v>0</v>
      </c>
      <c r="K43" s="17">
        <f t="shared" si="33"/>
        <v>0</v>
      </c>
      <c r="L43" s="17">
        <f t="shared" si="33"/>
        <v>0</v>
      </c>
      <c r="M43" s="17">
        <f t="shared" si="33"/>
        <v>0</v>
      </c>
      <c r="N43" s="17">
        <f t="shared" si="33"/>
        <v>0</v>
      </c>
      <c r="O43" s="17">
        <f t="shared" si="33"/>
        <v>0</v>
      </c>
      <c r="P43" s="17">
        <f t="shared" si="33"/>
        <v>0</v>
      </c>
      <c r="Q43" s="17">
        <f t="shared" si="33"/>
        <v>0</v>
      </c>
      <c r="R43" s="17">
        <f t="shared" si="33"/>
        <v>0</v>
      </c>
      <c r="S43" s="17">
        <f t="shared" si="33"/>
        <v>0</v>
      </c>
      <c r="T43" s="17">
        <f t="shared" si="33"/>
        <v>0</v>
      </c>
      <c r="U43" s="17">
        <f t="shared" si="33"/>
        <v>0</v>
      </c>
      <c r="V43" s="17">
        <f t="shared" si="33"/>
        <v>0</v>
      </c>
      <c r="W43" s="17">
        <f t="shared" si="33"/>
        <v>0</v>
      </c>
      <c r="X43" s="17">
        <f t="shared" si="33"/>
        <v>1475.5</v>
      </c>
      <c r="Y43" s="17">
        <f t="shared" si="33"/>
        <v>0</v>
      </c>
      <c r="Z43" s="17">
        <f t="shared" si="33"/>
        <v>0</v>
      </c>
      <c r="AA43" s="17">
        <f t="shared" si="33"/>
        <v>0</v>
      </c>
      <c r="AB43" s="17">
        <f t="shared" si="33"/>
        <v>0</v>
      </c>
      <c r="AC43" s="17">
        <f t="shared" si="33"/>
        <v>0</v>
      </c>
      <c r="AD43" s="17">
        <f t="shared" si="33"/>
        <v>0</v>
      </c>
      <c r="AE43" s="17">
        <f t="shared" si="33"/>
        <v>0</v>
      </c>
      <c r="AF43" s="79"/>
    </row>
    <row r="44" spans="1:32" x14ac:dyDescent="0.25">
      <c r="A44" s="4" t="s">
        <v>1</v>
      </c>
      <c r="B44" s="3">
        <f t="shared" ref="B44:B48" si="34">H44+J44+L44+N44+P44+R44+T44+V44+X44+Z44+AB44+AD44</f>
        <v>0</v>
      </c>
      <c r="C44" s="3">
        <f>H44+J44+L44+N44</f>
        <v>0</v>
      </c>
      <c r="D44" s="3">
        <f t="shared" ref="D44:D48" si="35">E44</f>
        <v>0</v>
      </c>
      <c r="E44" s="3">
        <f t="shared" ref="E44:E48" si="36">I44+K44+M44+O44+Q44+S44+U44+W44+Y44+AA44+AC44+AE44</f>
        <v>0</v>
      </c>
      <c r="F44" s="3" t="e">
        <f t="shared" si="31"/>
        <v>#DIV/0!</v>
      </c>
      <c r="G44" s="3" t="e">
        <f t="shared" si="32"/>
        <v>#DIV/0!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0"/>
    </row>
    <row r="45" spans="1:32" x14ac:dyDescent="0.25">
      <c r="A45" s="4" t="s">
        <v>4</v>
      </c>
      <c r="B45" s="3">
        <f t="shared" si="34"/>
        <v>0</v>
      </c>
      <c r="C45" s="3">
        <f t="shared" ref="C45:C48" si="37">H45+J45+L45+N45</f>
        <v>0</v>
      </c>
      <c r="D45" s="3">
        <f>E45</f>
        <v>0</v>
      </c>
      <c r="E45" s="3">
        <f t="shared" si="36"/>
        <v>0</v>
      </c>
      <c r="F45" s="3" t="e">
        <f t="shared" si="31"/>
        <v>#DIV/0!</v>
      </c>
      <c r="G45" s="3" t="e">
        <f t="shared" si="32"/>
        <v>#DIV/0!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0"/>
    </row>
    <row r="46" spans="1:32" x14ac:dyDescent="0.25">
      <c r="A46" s="4" t="s">
        <v>3</v>
      </c>
      <c r="B46" s="3">
        <f t="shared" si="34"/>
        <v>1475.5</v>
      </c>
      <c r="C46" s="3">
        <f>H46+J46+L46+N46+P46+R46+T46+V46</f>
        <v>0</v>
      </c>
      <c r="D46" s="3">
        <f>E46</f>
        <v>0</v>
      </c>
      <c r="E46" s="3">
        <f t="shared" si="36"/>
        <v>0</v>
      </c>
      <c r="F46" s="3">
        <f t="shared" si="31"/>
        <v>0</v>
      </c>
      <c r="G46" s="3" t="e">
        <f t="shared" si="32"/>
        <v>#DIV/0!</v>
      </c>
      <c r="H46" s="7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7">
        <v>1475.5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80"/>
    </row>
    <row r="47" spans="1:32" s="22" customFormat="1" ht="14.1" customHeight="1" x14ac:dyDescent="0.25">
      <c r="A47" s="40" t="s">
        <v>22</v>
      </c>
      <c r="B47" s="20">
        <f t="shared" si="34"/>
        <v>0</v>
      </c>
      <c r="C47" s="20">
        <f>H47+J47+L47+N47+P47+R47+T47</f>
        <v>0</v>
      </c>
      <c r="D47" s="20">
        <f t="shared" si="35"/>
        <v>0</v>
      </c>
      <c r="E47" s="20">
        <f t="shared" si="36"/>
        <v>0</v>
      </c>
      <c r="F47" s="3" t="e">
        <f t="shared" si="31"/>
        <v>#DIV/0!</v>
      </c>
      <c r="G47" s="3" t="e">
        <f t="shared" si="32"/>
        <v>#DIV/0!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80"/>
    </row>
    <row r="48" spans="1:32" ht="18.75" x14ac:dyDescent="0.3">
      <c r="A48" s="41" t="s">
        <v>38</v>
      </c>
      <c r="B48" s="3">
        <f t="shared" si="34"/>
        <v>0</v>
      </c>
      <c r="C48" s="3">
        <f t="shared" si="37"/>
        <v>0</v>
      </c>
      <c r="D48" s="3">
        <f t="shared" si="35"/>
        <v>0</v>
      </c>
      <c r="E48" s="3">
        <f t="shared" si="36"/>
        <v>0</v>
      </c>
      <c r="F48" s="3" t="e">
        <f t="shared" si="31"/>
        <v>#DIV/0!</v>
      </c>
      <c r="G48" s="3" t="e">
        <f t="shared" si="32"/>
        <v>#DIV/0!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81"/>
    </row>
    <row r="49" spans="1:32" s="45" customFormat="1" ht="66" x14ac:dyDescent="0.25">
      <c r="A49" s="43" t="s">
        <v>44</v>
      </c>
      <c r="B49" s="44">
        <f t="shared" ref="B49:AE49" si="38">B50+B51+B52+B54</f>
        <v>1475.5</v>
      </c>
      <c r="C49" s="44">
        <f t="shared" si="38"/>
        <v>0</v>
      </c>
      <c r="D49" s="44">
        <f t="shared" si="38"/>
        <v>0</v>
      </c>
      <c r="E49" s="44">
        <f t="shared" si="38"/>
        <v>0</v>
      </c>
      <c r="F49" s="44">
        <f>E49/B49*100</f>
        <v>0</v>
      </c>
      <c r="G49" s="44" t="e">
        <f>E49/C49*100</f>
        <v>#DIV/0!</v>
      </c>
      <c r="H49" s="44">
        <f t="shared" si="38"/>
        <v>0</v>
      </c>
      <c r="I49" s="44">
        <f t="shared" si="38"/>
        <v>0</v>
      </c>
      <c r="J49" s="44">
        <f t="shared" si="38"/>
        <v>0</v>
      </c>
      <c r="K49" s="44">
        <f t="shared" si="38"/>
        <v>0</v>
      </c>
      <c r="L49" s="44">
        <f t="shared" si="38"/>
        <v>0</v>
      </c>
      <c r="M49" s="44">
        <f t="shared" si="38"/>
        <v>0</v>
      </c>
      <c r="N49" s="44">
        <f t="shared" si="38"/>
        <v>0</v>
      </c>
      <c r="O49" s="44">
        <f t="shared" si="38"/>
        <v>0</v>
      </c>
      <c r="P49" s="44">
        <f t="shared" si="38"/>
        <v>0</v>
      </c>
      <c r="Q49" s="44">
        <f t="shared" si="38"/>
        <v>0</v>
      </c>
      <c r="R49" s="44">
        <f t="shared" si="38"/>
        <v>0</v>
      </c>
      <c r="S49" s="44">
        <f t="shared" si="38"/>
        <v>0</v>
      </c>
      <c r="T49" s="44">
        <f t="shared" si="38"/>
        <v>0</v>
      </c>
      <c r="U49" s="44">
        <f t="shared" si="38"/>
        <v>0</v>
      </c>
      <c r="V49" s="44">
        <f t="shared" si="38"/>
        <v>0</v>
      </c>
      <c r="W49" s="44">
        <f t="shared" si="38"/>
        <v>0</v>
      </c>
      <c r="X49" s="44">
        <f t="shared" si="38"/>
        <v>1475.5</v>
      </c>
      <c r="Y49" s="44">
        <f t="shared" si="38"/>
        <v>0</v>
      </c>
      <c r="Z49" s="44">
        <f t="shared" si="38"/>
        <v>0</v>
      </c>
      <c r="AA49" s="44">
        <f t="shared" si="38"/>
        <v>0</v>
      </c>
      <c r="AB49" s="44">
        <f t="shared" si="38"/>
        <v>0</v>
      </c>
      <c r="AC49" s="44">
        <f t="shared" si="38"/>
        <v>0</v>
      </c>
      <c r="AD49" s="44">
        <f t="shared" si="38"/>
        <v>0</v>
      </c>
      <c r="AE49" s="44">
        <f t="shared" si="38"/>
        <v>0</v>
      </c>
      <c r="AF49" s="77"/>
    </row>
    <row r="50" spans="1:32" x14ac:dyDescent="0.25">
      <c r="A50" s="4" t="s">
        <v>1</v>
      </c>
      <c r="B50" s="3">
        <f t="shared" si="9"/>
        <v>0</v>
      </c>
      <c r="C50" s="3">
        <f t="shared" ref="C50:E54" si="39">C44+C37+C23+C9</f>
        <v>0</v>
      </c>
      <c r="D50" s="3">
        <f t="shared" si="39"/>
        <v>0</v>
      </c>
      <c r="E50" s="3">
        <f t="shared" si="39"/>
        <v>0</v>
      </c>
      <c r="F50" s="3" t="e">
        <f t="shared" ref="F50:F54" si="40">E50/B50*100</f>
        <v>#DIV/0!</v>
      </c>
      <c r="G50" s="3" t="e">
        <f t="shared" ref="G50:G54" si="41">E50/C50*100</f>
        <v>#DIV/0!</v>
      </c>
      <c r="H50" s="3">
        <f t="shared" ref="H50:AE54" si="42">H44+H37+H23+H9</f>
        <v>0</v>
      </c>
      <c r="I50" s="3">
        <f t="shared" si="42"/>
        <v>0</v>
      </c>
      <c r="J50" s="3">
        <f t="shared" si="42"/>
        <v>0</v>
      </c>
      <c r="K50" s="3">
        <f t="shared" si="42"/>
        <v>0</v>
      </c>
      <c r="L50" s="3">
        <f t="shared" si="42"/>
        <v>0</v>
      </c>
      <c r="M50" s="3">
        <f t="shared" si="42"/>
        <v>0</v>
      </c>
      <c r="N50" s="3">
        <f t="shared" si="42"/>
        <v>0</v>
      </c>
      <c r="O50" s="3">
        <f t="shared" si="42"/>
        <v>0</v>
      </c>
      <c r="P50" s="3">
        <f t="shared" si="42"/>
        <v>0</v>
      </c>
      <c r="Q50" s="3">
        <f t="shared" si="42"/>
        <v>0</v>
      </c>
      <c r="R50" s="3">
        <f t="shared" si="42"/>
        <v>0</v>
      </c>
      <c r="S50" s="3">
        <f t="shared" si="42"/>
        <v>0</v>
      </c>
      <c r="T50" s="3">
        <f t="shared" si="42"/>
        <v>0</v>
      </c>
      <c r="U50" s="3">
        <f t="shared" si="42"/>
        <v>0</v>
      </c>
      <c r="V50" s="3">
        <f t="shared" si="42"/>
        <v>0</v>
      </c>
      <c r="W50" s="3">
        <f t="shared" si="42"/>
        <v>0</v>
      </c>
      <c r="X50" s="3">
        <f t="shared" si="42"/>
        <v>0</v>
      </c>
      <c r="Y50" s="3">
        <f t="shared" si="42"/>
        <v>0</v>
      </c>
      <c r="Z50" s="3">
        <f t="shared" si="42"/>
        <v>0</v>
      </c>
      <c r="AA50" s="3">
        <f t="shared" si="42"/>
        <v>0</v>
      </c>
      <c r="AB50" s="3">
        <f t="shared" si="42"/>
        <v>0</v>
      </c>
      <c r="AC50" s="3">
        <f t="shared" si="42"/>
        <v>0</v>
      </c>
      <c r="AD50" s="3">
        <f t="shared" si="42"/>
        <v>0</v>
      </c>
      <c r="AE50" s="3">
        <f t="shared" si="42"/>
        <v>0</v>
      </c>
      <c r="AF50" s="77"/>
    </row>
    <row r="51" spans="1:32" x14ac:dyDescent="0.25">
      <c r="A51" s="4" t="s">
        <v>4</v>
      </c>
      <c r="B51" s="3">
        <f t="shared" si="9"/>
        <v>0</v>
      </c>
      <c r="C51" s="3">
        <f t="shared" si="39"/>
        <v>0</v>
      </c>
      <c r="D51" s="3">
        <f t="shared" si="39"/>
        <v>0</v>
      </c>
      <c r="E51" s="3">
        <f t="shared" si="39"/>
        <v>0</v>
      </c>
      <c r="F51" s="3" t="e">
        <f t="shared" si="40"/>
        <v>#DIV/0!</v>
      </c>
      <c r="G51" s="3" t="e">
        <f t="shared" si="41"/>
        <v>#DIV/0!</v>
      </c>
      <c r="H51" s="3">
        <f t="shared" si="42"/>
        <v>0</v>
      </c>
      <c r="I51" s="3">
        <f t="shared" si="42"/>
        <v>0</v>
      </c>
      <c r="J51" s="3">
        <f t="shared" si="42"/>
        <v>0</v>
      </c>
      <c r="K51" s="3">
        <f t="shared" si="42"/>
        <v>0</v>
      </c>
      <c r="L51" s="3">
        <f t="shared" si="42"/>
        <v>0</v>
      </c>
      <c r="M51" s="3">
        <f t="shared" si="42"/>
        <v>0</v>
      </c>
      <c r="N51" s="3">
        <f t="shared" si="42"/>
        <v>0</v>
      </c>
      <c r="O51" s="3">
        <f t="shared" si="42"/>
        <v>0</v>
      </c>
      <c r="P51" s="3">
        <f t="shared" si="42"/>
        <v>0</v>
      </c>
      <c r="Q51" s="3">
        <f t="shared" si="42"/>
        <v>0</v>
      </c>
      <c r="R51" s="3">
        <f t="shared" si="42"/>
        <v>0</v>
      </c>
      <c r="S51" s="3">
        <f t="shared" si="42"/>
        <v>0</v>
      </c>
      <c r="T51" s="3">
        <f t="shared" si="42"/>
        <v>0</v>
      </c>
      <c r="U51" s="3">
        <f t="shared" si="42"/>
        <v>0</v>
      </c>
      <c r="V51" s="3">
        <f t="shared" si="42"/>
        <v>0</v>
      </c>
      <c r="W51" s="3">
        <f t="shared" si="42"/>
        <v>0</v>
      </c>
      <c r="X51" s="3">
        <f t="shared" si="42"/>
        <v>0</v>
      </c>
      <c r="Y51" s="3">
        <f t="shared" si="42"/>
        <v>0</v>
      </c>
      <c r="Z51" s="3">
        <f t="shared" si="42"/>
        <v>0</v>
      </c>
      <c r="AA51" s="3">
        <f t="shared" si="42"/>
        <v>0</v>
      </c>
      <c r="AB51" s="3">
        <f t="shared" si="42"/>
        <v>0</v>
      </c>
      <c r="AC51" s="3">
        <f t="shared" si="42"/>
        <v>0</v>
      </c>
      <c r="AD51" s="3">
        <f t="shared" si="42"/>
        <v>0</v>
      </c>
      <c r="AE51" s="3">
        <f t="shared" si="42"/>
        <v>0</v>
      </c>
      <c r="AF51" s="77"/>
    </row>
    <row r="52" spans="1:32" x14ac:dyDescent="0.25">
      <c r="A52" s="4" t="s">
        <v>3</v>
      </c>
      <c r="B52" s="3">
        <f t="shared" si="9"/>
        <v>1475.5</v>
      </c>
      <c r="C52" s="3">
        <f t="shared" si="39"/>
        <v>0</v>
      </c>
      <c r="D52" s="3">
        <f t="shared" si="39"/>
        <v>0</v>
      </c>
      <c r="E52" s="3">
        <f t="shared" si="39"/>
        <v>0</v>
      </c>
      <c r="F52" s="3">
        <f t="shared" si="40"/>
        <v>0</v>
      </c>
      <c r="G52" s="3" t="e">
        <f t="shared" si="41"/>
        <v>#DIV/0!</v>
      </c>
      <c r="H52" s="3">
        <f t="shared" si="42"/>
        <v>0</v>
      </c>
      <c r="I52" s="3">
        <f t="shared" si="42"/>
        <v>0</v>
      </c>
      <c r="J52" s="3">
        <f t="shared" si="42"/>
        <v>0</v>
      </c>
      <c r="K52" s="3">
        <f t="shared" si="42"/>
        <v>0</v>
      </c>
      <c r="L52" s="3">
        <f t="shared" si="42"/>
        <v>0</v>
      </c>
      <c r="M52" s="3">
        <f t="shared" si="42"/>
        <v>0</v>
      </c>
      <c r="N52" s="3">
        <f t="shared" si="42"/>
        <v>0</v>
      </c>
      <c r="O52" s="3">
        <f t="shared" si="42"/>
        <v>0</v>
      </c>
      <c r="P52" s="3">
        <f t="shared" si="42"/>
        <v>0</v>
      </c>
      <c r="Q52" s="3">
        <f t="shared" si="42"/>
        <v>0</v>
      </c>
      <c r="R52" s="3">
        <f t="shared" si="42"/>
        <v>0</v>
      </c>
      <c r="S52" s="3">
        <f t="shared" si="42"/>
        <v>0</v>
      </c>
      <c r="T52" s="3">
        <f t="shared" si="42"/>
        <v>0</v>
      </c>
      <c r="U52" s="3">
        <f t="shared" si="42"/>
        <v>0</v>
      </c>
      <c r="V52" s="3">
        <f t="shared" si="42"/>
        <v>0</v>
      </c>
      <c r="W52" s="3">
        <f t="shared" si="42"/>
        <v>0</v>
      </c>
      <c r="X52" s="3">
        <f t="shared" si="42"/>
        <v>1475.5</v>
      </c>
      <c r="Y52" s="3">
        <f t="shared" si="42"/>
        <v>0</v>
      </c>
      <c r="Z52" s="3">
        <f t="shared" si="42"/>
        <v>0</v>
      </c>
      <c r="AA52" s="3">
        <f t="shared" si="42"/>
        <v>0</v>
      </c>
      <c r="AB52" s="3">
        <f t="shared" si="42"/>
        <v>0</v>
      </c>
      <c r="AC52" s="3">
        <f t="shared" si="42"/>
        <v>0</v>
      </c>
      <c r="AD52" s="3">
        <f t="shared" si="42"/>
        <v>0</v>
      </c>
      <c r="AE52" s="3">
        <f t="shared" si="42"/>
        <v>0</v>
      </c>
      <c r="AF52" s="77"/>
    </row>
    <row r="53" spans="1:32" s="22" customFormat="1" x14ac:dyDescent="0.25">
      <c r="A53" s="40" t="s">
        <v>22</v>
      </c>
      <c r="B53" s="3">
        <f t="shared" si="9"/>
        <v>0</v>
      </c>
      <c r="C53" s="20">
        <f t="shared" si="39"/>
        <v>0</v>
      </c>
      <c r="D53" s="20">
        <f t="shared" si="39"/>
        <v>0</v>
      </c>
      <c r="E53" s="20">
        <f t="shared" si="39"/>
        <v>0</v>
      </c>
      <c r="F53" s="3" t="e">
        <f t="shared" si="40"/>
        <v>#DIV/0!</v>
      </c>
      <c r="G53" s="3" t="e">
        <f t="shared" si="41"/>
        <v>#DIV/0!</v>
      </c>
      <c r="H53" s="20">
        <f t="shared" si="42"/>
        <v>0</v>
      </c>
      <c r="I53" s="20">
        <f t="shared" si="42"/>
        <v>0</v>
      </c>
      <c r="J53" s="20">
        <f t="shared" si="42"/>
        <v>0</v>
      </c>
      <c r="K53" s="20">
        <f t="shared" si="42"/>
        <v>0</v>
      </c>
      <c r="L53" s="20">
        <f t="shared" si="42"/>
        <v>0</v>
      </c>
      <c r="M53" s="20">
        <f t="shared" si="42"/>
        <v>0</v>
      </c>
      <c r="N53" s="20">
        <f t="shared" si="42"/>
        <v>0</v>
      </c>
      <c r="O53" s="20">
        <f t="shared" si="42"/>
        <v>0</v>
      </c>
      <c r="P53" s="20">
        <f t="shared" si="42"/>
        <v>0</v>
      </c>
      <c r="Q53" s="20">
        <f t="shared" si="42"/>
        <v>0</v>
      </c>
      <c r="R53" s="20">
        <f t="shared" si="42"/>
        <v>0</v>
      </c>
      <c r="S53" s="20">
        <f t="shared" si="42"/>
        <v>0</v>
      </c>
      <c r="T53" s="20">
        <f t="shared" si="42"/>
        <v>0</v>
      </c>
      <c r="U53" s="20">
        <f t="shared" si="42"/>
        <v>0</v>
      </c>
      <c r="V53" s="20">
        <f t="shared" si="42"/>
        <v>0</v>
      </c>
      <c r="W53" s="20">
        <f t="shared" si="42"/>
        <v>0</v>
      </c>
      <c r="X53" s="20">
        <f t="shared" si="42"/>
        <v>0</v>
      </c>
      <c r="Y53" s="20">
        <f t="shared" si="42"/>
        <v>0</v>
      </c>
      <c r="Z53" s="20">
        <f t="shared" si="42"/>
        <v>0</v>
      </c>
      <c r="AA53" s="20">
        <f t="shared" si="42"/>
        <v>0</v>
      </c>
      <c r="AB53" s="20">
        <f t="shared" si="42"/>
        <v>0</v>
      </c>
      <c r="AC53" s="20">
        <f t="shared" si="42"/>
        <v>0</v>
      </c>
      <c r="AD53" s="20">
        <f t="shared" si="42"/>
        <v>0</v>
      </c>
      <c r="AE53" s="20">
        <f t="shared" si="42"/>
        <v>0</v>
      </c>
      <c r="AF53" s="77"/>
    </row>
    <row r="54" spans="1:32" ht="18.75" x14ac:dyDescent="0.3">
      <c r="A54" s="41" t="s">
        <v>38</v>
      </c>
      <c r="B54" s="3">
        <f t="shared" si="9"/>
        <v>0</v>
      </c>
      <c r="C54" s="3">
        <f t="shared" si="39"/>
        <v>0</v>
      </c>
      <c r="D54" s="3">
        <f t="shared" si="39"/>
        <v>0</v>
      </c>
      <c r="E54" s="3">
        <f t="shared" si="39"/>
        <v>0</v>
      </c>
      <c r="F54" s="3" t="e">
        <f t="shared" si="40"/>
        <v>#DIV/0!</v>
      </c>
      <c r="G54" s="3" t="e">
        <f t="shared" si="41"/>
        <v>#DIV/0!</v>
      </c>
      <c r="H54" s="3">
        <f t="shared" si="42"/>
        <v>0</v>
      </c>
      <c r="I54" s="3">
        <f t="shared" si="42"/>
        <v>0</v>
      </c>
      <c r="J54" s="3">
        <f t="shared" si="42"/>
        <v>0</v>
      </c>
      <c r="K54" s="3">
        <f t="shared" si="42"/>
        <v>0</v>
      </c>
      <c r="L54" s="3">
        <f t="shared" si="42"/>
        <v>0</v>
      </c>
      <c r="M54" s="3">
        <f t="shared" si="42"/>
        <v>0</v>
      </c>
      <c r="N54" s="3">
        <f t="shared" si="42"/>
        <v>0</v>
      </c>
      <c r="O54" s="3">
        <f t="shared" si="42"/>
        <v>0</v>
      </c>
      <c r="P54" s="3">
        <f t="shared" si="42"/>
        <v>0</v>
      </c>
      <c r="Q54" s="3">
        <f t="shared" si="42"/>
        <v>0</v>
      </c>
      <c r="R54" s="3">
        <f t="shared" si="42"/>
        <v>0</v>
      </c>
      <c r="S54" s="3">
        <f t="shared" si="42"/>
        <v>0</v>
      </c>
      <c r="T54" s="3">
        <f t="shared" si="42"/>
        <v>0</v>
      </c>
      <c r="U54" s="3">
        <f t="shared" si="42"/>
        <v>0</v>
      </c>
      <c r="V54" s="3">
        <f t="shared" si="42"/>
        <v>0</v>
      </c>
      <c r="W54" s="3">
        <f t="shared" si="42"/>
        <v>0</v>
      </c>
      <c r="X54" s="3">
        <f t="shared" si="42"/>
        <v>0</v>
      </c>
      <c r="Y54" s="3">
        <f t="shared" si="42"/>
        <v>0</v>
      </c>
      <c r="Z54" s="3">
        <f t="shared" si="42"/>
        <v>0</v>
      </c>
      <c r="AA54" s="3">
        <f t="shared" si="42"/>
        <v>0</v>
      </c>
      <c r="AB54" s="3">
        <f t="shared" si="42"/>
        <v>0</v>
      </c>
      <c r="AC54" s="3">
        <f t="shared" si="42"/>
        <v>0</v>
      </c>
      <c r="AD54" s="3">
        <f t="shared" si="42"/>
        <v>0</v>
      </c>
      <c r="AE54" s="3">
        <f t="shared" si="42"/>
        <v>0</v>
      </c>
      <c r="AF54" s="77"/>
    </row>
    <row r="55" spans="1:32" ht="30" customHeight="1" x14ac:dyDescent="0.25">
      <c r="A55" s="94" t="s">
        <v>5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</row>
    <row r="56" spans="1:32" ht="126" customHeight="1" x14ac:dyDescent="0.25">
      <c r="A56" s="84" t="s">
        <v>45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6"/>
      <c r="AF56" s="46" t="s">
        <v>53</v>
      </c>
    </row>
    <row r="57" spans="1:32" s="15" customFormat="1" ht="18.75" customHeight="1" x14ac:dyDescent="0.25">
      <c r="A57" s="16" t="s">
        <v>37</v>
      </c>
      <c r="B57" s="17">
        <f>B58+B59+B60+B62</f>
        <v>168.6</v>
      </c>
      <c r="C57" s="17">
        <f>C58+C59+C60+C62</f>
        <v>95.22</v>
      </c>
      <c r="D57" s="17">
        <f t="shared" ref="D57:E57" si="43">D58+D59+D60+D62</f>
        <v>85.320000000000007</v>
      </c>
      <c r="E57" s="17">
        <f t="shared" si="43"/>
        <v>85.320000000000007</v>
      </c>
      <c r="F57" s="31">
        <f t="shared" ref="F57:F58" si="44">E57/B57*100</f>
        <v>50.604982206405701</v>
      </c>
      <c r="G57" s="31">
        <f t="shared" ref="G57:G58" si="45">E57/C57*100</f>
        <v>89.603024574669206</v>
      </c>
      <c r="H57" s="17">
        <f t="shared" ref="H57:AE57" si="46">H58+H59+H60+H62</f>
        <v>0</v>
      </c>
      <c r="I57" s="27">
        <f t="shared" si="46"/>
        <v>0</v>
      </c>
      <c r="J57" s="17">
        <f t="shared" si="46"/>
        <v>11.9</v>
      </c>
      <c r="K57" s="17">
        <f t="shared" si="46"/>
        <v>11.9</v>
      </c>
      <c r="L57" s="17">
        <f t="shared" si="46"/>
        <v>11.9</v>
      </c>
      <c r="M57" s="17">
        <f t="shared" si="46"/>
        <v>3.06</v>
      </c>
      <c r="N57" s="17">
        <f t="shared" si="46"/>
        <v>11.91</v>
      </c>
      <c r="O57" s="17">
        <f t="shared" si="46"/>
        <v>11.64</v>
      </c>
      <c r="P57" s="17">
        <f t="shared" si="46"/>
        <v>11.9</v>
      </c>
      <c r="Q57" s="17">
        <f t="shared" si="46"/>
        <v>11.64</v>
      </c>
      <c r="R57" s="17">
        <f t="shared" si="46"/>
        <v>11.9</v>
      </c>
      <c r="S57" s="17">
        <f t="shared" si="46"/>
        <v>11.64</v>
      </c>
      <c r="T57" s="17">
        <f t="shared" si="46"/>
        <v>11.9</v>
      </c>
      <c r="U57" s="17">
        <f t="shared" si="46"/>
        <v>11.9</v>
      </c>
      <c r="V57" s="17">
        <f t="shared" si="46"/>
        <v>11.91</v>
      </c>
      <c r="W57" s="17">
        <f t="shared" si="46"/>
        <v>11.9</v>
      </c>
      <c r="X57" s="17">
        <f t="shared" si="46"/>
        <v>11.9</v>
      </c>
      <c r="Y57" s="17">
        <f t="shared" si="46"/>
        <v>11.64</v>
      </c>
      <c r="Z57" s="17">
        <f t="shared" si="46"/>
        <v>11.9</v>
      </c>
      <c r="AA57" s="17">
        <f t="shared" si="46"/>
        <v>0</v>
      </c>
      <c r="AB57" s="17">
        <f t="shared" si="46"/>
        <v>11.83</v>
      </c>
      <c r="AC57" s="17">
        <f t="shared" si="46"/>
        <v>0</v>
      </c>
      <c r="AD57" s="17">
        <f t="shared" si="46"/>
        <v>49.65</v>
      </c>
      <c r="AE57" s="17">
        <f t="shared" si="46"/>
        <v>0</v>
      </c>
      <c r="AF57" s="87"/>
    </row>
    <row r="58" spans="1:32" ht="18.75" customHeight="1" x14ac:dyDescent="0.25">
      <c r="A58" s="4" t="s">
        <v>1</v>
      </c>
      <c r="B58" s="3">
        <f t="shared" si="9"/>
        <v>0</v>
      </c>
      <c r="C58" s="3">
        <f>H58+J58+L58+N58+P58+R58+T58+V58+X58</f>
        <v>0</v>
      </c>
      <c r="D58" s="3">
        <f>E58</f>
        <v>0</v>
      </c>
      <c r="E58" s="3">
        <f>I58+K58+M58+O58+Q58+S58+U58+W58+Y58+AA58+AC58+AE58</f>
        <v>0</v>
      </c>
      <c r="F58" s="3" t="e">
        <f t="shared" si="44"/>
        <v>#DIV/0!</v>
      </c>
      <c r="G58" s="3" t="e">
        <f t="shared" si="45"/>
        <v>#DIV/0!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66">
        <v>0</v>
      </c>
      <c r="AF58" s="88"/>
    </row>
    <row r="59" spans="1:32" ht="18.75" customHeight="1" x14ac:dyDescent="0.25">
      <c r="A59" s="4" t="s">
        <v>6</v>
      </c>
      <c r="B59" s="3">
        <f>H59+J59+L59+N59+P59+R59+T59+V59+X59+Z59+AB59+AD59</f>
        <v>168.6</v>
      </c>
      <c r="C59" s="3">
        <f>H59+J59+L59+N59+P59+R59+T59+V59+X59</f>
        <v>95.22</v>
      </c>
      <c r="D59" s="47">
        <f>E59</f>
        <v>85.320000000000007</v>
      </c>
      <c r="E59" s="3">
        <f>I59+K59+M59+O59+Q59+S59+U59+W59+Y59+AA59+AC59+AE59</f>
        <v>85.320000000000007</v>
      </c>
      <c r="F59" s="3">
        <f>E59/B59*100</f>
        <v>50.604982206405701</v>
      </c>
      <c r="G59" s="3">
        <f>E59/C59*100</f>
        <v>89.603024574669206</v>
      </c>
      <c r="H59" s="7">
        <v>0</v>
      </c>
      <c r="I59" s="7">
        <v>0</v>
      </c>
      <c r="J59" s="30">
        <v>11.9</v>
      </c>
      <c r="K59" s="30">
        <v>11.9</v>
      </c>
      <c r="L59" s="30">
        <v>11.9</v>
      </c>
      <c r="M59" s="30">
        <v>3.06</v>
      </c>
      <c r="N59" s="30">
        <v>11.91</v>
      </c>
      <c r="O59" s="30">
        <v>11.64</v>
      </c>
      <c r="P59" s="30">
        <v>11.9</v>
      </c>
      <c r="Q59" s="30">
        <v>11.64</v>
      </c>
      <c r="R59" s="30">
        <v>11.9</v>
      </c>
      <c r="S59" s="30">
        <v>11.64</v>
      </c>
      <c r="T59" s="30">
        <v>11.9</v>
      </c>
      <c r="U59" s="30">
        <v>11.9</v>
      </c>
      <c r="V59" s="30">
        <v>11.91</v>
      </c>
      <c r="W59" s="30">
        <v>11.9</v>
      </c>
      <c r="X59" s="30">
        <v>11.9</v>
      </c>
      <c r="Y59" s="29">
        <v>11.64</v>
      </c>
      <c r="Z59" s="30">
        <v>11.9</v>
      </c>
      <c r="AA59" s="30">
        <v>0</v>
      </c>
      <c r="AB59" s="30">
        <v>11.83</v>
      </c>
      <c r="AC59" s="30">
        <v>0</v>
      </c>
      <c r="AD59" s="30">
        <v>49.65</v>
      </c>
      <c r="AE59" s="70">
        <v>0</v>
      </c>
      <c r="AF59" s="88"/>
    </row>
    <row r="60" spans="1:32" ht="18.75" customHeight="1" x14ac:dyDescent="0.25">
      <c r="A60" s="4" t="s">
        <v>3</v>
      </c>
      <c r="B60" s="3">
        <f t="shared" si="9"/>
        <v>0</v>
      </c>
      <c r="C60" s="3">
        <f>H60+J60+L60+N60+P60+R60+T60+V60+X60</f>
        <v>0</v>
      </c>
      <c r="D60" s="3">
        <f t="shared" ref="D60:D62" si="47">E60</f>
        <v>0</v>
      </c>
      <c r="E60" s="3">
        <f t="shared" ref="E60:E62" si="48">I60+K60+M60+O60+Q60+S60+U60+W60+Y60+AA60+AC60+AE60</f>
        <v>0</v>
      </c>
      <c r="F60" s="3" t="e">
        <f t="shared" ref="F60:F62" si="49">E60/B60*100</f>
        <v>#DIV/0!</v>
      </c>
      <c r="G60" s="3" t="e">
        <f t="shared" ref="G60:G62" si="50">E60/C60*100</f>
        <v>#DIV/0!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88"/>
    </row>
    <row r="61" spans="1:32" s="22" customFormat="1" ht="18.75" customHeight="1" x14ac:dyDescent="0.25">
      <c r="A61" s="40" t="s">
        <v>22</v>
      </c>
      <c r="B61" s="20">
        <f t="shared" si="9"/>
        <v>0</v>
      </c>
      <c r="C61" s="3">
        <f>H61+J61+L61+N61+P61+R61+T61+V61+X61</f>
        <v>0</v>
      </c>
      <c r="D61" s="20">
        <f t="shared" si="47"/>
        <v>0</v>
      </c>
      <c r="E61" s="20">
        <f t="shared" si="48"/>
        <v>0</v>
      </c>
      <c r="F61" s="3" t="e">
        <f t="shared" si="49"/>
        <v>#DIV/0!</v>
      </c>
      <c r="G61" s="3" t="e">
        <f t="shared" si="50"/>
        <v>#DIV/0!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67">
        <v>0</v>
      </c>
      <c r="AF61" s="88"/>
    </row>
    <row r="62" spans="1:32" ht="18.75" customHeight="1" x14ac:dyDescent="0.3">
      <c r="A62" s="41" t="s">
        <v>38</v>
      </c>
      <c r="B62" s="3">
        <f t="shared" si="9"/>
        <v>0</v>
      </c>
      <c r="C62" s="3">
        <f>H62+J62+L62+N62+P62+R62+T62+V62+X62</f>
        <v>0</v>
      </c>
      <c r="D62" s="3">
        <f t="shared" si="47"/>
        <v>0</v>
      </c>
      <c r="E62" s="3">
        <f t="shared" si="48"/>
        <v>0</v>
      </c>
      <c r="F62" s="3" t="e">
        <f t="shared" si="49"/>
        <v>#DIV/0!</v>
      </c>
      <c r="G62" s="3" t="e">
        <f t="shared" si="50"/>
        <v>#DIV/0!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66">
        <v>0</v>
      </c>
      <c r="AF62" s="89"/>
    </row>
    <row r="63" spans="1:32" s="45" customFormat="1" ht="66" x14ac:dyDescent="0.25">
      <c r="A63" s="43" t="s">
        <v>46</v>
      </c>
      <c r="B63" s="44">
        <f>B64+B65+B66+B68</f>
        <v>168.6</v>
      </c>
      <c r="C63" s="44">
        <f t="shared" ref="C63:E63" si="51">C64+C65+C66+C68</f>
        <v>95.22</v>
      </c>
      <c r="D63" s="44">
        <f t="shared" si="51"/>
        <v>85.320000000000007</v>
      </c>
      <c r="E63" s="44">
        <f t="shared" si="51"/>
        <v>85.320000000000007</v>
      </c>
      <c r="F63" s="44">
        <f t="shared" ref="F63:F71" si="52">E63/B63%</f>
        <v>50.604982206405701</v>
      </c>
      <c r="G63" s="44">
        <f t="shared" ref="G63:G71" si="53">E63/C63%</f>
        <v>89.603024574669206</v>
      </c>
      <c r="H63" s="44">
        <f t="shared" ref="H63:AE63" si="54">H65+H66</f>
        <v>0</v>
      </c>
      <c r="I63" s="44">
        <f t="shared" si="54"/>
        <v>0</v>
      </c>
      <c r="J63" s="44">
        <f t="shared" si="54"/>
        <v>11.9</v>
      </c>
      <c r="K63" s="44">
        <f t="shared" si="54"/>
        <v>11.9</v>
      </c>
      <c r="L63" s="44">
        <f t="shared" si="54"/>
        <v>11.9</v>
      </c>
      <c r="M63" s="44">
        <f t="shared" si="54"/>
        <v>3.06</v>
      </c>
      <c r="N63" s="44">
        <f t="shared" si="54"/>
        <v>11.91</v>
      </c>
      <c r="O63" s="44">
        <f t="shared" si="54"/>
        <v>11.64</v>
      </c>
      <c r="P63" s="44">
        <f t="shared" si="54"/>
        <v>11.9</v>
      </c>
      <c r="Q63" s="44">
        <f t="shared" si="54"/>
        <v>11.64</v>
      </c>
      <c r="R63" s="44">
        <f t="shared" si="54"/>
        <v>11.9</v>
      </c>
      <c r="S63" s="44">
        <f t="shared" si="54"/>
        <v>11.64</v>
      </c>
      <c r="T63" s="44">
        <f t="shared" si="54"/>
        <v>11.9</v>
      </c>
      <c r="U63" s="44">
        <f t="shared" si="54"/>
        <v>11.9</v>
      </c>
      <c r="V63" s="44">
        <f t="shared" si="54"/>
        <v>11.91</v>
      </c>
      <c r="W63" s="44">
        <f t="shared" si="54"/>
        <v>11.9</v>
      </c>
      <c r="X63" s="44">
        <f t="shared" si="54"/>
        <v>11.9</v>
      </c>
      <c r="Y63" s="44">
        <f t="shared" si="54"/>
        <v>11.64</v>
      </c>
      <c r="Z63" s="44">
        <f t="shared" si="54"/>
        <v>11.9</v>
      </c>
      <c r="AA63" s="44">
        <f t="shared" si="54"/>
        <v>0</v>
      </c>
      <c r="AB63" s="44">
        <f t="shared" si="54"/>
        <v>11.83</v>
      </c>
      <c r="AC63" s="44">
        <f t="shared" si="54"/>
        <v>0</v>
      </c>
      <c r="AD63" s="44">
        <f t="shared" si="54"/>
        <v>49.65</v>
      </c>
      <c r="AE63" s="44">
        <f t="shared" si="54"/>
        <v>0</v>
      </c>
      <c r="AF63" s="77"/>
    </row>
    <row r="64" spans="1:32" x14ac:dyDescent="0.25">
      <c r="A64" s="4" t="s">
        <v>1</v>
      </c>
      <c r="B64" s="3">
        <f>H64+J64+L64+N64+P64+R64+T64+V64+X64+Z64+AB64+AD64</f>
        <v>0</v>
      </c>
      <c r="C64" s="7">
        <f>C58</f>
        <v>0</v>
      </c>
      <c r="D64" s="7">
        <f>D58</f>
        <v>0</v>
      </c>
      <c r="E64" s="7">
        <f>E58</f>
        <v>0</v>
      </c>
      <c r="F64" s="3" t="e">
        <f t="shared" si="52"/>
        <v>#DIV/0!</v>
      </c>
      <c r="G64" s="3" t="e">
        <f t="shared" si="53"/>
        <v>#DIV/0!</v>
      </c>
      <c r="H64" s="7">
        <f t="shared" ref="H64:AE68" si="55">H58</f>
        <v>0</v>
      </c>
      <c r="I64" s="7">
        <f t="shared" si="55"/>
        <v>0</v>
      </c>
      <c r="J64" s="7">
        <f t="shared" si="55"/>
        <v>0</v>
      </c>
      <c r="K64" s="7">
        <f t="shared" si="55"/>
        <v>0</v>
      </c>
      <c r="L64" s="7">
        <f t="shared" si="55"/>
        <v>0</v>
      </c>
      <c r="M64" s="7">
        <f t="shared" si="55"/>
        <v>0</v>
      </c>
      <c r="N64" s="7">
        <f t="shared" si="55"/>
        <v>0</v>
      </c>
      <c r="O64" s="7">
        <f t="shared" si="55"/>
        <v>0</v>
      </c>
      <c r="P64" s="7">
        <f t="shared" si="55"/>
        <v>0</v>
      </c>
      <c r="Q64" s="7">
        <f t="shared" si="55"/>
        <v>0</v>
      </c>
      <c r="R64" s="7">
        <f t="shared" si="55"/>
        <v>0</v>
      </c>
      <c r="S64" s="7">
        <f t="shared" si="55"/>
        <v>0</v>
      </c>
      <c r="T64" s="7">
        <f t="shared" si="55"/>
        <v>0</v>
      </c>
      <c r="U64" s="7">
        <f t="shared" si="55"/>
        <v>0</v>
      </c>
      <c r="V64" s="7">
        <f t="shared" si="55"/>
        <v>0</v>
      </c>
      <c r="W64" s="7">
        <f t="shared" si="55"/>
        <v>0</v>
      </c>
      <c r="X64" s="7">
        <f t="shared" si="55"/>
        <v>0</v>
      </c>
      <c r="Y64" s="7">
        <f t="shared" si="55"/>
        <v>0</v>
      </c>
      <c r="Z64" s="7">
        <f t="shared" si="55"/>
        <v>0</v>
      </c>
      <c r="AA64" s="7">
        <f t="shared" si="55"/>
        <v>0</v>
      </c>
      <c r="AB64" s="7">
        <f t="shared" si="55"/>
        <v>0</v>
      </c>
      <c r="AC64" s="7">
        <f t="shared" si="55"/>
        <v>0</v>
      </c>
      <c r="AD64" s="7">
        <f t="shared" si="55"/>
        <v>0</v>
      </c>
      <c r="AE64" s="7">
        <f t="shared" si="55"/>
        <v>0</v>
      </c>
      <c r="AF64" s="77"/>
    </row>
    <row r="65" spans="1:35" x14ac:dyDescent="0.25">
      <c r="A65" s="4" t="s">
        <v>6</v>
      </c>
      <c r="B65" s="3">
        <f>B59</f>
        <v>168.6</v>
      </c>
      <c r="C65" s="3">
        <f>C59</f>
        <v>95.22</v>
      </c>
      <c r="D65" s="3">
        <f t="shared" ref="C65:E68" si="56">D59</f>
        <v>85.320000000000007</v>
      </c>
      <c r="E65" s="3">
        <f t="shared" si="56"/>
        <v>85.320000000000007</v>
      </c>
      <c r="F65" s="3">
        <f t="shared" si="52"/>
        <v>50.604982206405701</v>
      </c>
      <c r="G65" s="3">
        <f t="shared" si="53"/>
        <v>89.603024574669206</v>
      </c>
      <c r="H65" s="7">
        <f t="shared" si="55"/>
        <v>0</v>
      </c>
      <c r="I65" s="7">
        <f t="shared" si="55"/>
        <v>0</v>
      </c>
      <c r="J65" s="7">
        <f t="shared" si="55"/>
        <v>11.9</v>
      </c>
      <c r="K65" s="7">
        <f t="shared" si="55"/>
        <v>11.9</v>
      </c>
      <c r="L65" s="7">
        <f t="shared" si="55"/>
        <v>11.9</v>
      </c>
      <c r="M65" s="7">
        <f t="shared" si="55"/>
        <v>3.06</v>
      </c>
      <c r="N65" s="7">
        <f t="shared" si="55"/>
        <v>11.91</v>
      </c>
      <c r="O65" s="7">
        <f t="shared" si="55"/>
        <v>11.64</v>
      </c>
      <c r="P65" s="7">
        <f t="shared" si="55"/>
        <v>11.9</v>
      </c>
      <c r="Q65" s="7">
        <f t="shared" si="55"/>
        <v>11.64</v>
      </c>
      <c r="R65" s="7">
        <f t="shared" si="55"/>
        <v>11.9</v>
      </c>
      <c r="S65" s="7">
        <f t="shared" si="55"/>
        <v>11.64</v>
      </c>
      <c r="T65" s="7">
        <f t="shared" si="55"/>
        <v>11.9</v>
      </c>
      <c r="U65" s="7">
        <f t="shared" si="55"/>
        <v>11.9</v>
      </c>
      <c r="V65" s="7">
        <f t="shared" si="55"/>
        <v>11.91</v>
      </c>
      <c r="W65" s="7">
        <f t="shared" si="55"/>
        <v>11.9</v>
      </c>
      <c r="X65" s="7">
        <f t="shared" si="55"/>
        <v>11.9</v>
      </c>
      <c r="Y65" s="7">
        <f t="shared" si="55"/>
        <v>11.64</v>
      </c>
      <c r="Z65" s="7">
        <f t="shared" si="55"/>
        <v>11.9</v>
      </c>
      <c r="AA65" s="7">
        <f t="shared" si="55"/>
        <v>0</v>
      </c>
      <c r="AB65" s="7">
        <f t="shared" si="55"/>
        <v>11.83</v>
      </c>
      <c r="AC65" s="7">
        <f t="shared" si="55"/>
        <v>0</v>
      </c>
      <c r="AD65" s="7">
        <f t="shared" si="55"/>
        <v>49.65</v>
      </c>
      <c r="AE65" s="7">
        <f t="shared" si="55"/>
        <v>0</v>
      </c>
      <c r="AF65" s="77"/>
    </row>
    <row r="66" spans="1:35" x14ac:dyDescent="0.25">
      <c r="A66" s="4" t="s">
        <v>3</v>
      </c>
      <c r="B66" s="3">
        <f t="shared" si="9"/>
        <v>0</v>
      </c>
      <c r="C66" s="7">
        <f>C60</f>
        <v>0</v>
      </c>
      <c r="D66" s="7">
        <f t="shared" si="56"/>
        <v>0</v>
      </c>
      <c r="E66" s="7">
        <f t="shared" si="56"/>
        <v>0</v>
      </c>
      <c r="F66" s="3" t="e">
        <f t="shared" si="52"/>
        <v>#DIV/0!</v>
      </c>
      <c r="G66" s="3" t="e">
        <f t="shared" si="53"/>
        <v>#DIV/0!</v>
      </c>
      <c r="H66" s="7">
        <f t="shared" si="55"/>
        <v>0</v>
      </c>
      <c r="I66" s="7">
        <f t="shared" si="55"/>
        <v>0</v>
      </c>
      <c r="J66" s="7">
        <f t="shared" si="55"/>
        <v>0</v>
      </c>
      <c r="K66" s="7">
        <f t="shared" si="55"/>
        <v>0</v>
      </c>
      <c r="L66" s="7">
        <f t="shared" si="55"/>
        <v>0</v>
      </c>
      <c r="M66" s="7">
        <f t="shared" si="55"/>
        <v>0</v>
      </c>
      <c r="N66" s="7">
        <f t="shared" si="55"/>
        <v>0</v>
      </c>
      <c r="O66" s="7">
        <f t="shared" si="55"/>
        <v>0</v>
      </c>
      <c r="P66" s="7">
        <f t="shared" si="55"/>
        <v>0</v>
      </c>
      <c r="Q66" s="7">
        <f t="shared" si="55"/>
        <v>0</v>
      </c>
      <c r="R66" s="7">
        <f t="shared" si="55"/>
        <v>0</v>
      </c>
      <c r="S66" s="7">
        <f t="shared" si="55"/>
        <v>0</v>
      </c>
      <c r="T66" s="7">
        <f t="shared" si="55"/>
        <v>0</v>
      </c>
      <c r="U66" s="7">
        <f t="shared" si="55"/>
        <v>0</v>
      </c>
      <c r="V66" s="7">
        <f t="shared" si="55"/>
        <v>0</v>
      </c>
      <c r="W66" s="7">
        <f t="shared" si="55"/>
        <v>0</v>
      </c>
      <c r="X66" s="7">
        <f t="shared" si="55"/>
        <v>0</v>
      </c>
      <c r="Y66" s="7">
        <f t="shared" si="55"/>
        <v>0</v>
      </c>
      <c r="Z66" s="7">
        <f t="shared" si="55"/>
        <v>0</v>
      </c>
      <c r="AA66" s="7">
        <f t="shared" si="55"/>
        <v>0</v>
      </c>
      <c r="AB66" s="7">
        <f t="shared" si="55"/>
        <v>0</v>
      </c>
      <c r="AC66" s="7">
        <f t="shared" si="55"/>
        <v>0</v>
      </c>
      <c r="AD66" s="7">
        <f t="shared" si="55"/>
        <v>0</v>
      </c>
      <c r="AE66" s="7">
        <f t="shared" si="55"/>
        <v>0</v>
      </c>
      <c r="AF66" s="77"/>
    </row>
    <row r="67" spans="1:35" s="22" customFormat="1" x14ac:dyDescent="0.25">
      <c r="A67" s="19" t="s">
        <v>22</v>
      </c>
      <c r="B67" s="20">
        <f t="shared" si="9"/>
        <v>0</v>
      </c>
      <c r="C67" s="21">
        <f t="shared" si="56"/>
        <v>0</v>
      </c>
      <c r="D67" s="21">
        <f t="shared" si="56"/>
        <v>0</v>
      </c>
      <c r="E67" s="21">
        <f t="shared" si="56"/>
        <v>0</v>
      </c>
      <c r="F67" s="3" t="e">
        <f t="shared" si="52"/>
        <v>#DIV/0!</v>
      </c>
      <c r="G67" s="3" t="e">
        <f t="shared" si="53"/>
        <v>#DIV/0!</v>
      </c>
      <c r="H67" s="21">
        <f t="shared" si="55"/>
        <v>0</v>
      </c>
      <c r="I67" s="21">
        <f t="shared" si="55"/>
        <v>0</v>
      </c>
      <c r="J67" s="21">
        <f t="shared" si="55"/>
        <v>0</v>
      </c>
      <c r="K67" s="21">
        <f t="shared" si="55"/>
        <v>0</v>
      </c>
      <c r="L67" s="21">
        <f t="shared" si="55"/>
        <v>0</v>
      </c>
      <c r="M67" s="21">
        <f t="shared" si="55"/>
        <v>0</v>
      </c>
      <c r="N67" s="21">
        <f t="shared" si="55"/>
        <v>0</v>
      </c>
      <c r="O67" s="21">
        <f t="shared" si="55"/>
        <v>0</v>
      </c>
      <c r="P67" s="21">
        <f t="shared" si="55"/>
        <v>0</v>
      </c>
      <c r="Q67" s="21">
        <f t="shared" si="55"/>
        <v>0</v>
      </c>
      <c r="R67" s="21">
        <f t="shared" si="55"/>
        <v>0</v>
      </c>
      <c r="S67" s="21">
        <f t="shared" si="55"/>
        <v>0</v>
      </c>
      <c r="T67" s="21">
        <f t="shared" si="55"/>
        <v>0</v>
      </c>
      <c r="U67" s="21">
        <f t="shared" si="55"/>
        <v>0</v>
      </c>
      <c r="V67" s="21">
        <f t="shared" si="55"/>
        <v>0</v>
      </c>
      <c r="W67" s="21">
        <f t="shared" si="55"/>
        <v>0</v>
      </c>
      <c r="X67" s="21">
        <f t="shared" si="55"/>
        <v>0</v>
      </c>
      <c r="Y67" s="21">
        <f t="shared" si="55"/>
        <v>0</v>
      </c>
      <c r="Z67" s="21">
        <f t="shared" si="55"/>
        <v>0</v>
      </c>
      <c r="AA67" s="21">
        <f t="shared" si="55"/>
        <v>0</v>
      </c>
      <c r="AB67" s="21">
        <f t="shared" si="55"/>
        <v>0</v>
      </c>
      <c r="AC67" s="21">
        <f t="shared" si="55"/>
        <v>0</v>
      </c>
      <c r="AD67" s="21">
        <f t="shared" si="55"/>
        <v>0</v>
      </c>
      <c r="AE67" s="21">
        <f t="shared" si="55"/>
        <v>0</v>
      </c>
      <c r="AF67" s="77"/>
    </row>
    <row r="68" spans="1:35" ht="18.75" x14ac:dyDescent="0.3">
      <c r="A68" s="41" t="s">
        <v>38</v>
      </c>
      <c r="B68" s="3">
        <f t="shared" si="9"/>
        <v>0</v>
      </c>
      <c r="C68" s="7">
        <f t="shared" si="56"/>
        <v>0</v>
      </c>
      <c r="D68" s="7">
        <f t="shared" si="56"/>
        <v>0</v>
      </c>
      <c r="E68" s="7">
        <f t="shared" si="56"/>
        <v>0</v>
      </c>
      <c r="F68" s="3" t="e">
        <f t="shared" si="52"/>
        <v>#DIV/0!</v>
      </c>
      <c r="G68" s="3" t="e">
        <f t="shared" si="53"/>
        <v>#DIV/0!</v>
      </c>
      <c r="H68" s="7">
        <f t="shared" si="55"/>
        <v>0</v>
      </c>
      <c r="I68" s="7">
        <f t="shared" si="55"/>
        <v>0</v>
      </c>
      <c r="J68" s="7">
        <f t="shared" si="55"/>
        <v>0</v>
      </c>
      <c r="K68" s="7">
        <f t="shared" si="55"/>
        <v>0</v>
      </c>
      <c r="L68" s="7">
        <f t="shared" si="55"/>
        <v>0</v>
      </c>
      <c r="M68" s="7">
        <f t="shared" si="55"/>
        <v>0</v>
      </c>
      <c r="N68" s="7">
        <f t="shared" si="55"/>
        <v>0</v>
      </c>
      <c r="O68" s="7">
        <f t="shared" si="55"/>
        <v>0</v>
      </c>
      <c r="P68" s="7">
        <f t="shared" si="55"/>
        <v>0</v>
      </c>
      <c r="Q68" s="7">
        <f t="shared" si="55"/>
        <v>0</v>
      </c>
      <c r="R68" s="7">
        <f t="shared" si="55"/>
        <v>0</v>
      </c>
      <c r="S68" s="7">
        <f t="shared" si="55"/>
        <v>0</v>
      </c>
      <c r="T68" s="7">
        <f t="shared" si="55"/>
        <v>0</v>
      </c>
      <c r="U68" s="7">
        <f t="shared" si="55"/>
        <v>0</v>
      </c>
      <c r="V68" s="7">
        <f t="shared" si="55"/>
        <v>0</v>
      </c>
      <c r="W68" s="7">
        <f t="shared" si="55"/>
        <v>0</v>
      </c>
      <c r="X68" s="7">
        <f t="shared" si="55"/>
        <v>0</v>
      </c>
      <c r="Y68" s="7">
        <f t="shared" si="55"/>
        <v>0</v>
      </c>
      <c r="Z68" s="7">
        <f t="shared" si="55"/>
        <v>0</v>
      </c>
      <c r="AA68" s="7">
        <f t="shared" si="55"/>
        <v>0</v>
      </c>
      <c r="AB68" s="7">
        <f t="shared" si="55"/>
        <v>0</v>
      </c>
      <c r="AC68" s="7">
        <f t="shared" si="55"/>
        <v>0</v>
      </c>
      <c r="AD68" s="7">
        <f t="shared" si="55"/>
        <v>0</v>
      </c>
      <c r="AE68" s="7">
        <f t="shared" si="55"/>
        <v>0</v>
      </c>
      <c r="AF68" s="77"/>
    </row>
    <row r="69" spans="1:35" s="45" customFormat="1" ht="33" x14ac:dyDescent="0.25">
      <c r="A69" s="43" t="s">
        <v>47</v>
      </c>
      <c r="B69" s="44">
        <f t="shared" ref="B69:AE69" si="57">B70+B71+B72+B74</f>
        <v>1644.1</v>
      </c>
      <c r="C69" s="44">
        <f t="shared" si="57"/>
        <v>95.22</v>
      </c>
      <c r="D69" s="44">
        <f t="shared" si="57"/>
        <v>85.320000000000007</v>
      </c>
      <c r="E69" s="44">
        <f t="shared" si="57"/>
        <v>85.320000000000007</v>
      </c>
      <c r="F69" s="44">
        <f t="shared" si="52"/>
        <v>5.189465360987775</v>
      </c>
      <c r="G69" s="44">
        <f t="shared" si="53"/>
        <v>89.603024574669206</v>
      </c>
      <c r="H69" s="44">
        <f t="shared" si="57"/>
        <v>0</v>
      </c>
      <c r="I69" s="44">
        <f t="shared" si="57"/>
        <v>0</v>
      </c>
      <c r="J69" s="44">
        <f t="shared" si="57"/>
        <v>11.9</v>
      </c>
      <c r="K69" s="44">
        <f t="shared" si="57"/>
        <v>11.9</v>
      </c>
      <c r="L69" s="44">
        <f t="shared" si="57"/>
        <v>11.9</v>
      </c>
      <c r="M69" s="44">
        <f t="shared" si="57"/>
        <v>3.06</v>
      </c>
      <c r="N69" s="44">
        <f t="shared" si="57"/>
        <v>11.91</v>
      </c>
      <c r="O69" s="44">
        <f t="shared" si="57"/>
        <v>11.64</v>
      </c>
      <c r="P69" s="44">
        <f t="shared" si="57"/>
        <v>11.9</v>
      </c>
      <c r="Q69" s="44">
        <f t="shared" si="57"/>
        <v>11.64</v>
      </c>
      <c r="R69" s="44">
        <f t="shared" si="57"/>
        <v>11.9</v>
      </c>
      <c r="S69" s="44">
        <f t="shared" si="57"/>
        <v>11.64</v>
      </c>
      <c r="T69" s="44">
        <f t="shared" si="57"/>
        <v>11.9</v>
      </c>
      <c r="U69" s="44">
        <f t="shared" si="57"/>
        <v>11.9</v>
      </c>
      <c r="V69" s="44">
        <f t="shared" si="57"/>
        <v>11.91</v>
      </c>
      <c r="W69" s="44">
        <f t="shared" si="57"/>
        <v>11.9</v>
      </c>
      <c r="X69" s="44">
        <f t="shared" si="57"/>
        <v>1487.4</v>
      </c>
      <c r="Y69" s="44">
        <f t="shared" si="57"/>
        <v>11.64</v>
      </c>
      <c r="Z69" s="44">
        <f t="shared" si="57"/>
        <v>11.9</v>
      </c>
      <c r="AA69" s="44">
        <f t="shared" si="57"/>
        <v>0</v>
      </c>
      <c r="AB69" s="44">
        <f t="shared" si="57"/>
        <v>11.83</v>
      </c>
      <c r="AC69" s="44">
        <f t="shared" si="57"/>
        <v>0</v>
      </c>
      <c r="AD69" s="44">
        <f t="shared" si="57"/>
        <v>49.65</v>
      </c>
      <c r="AE69" s="44">
        <f t="shared" si="57"/>
        <v>0</v>
      </c>
      <c r="AF69" s="77"/>
    </row>
    <row r="70" spans="1:35" x14ac:dyDescent="0.25">
      <c r="A70" s="4" t="s">
        <v>1</v>
      </c>
      <c r="B70" s="3">
        <f t="shared" ref="B70:B74" si="58">H70+J70+L70+N70+P70+R70+T70+V70+X70+Z70+AB70+AD70</f>
        <v>0</v>
      </c>
      <c r="C70" s="7">
        <f>C64+C50</f>
        <v>0</v>
      </c>
      <c r="D70" s="7">
        <f>D64+D50</f>
        <v>0</v>
      </c>
      <c r="E70" s="7">
        <f>E64+E50</f>
        <v>0</v>
      </c>
      <c r="F70" s="3" t="e">
        <f t="shared" si="52"/>
        <v>#DIV/0!</v>
      </c>
      <c r="G70" s="3" t="e">
        <f t="shared" si="53"/>
        <v>#DIV/0!</v>
      </c>
      <c r="H70" s="7">
        <f t="shared" ref="H70:AE74" si="59">H64+H50</f>
        <v>0</v>
      </c>
      <c r="I70" s="7">
        <f t="shared" si="59"/>
        <v>0</v>
      </c>
      <c r="J70" s="7">
        <f t="shared" si="59"/>
        <v>0</v>
      </c>
      <c r="K70" s="7">
        <f t="shared" si="59"/>
        <v>0</v>
      </c>
      <c r="L70" s="7">
        <f t="shared" si="59"/>
        <v>0</v>
      </c>
      <c r="M70" s="7">
        <f t="shared" si="59"/>
        <v>0</v>
      </c>
      <c r="N70" s="7">
        <f t="shared" si="59"/>
        <v>0</v>
      </c>
      <c r="O70" s="7">
        <f t="shared" si="59"/>
        <v>0</v>
      </c>
      <c r="P70" s="7">
        <f t="shared" si="59"/>
        <v>0</v>
      </c>
      <c r="Q70" s="7">
        <f t="shared" si="59"/>
        <v>0</v>
      </c>
      <c r="R70" s="7">
        <f t="shared" si="59"/>
        <v>0</v>
      </c>
      <c r="S70" s="7">
        <f t="shared" si="59"/>
        <v>0</v>
      </c>
      <c r="T70" s="7">
        <f t="shared" si="59"/>
        <v>0</v>
      </c>
      <c r="U70" s="7">
        <f t="shared" si="59"/>
        <v>0</v>
      </c>
      <c r="V70" s="7">
        <f t="shared" si="59"/>
        <v>0</v>
      </c>
      <c r="W70" s="7">
        <f t="shared" si="59"/>
        <v>0</v>
      </c>
      <c r="X70" s="7">
        <f t="shared" si="59"/>
        <v>0</v>
      </c>
      <c r="Y70" s="7">
        <f t="shared" si="59"/>
        <v>0</v>
      </c>
      <c r="Z70" s="7">
        <f t="shared" si="59"/>
        <v>0</v>
      </c>
      <c r="AA70" s="7">
        <f t="shared" si="59"/>
        <v>0</v>
      </c>
      <c r="AB70" s="7">
        <f t="shared" si="59"/>
        <v>0</v>
      </c>
      <c r="AC70" s="7">
        <f t="shared" si="59"/>
        <v>0</v>
      </c>
      <c r="AD70" s="7">
        <f t="shared" si="59"/>
        <v>0</v>
      </c>
      <c r="AE70" s="7">
        <f t="shared" si="59"/>
        <v>0</v>
      </c>
      <c r="AF70" s="77"/>
    </row>
    <row r="71" spans="1:35" x14ac:dyDescent="0.25">
      <c r="A71" s="4" t="s">
        <v>6</v>
      </c>
      <c r="B71" s="3">
        <f>B65+B51</f>
        <v>168.6</v>
      </c>
      <c r="C71" s="3">
        <f t="shared" ref="C71:E74" si="60">C65+C51</f>
        <v>95.22</v>
      </c>
      <c r="D71" s="3">
        <f t="shared" si="60"/>
        <v>85.320000000000007</v>
      </c>
      <c r="E71" s="3">
        <f t="shared" si="60"/>
        <v>85.320000000000007</v>
      </c>
      <c r="F71" s="3">
        <f t="shared" si="52"/>
        <v>50.604982206405701</v>
      </c>
      <c r="G71" s="3">
        <f t="shared" si="53"/>
        <v>89.603024574669206</v>
      </c>
      <c r="H71" s="7">
        <f t="shared" si="59"/>
        <v>0</v>
      </c>
      <c r="I71" s="7">
        <f t="shared" si="59"/>
        <v>0</v>
      </c>
      <c r="J71" s="7">
        <f t="shared" si="59"/>
        <v>11.9</v>
      </c>
      <c r="K71" s="7">
        <f t="shared" si="59"/>
        <v>11.9</v>
      </c>
      <c r="L71" s="7">
        <f t="shared" si="59"/>
        <v>11.9</v>
      </c>
      <c r="M71" s="7">
        <f t="shared" si="59"/>
        <v>3.06</v>
      </c>
      <c r="N71" s="7">
        <f t="shared" si="59"/>
        <v>11.91</v>
      </c>
      <c r="O71" s="7">
        <f t="shared" si="59"/>
        <v>11.64</v>
      </c>
      <c r="P71" s="7">
        <f t="shared" si="59"/>
        <v>11.9</v>
      </c>
      <c r="Q71" s="7">
        <f t="shared" si="59"/>
        <v>11.64</v>
      </c>
      <c r="R71" s="7">
        <f t="shared" si="59"/>
        <v>11.9</v>
      </c>
      <c r="S71" s="7">
        <f t="shared" si="59"/>
        <v>11.64</v>
      </c>
      <c r="T71" s="7">
        <f t="shared" si="59"/>
        <v>11.9</v>
      </c>
      <c r="U71" s="7">
        <f t="shared" si="59"/>
        <v>11.9</v>
      </c>
      <c r="V71" s="7">
        <f t="shared" si="59"/>
        <v>11.91</v>
      </c>
      <c r="W71" s="7">
        <f t="shared" si="59"/>
        <v>11.9</v>
      </c>
      <c r="X71" s="7">
        <f t="shared" si="59"/>
        <v>11.9</v>
      </c>
      <c r="Y71" s="7">
        <f t="shared" si="59"/>
        <v>11.64</v>
      </c>
      <c r="Z71" s="7">
        <f t="shared" si="59"/>
        <v>11.9</v>
      </c>
      <c r="AA71" s="7">
        <f t="shared" si="59"/>
        <v>0</v>
      </c>
      <c r="AB71" s="7">
        <f t="shared" si="59"/>
        <v>11.83</v>
      </c>
      <c r="AC71" s="7">
        <f t="shared" si="59"/>
        <v>0</v>
      </c>
      <c r="AD71" s="7">
        <f t="shared" si="59"/>
        <v>49.65</v>
      </c>
      <c r="AE71" s="7">
        <f t="shared" si="59"/>
        <v>0</v>
      </c>
      <c r="AF71" s="77"/>
    </row>
    <row r="72" spans="1:35" x14ac:dyDescent="0.25">
      <c r="A72" s="4" t="s">
        <v>3</v>
      </c>
      <c r="B72" s="3">
        <f>B66+B52</f>
        <v>1475.5</v>
      </c>
      <c r="C72" s="3">
        <f t="shared" si="60"/>
        <v>0</v>
      </c>
      <c r="D72" s="3">
        <f t="shared" si="60"/>
        <v>0</v>
      </c>
      <c r="E72" s="3">
        <f t="shared" si="60"/>
        <v>0</v>
      </c>
      <c r="F72" s="3">
        <f>E72/B72%</f>
        <v>0</v>
      </c>
      <c r="G72" s="3" t="e">
        <f>E72/C72%</f>
        <v>#DIV/0!</v>
      </c>
      <c r="H72" s="7">
        <f t="shared" si="59"/>
        <v>0</v>
      </c>
      <c r="I72" s="7">
        <f t="shared" si="59"/>
        <v>0</v>
      </c>
      <c r="J72" s="7">
        <f t="shared" si="59"/>
        <v>0</v>
      </c>
      <c r="K72" s="7">
        <f t="shared" si="59"/>
        <v>0</v>
      </c>
      <c r="L72" s="7">
        <f t="shared" si="59"/>
        <v>0</v>
      </c>
      <c r="M72" s="7">
        <f t="shared" si="59"/>
        <v>0</v>
      </c>
      <c r="N72" s="7">
        <f t="shared" si="59"/>
        <v>0</v>
      </c>
      <c r="O72" s="7">
        <f t="shared" si="59"/>
        <v>0</v>
      </c>
      <c r="P72" s="7">
        <f t="shared" si="59"/>
        <v>0</v>
      </c>
      <c r="Q72" s="7">
        <f t="shared" si="59"/>
        <v>0</v>
      </c>
      <c r="R72" s="7">
        <f t="shared" si="59"/>
        <v>0</v>
      </c>
      <c r="S72" s="7">
        <f t="shared" si="59"/>
        <v>0</v>
      </c>
      <c r="T72" s="7">
        <f t="shared" si="59"/>
        <v>0</v>
      </c>
      <c r="U72" s="7">
        <f t="shared" si="59"/>
        <v>0</v>
      </c>
      <c r="V72" s="7">
        <f t="shared" si="59"/>
        <v>0</v>
      </c>
      <c r="W72" s="7">
        <f t="shared" si="59"/>
        <v>0</v>
      </c>
      <c r="X72" s="7">
        <f t="shared" si="59"/>
        <v>1475.5</v>
      </c>
      <c r="Y72" s="7">
        <f t="shared" si="59"/>
        <v>0</v>
      </c>
      <c r="Z72" s="7">
        <f t="shared" si="59"/>
        <v>0</v>
      </c>
      <c r="AA72" s="7">
        <f t="shared" si="59"/>
        <v>0</v>
      </c>
      <c r="AB72" s="7">
        <f t="shared" si="59"/>
        <v>0</v>
      </c>
      <c r="AC72" s="7">
        <f t="shared" si="59"/>
        <v>0</v>
      </c>
      <c r="AD72" s="7">
        <f t="shared" si="59"/>
        <v>0</v>
      </c>
      <c r="AE72" s="7">
        <f t="shared" si="59"/>
        <v>0</v>
      </c>
      <c r="AF72" s="77"/>
    </row>
    <row r="73" spans="1:35" s="22" customFormat="1" x14ac:dyDescent="0.25">
      <c r="A73" s="19" t="s">
        <v>22</v>
      </c>
      <c r="B73" s="20">
        <f t="shared" si="58"/>
        <v>0</v>
      </c>
      <c r="C73" s="21">
        <f t="shared" si="60"/>
        <v>0</v>
      </c>
      <c r="D73" s="21">
        <f t="shared" si="60"/>
        <v>0</v>
      </c>
      <c r="E73" s="21">
        <f t="shared" si="60"/>
        <v>0</v>
      </c>
      <c r="F73" s="3" t="e">
        <f>E73/B73%</f>
        <v>#DIV/0!</v>
      </c>
      <c r="G73" s="3" t="e">
        <f>E73/C73%</f>
        <v>#DIV/0!</v>
      </c>
      <c r="H73" s="21">
        <f t="shared" si="59"/>
        <v>0</v>
      </c>
      <c r="I73" s="21">
        <f t="shared" si="59"/>
        <v>0</v>
      </c>
      <c r="J73" s="21">
        <f t="shared" si="59"/>
        <v>0</v>
      </c>
      <c r="K73" s="21">
        <f t="shared" si="59"/>
        <v>0</v>
      </c>
      <c r="L73" s="21">
        <f t="shared" si="59"/>
        <v>0</v>
      </c>
      <c r="M73" s="21">
        <f t="shared" si="59"/>
        <v>0</v>
      </c>
      <c r="N73" s="21">
        <f t="shared" si="59"/>
        <v>0</v>
      </c>
      <c r="O73" s="21">
        <f t="shared" si="59"/>
        <v>0</v>
      </c>
      <c r="P73" s="21">
        <f t="shared" si="59"/>
        <v>0</v>
      </c>
      <c r="Q73" s="21">
        <f t="shared" si="59"/>
        <v>0</v>
      </c>
      <c r="R73" s="21">
        <f t="shared" si="59"/>
        <v>0</v>
      </c>
      <c r="S73" s="21">
        <f t="shared" si="59"/>
        <v>0</v>
      </c>
      <c r="T73" s="21">
        <f t="shared" si="59"/>
        <v>0</v>
      </c>
      <c r="U73" s="21">
        <f t="shared" si="59"/>
        <v>0</v>
      </c>
      <c r="V73" s="21">
        <f t="shared" si="59"/>
        <v>0</v>
      </c>
      <c r="W73" s="21">
        <f t="shared" si="59"/>
        <v>0</v>
      </c>
      <c r="X73" s="21">
        <f t="shared" si="59"/>
        <v>0</v>
      </c>
      <c r="Y73" s="21">
        <f t="shared" si="59"/>
        <v>0</v>
      </c>
      <c r="Z73" s="21">
        <f t="shared" si="59"/>
        <v>0</v>
      </c>
      <c r="AA73" s="21">
        <f t="shared" si="59"/>
        <v>0</v>
      </c>
      <c r="AB73" s="21">
        <f t="shared" si="59"/>
        <v>0</v>
      </c>
      <c r="AC73" s="21">
        <f t="shared" si="59"/>
        <v>0</v>
      </c>
      <c r="AD73" s="21">
        <f t="shared" si="59"/>
        <v>0</v>
      </c>
      <c r="AE73" s="21">
        <f t="shared" si="59"/>
        <v>0</v>
      </c>
      <c r="AF73" s="77"/>
    </row>
    <row r="74" spans="1:35" ht="18.75" x14ac:dyDescent="0.3">
      <c r="A74" s="41" t="s">
        <v>38</v>
      </c>
      <c r="B74" s="3">
        <f t="shared" si="58"/>
        <v>0</v>
      </c>
      <c r="C74" s="7">
        <f t="shared" si="60"/>
        <v>0</v>
      </c>
      <c r="D74" s="7">
        <f t="shared" si="60"/>
        <v>0</v>
      </c>
      <c r="E74" s="7">
        <f t="shared" si="60"/>
        <v>0</v>
      </c>
      <c r="F74" s="3" t="e">
        <f>E74/B74%</f>
        <v>#DIV/0!</v>
      </c>
      <c r="G74" s="3" t="e">
        <f>E74/C74%</f>
        <v>#DIV/0!</v>
      </c>
      <c r="H74" s="7">
        <f t="shared" si="59"/>
        <v>0</v>
      </c>
      <c r="I74" s="7">
        <f t="shared" si="59"/>
        <v>0</v>
      </c>
      <c r="J74" s="7">
        <f t="shared" si="59"/>
        <v>0</v>
      </c>
      <c r="K74" s="7">
        <f t="shared" si="59"/>
        <v>0</v>
      </c>
      <c r="L74" s="7">
        <f t="shared" si="59"/>
        <v>0</v>
      </c>
      <c r="M74" s="7">
        <f t="shared" si="59"/>
        <v>0</v>
      </c>
      <c r="N74" s="7">
        <f t="shared" si="59"/>
        <v>0</v>
      </c>
      <c r="O74" s="7">
        <f t="shared" si="59"/>
        <v>0</v>
      </c>
      <c r="P74" s="7">
        <f t="shared" si="59"/>
        <v>0</v>
      </c>
      <c r="Q74" s="7">
        <f t="shared" si="59"/>
        <v>0</v>
      </c>
      <c r="R74" s="7">
        <f t="shared" si="59"/>
        <v>0</v>
      </c>
      <c r="S74" s="7">
        <f t="shared" si="59"/>
        <v>0</v>
      </c>
      <c r="T74" s="7">
        <f t="shared" si="59"/>
        <v>0</v>
      </c>
      <c r="U74" s="7">
        <f t="shared" si="59"/>
        <v>0</v>
      </c>
      <c r="V74" s="7">
        <f t="shared" si="59"/>
        <v>0</v>
      </c>
      <c r="W74" s="7">
        <f t="shared" si="59"/>
        <v>0</v>
      </c>
      <c r="X74" s="7">
        <f t="shared" si="59"/>
        <v>0</v>
      </c>
      <c r="Y74" s="7">
        <f t="shared" si="59"/>
        <v>0</v>
      </c>
      <c r="Z74" s="7">
        <f t="shared" si="59"/>
        <v>0</v>
      </c>
      <c r="AA74" s="7">
        <f t="shared" si="59"/>
        <v>0</v>
      </c>
      <c r="AB74" s="7">
        <f t="shared" si="59"/>
        <v>0</v>
      </c>
      <c r="AC74" s="7">
        <f t="shared" si="59"/>
        <v>0</v>
      </c>
      <c r="AD74" s="7">
        <f t="shared" si="59"/>
        <v>0</v>
      </c>
      <c r="AE74" s="7">
        <f t="shared" si="59"/>
        <v>0</v>
      </c>
      <c r="AF74" s="77"/>
    </row>
    <row r="75" spans="1:35" ht="26.1" customHeight="1" x14ac:dyDescent="0.25">
      <c r="A75" s="6"/>
      <c r="B75" s="5"/>
      <c r="C75" s="5"/>
      <c r="D75" s="5"/>
      <c r="E75" s="5"/>
      <c r="F75" s="5"/>
      <c r="G75" s="5"/>
      <c r="H75" s="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9"/>
      <c r="AE75" s="10"/>
    </row>
    <row r="76" spans="1:35" s="55" customFormat="1" ht="26.25" customHeight="1" x14ac:dyDescent="0.3">
      <c r="A76" s="90" t="s">
        <v>48</v>
      </c>
      <c r="B76" s="90"/>
      <c r="C76" s="48"/>
      <c r="D76" s="48"/>
      <c r="E76" s="48"/>
      <c r="F76" s="49"/>
      <c r="G76" s="50" t="s">
        <v>49</v>
      </c>
      <c r="H76" s="50"/>
      <c r="I76" s="50"/>
      <c r="J76" s="50"/>
      <c r="K76" s="51"/>
      <c r="L76" s="51"/>
      <c r="M76" s="51"/>
      <c r="N76" s="51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3"/>
      <c r="AG76" s="54"/>
      <c r="AH76" s="54"/>
      <c r="AI76" s="54"/>
    </row>
    <row r="77" spans="1:35" s="57" customFormat="1" ht="39" customHeight="1" x14ac:dyDescent="0.3">
      <c r="A77" s="56"/>
      <c r="B77" s="73" t="s">
        <v>21</v>
      </c>
      <c r="D77" s="48"/>
      <c r="E77" s="48"/>
      <c r="F77" s="58"/>
      <c r="G77" s="101"/>
      <c r="H77" s="101"/>
      <c r="I77" s="102" t="s">
        <v>51</v>
      </c>
      <c r="J77" s="102"/>
      <c r="K77" s="102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9"/>
      <c r="AF77" s="60"/>
    </row>
    <row r="78" spans="1:35" s="57" customFormat="1" ht="19.5" customHeight="1" x14ac:dyDescent="0.25">
      <c r="A78" s="61" t="s">
        <v>50</v>
      </c>
      <c r="B78" s="62"/>
      <c r="C78" s="59"/>
      <c r="D78" s="59"/>
      <c r="E78" s="59"/>
      <c r="F78" s="59"/>
      <c r="G78" s="103" t="s">
        <v>50</v>
      </c>
      <c r="H78" s="103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63"/>
    </row>
    <row r="79" spans="1:35" s="57" customFormat="1" ht="24.75" customHeight="1" x14ac:dyDescent="0.3">
      <c r="A79" s="64">
        <v>44110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9"/>
      <c r="AF79" s="65"/>
    </row>
    <row r="80" spans="1:35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R80" s="82"/>
      <c r="S80" s="82"/>
      <c r="T80" s="82"/>
      <c r="U80" s="82"/>
      <c r="V80" s="82"/>
      <c r="W80" s="82"/>
      <c r="X80" s="82"/>
      <c r="Y80" s="82"/>
      <c r="Z80" s="82"/>
      <c r="AA80" s="12"/>
      <c r="AB80" s="12"/>
      <c r="AC80" s="12"/>
      <c r="AD80" s="12"/>
      <c r="AE80" s="10"/>
    </row>
    <row r="81" spans="1:31" x14ac:dyDescent="0.25">
      <c r="AA81" s="12"/>
      <c r="AB81" s="12"/>
      <c r="AC81" s="12"/>
      <c r="AD81" s="12"/>
      <c r="AE81" s="10"/>
    </row>
    <row r="82" spans="1:31" x14ac:dyDescent="0.25">
      <c r="A82" s="18"/>
      <c r="AA82" s="9"/>
      <c r="AB82" s="9"/>
      <c r="AC82" s="9"/>
      <c r="AD82" s="9"/>
      <c r="AE82" s="10"/>
    </row>
    <row r="83" spans="1:31" x14ac:dyDescent="0.25">
      <c r="A83" s="18"/>
      <c r="AA83" s="11"/>
      <c r="AB83" s="11"/>
      <c r="AC83" s="11"/>
      <c r="AD83" s="11"/>
      <c r="AE83" s="10"/>
    </row>
    <row r="84" spans="1:31" x14ac:dyDescent="0.25">
      <c r="A84" s="18"/>
      <c r="AA84" s="11"/>
      <c r="AB84" s="11"/>
      <c r="AC84" s="11"/>
      <c r="AD84" s="11"/>
      <c r="AE84" s="10"/>
    </row>
    <row r="85" spans="1:31" x14ac:dyDescent="0.25">
      <c r="A85" s="18"/>
      <c r="AA85" s="11"/>
      <c r="AB85" s="11"/>
      <c r="AC85" s="11"/>
      <c r="AD85" s="11"/>
      <c r="AE85" s="10"/>
    </row>
    <row r="86" spans="1:31" x14ac:dyDescent="0.25">
      <c r="A86" s="18"/>
      <c r="AA86" s="11"/>
      <c r="AB86" s="11"/>
      <c r="AC86" s="11"/>
      <c r="AD86" s="11"/>
      <c r="AE86" s="10"/>
    </row>
    <row r="87" spans="1:31" x14ac:dyDescent="0.25">
      <c r="H87" s="9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0"/>
    </row>
    <row r="88" spans="1:31" x14ac:dyDescent="0.25"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10"/>
    </row>
    <row r="89" spans="1:31" x14ac:dyDescent="0.25">
      <c r="H89" s="9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0"/>
    </row>
    <row r="90" spans="1:31" x14ac:dyDescent="0.25"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0"/>
    </row>
    <row r="91" spans="1:31" x14ac:dyDescent="0.25"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0"/>
    </row>
    <row r="92" spans="1:31" x14ac:dyDescent="0.25"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0"/>
    </row>
    <row r="93" spans="1:31" x14ac:dyDescent="0.25"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0"/>
    </row>
    <row r="94" spans="1:31" x14ac:dyDescent="0.25"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0"/>
    </row>
    <row r="95" spans="1:31" x14ac:dyDescent="0.25"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10"/>
    </row>
    <row r="96" spans="1:31" x14ac:dyDescent="0.25"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10"/>
    </row>
    <row r="97" spans="8:31" x14ac:dyDescent="0.25"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10"/>
    </row>
    <row r="98" spans="8:31" x14ac:dyDescent="0.25"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10"/>
    </row>
    <row r="99" spans="8:31" x14ac:dyDescent="0.25"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10"/>
    </row>
    <row r="100" spans="8:31" x14ac:dyDescent="0.25"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10"/>
    </row>
    <row r="101" spans="8:31" x14ac:dyDescent="0.25"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10"/>
    </row>
    <row r="102" spans="8:31" x14ac:dyDescent="0.25">
      <c r="H102" s="9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0"/>
    </row>
    <row r="103" spans="8:31" x14ac:dyDescent="0.25">
      <c r="H103" s="9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0"/>
    </row>
    <row r="104" spans="8:31" x14ac:dyDescent="0.25">
      <c r="H104" s="9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0"/>
    </row>
    <row r="105" spans="8:31" x14ac:dyDescent="0.25">
      <c r="H105" s="9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0"/>
    </row>
    <row r="106" spans="8:31" x14ac:dyDescent="0.25">
      <c r="H106" s="9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0"/>
    </row>
    <row r="107" spans="8:31" x14ac:dyDescent="0.25">
      <c r="H107" s="9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0"/>
    </row>
    <row r="108" spans="8:31" x14ac:dyDescent="0.25"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10"/>
    </row>
    <row r="109" spans="8:31" x14ac:dyDescent="0.25">
      <c r="H109" s="9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0"/>
    </row>
    <row r="110" spans="8:31" x14ac:dyDescent="0.25"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10"/>
    </row>
    <row r="111" spans="8:31" x14ac:dyDescent="0.25"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10"/>
    </row>
    <row r="112" spans="8:31" x14ac:dyDescent="0.25"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10"/>
    </row>
    <row r="113" spans="8:31" x14ac:dyDescent="0.25"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10"/>
    </row>
    <row r="114" spans="8:31" x14ac:dyDescent="0.25"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10"/>
    </row>
    <row r="115" spans="8:31" x14ac:dyDescent="0.25"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0"/>
    </row>
    <row r="116" spans="8:31" x14ac:dyDescent="0.25">
      <c r="H116" s="10"/>
      <c r="I116" s="11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8:31" x14ac:dyDescent="0.25">
      <c r="H117" s="13"/>
      <c r="I117" s="1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0"/>
    </row>
    <row r="118" spans="8:31" x14ac:dyDescent="0.25">
      <c r="H118" s="13"/>
      <c r="I118" s="1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0"/>
    </row>
    <row r="119" spans="8:31" x14ac:dyDescent="0.25">
      <c r="H119" s="13"/>
      <c r="I119" s="1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0"/>
    </row>
    <row r="120" spans="8:31" x14ac:dyDescent="0.25">
      <c r="H120" s="13"/>
      <c r="I120" s="1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0"/>
    </row>
    <row r="121" spans="8:31" x14ac:dyDescent="0.25">
      <c r="H121" s="13"/>
      <c r="I121" s="1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0"/>
    </row>
    <row r="122" spans="8:31" x14ac:dyDescent="0.25">
      <c r="H122" s="10"/>
      <c r="I122" s="11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8:31" x14ac:dyDescent="0.25">
      <c r="H123" s="10"/>
      <c r="I123" s="11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8:31" x14ac:dyDescent="0.25">
      <c r="H124" s="10"/>
      <c r="I124" s="11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8:31" x14ac:dyDescent="0.25">
      <c r="H125" s="10"/>
      <c r="I125" s="11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8:31" x14ac:dyDescent="0.25">
      <c r="H126" s="10"/>
      <c r="I126" s="11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8:31" x14ac:dyDescent="0.25">
      <c r="H127" s="10"/>
      <c r="I127" s="11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8:31" x14ac:dyDescent="0.25">
      <c r="H128" s="10"/>
      <c r="I128" s="11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8:31" x14ac:dyDescent="0.25">
      <c r="H129" s="10"/>
      <c r="I129" s="11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8:31" x14ac:dyDescent="0.25">
      <c r="H130" s="10"/>
      <c r="I130" s="11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8:31" x14ac:dyDescent="0.25">
      <c r="H131" s="10"/>
      <c r="I131" s="11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8:31" x14ac:dyDescent="0.25">
      <c r="H132" s="10"/>
      <c r="I132" s="11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8:31" x14ac:dyDescent="0.25">
      <c r="H133" s="10"/>
      <c r="I133" s="11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8:31" x14ac:dyDescent="0.25">
      <c r="H134" s="10"/>
      <c r="I134" s="11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8:31" x14ac:dyDescent="0.25"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0"/>
    </row>
    <row r="136" spans="8:31" x14ac:dyDescent="0.25">
      <c r="H136" s="13"/>
      <c r="I136" s="12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0"/>
    </row>
    <row r="137" spans="8:31" x14ac:dyDescent="0.25">
      <c r="H137" s="13"/>
      <c r="I137" s="12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0"/>
    </row>
    <row r="138" spans="8:31" x14ac:dyDescent="0.25">
      <c r="H138" s="13"/>
      <c r="I138" s="12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0"/>
    </row>
    <row r="139" spans="8:31" x14ac:dyDescent="0.25">
      <c r="H139" s="13"/>
      <c r="I139" s="12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0"/>
    </row>
    <row r="140" spans="8:31" x14ac:dyDescent="0.25">
      <c r="H140" s="13"/>
      <c r="I140" s="12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0"/>
    </row>
    <row r="141" spans="8:31" x14ac:dyDescent="0.25">
      <c r="H141" s="10"/>
      <c r="I141" s="11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8:31" x14ac:dyDescent="0.25">
      <c r="H142" s="10"/>
      <c r="I142" s="11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8:31" x14ac:dyDescent="0.25">
      <c r="H143" s="10"/>
      <c r="I143" s="11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8:31" x14ac:dyDescent="0.25">
      <c r="H144" s="10"/>
      <c r="I144" s="11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8:31" x14ac:dyDescent="0.25">
      <c r="H145" s="10"/>
      <c r="I145" s="11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8:31" x14ac:dyDescent="0.25">
      <c r="H146" s="10"/>
      <c r="I146" s="11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8:31" x14ac:dyDescent="0.25">
      <c r="H147" s="10"/>
      <c r="I147" s="11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8:31" x14ac:dyDescent="0.25">
      <c r="H148" s="10"/>
      <c r="I148" s="11"/>
      <c r="J148" s="10"/>
      <c r="K148" s="10"/>
      <c r="L148" s="10"/>
      <c r="M148" s="10"/>
      <c r="N148" s="10"/>
      <c r="O148" s="10"/>
      <c r="P148" s="10"/>
      <c r="Q148" s="10"/>
      <c r="R148" s="83"/>
      <c r="S148" s="83"/>
      <c r="T148" s="83"/>
      <c r="U148" s="83"/>
      <c r="V148" s="83"/>
      <c r="W148" s="83"/>
      <c r="X148" s="83"/>
      <c r="Y148" s="83"/>
      <c r="Z148" s="83"/>
      <c r="AA148" s="10"/>
      <c r="AB148" s="10"/>
      <c r="AC148" s="10"/>
      <c r="AD148" s="10"/>
      <c r="AE148" s="10"/>
    </row>
    <row r="149" spans="8:31" x14ac:dyDescent="0.25">
      <c r="H149" s="10"/>
      <c r="I149" s="11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8:31" x14ac:dyDescent="0.25">
      <c r="H150" s="10"/>
      <c r="I150" s="11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8:31" x14ac:dyDescent="0.25">
      <c r="H151" s="10"/>
      <c r="I151" s="11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8:31" x14ac:dyDescent="0.25">
      <c r="H152" s="10"/>
      <c r="I152" s="11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8:31" x14ac:dyDescent="0.25">
      <c r="H153" s="10"/>
      <c r="I153" s="11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8:31" x14ac:dyDescent="0.25">
      <c r="H154" s="10"/>
      <c r="I154" s="11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</sheetData>
  <mergeCells count="47">
    <mergeCell ref="A1:AD1"/>
    <mergeCell ref="A2:AD2"/>
    <mergeCell ref="A3:A5"/>
    <mergeCell ref="B3:B4"/>
    <mergeCell ref="C3:C4"/>
    <mergeCell ref="D3:D4"/>
    <mergeCell ref="E3:E4"/>
    <mergeCell ref="F3:G3"/>
    <mergeCell ref="H3:I3"/>
    <mergeCell ref="J3:K3"/>
    <mergeCell ref="AF22:AF27"/>
    <mergeCell ref="X3:Y3"/>
    <mergeCell ref="Z3:AA3"/>
    <mergeCell ref="AB3:AC3"/>
    <mergeCell ref="AD3:AE3"/>
    <mergeCell ref="AF3:AF4"/>
    <mergeCell ref="A6:AF6"/>
    <mergeCell ref="L3:M3"/>
    <mergeCell ref="N3:O3"/>
    <mergeCell ref="P3:Q3"/>
    <mergeCell ref="R3:S3"/>
    <mergeCell ref="T3:U3"/>
    <mergeCell ref="V3:W3"/>
    <mergeCell ref="A7:AE7"/>
    <mergeCell ref="AF8:AF13"/>
    <mergeCell ref="A14:AE14"/>
    <mergeCell ref="AF15:AF20"/>
    <mergeCell ref="A21:AE21"/>
    <mergeCell ref="AF69:AF74"/>
    <mergeCell ref="A28:AE28"/>
    <mergeCell ref="AF29:AF34"/>
    <mergeCell ref="A35:AE35"/>
    <mergeCell ref="AF36:AF41"/>
    <mergeCell ref="A42:AE42"/>
    <mergeCell ref="AF43:AF48"/>
    <mergeCell ref="AF49:AF54"/>
    <mergeCell ref="A55:AF55"/>
    <mergeCell ref="A56:AE56"/>
    <mergeCell ref="AF57:AF62"/>
    <mergeCell ref="AF63:AF68"/>
    <mergeCell ref="R148:Z148"/>
    <mergeCell ref="A76:B76"/>
    <mergeCell ref="G77:H77"/>
    <mergeCell ref="I77:K77"/>
    <mergeCell ref="G78:H78"/>
    <mergeCell ref="A80:L80"/>
    <mergeCell ref="R80:Z80"/>
  </mergeCells>
  <hyperlinks>
    <hyperlink ref="AG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Цыганкова Ирина Анатольевн</cp:lastModifiedBy>
  <cp:lastPrinted>2020-04-08T09:04:49Z</cp:lastPrinted>
  <dcterms:created xsi:type="dcterms:W3CDTF">2018-12-22T09:13:45Z</dcterms:created>
  <dcterms:modified xsi:type="dcterms:W3CDTF">2020-10-12T09:01:56Z</dcterms:modified>
</cp:coreProperties>
</file>