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15" i="1" l="1"/>
  <c r="C115" i="1"/>
  <c r="AD115" i="1"/>
  <c r="AB115" i="1"/>
  <c r="Z115" i="1"/>
  <c r="X115" i="1"/>
  <c r="V115" i="1"/>
  <c r="U115" i="1"/>
  <c r="T115" i="1"/>
  <c r="R115" i="1"/>
  <c r="P115" i="1"/>
  <c r="O115" i="1"/>
  <c r="N115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AE154" i="1"/>
  <c r="AC154" i="1"/>
  <c r="AA154" i="1"/>
  <c r="Y154" i="1"/>
  <c r="W154" i="1"/>
  <c r="AE151" i="1"/>
  <c r="AC151" i="1"/>
  <c r="AA151" i="1"/>
  <c r="Y151" i="1"/>
  <c r="W151" i="1"/>
  <c r="E128" i="1"/>
  <c r="C128" i="1"/>
  <c r="B128" i="1"/>
  <c r="AD124" i="1"/>
  <c r="AD123" i="1" s="1"/>
  <c r="AB124" i="1"/>
  <c r="Z124" i="1"/>
  <c r="Z123" i="1" s="1"/>
  <c r="X124" i="1"/>
  <c r="V124" i="1"/>
  <c r="V123" i="1" s="1"/>
  <c r="T124" i="1"/>
  <c r="R124" i="1"/>
  <c r="P124" i="1"/>
  <c r="O124" i="1"/>
  <c r="O123" i="1" s="1"/>
  <c r="N124" i="1"/>
  <c r="M124" i="1"/>
  <c r="M123" i="1" s="1"/>
  <c r="L124" i="1"/>
  <c r="K124" i="1"/>
  <c r="K123" i="1" s="1"/>
  <c r="J124" i="1"/>
  <c r="I124" i="1"/>
  <c r="E124" i="1" s="1"/>
  <c r="H124" i="1"/>
  <c r="C124" i="1"/>
  <c r="C123" i="1" s="1"/>
  <c r="B124" i="1"/>
  <c r="AB123" i="1"/>
  <c r="X123" i="1"/>
  <c r="U123" i="1"/>
  <c r="T123" i="1"/>
  <c r="R123" i="1"/>
  <c r="P123" i="1"/>
  <c r="N123" i="1"/>
  <c r="L123" i="1"/>
  <c r="J123" i="1"/>
  <c r="H123" i="1"/>
  <c r="B123" i="1"/>
  <c r="E121" i="1"/>
  <c r="C121" i="1"/>
  <c r="B121" i="1"/>
  <c r="AD118" i="1"/>
  <c r="AB118" i="1"/>
  <c r="Z118" i="1"/>
  <c r="X118" i="1"/>
  <c r="V118" i="1"/>
  <c r="U118" i="1"/>
  <c r="T118" i="1"/>
  <c r="R118" i="1"/>
  <c r="P118" i="1"/>
  <c r="O118" i="1"/>
  <c r="N118" i="1"/>
  <c r="M118" i="1"/>
  <c r="L118" i="1"/>
  <c r="K118" i="1"/>
  <c r="J118" i="1"/>
  <c r="I118" i="1"/>
  <c r="H118" i="1"/>
  <c r="B118" i="1"/>
  <c r="AD117" i="1"/>
  <c r="AB117" i="1"/>
  <c r="Z117" i="1"/>
  <c r="X117" i="1"/>
  <c r="V117" i="1"/>
  <c r="U117" i="1"/>
  <c r="T117" i="1"/>
  <c r="R117" i="1"/>
  <c r="P117" i="1"/>
  <c r="O117" i="1"/>
  <c r="N117" i="1"/>
  <c r="M117" i="1"/>
  <c r="L117" i="1"/>
  <c r="K117" i="1"/>
  <c r="J117" i="1"/>
  <c r="I117" i="1"/>
  <c r="H117" i="1"/>
  <c r="B117" i="1"/>
  <c r="AB133" i="1"/>
  <c r="Z112" i="1"/>
  <c r="Z130" i="1" s="1"/>
  <c r="Z109" i="1" s="1"/>
  <c r="X133" i="1"/>
  <c r="V112" i="1"/>
  <c r="V130" i="1" s="1"/>
  <c r="V109" i="1" s="1"/>
  <c r="U133" i="1"/>
  <c r="U130" i="1" s="1"/>
  <c r="T133" i="1"/>
  <c r="R133" i="1"/>
  <c r="P133" i="1"/>
  <c r="O133" i="1"/>
  <c r="N133" i="1"/>
  <c r="M115" i="1"/>
  <c r="M133" i="1" s="1"/>
  <c r="L115" i="1"/>
  <c r="L133" i="1" s="1"/>
  <c r="K115" i="1"/>
  <c r="K133" i="1" s="1"/>
  <c r="J115" i="1"/>
  <c r="J133" i="1" s="1"/>
  <c r="I115" i="1"/>
  <c r="I133" i="1" s="1"/>
  <c r="H115" i="1"/>
  <c r="H133" i="1" s="1"/>
  <c r="E115" i="1"/>
  <c r="E133" i="1" s="1"/>
  <c r="AB112" i="1"/>
  <c r="AB130" i="1" s="1"/>
  <c r="AB109" i="1" s="1"/>
  <c r="X112" i="1"/>
  <c r="X130" i="1" s="1"/>
  <c r="X109" i="1" s="1"/>
  <c r="U112" i="1"/>
  <c r="U111" i="1" s="1"/>
  <c r="U109" i="1" s="1"/>
  <c r="T112" i="1"/>
  <c r="T130" i="1" s="1"/>
  <c r="T109" i="1" s="1"/>
  <c r="R112" i="1"/>
  <c r="R130" i="1" s="1"/>
  <c r="R109" i="1" s="1"/>
  <c r="P112" i="1"/>
  <c r="P130" i="1" s="1"/>
  <c r="P109" i="1" s="1"/>
  <c r="O112" i="1"/>
  <c r="N112" i="1"/>
  <c r="N130" i="1" s="1"/>
  <c r="N109" i="1" s="1"/>
  <c r="M112" i="1"/>
  <c r="M130" i="1" s="1"/>
  <c r="M109" i="1" s="1"/>
  <c r="L112" i="1"/>
  <c r="L130" i="1" s="1"/>
  <c r="L109" i="1" s="1"/>
  <c r="K112" i="1"/>
  <c r="K130" i="1" s="1"/>
  <c r="K109" i="1" s="1"/>
  <c r="J112" i="1"/>
  <c r="J130" i="1" s="1"/>
  <c r="J109" i="1" s="1"/>
  <c r="I112" i="1"/>
  <c r="I130" i="1" s="1"/>
  <c r="I109" i="1" s="1"/>
  <c r="H112" i="1"/>
  <c r="H130" i="1" s="1"/>
  <c r="H109" i="1" s="1"/>
  <c r="AD111" i="1"/>
  <c r="AD109" i="1" s="1"/>
  <c r="AB111" i="1"/>
  <c r="Z111" i="1"/>
  <c r="X111" i="1"/>
  <c r="V111" i="1"/>
  <c r="T111" i="1"/>
  <c r="R111" i="1"/>
  <c r="P111" i="1"/>
  <c r="N111" i="1"/>
  <c r="L111" i="1"/>
  <c r="J111" i="1"/>
  <c r="H111" i="1"/>
  <c r="B108" i="1"/>
  <c r="B107" i="1"/>
  <c r="B105" i="1"/>
  <c r="B104" i="1"/>
  <c r="AD103" i="1"/>
  <c r="AD106" i="1" s="1"/>
  <c r="AB103" i="1"/>
  <c r="Z103" i="1"/>
  <c r="X103" i="1"/>
  <c r="V103" i="1"/>
  <c r="T103" i="1"/>
  <c r="R103" i="1"/>
  <c r="P103" i="1"/>
  <c r="O103" i="1"/>
  <c r="N103" i="1"/>
  <c r="M103" i="1"/>
  <c r="L103" i="1"/>
  <c r="K103" i="1"/>
  <c r="J103" i="1"/>
  <c r="I103" i="1"/>
  <c r="H103" i="1"/>
  <c r="E100" i="1"/>
  <c r="C100" i="1"/>
  <c r="B100" i="1"/>
  <c r="AE97" i="1"/>
  <c r="AD97" i="1"/>
  <c r="AC97" i="1"/>
  <c r="AB97" i="1"/>
  <c r="AA97" i="1"/>
  <c r="Z97" i="1"/>
  <c r="Y97" i="1"/>
  <c r="X97" i="1"/>
  <c r="W97" i="1"/>
  <c r="V97" i="1"/>
  <c r="U97" i="1"/>
  <c r="T97" i="1"/>
  <c r="R97" i="1"/>
  <c r="P97" i="1"/>
  <c r="O97" i="1"/>
  <c r="N97" i="1"/>
  <c r="M97" i="1"/>
  <c r="L97" i="1"/>
  <c r="K97" i="1"/>
  <c r="J97" i="1"/>
  <c r="I97" i="1"/>
  <c r="H97" i="1"/>
  <c r="C97" i="1"/>
  <c r="B97" i="1"/>
  <c r="AD96" i="1"/>
  <c r="AB96" i="1"/>
  <c r="Z96" i="1"/>
  <c r="X96" i="1"/>
  <c r="V96" i="1"/>
  <c r="U96" i="1"/>
  <c r="T96" i="1"/>
  <c r="R96" i="1"/>
  <c r="P96" i="1"/>
  <c r="O96" i="1"/>
  <c r="N96" i="1"/>
  <c r="M96" i="1"/>
  <c r="L96" i="1"/>
  <c r="K96" i="1"/>
  <c r="J96" i="1"/>
  <c r="I96" i="1"/>
  <c r="H96" i="1"/>
  <c r="C96" i="1"/>
  <c r="B96" i="1"/>
  <c r="E93" i="1"/>
  <c r="C93" i="1"/>
  <c r="B93" i="1"/>
  <c r="AD90" i="1"/>
  <c r="AB90" i="1"/>
  <c r="Z90" i="1"/>
  <c r="X90" i="1"/>
  <c r="V90" i="1"/>
  <c r="T90" i="1"/>
  <c r="R90" i="1"/>
  <c r="P90" i="1"/>
  <c r="O90" i="1"/>
  <c r="N90" i="1"/>
  <c r="M90" i="1"/>
  <c r="L90" i="1"/>
  <c r="K90" i="1"/>
  <c r="J90" i="1"/>
  <c r="I90" i="1"/>
  <c r="H90" i="1"/>
  <c r="C90" i="1"/>
  <c r="C82" i="1" s="1"/>
  <c r="C103" i="1" s="1"/>
  <c r="C80" i="1" s="1"/>
  <c r="B90" i="1"/>
  <c r="AB89" i="1"/>
  <c r="Z89" i="1"/>
  <c r="X89" i="1"/>
  <c r="V89" i="1"/>
  <c r="U89" i="1"/>
  <c r="T89" i="1"/>
  <c r="R89" i="1"/>
  <c r="P89" i="1"/>
  <c r="O89" i="1"/>
  <c r="N89" i="1"/>
  <c r="M89" i="1"/>
  <c r="L89" i="1"/>
  <c r="K89" i="1"/>
  <c r="J89" i="1"/>
  <c r="I89" i="1"/>
  <c r="H89" i="1"/>
  <c r="C89" i="1"/>
  <c r="B89" i="1"/>
  <c r="AD86" i="1"/>
  <c r="AB86" i="1"/>
  <c r="AB106" i="1" s="1"/>
  <c r="Z86" i="1"/>
  <c r="Z106" i="1" s="1"/>
  <c r="X86" i="1"/>
  <c r="X106" i="1" s="1"/>
  <c r="V86" i="1"/>
  <c r="V106" i="1" s="1"/>
  <c r="U86" i="1"/>
  <c r="U106" i="1" s="1"/>
  <c r="U103" i="1" s="1"/>
  <c r="T86" i="1"/>
  <c r="T106" i="1" s="1"/>
  <c r="R86" i="1"/>
  <c r="R106" i="1" s="1"/>
  <c r="P86" i="1"/>
  <c r="P106" i="1" s="1"/>
  <c r="O86" i="1"/>
  <c r="O106" i="1" s="1"/>
  <c r="N86" i="1"/>
  <c r="N106" i="1" s="1"/>
  <c r="M86" i="1"/>
  <c r="M106" i="1" s="1"/>
  <c r="L86" i="1"/>
  <c r="L106" i="1" s="1"/>
  <c r="K86" i="1"/>
  <c r="K106" i="1" s="1"/>
  <c r="J86" i="1"/>
  <c r="J106" i="1" s="1"/>
  <c r="I86" i="1"/>
  <c r="I106" i="1" s="1"/>
  <c r="H86" i="1"/>
  <c r="H106" i="1" s="1"/>
  <c r="E86" i="1"/>
  <c r="C86" i="1"/>
  <c r="C83" i="1" s="1"/>
  <c r="B86" i="1"/>
  <c r="U83" i="1"/>
  <c r="U82" i="1" s="1"/>
  <c r="U80" i="1" s="1"/>
  <c r="AD82" i="1"/>
  <c r="AB82" i="1"/>
  <c r="Z82" i="1"/>
  <c r="X82" i="1"/>
  <c r="V82" i="1"/>
  <c r="T82" i="1"/>
  <c r="R82" i="1"/>
  <c r="P82" i="1"/>
  <c r="N82" i="1"/>
  <c r="L82" i="1"/>
  <c r="J82" i="1"/>
  <c r="H82" i="1"/>
  <c r="B82" i="1"/>
  <c r="B103" i="1" s="1"/>
  <c r="B80" i="1" s="1"/>
  <c r="AD80" i="1"/>
  <c r="AB80" i="1"/>
  <c r="Z80" i="1"/>
  <c r="X80" i="1"/>
  <c r="V80" i="1"/>
  <c r="T80" i="1"/>
  <c r="R80" i="1"/>
  <c r="P80" i="1"/>
  <c r="N80" i="1"/>
  <c r="L80" i="1"/>
  <c r="J80" i="1"/>
  <c r="I80" i="1"/>
  <c r="H80" i="1"/>
  <c r="B79" i="1"/>
  <c r="B78" i="1"/>
  <c r="AD77" i="1"/>
  <c r="AB77" i="1"/>
  <c r="Z77" i="1"/>
  <c r="X77" i="1"/>
  <c r="V77" i="1"/>
  <c r="U77" i="1"/>
  <c r="T77" i="1"/>
  <c r="R77" i="1"/>
  <c r="P77" i="1"/>
  <c r="O77" i="1"/>
  <c r="N77" i="1"/>
  <c r="L77" i="1"/>
  <c r="H77" i="1"/>
  <c r="B76" i="1"/>
  <c r="B75" i="1"/>
  <c r="J71" i="1"/>
  <c r="J77" i="1" s="1"/>
  <c r="B77" i="1" s="1"/>
  <c r="B71" i="1"/>
  <c r="B68" i="1" s="1"/>
  <c r="B67" i="1" s="1"/>
  <c r="AD68" i="1"/>
  <c r="AB68" i="1"/>
  <c r="Z68" i="1"/>
  <c r="X68" i="1"/>
  <c r="V68" i="1"/>
  <c r="U68" i="1"/>
  <c r="T68" i="1"/>
  <c r="R68" i="1"/>
  <c r="P68" i="1"/>
  <c r="O68" i="1"/>
  <c r="N68" i="1"/>
  <c r="L68" i="1"/>
  <c r="J68" i="1"/>
  <c r="H68" i="1"/>
  <c r="M67" i="1"/>
  <c r="K67" i="1"/>
  <c r="I67" i="1"/>
  <c r="AD65" i="1"/>
  <c r="AB65" i="1"/>
  <c r="Z65" i="1"/>
  <c r="X65" i="1"/>
  <c r="V65" i="1"/>
  <c r="T65" i="1"/>
  <c r="R65" i="1"/>
  <c r="P65" i="1"/>
  <c r="O65" i="1"/>
  <c r="N65" i="1"/>
  <c r="M65" i="1"/>
  <c r="L65" i="1"/>
  <c r="J65" i="1"/>
  <c r="H65" i="1"/>
  <c r="B65" i="1"/>
  <c r="AE62" i="1"/>
  <c r="AD62" i="1"/>
  <c r="AC62" i="1"/>
  <c r="AB62" i="1"/>
  <c r="AA62" i="1"/>
  <c r="Z62" i="1"/>
  <c r="Y62" i="1"/>
  <c r="X62" i="1"/>
  <c r="W62" i="1"/>
  <c r="V62" i="1"/>
  <c r="U62" i="1"/>
  <c r="T62" i="1"/>
  <c r="R62" i="1"/>
  <c r="P62" i="1"/>
  <c r="O62" i="1"/>
  <c r="N62" i="1"/>
  <c r="M62" i="1"/>
  <c r="E62" i="1" s="1"/>
  <c r="L62" i="1"/>
  <c r="J62" i="1"/>
  <c r="H62" i="1"/>
  <c r="E56" i="1"/>
  <c r="F56" i="1" s="1"/>
  <c r="C56" i="1"/>
  <c r="AE53" i="1"/>
  <c r="AD53" i="1"/>
  <c r="AC53" i="1"/>
  <c r="AB53" i="1"/>
  <c r="AA53" i="1"/>
  <c r="Z53" i="1"/>
  <c r="Y53" i="1"/>
  <c r="X53" i="1"/>
  <c r="W53" i="1"/>
  <c r="V53" i="1"/>
  <c r="U53" i="1"/>
  <c r="T53" i="1"/>
  <c r="R53" i="1"/>
  <c r="P53" i="1"/>
  <c r="O53" i="1"/>
  <c r="N53" i="1"/>
  <c r="M53" i="1"/>
  <c r="L53" i="1"/>
  <c r="K53" i="1"/>
  <c r="J53" i="1"/>
  <c r="I53" i="1"/>
  <c r="H53" i="1"/>
  <c r="E53" i="1"/>
  <c r="D53" i="1"/>
  <c r="C53" i="1"/>
  <c r="B53" i="1"/>
  <c r="AE52" i="1"/>
  <c r="AD52" i="1"/>
  <c r="AC52" i="1"/>
  <c r="AB52" i="1"/>
  <c r="AA52" i="1"/>
  <c r="Z52" i="1"/>
  <c r="Y52" i="1"/>
  <c r="X52" i="1"/>
  <c r="W52" i="1"/>
  <c r="V52" i="1"/>
  <c r="U52" i="1"/>
  <c r="T52" i="1"/>
  <c r="R52" i="1"/>
  <c r="P52" i="1"/>
  <c r="O52" i="1"/>
  <c r="N52" i="1"/>
  <c r="M52" i="1"/>
  <c r="L52" i="1"/>
  <c r="K52" i="1"/>
  <c r="J52" i="1"/>
  <c r="I52" i="1"/>
  <c r="H52" i="1"/>
  <c r="D52" i="1"/>
  <c r="C52" i="1"/>
  <c r="B52" i="1"/>
  <c r="B51" i="1"/>
  <c r="B50" i="1"/>
  <c r="E49" i="1"/>
  <c r="C49" i="1"/>
  <c r="B49" i="1"/>
  <c r="B48" i="1"/>
  <c r="B47" i="1"/>
  <c r="AE46" i="1"/>
  <c r="AD46" i="1"/>
  <c r="AC46" i="1"/>
  <c r="AB46" i="1"/>
  <c r="AA46" i="1"/>
  <c r="Z46" i="1"/>
  <c r="Y46" i="1"/>
  <c r="X46" i="1"/>
  <c r="W46" i="1"/>
  <c r="V46" i="1"/>
  <c r="U46" i="1"/>
  <c r="T46" i="1"/>
  <c r="R46" i="1"/>
  <c r="P46" i="1"/>
  <c r="O46" i="1"/>
  <c r="N46" i="1"/>
  <c r="M46" i="1"/>
  <c r="L46" i="1"/>
  <c r="K46" i="1"/>
  <c r="J46" i="1"/>
  <c r="I46" i="1"/>
  <c r="H46" i="1"/>
  <c r="E46" i="1"/>
  <c r="D46" i="1"/>
  <c r="C46" i="1"/>
  <c r="B46" i="1"/>
  <c r="AE45" i="1"/>
  <c r="AD45" i="1"/>
  <c r="AC45" i="1"/>
  <c r="AB45" i="1"/>
  <c r="AA45" i="1"/>
  <c r="Z45" i="1"/>
  <c r="Y45" i="1"/>
  <c r="X45" i="1"/>
  <c r="W45" i="1"/>
  <c r="V45" i="1"/>
  <c r="U45" i="1"/>
  <c r="T45" i="1"/>
  <c r="R45" i="1"/>
  <c r="P45" i="1"/>
  <c r="O45" i="1"/>
  <c r="N45" i="1"/>
  <c r="M45" i="1"/>
  <c r="L45" i="1"/>
  <c r="K45" i="1"/>
  <c r="J45" i="1"/>
  <c r="I45" i="1"/>
  <c r="H45" i="1"/>
  <c r="E45" i="1"/>
  <c r="D45" i="1"/>
  <c r="C45" i="1"/>
  <c r="B45" i="1"/>
  <c r="E42" i="1"/>
  <c r="C42" i="1"/>
  <c r="C39" i="1" s="1"/>
  <c r="C38" i="1" s="1"/>
  <c r="B42" i="1"/>
  <c r="B39" i="1" s="1"/>
  <c r="B38" i="1" s="1"/>
  <c r="AB39" i="1"/>
  <c r="AB38" i="1" s="1"/>
  <c r="E39" i="1"/>
  <c r="K38" i="1"/>
  <c r="I38" i="1"/>
  <c r="B37" i="1"/>
  <c r="B36" i="1"/>
  <c r="E35" i="1"/>
  <c r="C35" i="1"/>
  <c r="B35" i="1"/>
  <c r="AB32" i="1"/>
  <c r="M32" i="1"/>
  <c r="M31" i="1" s="1"/>
  <c r="M15" i="1" s="1"/>
  <c r="M12" i="1" s="1"/>
  <c r="L32" i="1"/>
  <c r="E32" i="1"/>
  <c r="C32" i="1"/>
  <c r="C31" i="1" s="1"/>
  <c r="B32" i="1"/>
  <c r="AB31" i="1"/>
  <c r="Z31" i="1"/>
  <c r="L31" i="1"/>
  <c r="K31" i="1"/>
  <c r="I31" i="1"/>
  <c r="B31" i="1"/>
  <c r="G30" i="1"/>
  <c r="G29" i="1"/>
  <c r="E28" i="1"/>
  <c r="G28" i="1" s="1"/>
  <c r="B28" i="1"/>
  <c r="F28" i="1" s="1"/>
  <c r="E27" i="1"/>
  <c r="G27" i="1" s="1"/>
  <c r="B27" i="1"/>
  <c r="E26" i="1"/>
  <c r="G26" i="1" s="1"/>
  <c r="B26" i="1"/>
  <c r="B23" i="1" s="1"/>
  <c r="AE23" i="1"/>
  <c r="AE59" i="1" s="1"/>
  <c r="AD23" i="1"/>
  <c r="AD59" i="1" s="1"/>
  <c r="AC23" i="1"/>
  <c r="AC59" i="1" s="1"/>
  <c r="AB23" i="1"/>
  <c r="AB59" i="1" s="1"/>
  <c r="AA23" i="1"/>
  <c r="AA59" i="1" s="1"/>
  <c r="Z23" i="1"/>
  <c r="Z59" i="1" s="1"/>
  <c r="Y23" i="1"/>
  <c r="Y59" i="1" s="1"/>
  <c r="X23" i="1"/>
  <c r="X59" i="1" s="1"/>
  <c r="W23" i="1"/>
  <c r="W59" i="1" s="1"/>
  <c r="V23" i="1"/>
  <c r="V59" i="1" s="1"/>
  <c r="U23" i="1"/>
  <c r="U59" i="1" s="1"/>
  <c r="T23" i="1"/>
  <c r="T59" i="1" s="1"/>
  <c r="R23" i="1"/>
  <c r="R59" i="1" s="1"/>
  <c r="P23" i="1"/>
  <c r="P59" i="1" s="1"/>
  <c r="O23" i="1"/>
  <c r="O59" i="1" s="1"/>
  <c r="N23" i="1"/>
  <c r="N59" i="1" s="1"/>
  <c r="M23" i="1"/>
  <c r="M59" i="1" s="1"/>
  <c r="L23" i="1"/>
  <c r="L59" i="1" s="1"/>
  <c r="K23" i="1"/>
  <c r="K59" i="1" s="1"/>
  <c r="J23" i="1"/>
  <c r="J59" i="1" s="1"/>
  <c r="I23" i="1"/>
  <c r="I59" i="1" s="1"/>
  <c r="H23" i="1"/>
  <c r="H59" i="1" s="1"/>
  <c r="C59" i="1" s="1"/>
  <c r="C62" i="1" s="1"/>
  <c r="E23" i="1"/>
  <c r="G23" i="1" s="1"/>
  <c r="D23" i="1"/>
  <c r="K22" i="1"/>
  <c r="I22" i="1"/>
  <c r="E22" i="1"/>
  <c r="D22" i="1"/>
  <c r="C22" i="1"/>
  <c r="AD19" i="1"/>
  <c r="AB19" i="1"/>
  <c r="AB16" i="1" s="1"/>
  <c r="Z19" i="1"/>
  <c r="X19" i="1"/>
  <c r="X16" i="1" s="1"/>
  <c r="V19" i="1"/>
  <c r="U19" i="1"/>
  <c r="T19" i="1"/>
  <c r="R19" i="1"/>
  <c r="R16" i="1" s="1"/>
  <c r="P19" i="1"/>
  <c r="P16" i="1" s="1"/>
  <c r="O19" i="1"/>
  <c r="N19" i="1"/>
  <c r="N16" i="1" s="1"/>
  <c r="J19" i="1"/>
  <c r="H19" i="1"/>
  <c r="H16" i="1" s="1"/>
  <c r="AE16" i="1"/>
  <c r="AD16" i="1"/>
  <c r="AC16" i="1"/>
  <c r="AA16" i="1"/>
  <c r="Z16" i="1"/>
  <c r="Y16" i="1"/>
  <c r="W16" i="1"/>
  <c r="V16" i="1"/>
  <c r="U16" i="1"/>
  <c r="T16" i="1"/>
  <c r="O16" i="1"/>
  <c r="M16" i="1"/>
  <c r="L16" i="1"/>
  <c r="K16" i="1"/>
  <c r="J16" i="1"/>
  <c r="I16" i="1"/>
  <c r="D16" i="1"/>
  <c r="C16" i="1"/>
  <c r="B16" i="1"/>
  <c r="AE15" i="1"/>
  <c r="AD15" i="1"/>
  <c r="AC15" i="1"/>
  <c r="AA15" i="1"/>
  <c r="Z15" i="1"/>
  <c r="Y15" i="1"/>
  <c r="X15" i="1"/>
  <c r="W15" i="1"/>
  <c r="V15" i="1"/>
  <c r="U15" i="1"/>
  <c r="T15" i="1"/>
  <c r="R15" i="1"/>
  <c r="Q15" i="1"/>
  <c r="P15" i="1"/>
  <c r="O15" i="1"/>
  <c r="O12" i="1" s="1"/>
  <c r="N15" i="1"/>
  <c r="L15" i="1"/>
  <c r="K15" i="1"/>
  <c r="K12" i="1" s="1"/>
  <c r="J15" i="1"/>
  <c r="I15" i="1"/>
  <c r="I12" i="1" s="1"/>
  <c r="I154" i="1" s="1"/>
  <c r="I151" i="1" s="1"/>
  <c r="H15" i="1"/>
  <c r="AD12" i="1"/>
  <c r="Z12" i="1"/>
  <c r="Z154" i="1" s="1"/>
  <c r="Z151" i="1" s="1"/>
  <c r="X12" i="1"/>
  <c r="V12" i="1"/>
  <c r="V154" i="1" s="1"/>
  <c r="V151" i="1" s="1"/>
  <c r="U12" i="1"/>
  <c r="T12" i="1"/>
  <c r="T154" i="1" s="1"/>
  <c r="T151" i="1" s="1"/>
  <c r="R12" i="1"/>
  <c r="R154" i="1" s="1"/>
  <c r="R151" i="1" s="1"/>
  <c r="P12" i="1"/>
  <c r="P154" i="1" s="1"/>
  <c r="P151" i="1" s="1"/>
  <c r="N12" i="1"/>
  <c r="N154" i="1" s="1"/>
  <c r="N151" i="1" s="1"/>
  <c r="L12" i="1"/>
  <c r="L154" i="1" s="1"/>
  <c r="L151" i="1" s="1"/>
  <c r="J12" i="1"/>
  <c r="J154" i="1" s="1"/>
  <c r="J151" i="1" s="1"/>
  <c r="H12" i="1"/>
  <c r="H154" i="1" s="1"/>
  <c r="H151" i="1" s="1"/>
  <c r="X154" i="1" l="1"/>
  <c r="X151" i="1" s="1"/>
  <c r="E111" i="1"/>
  <c r="E112" i="1"/>
  <c r="E130" i="1" s="1"/>
  <c r="E109" i="1" s="1"/>
  <c r="O130" i="1"/>
  <c r="O109" i="1" s="1"/>
  <c r="E19" i="1"/>
  <c r="G22" i="1"/>
  <c r="AB15" i="1"/>
  <c r="AB12" i="1" s="1"/>
  <c r="AB154" i="1" s="1"/>
  <c r="AB151" i="1" s="1"/>
  <c r="F32" i="1"/>
  <c r="F35" i="1"/>
  <c r="F45" i="1"/>
  <c r="F46" i="1"/>
  <c r="F53" i="1"/>
  <c r="F86" i="1"/>
  <c r="F83" i="1" s="1"/>
  <c r="F93" i="1"/>
  <c r="F100" i="1"/>
  <c r="G121" i="1"/>
  <c r="AD154" i="1"/>
  <c r="AD151" i="1" s="1"/>
  <c r="E97" i="1"/>
  <c r="F97" i="1" s="1"/>
  <c r="E106" i="1"/>
  <c r="E90" i="1"/>
  <c r="G128" i="1"/>
  <c r="D115" i="1"/>
  <c r="D133" i="1" s="1"/>
  <c r="E52" i="1"/>
  <c r="F52" i="1" s="1"/>
  <c r="G49" i="1"/>
  <c r="F27" i="1"/>
  <c r="G19" i="1"/>
  <c r="F19" i="1"/>
  <c r="E16" i="1"/>
  <c r="B59" i="1"/>
  <c r="F23" i="1"/>
  <c r="B22" i="1"/>
  <c r="C15" i="1"/>
  <c r="C12" i="1" s="1"/>
  <c r="G39" i="1"/>
  <c r="AG12" i="1"/>
  <c r="F26" i="1"/>
  <c r="G32" i="1"/>
  <c r="G35" i="1"/>
  <c r="G42" i="1"/>
  <c r="G45" i="1"/>
  <c r="G46" i="1"/>
  <c r="G52" i="1"/>
  <c r="G53" i="1"/>
  <c r="G56" i="1"/>
  <c r="E59" i="1"/>
  <c r="B62" i="1"/>
  <c r="B74" i="1"/>
  <c r="G86" i="1"/>
  <c r="G83" i="1" s="1"/>
  <c r="G90" i="1"/>
  <c r="G93" i="1"/>
  <c r="G97" i="1"/>
  <c r="G100" i="1"/>
  <c r="F124" i="1"/>
  <c r="D124" i="1"/>
  <c r="D123" i="1" s="1"/>
  <c r="G124" i="1"/>
  <c r="E123" i="1"/>
  <c r="B151" i="1"/>
  <c r="U154" i="1"/>
  <c r="U151" i="1" s="1"/>
  <c r="E31" i="1"/>
  <c r="D35" i="1"/>
  <c r="D32" i="1" s="1"/>
  <c r="D31" i="1" s="1"/>
  <c r="D15" i="1" s="1"/>
  <c r="D12" i="1" s="1"/>
  <c r="E38" i="1"/>
  <c r="G38" i="1" s="1"/>
  <c r="E82" i="1"/>
  <c r="I82" i="1"/>
  <c r="K82" i="1"/>
  <c r="K80" i="1" s="1"/>
  <c r="K154" i="1" s="1"/>
  <c r="K151" i="1" s="1"/>
  <c r="M82" i="1"/>
  <c r="M80" i="1" s="1"/>
  <c r="M154" i="1" s="1"/>
  <c r="M151" i="1" s="1"/>
  <c r="O82" i="1"/>
  <c r="O80" i="1" s="1"/>
  <c r="C106" i="1"/>
  <c r="G106" i="1" s="1"/>
  <c r="B106" i="1"/>
  <c r="F106" i="1" s="1"/>
  <c r="D93" i="1"/>
  <c r="D97" i="1"/>
  <c r="D96" i="1" s="1"/>
  <c r="D100" i="1"/>
  <c r="F115" i="1"/>
  <c r="B111" i="1"/>
  <c r="F111" i="1" s="1"/>
  <c r="B133" i="1"/>
  <c r="B112" i="1"/>
  <c r="B130" i="1" s="1"/>
  <c r="B109" i="1" s="1"/>
  <c r="F109" i="1" s="1"/>
  <c r="I111" i="1"/>
  <c r="K111" i="1"/>
  <c r="M111" i="1"/>
  <c r="O111" i="1"/>
  <c r="D112" i="1"/>
  <c r="F112" i="1"/>
  <c r="AD112" i="1"/>
  <c r="AD130" i="1" s="1"/>
  <c r="C118" i="1"/>
  <c r="C117" i="1" s="1"/>
  <c r="I123" i="1"/>
  <c r="F128" i="1"/>
  <c r="D128" i="1"/>
  <c r="F133" i="1"/>
  <c r="V133" i="1"/>
  <c r="AD133" i="1"/>
  <c r="F121" i="1"/>
  <c r="D121" i="1"/>
  <c r="D118" i="1" s="1"/>
  <c r="D117" i="1" s="1"/>
  <c r="E118" i="1"/>
  <c r="F130" i="1"/>
  <c r="Z133" i="1"/>
  <c r="G115" i="1"/>
  <c r="O154" i="1" l="1"/>
  <c r="O151" i="1" s="1"/>
  <c r="E96" i="1"/>
  <c r="F90" i="1"/>
  <c r="E89" i="1"/>
  <c r="G118" i="1"/>
  <c r="E117" i="1"/>
  <c r="F118" i="1"/>
  <c r="D111" i="1"/>
  <c r="D130" i="1"/>
  <c r="D109" i="1" s="1"/>
  <c r="D90" i="1"/>
  <c r="D86" i="1"/>
  <c r="G31" i="1"/>
  <c r="F31" i="1"/>
  <c r="E15" i="1"/>
  <c r="G59" i="1"/>
  <c r="D59" i="1"/>
  <c r="D62" i="1" s="1"/>
  <c r="B15" i="1"/>
  <c r="B12" i="1" s="1"/>
  <c r="B154" i="1" s="1"/>
  <c r="F22" i="1"/>
  <c r="C133" i="1"/>
  <c r="G133" i="1" s="1"/>
  <c r="C112" i="1"/>
  <c r="G82" i="1"/>
  <c r="E103" i="1"/>
  <c r="F82" i="1"/>
  <c r="F123" i="1"/>
  <c r="G123" i="1"/>
  <c r="F16" i="1"/>
  <c r="G16" i="1"/>
  <c r="F96" i="1" l="1"/>
  <c r="G96" i="1"/>
  <c r="F89" i="1"/>
  <c r="G89" i="1"/>
  <c r="E83" i="1"/>
  <c r="G103" i="1"/>
  <c r="F103" i="1"/>
  <c r="E80" i="1"/>
  <c r="C130" i="1"/>
  <c r="C111" i="1"/>
  <c r="G111" i="1" s="1"/>
  <c r="G112" i="1"/>
  <c r="F15" i="1"/>
  <c r="E12" i="1"/>
  <c r="G15" i="1"/>
  <c r="D89" i="1"/>
  <c r="D83" i="1" s="1"/>
  <c r="D82" i="1"/>
  <c r="D103" i="1" s="1"/>
  <c r="G117" i="1"/>
  <c r="F117" i="1"/>
  <c r="E154" i="1" l="1"/>
  <c r="G12" i="1"/>
  <c r="F12" i="1"/>
  <c r="C109" i="1"/>
  <c r="G130" i="1"/>
  <c r="D106" i="1"/>
  <c r="D80" i="1"/>
  <c r="D154" i="1" s="1"/>
  <c r="D151" i="1" s="1"/>
  <c r="G80" i="1"/>
  <c r="F80" i="1"/>
  <c r="G109" i="1" l="1"/>
  <c r="C154" i="1"/>
  <c r="C151" i="1" s="1"/>
  <c r="F154" i="1"/>
  <c r="E151" i="1"/>
  <c r="F151" i="1" l="1"/>
  <c r="G151" i="1"/>
  <c r="G154" i="1"/>
</calcChain>
</file>

<file path=xl/sharedStrings.xml><?xml version="1.0" encoding="utf-8"?>
<sst xmlns="http://schemas.openxmlformats.org/spreadsheetml/2006/main" count="232" uniqueCount="77">
  <si>
    <t>Комплексный план (сетевой график) по реализации муниципальной программы</t>
  </si>
  <si>
    <r>
      <t>«________</t>
    </r>
    <r>
      <rPr>
        <b/>
        <u/>
        <sz val="16"/>
        <rFont val="Times New Roman"/>
        <family val="1"/>
        <charset val="204"/>
      </rPr>
      <t>Развитие институтов гражданского общества города Когалыма</t>
    </r>
    <r>
      <rPr>
        <b/>
        <sz val="16"/>
        <rFont val="Times New Roman"/>
        <family val="1"/>
        <charset val="204"/>
      </rPr>
      <t>____»</t>
    </r>
  </si>
  <si>
    <t xml:space="preserve">   </t>
  </si>
  <si>
    <t>Мероприятия программы</t>
  </si>
  <si>
    <t>План на 2021 год</t>
  </si>
  <si>
    <t>Исполнено,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</si>
  <si>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</si>
  <si>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</si>
  <si>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</si>
  <si>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</si>
  <si>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</si>
  <si>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</si>
  <si>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</si>
  <si>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</si>
  <si>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</si>
  <si>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</si>
  <si>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</si>
  <si>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</si>
  <si>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</si>
  <si>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</si>
  <si>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отчестную дату</t>
  </si>
  <si>
    <t xml:space="preserve">план </t>
  </si>
  <si>
    <t>касса</t>
  </si>
  <si>
    <t xml:space="preserve">Подпрограмма 1.«Поддержка социально ориентированных некоммерческих организаций города Когалыма»» </t>
  </si>
  <si>
    <t>20 марта, в ДК «Сибирь» прошел праздник, посвященный весеннему равноденствию, Новруз-Байрам. Организатором мероприятия выступила Когалымская городская общественная национально-культурная организация азербайджанского народа «Достлуг» . Праздник реализован при финансовой поддержке (в форме субсидии ) из бюджента города Когалыма  (по итогам  конкурса социально-значимых проектов, направленного на развитие гражданских инициатив в городе Когалыме в 2019 году -   Проект "Новруз"  в числе победителей. В программе мероприятия: выставка,  дегустация блюд национальной кухни, выступлениятворческих коллективов и артистов Когалыма, Сургута и п. Федоровский.</t>
  </si>
  <si>
    <t>Задача  1 «…»</t>
  </si>
  <si>
    <t>Задача 1.  Обеспечение поддержки гражданских инициатив</t>
  </si>
  <si>
    <t xml:space="preserve">1.1. «Поддержка социально ориентированных некоммерческих организаций (2)»
</t>
  </si>
  <si>
    <t>Всего</t>
  </si>
  <si>
    <t>федеральный бюджет</t>
  </si>
  <si>
    <t>бюджет Ханты-Мансийского автономного округа - Югры</t>
  </si>
  <si>
    <t>0.00</t>
  </si>
  <si>
    <t>бюджет города Когалыма</t>
  </si>
  <si>
    <t>в т.ч. бюджет горда Когалыма  в части софинансирования</t>
  </si>
  <si>
    <t>иные источники финансирования</t>
  </si>
  <si>
    <t xml:space="preserve">1.1.1. «Организация и проведение конкурса социально значимых проектов, направленного на развитие гражданских инициатив в городе Когалыме» </t>
  </si>
  <si>
    <t>бюджет города Когалыма:</t>
  </si>
  <si>
    <t>ОСОиСВ</t>
  </si>
  <si>
    <t>МАУ «ИРЦ г.Когалыма»</t>
  </si>
  <si>
    <t xml:space="preserve">1.1.2. «Оказание информационной, организационной, имущественной, консультационно-методической поддержки деятельности социально ориентированных некоммерческих организаций, учреждений и лидеров общественных организаций города Когалыма» (МАУ «ИРЦ г.Когалыма»)
</t>
  </si>
  <si>
    <t>Организация и проведение семинара в рамках  в рамках проекта "Школа актива НКО" (оплата за приобретение продуктов питания и приобретение канцелярских товаров)</t>
  </si>
  <si>
    <t>в т.ч. бюджет города Когалыма в части софинансирования</t>
  </si>
  <si>
    <t>1.1.3. "Обеспечение участия в мероприятиях федерального, окружного, регионального уровней, направленных на развитие добровольческого движения, работников"</t>
  </si>
  <si>
    <t>1.1.4. "Содействие общественным объединениям, некоммерческим организациям в проведении мероприятий"</t>
  </si>
  <si>
    <t>1.1.5.  "Проведение мероприятий (конференций, Гражданских Форумов, семинаров, круглых столов и иных мероприятий) для социально ориентированных некоммерческих организаций"</t>
  </si>
  <si>
    <t>Итого по подпрограмме «Поддержка социально ориентированных некоммерческих организаций города Когалыма», в том числе</t>
  </si>
  <si>
    <t>Подпрограмма II. «Поддержка граждан, внёсших значительный вклад в развитие  гражданского общества»</t>
  </si>
  <si>
    <t>Задача 2. Привлечение общественного внимания к деятельности и заслугам отдельных граждан, проживающих или работающих на территории города Когалыма, выражение общественного признания их заслуг</t>
  </si>
  <si>
    <t xml:space="preserve">2.1. «Организация и проведение городского конкурса на присуждение премии «Общественное признание» (3)»
</t>
  </si>
  <si>
    <t>Итого по подпрограмме «Поддержка граждан, внёсших значительный вклад в развитие  гражданского общества», в том числе</t>
  </si>
  <si>
    <t>Подпрограмма III. «Информационная открытость деятельности Администрации города Когалыма»</t>
  </si>
  <si>
    <t xml:space="preserve">Задача: 3. Обеспечение информационной открытости деятельности Администрации города Когалыма
и эффективного информационного взаимодействия власти и общества
</t>
  </si>
  <si>
    <t xml:space="preserve">3.1.«Реализация взаимодействия с городскими  средствами массовой информации (4)» </t>
  </si>
  <si>
    <t>3.1.1. «Освещение деятельности структурных подразделений Администрации города Когалыма в телевизионных эфирах»</t>
  </si>
  <si>
    <t>3.1.2. "Обеспечение деятельности муниципального казённого учреждения «Редакция газеты «Когалымский вестник»</t>
  </si>
  <si>
    <t>Итого по подпрограмме «Информационная открытость деятельности Администрации города Когалыма», в том числе</t>
  </si>
  <si>
    <t xml:space="preserve">Подпрограмма IV. "Создание условий для выполнения отдельными структурными подразделениями
Администрации города Когалыма своих полномочий"
</t>
  </si>
  <si>
    <t>Задача 4. Организационное обеспечение реализации муниципальной программы посредством осуществления отдельными структурными подразделениями Администрации города Когалыма своих полномочий</t>
  </si>
  <si>
    <t>4.1. "Обеспечение деятельности структурных подразделений Администрации города Когалыма" (1)</t>
  </si>
  <si>
    <t>привлеченные средства</t>
  </si>
  <si>
    <t>4.1.1. "Обеспечение деятельности отдела по связям с общественностью и  социальным вопросам Администрации города Когалыма"</t>
  </si>
  <si>
    <t>4.1.2 "Обеспечение деятельности сектора пресс-службы Администрации города Когалыма"</t>
  </si>
  <si>
    <t>Итого по подпрограмме "Создание условий для выполнения отдельными структурными подразделениями
Администрации города Когалыма своих полномочий"</t>
  </si>
  <si>
    <t xml:space="preserve">
</t>
  </si>
  <si>
    <t>…</t>
  </si>
  <si>
    <t>Итого по подпрограмме «…», в том числе</t>
  </si>
  <si>
    <r>
      <t>в том числе по проектам, портфелям проектов автономного округа (в том числе направленные на реализацию национальных и федеральных проектов Российской Федерации)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*</t>
    </r>
  </si>
  <si>
    <t>Всего по муниципальной программе:</t>
  </si>
  <si>
    <t>В том числе проекты, портфели проектов муниципального образования: *</t>
  </si>
  <si>
    <t>в том числе инвестиции в объекты муниципальной собственности *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</si>
  <si>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 *</t>
  </si>
  <si>
    <t>Ответственный за составление сетевого графика Подворчан О.В., телефон: 93-620</t>
  </si>
  <si>
    <t>дата</t>
  </si>
  <si>
    <t>* Комплесный план составлен в соответствии с комплексными планами исполнителей муниципальной  программы</t>
  </si>
  <si>
    <t>План на 01.05.2021</t>
  </si>
  <si>
    <t>Профинансировано на 01.05.2021</t>
  </si>
  <si>
    <t>Кассовый расход на 01.05.2021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</si>
</sst>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3" fillId="0" borderId="0" xfId="1" applyNumberFormat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right" wrapText="1"/>
    </xf>
    <xf numFmtId="0" fontId="8" fillId="0" borderId="0" xfId="1" applyFont="1" applyFill="1" applyBorder="1" applyAlignment="1">
      <alignment horizontal="right" wrapText="1"/>
    </xf>
    <xf numFmtId="0" fontId="9" fillId="0" borderId="0" xfId="1" applyFont="1" applyFill="1" applyAlignment="1">
      <alignment vertical="center" wrapText="1"/>
    </xf>
    <xf numFmtId="0" fontId="10" fillId="0" borderId="2" xfId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right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 applyProtection="1">
      <alignment vertical="center"/>
      <protection locked="0"/>
    </xf>
    <xf numFmtId="49" fontId="10" fillId="0" borderId="2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0" fillId="2" borderId="2" xfId="1" applyFont="1" applyFill="1" applyBorder="1" applyAlignment="1" applyProtection="1">
      <alignment vertical="center" wrapText="1"/>
    </xf>
    <xf numFmtId="2" fontId="10" fillId="2" borderId="2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2" fontId="0" fillId="0" borderId="0" xfId="0" applyNumberFormat="1"/>
    <xf numFmtId="0" fontId="10" fillId="0" borderId="2" xfId="1" applyFont="1" applyFill="1" applyBorder="1" applyAlignment="1">
      <alignment horizontal="justify" wrapText="1"/>
    </xf>
    <xf numFmtId="166" fontId="10" fillId="0" borderId="2" xfId="1" applyNumberFormat="1" applyFont="1" applyFill="1" applyBorder="1" applyAlignment="1" applyProtection="1">
      <alignment horizontal="center" vertical="center" wrapText="1"/>
    </xf>
    <xf numFmtId="164" fontId="10" fillId="0" borderId="2" xfId="1" applyNumberFormat="1" applyFont="1" applyFill="1" applyBorder="1" applyAlignment="1" applyProtection="1">
      <alignment horizontal="center" vertical="center" wrapText="1"/>
    </xf>
    <xf numFmtId="164" fontId="10" fillId="0" borderId="5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 wrapText="1"/>
    </xf>
    <xf numFmtId="0" fontId="10" fillId="3" borderId="2" xfId="1" applyFont="1" applyFill="1" applyBorder="1" applyAlignment="1">
      <alignment horizontal="left" vertical="center" wrapText="1"/>
    </xf>
    <xf numFmtId="2" fontId="10" fillId="3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justify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 applyProtection="1">
      <alignment horizontal="center" wrapText="1"/>
    </xf>
    <xf numFmtId="0" fontId="4" fillId="0" borderId="2" xfId="1" applyFont="1" applyFill="1" applyBorder="1" applyAlignment="1">
      <alignment horizontal="justify" wrapText="1"/>
    </xf>
    <xf numFmtId="2" fontId="4" fillId="0" borderId="2" xfId="1" applyNumberFormat="1" applyFont="1" applyBorder="1" applyAlignment="1">
      <alignment horizontal="center"/>
    </xf>
    <xf numFmtId="166" fontId="4" fillId="0" borderId="5" xfId="1" applyNumberFormat="1" applyFont="1" applyFill="1" applyBorder="1" applyAlignment="1" applyProtection="1">
      <alignment horizontal="center" wrapText="1"/>
    </xf>
    <xf numFmtId="0" fontId="4" fillId="0" borderId="2" xfId="1" applyFont="1" applyFill="1" applyBorder="1" applyAlignment="1">
      <alignment horizontal="left" wrapText="1"/>
    </xf>
    <xf numFmtId="2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Fill="1" applyBorder="1" applyAlignment="1" applyProtection="1">
      <alignment horizontal="center" vertical="center" wrapText="1"/>
    </xf>
    <xf numFmtId="166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>
      <alignment horizontal="justify" vertical="top" wrapText="1"/>
    </xf>
    <xf numFmtId="2" fontId="4" fillId="0" borderId="2" xfId="1" applyNumberFormat="1" applyFont="1" applyFill="1" applyBorder="1" applyAlignment="1">
      <alignment horizontal="center" wrapText="1"/>
    </xf>
    <xf numFmtId="0" fontId="10" fillId="4" borderId="2" xfId="1" applyFont="1" applyFill="1" applyBorder="1" applyAlignment="1">
      <alignment horizontal="left" vertical="top" wrapText="1"/>
    </xf>
    <xf numFmtId="2" fontId="10" fillId="4" borderId="2" xfId="1" applyNumberFormat="1" applyFont="1" applyFill="1" applyBorder="1" applyAlignment="1">
      <alignment horizontal="center" vertical="center" wrapText="1"/>
    </xf>
    <xf numFmtId="166" fontId="10" fillId="4" borderId="2" xfId="1" applyNumberFormat="1" applyFont="1" applyFill="1" applyBorder="1" applyAlignment="1" applyProtection="1">
      <alignment horizontal="center" vertical="center" wrapText="1"/>
    </xf>
    <xf numFmtId="166" fontId="10" fillId="4" borderId="5" xfId="1" applyNumberFormat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>
      <alignment horizontal="justify" wrapText="1"/>
    </xf>
    <xf numFmtId="2" fontId="10" fillId="4" borderId="2" xfId="1" applyNumberFormat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justify" wrapText="1"/>
    </xf>
    <xf numFmtId="2" fontId="4" fillId="4" borderId="2" xfId="1" applyNumberFormat="1" applyFont="1" applyFill="1" applyBorder="1" applyAlignment="1">
      <alignment horizontal="center" wrapText="1"/>
    </xf>
    <xf numFmtId="2" fontId="4" fillId="4" borderId="2" xfId="1" applyNumberFormat="1" applyFont="1" applyFill="1" applyBorder="1" applyAlignment="1" applyProtection="1">
      <alignment horizontal="center" vertical="center" wrapText="1"/>
    </xf>
    <xf numFmtId="2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2" xfId="1" applyFont="1" applyFill="1" applyBorder="1" applyAlignment="1">
      <alignment horizontal="left" wrapText="1"/>
    </xf>
    <xf numFmtId="2" fontId="4" fillId="4" borderId="2" xfId="1" applyNumberFormat="1" applyFont="1" applyFill="1" applyBorder="1" applyAlignment="1">
      <alignment horizontal="center" vertical="center" wrapText="1"/>
    </xf>
    <xf numFmtId="166" fontId="4" fillId="4" borderId="2" xfId="1" applyNumberFormat="1" applyFont="1" applyFill="1" applyBorder="1" applyAlignment="1" applyProtection="1">
      <alignment horizontal="center" vertical="center" wrapText="1"/>
    </xf>
    <xf numFmtId="166" fontId="4" fillId="4" borderId="5" xfId="1" applyNumberFormat="1" applyFont="1" applyFill="1" applyBorder="1" applyAlignment="1" applyProtection="1">
      <alignment horizontal="center" vertical="center" wrapText="1"/>
    </xf>
    <xf numFmtId="2" fontId="4" fillId="4" borderId="2" xfId="1" applyNumberFormat="1" applyFont="1" applyFill="1" applyBorder="1" applyAlignment="1">
      <alignment horizontal="center"/>
    </xf>
    <xf numFmtId="164" fontId="4" fillId="4" borderId="2" xfId="1" applyNumberFormat="1" applyFont="1" applyFill="1" applyBorder="1" applyAlignment="1" applyProtection="1">
      <alignment horizontal="center" vertical="center" wrapText="1"/>
    </xf>
    <xf numFmtId="2" fontId="4" fillId="4" borderId="2" xfId="1" applyNumberFormat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>
      <alignment horizontal="left" vertical="top" wrapText="1"/>
    </xf>
    <xf numFmtId="166" fontId="10" fillId="0" borderId="5" xfId="1" applyNumberFormat="1" applyFont="1" applyFill="1" applyBorder="1" applyAlignment="1" applyProtection="1">
      <alignment horizontal="center" vertical="center" wrapText="1"/>
    </xf>
    <xf numFmtId="2" fontId="10" fillId="0" borderId="2" xfId="1" applyNumberFormat="1" applyFont="1" applyBorder="1" applyAlignment="1">
      <alignment horizontal="center" vertical="center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5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left" vertical="center" wrapText="1"/>
    </xf>
    <xf numFmtId="2" fontId="10" fillId="4" borderId="2" xfId="1" applyNumberFormat="1" applyFont="1" applyFill="1" applyBorder="1" applyAlignment="1">
      <alignment horizontal="center" vertical="center"/>
    </xf>
    <xf numFmtId="166" fontId="10" fillId="4" borderId="2" xfId="1" applyNumberFormat="1" applyFont="1" applyFill="1" applyBorder="1" applyAlignment="1">
      <alignment horizontal="center" vertical="center"/>
    </xf>
    <xf numFmtId="2" fontId="10" fillId="4" borderId="2" xfId="1" applyNumberFormat="1" applyFont="1" applyFill="1" applyBorder="1" applyAlignment="1">
      <alignment horizontal="center"/>
    </xf>
    <xf numFmtId="0" fontId="10" fillId="0" borderId="2" xfId="1" applyFont="1" applyBorder="1" applyAlignment="1">
      <alignment wrapText="1"/>
    </xf>
    <xf numFmtId="2" fontId="10" fillId="0" borderId="2" xfId="1" applyNumberFormat="1" applyFont="1" applyBorder="1" applyAlignment="1">
      <alignment horizontal="center"/>
    </xf>
    <xf numFmtId="2" fontId="4" fillId="0" borderId="5" xfId="1" applyNumberFormat="1" applyFont="1" applyFill="1" applyBorder="1" applyAlignment="1" applyProtection="1">
      <alignment horizontal="center" wrapText="1"/>
    </xf>
    <xf numFmtId="2" fontId="4" fillId="0" borderId="2" xfId="1" applyNumberFormat="1" applyFont="1" applyFill="1" applyBorder="1" applyAlignment="1" applyProtection="1">
      <alignment horizontal="center" wrapText="1"/>
    </xf>
    <xf numFmtId="164" fontId="4" fillId="0" borderId="2" xfId="1" applyNumberFormat="1" applyFont="1" applyFill="1" applyBorder="1" applyAlignment="1" applyProtection="1">
      <alignment horizontal="center" wrapText="1"/>
    </xf>
    <xf numFmtId="164" fontId="4" fillId="0" borderId="5" xfId="1" applyNumberFormat="1" applyFont="1" applyFill="1" applyBorder="1" applyAlignment="1" applyProtection="1">
      <alignment horizontal="center" wrapText="1"/>
    </xf>
    <xf numFmtId="0" fontId="10" fillId="4" borderId="2" xfId="1" applyFont="1" applyFill="1" applyBorder="1" applyAlignment="1">
      <alignment horizontal="justify" vertical="top" wrapText="1"/>
    </xf>
    <xf numFmtId="2" fontId="10" fillId="4" borderId="2" xfId="1" applyNumberFormat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>
      <alignment horizontal="justify" wrapText="1"/>
    </xf>
    <xf numFmtId="2" fontId="4" fillId="4" borderId="2" xfId="1" applyNumberFormat="1" applyFont="1" applyFill="1" applyBorder="1" applyAlignment="1">
      <alignment horizontal="center" vertical="center"/>
    </xf>
    <xf numFmtId="2" fontId="4" fillId="4" borderId="3" xfId="1" applyNumberFormat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>
      <alignment horizontal="justify" wrapText="1"/>
    </xf>
    <xf numFmtId="2" fontId="10" fillId="2" borderId="2" xfId="1" applyNumberFormat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 applyProtection="1">
      <alignment horizontal="center" vertical="center" wrapText="1"/>
    </xf>
    <xf numFmtId="164" fontId="10" fillId="2" borderId="5" xfId="1" applyNumberFormat="1" applyFont="1" applyFill="1" applyBorder="1" applyAlignment="1" applyProtection="1">
      <alignment horizontal="center" vertical="center" wrapText="1"/>
    </xf>
    <xf numFmtId="164" fontId="4" fillId="2" borderId="2" xfId="1" applyNumberFormat="1" applyFont="1" applyFill="1" applyBorder="1" applyAlignment="1" applyProtection="1">
      <alignment horizontal="center" wrapText="1"/>
    </xf>
    <xf numFmtId="0" fontId="11" fillId="2" borderId="2" xfId="1" applyFont="1" applyFill="1" applyBorder="1" applyAlignment="1">
      <alignment vertical="center" wrapText="1"/>
    </xf>
    <xf numFmtId="0" fontId="10" fillId="4" borderId="5" xfId="1" applyFont="1" applyFill="1" applyBorder="1" applyAlignment="1">
      <alignment vertical="top"/>
    </xf>
    <xf numFmtId="0" fontId="10" fillId="4" borderId="8" xfId="1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horizontal="center" wrapText="1"/>
    </xf>
    <xf numFmtId="0" fontId="10" fillId="4" borderId="2" xfId="1" applyFont="1" applyFill="1" applyBorder="1" applyAlignment="1">
      <alignment horizontal="left" vertical="center" wrapText="1"/>
    </xf>
    <xf numFmtId="2" fontId="10" fillId="4" borderId="5" xfId="1" applyNumberFormat="1" applyFont="1" applyFill="1" applyBorder="1" applyAlignment="1">
      <alignment horizontal="center" vertical="center" wrapText="1"/>
    </xf>
    <xf numFmtId="166" fontId="10" fillId="4" borderId="2" xfId="1" applyNumberFormat="1" applyFont="1" applyFill="1" applyBorder="1" applyAlignment="1" applyProtection="1">
      <alignment horizontal="center" wrapText="1"/>
    </xf>
    <xf numFmtId="166" fontId="10" fillId="4" borderId="5" xfId="1" applyNumberFormat="1" applyFont="1" applyFill="1" applyBorder="1" applyAlignment="1" applyProtection="1">
      <alignment horizontal="center" wrapText="1"/>
    </xf>
    <xf numFmtId="166" fontId="4" fillId="4" borderId="2" xfId="1" applyNumberFormat="1" applyFont="1" applyFill="1" applyBorder="1" applyAlignment="1" applyProtection="1">
      <alignment horizontal="center" wrapText="1"/>
    </xf>
    <xf numFmtId="166" fontId="4" fillId="4" borderId="5" xfId="1" applyNumberFormat="1" applyFont="1" applyFill="1" applyBorder="1" applyAlignment="1" applyProtection="1">
      <alignment horizontal="center" wrapText="1"/>
    </xf>
    <xf numFmtId="2" fontId="10" fillId="2" borderId="2" xfId="1" applyNumberFormat="1" applyFont="1" applyFill="1" applyBorder="1" applyAlignment="1" applyProtection="1">
      <alignment horizontal="center" vertical="center" wrapText="1"/>
    </xf>
    <xf numFmtId="2" fontId="10" fillId="2" borderId="5" xfId="1" applyNumberFormat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2" fontId="10" fillId="3" borderId="2" xfId="1" applyNumberFormat="1" applyFont="1" applyFill="1" applyBorder="1" applyAlignment="1">
      <alignment horizontal="left" vertical="center" wrapText="1"/>
    </xf>
    <xf numFmtId="2" fontId="10" fillId="3" borderId="2" xfId="1" applyNumberFormat="1" applyFont="1" applyFill="1" applyBorder="1" applyAlignment="1">
      <alignment horizontal="center" vertical="center" wrapText="1"/>
    </xf>
    <xf numFmtId="2" fontId="10" fillId="3" borderId="5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wrapText="1"/>
    </xf>
    <xf numFmtId="166" fontId="0" fillId="0" borderId="0" xfId="0" applyNumberFormat="1"/>
    <xf numFmtId="2" fontId="10" fillId="4" borderId="3" xfId="1" applyNumberFormat="1" applyFont="1" applyFill="1" applyBorder="1" applyAlignment="1" applyProtection="1">
      <alignment horizontal="center" vertical="center" wrapText="1"/>
    </xf>
    <xf numFmtId="2" fontId="10" fillId="4" borderId="5" xfId="1" applyNumberFormat="1" applyFont="1" applyFill="1" applyBorder="1" applyAlignment="1" applyProtection="1">
      <alignment horizontal="center" vertical="center" wrapText="1"/>
    </xf>
    <xf numFmtId="2" fontId="4" fillId="4" borderId="4" xfId="1" applyNumberFormat="1" applyFont="1" applyFill="1" applyBorder="1" applyAlignment="1" applyProtection="1">
      <alignment horizontal="center" vertical="center" wrapText="1"/>
    </xf>
    <xf numFmtId="4" fontId="4" fillId="4" borderId="5" xfId="1" applyNumberFormat="1" applyFont="1" applyFill="1" applyBorder="1" applyAlignment="1">
      <alignment horizontal="center" wrapText="1"/>
    </xf>
    <xf numFmtId="4" fontId="4" fillId="4" borderId="2" xfId="1" applyNumberFormat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2" fontId="4" fillId="4" borderId="2" xfId="1" applyNumberFormat="1" applyFont="1" applyFill="1" applyBorder="1" applyAlignment="1">
      <alignment horizontal="left" vertical="center" wrapText="1"/>
    </xf>
    <xf numFmtId="2" fontId="4" fillId="4" borderId="5" xfId="1" applyNumberFormat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 applyProtection="1">
      <alignment horizontal="center" vertical="center" wrapText="1"/>
    </xf>
    <xf numFmtId="2" fontId="10" fillId="0" borderId="5" xfId="1" applyNumberFormat="1" applyFont="1" applyFill="1" applyBorder="1" applyAlignment="1" applyProtection="1">
      <alignment horizontal="center" vertical="center" wrapText="1"/>
    </xf>
    <xf numFmtId="2" fontId="4" fillId="0" borderId="3" xfId="1" applyNumberFormat="1" applyFont="1" applyFill="1" applyBorder="1" applyAlignment="1">
      <alignment horizontal="center" wrapText="1"/>
    </xf>
    <xf numFmtId="2" fontId="4" fillId="0" borderId="3" xfId="1" applyNumberFormat="1" applyFont="1" applyFill="1" applyBorder="1" applyAlignment="1" applyProtection="1">
      <alignment horizontal="center" vertical="center" wrapText="1"/>
    </xf>
    <xf numFmtId="2" fontId="4" fillId="0" borderId="4" xfId="1" applyNumberFormat="1" applyFont="1" applyFill="1" applyBorder="1" applyAlignment="1" applyProtection="1">
      <alignment horizontal="center" vertical="center" wrapText="1"/>
    </xf>
    <xf numFmtId="2" fontId="4" fillId="0" borderId="5" xfId="1" applyNumberFormat="1" applyFont="1" applyFill="1" applyBorder="1" applyAlignment="1">
      <alignment horizont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justify" vertical="top" wrapText="1"/>
    </xf>
    <xf numFmtId="0" fontId="10" fillId="0" borderId="5" xfId="1" applyFont="1" applyFill="1" applyBorder="1" applyAlignment="1">
      <alignment horizontal="left" vertical="top" wrapText="1"/>
    </xf>
    <xf numFmtId="0" fontId="10" fillId="0" borderId="8" xfId="1" applyFont="1" applyFill="1" applyBorder="1" applyAlignment="1">
      <alignment horizontal="left" vertical="top" wrapText="1"/>
    </xf>
    <xf numFmtId="0" fontId="10" fillId="4" borderId="2" xfId="1" applyFont="1" applyFill="1" applyBorder="1" applyAlignment="1">
      <alignment vertical="top" wrapText="1"/>
    </xf>
    <xf numFmtId="0" fontId="10" fillId="4" borderId="2" xfId="1" applyFont="1" applyFill="1" applyBorder="1" applyAlignment="1">
      <alignment wrapText="1"/>
    </xf>
    <xf numFmtId="164" fontId="10" fillId="4" borderId="2" xfId="1" applyNumberFormat="1" applyFont="1" applyFill="1" applyBorder="1" applyAlignment="1" applyProtection="1">
      <alignment horizontal="center" vertical="center" wrapText="1"/>
    </xf>
    <xf numFmtId="164" fontId="10" fillId="4" borderId="5" xfId="1" applyNumberFormat="1" applyFont="1" applyFill="1" applyBorder="1" applyAlignment="1" applyProtection="1">
      <alignment horizontal="center" vertical="center" wrapText="1"/>
    </xf>
    <xf numFmtId="166" fontId="4" fillId="4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5" borderId="2" xfId="1" applyNumberFormat="1" applyFont="1" applyFill="1" applyBorder="1" applyAlignment="1" applyProtection="1">
      <alignment vertical="center" wrapText="1"/>
    </xf>
    <xf numFmtId="164" fontId="10" fillId="0" borderId="5" xfId="1" applyNumberFormat="1" applyFont="1" applyFill="1" applyBorder="1" applyAlignment="1" applyProtection="1">
      <alignment vertical="center" wrapText="1"/>
    </xf>
    <xf numFmtId="0" fontId="10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 applyProtection="1">
      <alignment horizontal="justify" wrapText="1"/>
    </xf>
    <xf numFmtId="0" fontId="4" fillId="0" borderId="2" xfId="1" applyFont="1" applyFill="1" applyBorder="1" applyAlignment="1">
      <alignment horizontal="left" vertical="top" wrapText="1"/>
    </xf>
    <xf numFmtId="0" fontId="10" fillId="6" borderId="2" xfId="1" applyFont="1" applyFill="1" applyBorder="1" applyAlignment="1">
      <alignment horizontal="justify" wrapText="1"/>
    </xf>
    <xf numFmtId="2" fontId="10" fillId="6" borderId="2" xfId="1" applyNumberFormat="1" applyFont="1" applyFill="1" applyBorder="1" applyAlignment="1">
      <alignment horizontal="center" vertical="center"/>
    </xf>
    <xf numFmtId="166" fontId="10" fillId="6" borderId="2" xfId="1" applyNumberFormat="1" applyFont="1" applyFill="1" applyBorder="1" applyAlignment="1" applyProtection="1">
      <alignment horizontal="center" vertical="center" wrapText="1"/>
    </xf>
    <xf numFmtId="2" fontId="10" fillId="6" borderId="2" xfId="1" applyNumberFormat="1" applyFont="1" applyFill="1" applyBorder="1" applyAlignment="1" applyProtection="1">
      <alignment horizontal="center" vertical="center" wrapText="1"/>
    </xf>
    <xf numFmtId="166" fontId="11" fillId="0" borderId="2" xfId="1" applyNumberFormat="1" applyFont="1" applyFill="1" applyBorder="1" applyAlignment="1">
      <alignment vertical="center" wrapText="1"/>
    </xf>
    <xf numFmtId="2" fontId="10" fillId="6" borderId="2" xfId="1" applyNumberFormat="1" applyFont="1" applyFill="1" applyBorder="1" applyAlignment="1">
      <alignment horizontal="center" wrapText="1"/>
    </xf>
    <xf numFmtId="2" fontId="10" fillId="6" borderId="5" xfId="1" applyNumberFormat="1" applyFont="1" applyFill="1" applyBorder="1" applyAlignment="1" applyProtection="1">
      <alignment horizontal="center" vertical="center" wrapText="1"/>
    </xf>
    <xf numFmtId="0" fontId="10" fillId="6" borderId="2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justify" wrapText="1"/>
    </xf>
    <xf numFmtId="2" fontId="12" fillId="0" borderId="0" xfId="1" applyNumberFormat="1" applyFont="1" applyAlignment="1">
      <alignment horizontal="center"/>
    </xf>
    <xf numFmtId="2" fontId="12" fillId="0" borderId="0" xfId="1" applyNumberFormat="1" applyFont="1"/>
    <xf numFmtId="164" fontId="10" fillId="0" borderId="0" xfId="1" applyNumberFormat="1" applyFont="1" applyFill="1" applyBorder="1" applyAlignment="1" applyProtection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justify" wrapText="1"/>
    </xf>
    <xf numFmtId="0" fontId="10" fillId="0" borderId="3" xfId="1" applyFont="1" applyFill="1" applyBorder="1" applyAlignment="1">
      <alignment horizontal="justify" wrapText="1"/>
    </xf>
    <xf numFmtId="0" fontId="4" fillId="0" borderId="0" xfId="1" applyFont="1" applyFill="1" applyBorder="1" applyAlignment="1">
      <alignment horizontal="justify" wrapText="1"/>
    </xf>
    <xf numFmtId="0" fontId="4" fillId="0" borderId="0" xfId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" fillId="0" borderId="0" xfId="1" applyAlignment="1">
      <alignment vertical="center" wrapText="1"/>
    </xf>
    <xf numFmtId="0" fontId="1" fillId="0" borderId="0" xfId="1" applyAlignment="1">
      <alignment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7"/>
  <sheetViews>
    <sheetView tabSelected="1" topLeftCell="N4" zoomScale="50" zoomScaleNormal="50" workbookViewId="0">
      <selection activeCell="F10" sqref="F10"/>
    </sheetView>
  </sheetViews>
  <sheetFormatPr defaultRowHeight="14.4" x14ac:dyDescent="0.3"/>
  <cols>
    <col min="1" max="1" width="55.6640625" customWidth="1"/>
    <col min="2" max="7" width="30.44140625" customWidth="1"/>
    <col min="8" max="11" width="16.109375" customWidth="1"/>
    <col min="12" max="12" width="18.88671875" customWidth="1"/>
    <col min="13" max="30" width="16.109375" customWidth="1"/>
    <col min="31" max="31" width="19.33203125" customWidth="1"/>
    <col min="32" max="32" width="108.5546875" customWidth="1"/>
    <col min="33" max="33" width="10.5546875" bestFit="1" customWidth="1"/>
  </cols>
  <sheetData>
    <row r="1" spans="1:33" ht="21" x14ac:dyDescent="0.3">
      <c r="A1" s="1"/>
      <c r="B1" s="1"/>
      <c r="C1" s="1"/>
      <c r="D1" s="1"/>
      <c r="E1" s="1"/>
      <c r="F1" s="1"/>
      <c r="G1" s="1"/>
      <c r="H1" s="2"/>
      <c r="I1" s="2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4"/>
      <c r="AC1" s="4"/>
      <c r="AD1" s="4"/>
      <c r="AE1" s="2"/>
      <c r="AF1" s="2"/>
    </row>
    <row r="2" spans="1:33" ht="18" x14ac:dyDescent="0.35">
      <c r="A2" s="5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6"/>
      <c r="Q2" s="6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2"/>
      <c r="AF2" s="2"/>
    </row>
    <row r="3" spans="1:33" ht="18" x14ac:dyDescent="0.35">
      <c r="A3" s="5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6"/>
      <c r="Q3" s="6"/>
      <c r="R3" s="7"/>
      <c r="S3" s="7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2"/>
      <c r="AF3" s="2"/>
    </row>
    <row r="4" spans="1:33" ht="20.399999999999999" x14ac:dyDescent="0.3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2"/>
      <c r="AF4" s="2"/>
    </row>
    <row r="5" spans="1:33" ht="20.399999999999999" x14ac:dyDescent="0.3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2"/>
      <c r="AF5" s="2"/>
    </row>
    <row r="6" spans="1:33" ht="18.600000000000001" x14ac:dyDescent="0.3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2"/>
      <c r="AF6" s="2"/>
    </row>
    <row r="7" spans="1:33" ht="25.2" x14ac:dyDescent="0.3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E7" s="12"/>
      <c r="AF7" s="12"/>
    </row>
    <row r="8" spans="1:33" ht="17.399999999999999" x14ac:dyDescent="0.3">
      <c r="A8" s="13" t="s">
        <v>3</v>
      </c>
      <c r="B8" s="14" t="s">
        <v>4</v>
      </c>
      <c r="C8" s="14" t="s">
        <v>74</v>
      </c>
      <c r="D8" s="15"/>
      <c r="E8" s="15"/>
      <c r="F8" s="16" t="s">
        <v>5</v>
      </c>
      <c r="G8" s="16"/>
      <c r="H8" s="17" t="s">
        <v>6</v>
      </c>
      <c r="I8" s="18"/>
      <c r="J8" s="17" t="s">
        <v>7</v>
      </c>
      <c r="K8" s="18"/>
      <c r="L8" s="17" t="s">
        <v>8</v>
      </c>
      <c r="M8" s="18"/>
      <c r="N8" s="17" t="s">
        <v>9</v>
      </c>
      <c r="O8" s="18"/>
      <c r="P8" s="19" t="s">
        <v>10</v>
      </c>
      <c r="Q8" s="20"/>
      <c r="R8" s="17" t="s">
        <v>11</v>
      </c>
      <c r="S8" s="18"/>
      <c r="T8" s="17" t="s">
        <v>12</v>
      </c>
      <c r="U8" s="18"/>
      <c r="V8" s="17" t="s">
        <v>13</v>
      </c>
      <c r="W8" s="18"/>
      <c r="X8" s="17" t="s">
        <v>14</v>
      </c>
      <c r="Y8" s="18"/>
      <c r="Z8" s="17" t="s">
        <v>15</v>
      </c>
      <c r="AA8" s="18"/>
      <c r="AB8" s="17" t="s">
        <v>16</v>
      </c>
      <c r="AC8" s="18"/>
      <c r="AD8" s="16" t="s">
        <v>17</v>
      </c>
      <c r="AE8" s="17"/>
      <c r="AF8" s="13" t="s">
        <v>18</v>
      </c>
    </row>
    <row r="9" spans="1:33" ht="34.799999999999997" x14ac:dyDescent="0.3">
      <c r="A9" s="13"/>
      <c r="B9" s="21"/>
      <c r="C9" s="21"/>
      <c r="D9" s="22" t="s">
        <v>75</v>
      </c>
      <c r="E9" s="22" t="s">
        <v>76</v>
      </c>
      <c r="F9" s="23" t="s">
        <v>19</v>
      </c>
      <c r="G9" s="23" t="s">
        <v>20</v>
      </c>
      <c r="H9" s="24" t="s">
        <v>21</v>
      </c>
      <c r="I9" s="24" t="s">
        <v>22</v>
      </c>
      <c r="J9" s="24" t="s">
        <v>21</v>
      </c>
      <c r="K9" s="24" t="s">
        <v>22</v>
      </c>
      <c r="L9" s="24" t="s">
        <v>21</v>
      </c>
      <c r="M9" s="24" t="s">
        <v>22</v>
      </c>
      <c r="N9" s="24" t="s">
        <v>21</v>
      </c>
      <c r="O9" s="24" t="s">
        <v>22</v>
      </c>
      <c r="P9" s="24" t="s">
        <v>21</v>
      </c>
      <c r="Q9" s="24" t="s">
        <v>22</v>
      </c>
      <c r="R9" s="24" t="s">
        <v>21</v>
      </c>
      <c r="S9" s="24" t="s">
        <v>22</v>
      </c>
      <c r="T9" s="24" t="s">
        <v>21</v>
      </c>
      <c r="U9" s="24" t="s">
        <v>22</v>
      </c>
      <c r="V9" s="24" t="s">
        <v>21</v>
      </c>
      <c r="W9" s="24" t="s">
        <v>22</v>
      </c>
      <c r="X9" s="24" t="s">
        <v>21</v>
      </c>
      <c r="Y9" s="24" t="s">
        <v>22</v>
      </c>
      <c r="Z9" s="24" t="s">
        <v>21</v>
      </c>
      <c r="AA9" s="24" t="s">
        <v>22</v>
      </c>
      <c r="AB9" s="24" t="s">
        <v>21</v>
      </c>
      <c r="AC9" s="24" t="s">
        <v>22</v>
      </c>
      <c r="AD9" s="24" t="s">
        <v>21</v>
      </c>
      <c r="AE9" s="25" t="s">
        <v>22</v>
      </c>
      <c r="AF9" s="13"/>
    </row>
    <row r="10" spans="1:33" ht="18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  <c r="AB10" s="26">
        <v>28</v>
      </c>
      <c r="AC10" s="26">
        <v>29</v>
      </c>
      <c r="AD10" s="26">
        <v>30</v>
      </c>
      <c r="AE10" s="26">
        <v>31</v>
      </c>
      <c r="AF10" s="26">
        <v>32</v>
      </c>
    </row>
    <row r="11" spans="1:33" ht="18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4"/>
      <c r="Q11" s="24"/>
      <c r="R11" s="27"/>
      <c r="S11" s="27"/>
      <c r="T11" s="27"/>
      <c r="U11" s="27"/>
      <c r="V11" s="27"/>
      <c r="W11" s="27"/>
      <c r="X11" s="28"/>
      <c r="Y11" s="28"/>
      <c r="Z11" s="28"/>
      <c r="AA11" s="28"/>
      <c r="AB11" s="28"/>
      <c r="AC11" s="28"/>
      <c r="AD11" s="28"/>
      <c r="AE11" s="29"/>
      <c r="AF11" s="30"/>
    </row>
    <row r="12" spans="1:33" ht="109.2" x14ac:dyDescent="0.3">
      <c r="A12" s="31" t="s">
        <v>23</v>
      </c>
      <c r="B12" s="32">
        <f>B15</f>
        <v>1406.1</v>
      </c>
      <c r="C12" s="32">
        <f>C15</f>
        <v>13.9</v>
      </c>
      <c r="D12" s="32">
        <f>D15</f>
        <v>13.9</v>
      </c>
      <c r="E12" s="32">
        <f t="shared" ref="E12" si="0">E15</f>
        <v>13.9</v>
      </c>
      <c r="F12" s="32">
        <f>E12/B12*100</f>
        <v>0.98854988976601954</v>
      </c>
      <c r="G12" s="32">
        <f>E12/C12*100</f>
        <v>100</v>
      </c>
      <c r="H12" s="32">
        <f t="shared" ref="H12:AD12" si="1">H15</f>
        <v>0</v>
      </c>
      <c r="I12" s="32">
        <f>I15</f>
        <v>0</v>
      </c>
      <c r="J12" s="32">
        <f t="shared" si="1"/>
        <v>0</v>
      </c>
      <c r="K12" s="32">
        <f>K15</f>
        <v>0</v>
      </c>
      <c r="L12" s="32">
        <f t="shared" si="1"/>
        <v>13.9</v>
      </c>
      <c r="M12" s="32">
        <f>M15</f>
        <v>13.9</v>
      </c>
      <c r="N12" s="32">
        <f t="shared" si="1"/>
        <v>0</v>
      </c>
      <c r="O12" s="32">
        <f>O15</f>
        <v>0</v>
      </c>
      <c r="P12" s="32">
        <f t="shared" si="1"/>
        <v>0</v>
      </c>
      <c r="Q12" s="32">
        <v>0</v>
      </c>
      <c r="R12" s="32">
        <f t="shared" si="1"/>
        <v>0</v>
      </c>
      <c r="S12" s="32"/>
      <c r="T12" s="32">
        <f t="shared" si="1"/>
        <v>0</v>
      </c>
      <c r="U12" s="32">
        <f>U15</f>
        <v>0</v>
      </c>
      <c r="V12" s="32">
        <f t="shared" si="1"/>
        <v>0</v>
      </c>
      <c r="W12" s="32"/>
      <c r="X12" s="32">
        <f t="shared" si="1"/>
        <v>0</v>
      </c>
      <c r="Y12" s="32"/>
      <c r="Z12" s="32">
        <f t="shared" si="1"/>
        <v>49.3</v>
      </c>
      <c r="AA12" s="32"/>
      <c r="AB12" s="32">
        <f t="shared" si="1"/>
        <v>1342.9</v>
      </c>
      <c r="AC12" s="32"/>
      <c r="AD12" s="33">
        <f t="shared" si="1"/>
        <v>0</v>
      </c>
      <c r="AE12" s="34"/>
      <c r="AF12" s="35" t="s">
        <v>24</v>
      </c>
      <c r="AG12" s="36">
        <f>L12+Z12+AB12</f>
        <v>1406.1000000000001</v>
      </c>
    </row>
    <row r="13" spans="1:33" ht="17.399999999999999" x14ac:dyDescent="0.3">
      <c r="A13" s="37" t="s">
        <v>25</v>
      </c>
      <c r="B13" s="37"/>
      <c r="C13" s="37"/>
      <c r="D13" s="37"/>
      <c r="E13" s="37"/>
      <c r="F13" s="37"/>
      <c r="G13" s="37"/>
      <c r="H13" s="38"/>
      <c r="I13" s="38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0"/>
      <c r="AE13" s="41"/>
      <c r="AF13" s="41"/>
    </row>
    <row r="14" spans="1:33" ht="17.399999999999999" x14ac:dyDescent="0.3">
      <c r="A14" s="42" t="s">
        <v>26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1"/>
      <c r="AF14" s="41"/>
    </row>
    <row r="15" spans="1:33" ht="69.599999999999994" x14ac:dyDescent="0.3">
      <c r="A15" s="44" t="s">
        <v>27</v>
      </c>
      <c r="B15" s="45">
        <f>B22+B31+B38+B45+B52+B58</f>
        <v>1406.1</v>
      </c>
      <c r="C15" s="45">
        <f>C22+C31+C38+C45+C52+C58</f>
        <v>13.9</v>
      </c>
      <c r="D15" s="45">
        <f t="shared" ref="D15:E15" si="2">D22+D31+D38+D45+D52+D58</f>
        <v>13.9</v>
      </c>
      <c r="E15" s="45">
        <f t="shared" si="2"/>
        <v>13.9</v>
      </c>
      <c r="F15" s="45">
        <f>E15/B15*100</f>
        <v>0.98854988976601954</v>
      </c>
      <c r="G15" s="45">
        <f>E15/C15*100</f>
        <v>100</v>
      </c>
      <c r="H15" s="45">
        <f>H22+H31+H38+H45+H52+H67</f>
        <v>0</v>
      </c>
      <c r="I15" s="45">
        <f>I22+I31+I38+I45+I52+I67</f>
        <v>0</v>
      </c>
      <c r="J15" s="45">
        <f t="shared" ref="J15:AE15" si="3">J22+J31+J38+J45+J52+J67</f>
        <v>0</v>
      </c>
      <c r="K15" s="45">
        <f t="shared" si="3"/>
        <v>0</v>
      </c>
      <c r="L15" s="45">
        <f t="shared" si="3"/>
        <v>13.9</v>
      </c>
      <c r="M15" s="45">
        <f t="shared" si="3"/>
        <v>13.9</v>
      </c>
      <c r="N15" s="45">
        <f t="shared" si="3"/>
        <v>0</v>
      </c>
      <c r="O15" s="45">
        <f t="shared" si="3"/>
        <v>0</v>
      </c>
      <c r="P15" s="45">
        <f t="shared" si="3"/>
        <v>0</v>
      </c>
      <c r="Q15" s="45">
        <f t="shared" si="3"/>
        <v>0</v>
      </c>
      <c r="R15" s="45">
        <f t="shared" si="3"/>
        <v>0</v>
      </c>
      <c r="S15" s="45"/>
      <c r="T15" s="45">
        <f t="shared" si="3"/>
        <v>0</v>
      </c>
      <c r="U15" s="45">
        <f t="shared" si="3"/>
        <v>0</v>
      </c>
      <c r="V15" s="45">
        <f t="shared" si="3"/>
        <v>0</v>
      </c>
      <c r="W15" s="45">
        <f t="shared" si="3"/>
        <v>0</v>
      </c>
      <c r="X15" s="45">
        <f t="shared" si="3"/>
        <v>0</v>
      </c>
      <c r="Y15" s="45">
        <f t="shared" si="3"/>
        <v>0</v>
      </c>
      <c r="Z15" s="45">
        <f t="shared" si="3"/>
        <v>49.3</v>
      </c>
      <c r="AA15" s="45">
        <f t="shared" si="3"/>
        <v>0</v>
      </c>
      <c r="AB15" s="45">
        <f t="shared" si="3"/>
        <v>1342.9</v>
      </c>
      <c r="AC15" s="45">
        <f t="shared" si="3"/>
        <v>0</v>
      </c>
      <c r="AD15" s="45">
        <f t="shared" si="3"/>
        <v>0</v>
      </c>
      <c r="AE15" s="45">
        <f t="shared" si="3"/>
        <v>0</v>
      </c>
      <c r="AF15" s="41"/>
    </row>
    <row r="16" spans="1:33" ht="18" x14ac:dyDescent="0.35">
      <c r="A16" s="46" t="s">
        <v>28</v>
      </c>
      <c r="B16" s="47">
        <f>B19</f>
        <v>1406.1</v>
      </c>
      <c r="C16" s="47">
        <f>C19</f>
        <v>0</v>
      </c>
      <c r="D16" s="47">
        <f t="shared" ref="D16" si="4">D19</f>
        <v>0</v>
      </c>
      <c r="E16" s="47">
        <f>E19</f>
        <v>0</v>
      </c>
      <c r="F16" s="47">
        <f>E16/B16*100</f>
        <v>0</v>
      </c>
      <c r="G16" s="47" t="e">
        <f>E16/C16*100</f>
        <v>#DIV/0!</v>
      </c>
      <c r="H16" s="47">
        <f>H19</f>
        <v>0</v>
      </c>
      <c r="I16" s="47">
        <f>I19</f>
        <v>0</v>
      </c>
      <c r="J16" s="47">
        <f>J19</f>
        <v>0</v>
      </c>
      <c r="K16" s="47">
        <f t="shared" ref="K16:AE16" si="5">K19</f>
        <v>0</v>
      </c>
      <c r="L16" s="47">
        <f t="shared" si="5"/>
        <v>0</v>
      </c>
      <c r="M16" s="47">
        <f t="shared" si="5"/>
        <v>0</v>
      </c>
      <c r="N16" s="47">
        <f t="shared" si="5"/>
        <v>0</v>
      </c>
      <c r="O16" s="47">
        <f t="shared" si="5"/>
        <v>0</v>
      </c>
      <c r="P16" s="48">
        <f t="shared" si="5"/>
        <v>0</v>
      </c>
      <c r="Q16" s="48"/>
      <c r="R16" s="47">
        <f t="shared" si="5"/>
        <v>0</v>
      </c>
      <c r="S16" s="47"/>
      <c r="T16" s="47">
        <f t="shared" si="5"/>
        <v>0</v>
      </c>
      <c r="U16" s="47">
        <f t="shared" si="5"/>
        <v>0</v>
      </c>
      <c r="V16" s="47">
        <f t="shared" si="5"/>
        <v>0</v>
      </c>
      <c r="W16" s="47">
        <f t="shared" si="5"/>
        <v>0</v>
      </c>
      <c r="X16" s="47">
        <f t="shared" si="5"/>
        <v>0</v>
      </c>
      <c r="Y16" s="47">
        <f t="shared" si="5"/>
        <v>0</v>
      </c>
      <c r="Z16" s="47">
        <f t="shared" si="5"/>
        <v>49.3</v>
      </c>
      <c r="AA16" s="47">
        <f t="shared" si="5"/>
        <v>0</v>
      </c>
      <c r="AB16" s="47">
        <f t="shared" si="5"/>
        <v>1342.9</v>
      </c>
      <c r="AC16" s="47">
        <f t="shared" si="5"/>
        <v>0</v>
      </c>
      <c r="AD16" s="47">
        <f t="shared" si="5"/>
        <v>0</v>
      </c>
      <c r="AE16" s="47">
        <f t="shared" si="5"/>
        <v>0</v>
      </c>
      <c r="AF16" s="41"/>
    </row>
    <row r="17" spans="1:32" ht="18" x14ac:dyDescent="0.35">
      <c r="A17" s="49" t="s">
        <v>29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/>
      <c r="R17" s="48">
        <v>0</v>
      </c>
      <c r="S17" s="48"/>
      <c r="T17" s="48">
        <v>0</v>
      </c>
      <c r="U17" s="48">
        <v>0</v>
      </c>
      <c r="V17" s="48">
        <v>0</v>
      </c>
      <c r="W17" s="48"/>
      <c r="X17" s="48">
        <v>0</v>
      </c>
      <c r="Y17" s="48"/>
      <c r="Z17" s="48">
        <v>0</v>
      </c>
      <c r="AA17" s="48"/>
      <c r="AB17" s="48">
        <v>0</v>
      </c>
      <c r="AC17" s="48"/>
      <c r="AD17" s="51">
        <v>0</v>
      </c>
      <c r="AE17" s="41"/>
      <c r="AF17" s="41"/>
    </row>
    <row r="18" spans="1:32" ht="36" x14ac:dyDescent="0.35">
      <c r="A18" s="52" t="s">
        <v>30</v>
      </c>
      <c r="B18" s="50">
        <v>0</v>
      </c>
      <c r="C18" s="50">
        <v>0</v>
      </c>
      <c r="D18" s="50">
        <v>0</v>
      </c>
      <c r="E18" s="50">
        <v>0</v>
      </c>
      <c r="F18" s="53">
        <v>0</v>
      </c>
      <c r="G18" s="53" t="s">
        <v>31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/>
      <c r="R18" s="48">
        <v>0</v>
      </c>
      <c r="S18" s="48"/>
      <c r="T18" s="48">
        <v>0</v>
      </c>
      <c r="U18" s="48">
        <v>0</v>
      </c>
      <c r="V18" s="48">
        <v>0</v>
      </c>
      <c r="W18" s="48"/>
      <c r="X18" s="48">
        <v>0</v>
      </c>
      <c r="Y18" s="48"/>
      <c r="Z18" s="48">
        <v>0</v>
      </c>
      <c r="AA18" s="48"/>
      <c r="AB18" s="48">
        <v>0</v>
      </c>
      <c r="AC18" s="48"/>
      <c r="AD18" s="51">
        <v>0</v>
      </c>
      <c r="AE18" s="41"/>
      <c r="AF18" s="41"/>
    </row>
    <row r="19" spans="1:32" ht="18" x14ac:dyDescent="0.35">
      <c r="A19" s="49" t="s">
        <v>32</v>
      </c>
      <c r="B19" s="53">
        <v>1406.1</v>
      </c>
      <c r="C19" s="53">
        <v>0</v>
      </c>
      <c r="D19" s="53">
        <v>0</v>
      </c>
      <c r="E19" s="53">
        <f>I19+K19+M19+O19+Q19+S19+U19+W19+Y19+AA19+AC19+AE19</f>
        <v>0</v>
      </c>
      <c r="F19" s="53">
        <f t="shared" ref="F19" si="6">E19/B19*100</f>
        <v>0</v>
      </c>
      <c r="G19" s="53" t="e">
        <f t="shared" ref="G19" si="7">E19/C19*100</f>
        <v>#DIV/0!</v>
      </c>
      <c r="H19" s="54">
        <f>H26+H35+H42+H49+H56</f>
        <v>0</v>
      </c>
      <c r="I19" s="54">
        <v>0</v>
      </c>
      <c r="J19" s="54">
        <f>J26+J35+J42+J49+J56</f>
        <v>0</v>
      </c>
      <c r="K19" s="54">
        <v>0</v>
      </c>
      <c r="L19" s="54">
        <v>0</v>
      </c>
      <c r="M19" s="54">
        <v>0</v>
      </c>
      <c r="N19" s="54">
        <f t="shared" ref="N19:AD19" si="8">N26+N35+N42+N49+N56</f>
        <v>0</v>
      </c>
      <c r="O19" s="54">
        <f t="shared" si="8"/>
        <v>0</v>
      </c>
      <c r="P19" s="48">
        <f t="shared" si="8"/>
        <v>0</v>
      </c>
      <c r="Q19" s="48"/>
      <c r="R19" s="54">
        <f t="shared" si="8"/>
        <v>0</v>
      </c>
      <c r="S19" s="54"/>
      <c r="T19" s="48">
        <f t="shared" si="8"/>
        <v>0</v>
      </c>
      <c r="U19" s="48">
        <f t="shared" si="8"/>
        <v>0</v>
      </c>
      <c r="V19" s="48">
        <f t="shared" si="8"/>
        <v>0</v>
      </c>
      <c r="W19" s="48"/>
      <c r="X19" s="48">
        <f t="shared" si="8"/>
        <v>0</v>
      </c>
      <c r="Y19" s="48"/>
      <c r="Z19" s="48">
        <f t="shared" si="8"/>
        <v>49.3</v>
      </c>
      <c r="AA19" s="48"/>
      <c r="AB19" s="48">
        <f t="shared" si="8"/>
        <v>1342.9</v>
      </c>
      <c r="AC19" s="48"/>
      <c r="AD19" s="51">
        <f t="shared" si="8"/>
        <v>0</v>
      </c>
      <c r="AE19" s="41"/>
      <c r="AF19" s="41"/>
    </row>
    <row r="20" spans="1:32" ht="36" x14ac:dyDescent="0.35">
      <c r="A20" s="49" t="s">
        <v>33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48">
        <v>0</v>
      </c>
      <c r="Q20" s="48"/>
      <c r="R20" s="54">
        <v>0</v>
      </c>
      <c r="S20" s="54"/>
      <c r="T20" s="54">
        <v>0</v>
      </c>
      <c r="U20" s="54">
        <v>0</v>
      </c>
      <c r="V20" s="54">
        <v>0</v>
      </c>
      <c r="W20" s="54"/>
      <c r="X20" s="54">
        <v>0</v>
      </c>
      <c r="Y20" s="54"/>
      <c r="Z20" s="54">
        <v>0</v>
      </c>
      <c r="AA20" s="54"/>
      <c r="AB20" s="54">
        <v>0</v>
      </c>
      <c r="AC20" s="54"/>
      <c r="AD20" s="55">
        <v>0</v>
      </c>
      <c r="AE20" s="41"/>
      <c r="AF20" s="41"/>
    </row>
    <row r="21" spans="1:32" ht="18" x14ac:dyDescent="0.35">
      <c r="A21" s="56" t="s">
        <v>34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48">
        <v>0</v>
      </c>
      <c r="Q21" s="48"/>
      <c r="R21" s="54">
        <v>0</v>
      </c>
      <c r="S21" s="54"/>
      <c r="T21" s="54">
        <v>0</v>
      </c>
      <c r="U21" s="54">
        <v>0</v>
      </c>
      <c r="V21" s="54">
        <v>0</v>
      </c>
      <c r="W21" s="54"/>
      <c r="X21" s="54">
        <v>0</v>
      </c>
      <c r="Y21" s="54"/>
      <c r="Z21" s="54">
        <v>0</v>
      </c>
      <c r="AA21" s="54"/>
      <c r="AB21" s="54">
        <v>0</v>
      </c>
      <c r="AC21" s="54"/>
      <c r="AD21" s="55">
        <v>0</v>
      </c>
      <c r="AE21" s="41"/>
      <c r="AF21" s="41"/>
    </row>
    <row r="22" spans="1:32" ht="69.599999999999994" x14ac:dyDescent="0.3">
      <c r="A22" s="58" t="s">
        <v>35</v>
      </c>
      <c r="B22" s="59">
        <f>B23</f>
        <v>1015</v>
      </c>
      <c r="C22" s="59">
        <f>C23</f>
        <v>0</v>
      </c>
      <c r="D22" s="59">
        <f t="shared" ref="D22" si="9">D23</f>
        <v>0</v>
      </c>
      <c r="E22" s="59">
        <f>E23</f>
        <v>0</v>
      </c>
      <c r="F22" s="59">
        <f>E22/B22*100</f>
        <v>0</v>
      </c>
      <c r="G22" s="59" t="e">
        <f>E22/C22*100</f>
        <v>#DIV/0!</v>
      </c>
      <c r="H22" s="60">
        <v>0</v>
      </c>
      <c r="I22" s="60">
        <f>I23</f>
        <v>0</v>
      </c>
      <c r="J22" s="60">
        <v>0</v>
      </c>
      <c r="K22" s="60">
        <f>K23</f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/>
      <c r="R22" s="60">
        <v>0</v>
      </c>
      <c r="S22" s="60"/>
      <c r="T22" s="60">
        <v>0</v>
      </c>
      <c r="U22" s="60">
        <v>0</v>
      </c>
      <c r="V22" s="60">
        <v>0</v>
      </c>
      <c r="W22" s="60"/>
      <c r="X22" s="60">
        <v>0</v>
      </c>
      <c r="Y22" s="60"/>
      <c r="Z22" s="60">
        <v>0</v>
      </c>
      <c r="AA22" s="60"/>
      <c r="AB22" s="59">
        <v>1015</v>
      </c>
      <c r="AC22" s="59"/>
      <c r="AD22" s="61">
        <v>0</v>
      </c>
      <c r="AE22" s="41"/>
      <c r="AF22" s="41"/>
    </row>
    <row r="23" spans="1:32" ht="17.399999999999999" x14ac:dyDescent="0.3">
      <c r="A23" s="62" t="s">
        <v>28</v>
      </c>
      <c r="B23" s="63">
        <f>B26</f>
        <v>1015</v>
      </c>
      <c r="C23" s="63">
        <v>0</v>
      </c>
      <c r="D23" s="63">
        <f t="shared" ref="D23" si="10">D26</f>
        <v>0</v>
      </c>
      <c r="E23" s="63">
        <f>E26</f>
        <v>0</v>
      </c>
      <c r="F23" s="59">
        <f t="shared" ref="F23:F28" si="11">E23/B23*100</f>
        <v>0</v>
      </c>
      <c r="G23" s="59" t="e">
        <f t="shared" ref="G23:G30" si="12">E23/C23*100</f>
        <v>#DIV/0!</v>
      </c>
      <c r="H23" s="60">
        <f>H26</f>
        <v>0</v>
      </c>
      <c r="I23" s="60">
        <f t="shared" ref="I23:AE23" si="13">I26</f>
        <v>0</v>
      </c>
      <c r="J23" s="60">
        <f t="shared" si="13"/>
        <v>0</v>
      </c>
      <c r="K23" s="60">
        <f t="shared" si="13"/>
        <v>0</v>
      </c>
      <c r="L23" s="60">
        <f t="shared" si="13"/>
        <v>0</v>
      </c>
      <c r="M23" s="60">
        <f t="shared" si="13"/>
        <v>0</v>
      </c>
      <c r="N23" s="60">
        <f t="shared" si="13"/>
        <v>0</v>
      </c>
      <c r="O23" s="60">
        <f t="shared" si="13"/>
        <v>0</v>
      </c>
      <c r="P23" s="60">
        <f t="shared" si="13"/>
        <v>0</v>
      </c>
      <c r="Q23" s="60"/>
      <c r="R23" s="60">
        <f t="shared" si="13"/>
        <v>0</v>
      </c>
      <c r="S23" s="60"/>
      <c r="T23" s="60">
        <f t="shared" si="13"/>
        <v>0</v>
      </c>
      <c r="U23" s="60">
        <f t="shared" si="13"/>
        <v>0</v>
      </c>
      <c r="V23" s="60">
        <f t="shared" si="13"/>
        <v>0</v>
      </c>
      <c r="W23" s="60">
        <f t="shared" si="13"/>
        <v>0</v>
      </c>
      <c r="X23" s="60">
        <f t="shared" si="13"/>
        <v>0</v>
      </c>
      <c r="Y23" s="60">
        <f t="shared" si="13"/>
        <v>0</v>
      </c>
      <c r="Z23" s="60">
        <f t="shared" si="13"/>
        <v>0</v>
      </c>
      <c r="AA23" s="60">
        <f t="shared" si="13"/>
        <v>0</v>
      </c>
      <c r="AB23" s="60">
        <f t="shared" si="13"/>
        <v>1015</v>
      </c>
      <c r="AC23" s="60">
        <f t="shared" si="13"/>
        <v>0</v>
      </c>
      <c r="AD23" s="60">
        <f t="shared" si="13"/>
        <v>0</v>
      </c>
      <c r="AE23" s="60">
        <f t="shared" si="13"/>
        <v>0</v>
      </c>
      <c r="AF23" s="41"/>
    </row>
    <row r="24" spans="1:32" ht="18" x14ac:dyDescent="0.35">
      <c r="A24" s="64" t="s">
        <v>29</v>
      </c>
      <c r="B24" s="65">
        <v>0</v>
      </c>
      <c r="C24" s="65">
        <v>0</v>
      </c>
      <c r="D24" s="65">
        <v>0</v>
      </c>
      <c r="E24" s="65">
        <v>0</v>
      </c>
      <c r="F24" s="59">
        <v>0</v>
      </c>
      <c r="G24" s="59"/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48">
        <v>0</v>
      </c>
      <c r="Q24" s="48"/>
      <c r="R24" s="66">
        <v>0</v>
      </c>
      <c r="S24" s="66"/>
      <c r="T24" s="66">
        <v>0</v>
      </c>
      <c r="U24" s="66">
        <v>0</v>
      </c>
      <c r="V24" s="66">
        <v>0</v>
      </c>
      <c r="W24" s="66"/>
      <c r="X24" s="66">
        <v>0</v>
      </c>
      <c r="Y24" s="66"/>
      <c r="Z24" s="66">
        <v>0</v>
      </c>
      <c r="AA24" s="66"/>
      <c r="AB24" s="66">
        <v>0</v>
      </c>
      <c r="AC24" s="66"/>
      <c r="AD24" s="67">
        <v>0</v>
      </c>
      <c r="AE24" s="41"/>
      <c r="AF24" s="41"/>
    </row>
    <row r="25" spans="1:32" ht="36" x14ac:dyDescent="0.35">
      <c r="A25" s="68" t="s">
        <v>30</v>
      </c>
      <c r="B25" s="65">
        <v>0</v>
      </c>
      <c r="C25" s="65">
        <v>0</v>
      </c>
      <c r="D25" s="65">
        <v>0</v>
      </c>
      <c r="E25" s="65">
        <v>0</v>
      </c>
      <c r="F25" s="59">
        <v>0</v>
      </c>
      <c r="G25" s="59"/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48">
        <v>0</v>
      </c>
      <c r="Q25" s="48"/>
      <c r="R25" s="66">
        <v>0</v>
      </c>
      <c r="S25" s="66"/>
      <c r="T25" s="66">
        <v>0</v>
      </c>
      <c r="U25" s="66">
        <v>0</v>
      </c>
      <c r="V25" s="66">
        <v>0</v>
      </c>
      <c r="W25" s="66"/>
      <c r="X25" s="66">
        <v>0</v>
      </c>
      <c r="Y25" s="66"/>
      <c r="Z25" s="66">
        <v>0</v>
      </c>
      <c r="AA25" s="66"/>
      <c r="AB25" s="66">
        <v>0</v>
      </c>
      <c r="AC25" s="66"/>
      <c r="AD25" s="67">
        <v>0</v>
      </c>
      <c r="AE25" s="41"/>
      <c r="AF25" s="41"/>
    </row>
    <row r="26" spans="1:32" ht="18" x14ac:dyDescent="0.35">
      <c r="A26" s="64" t="s">
        <v>36</v>
      </c>
      <c r="B26" s="65">
        <f>B27+B28</f>
        <v>1015</v>
      </c>
      <c r="C26" s="69">
        <v>0</v>
      </c>
      <c r="D26" s="65">
        <v>0</v>
      </c>
      <c r="E26" s="65">
        <f>I26+K26+M26+O26+Q26+S26+U26+W26+Y26+AA26+AC26+AE26</f>
        <v>0</v>
      </c>
      <c r="F26" s="69">
        <f t="shared" si="11"/>
        <v>0</v>
      </c>
      <c r="G26" s="69" t="e">
        <f t="shared" si="12"/>
        <v>#DIV/0!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48">
        <v>0</v>
      </c>
      <c r="Q26" s="48"/>
      <c r="R26" s="70">
        <v>0</v>
      </c>
      <c r="S26" s="70"/>
      <c r="T26" s="70">
        <v>0</v>
      </c>
      <c r="U26" s="70">
        <v>0</v>
      </c>
      <c r="V26" s="70">
        <v>0</v>
      </c>
      <c r="W26" s="70"/>
      <c r="X26" s="70">
        <v>0</v>
      </c>
      <c r="Y26" s="70"/>
      <c r="Z26" s="70">
        <v>0</v>
      </c>
      <c r="AA26" s="70"/>
      <c r="AB26" s="65">
        <v>1015</v>
      </c>
      <c r="AC26" s="65"/>
      <c r="AD26" s="71">
        <v>0</v>
      </c>
      <c r="AE26" s="41"/>
      <c r="AF26" s="41"/>
    </row>
    <row r="27" spans="1:32" ht="18" x14ac:dyDescent="0.35">
      <c r="A27" s="64" t="s">
        <v>37</v>
      </c>
      <c r="B27" s="72">
        <f>H27+J27+L27+N27+P27+R27+T27+V27+X27+Z27+AB27+AD27</f>
        <v>1000</v>
      </c>
      <c r="C27" s="69">
        <v>0</v>
      </c>
      <c r="D27" s="72">
        <v>0</v>
      </c>
      <c r="E27" s="65">
        <f t="shared" ref="E27" si="14">I27+K27+M27+O27+Q27+S27+U27+W27+Y27+AA27+AC27+AE27</f>
        <v>0</v>
      </c>
      <c r="F27" s="69">
        <f t="shared" si="11"/>
        <v>0</v>
      </c>
      <c r="G27" s="69" t="e">
        <f t="shared" si="12"/>
        <v>#DIV/0!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48">
        <v>0</v>
      </c>
      <c r="Q27" s="48"/>
      <c r="R27" s="70">
        <v>0</v>
      </c>
      <c r="S27" s="70"/>
      <c r="T27" s="70">
        <v>0</v>
      </c>
      <c r="U27" s="70">
        <v>0</v>
      </c>
      <c r="V27" s="70">
        <v>0</v>
      </c>
      <c r="W27" s="70"/>
      <c r="X27" s="70">
        <v>0</v>
      </c>
      <c r="Y27" s="70"/>
      <c r="Z27" s="70">
        <v>0</v>
      </c>
      <c r="AA27" s="70"/>
      <c r="AB27" s="73">
        <v>1000</v>
      </c>
      <c r="AC27" s="73"/>
      <c r="AD27" s="71">
        <v>0</v>
      </c>
      <c r="AE27" s="41"/>
      <c r="AF27" s="41"/>
    </row>
    <row r="28" spans="1:32" ht="18" x14ac:dyDescent="0.35">
      <c r="A28" s="74" t="s">
        <v>38</v>
      </c>
      <c r="B28" s="66">
        <f>H28+J28+L28+N28+P28+R28+T28+V28+X28+Z28+AB28+AD28</f>
        <v>15</v>
      </c>
      <c r="C28" s="69">
        <v>0</v>
      </c>
      <c r="D28" s="66">
        <v>0</v>
      </c>
      <c r="E28" s="65">
        <f>I28+K28+M28+O28+Q28+S28+U28+W28+Y28+AA28+AC28+AE28</f>
        <v>0</v>
      </c>
      <c r="F28" s="69">
        <f t="shared" si="11"/>
        <v>0</v>
      </c>
      <c r="G28" s="69" t="e">
        <f t="shared" si="12"/>
        <v>#DIV/0!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48">
        <v>0</v>
      </c>
      <c r="Q28" s="48"/>
      <c r="R28" s="70">
        <v>0</v>
      </c>
      <c r="S28" s="70"/>
      <c r="T28" s="70">
        <v>0</v>
      </c>
      <c r="U28" s="70">
        <v>0</v>
      </c>
      <c r="V28" s="70">
        <v>0</v>
      </c>
      <c r="W28" s="70"/>
      <c r="X28" s="70">
        <v>0</v>
      </c>
      <c r="Y28" s="70"/>
      <c r="Z28" s="70">
        <v>0</v>
      </c>
      <c r="AA28" s="70"/>
      <c r="AB28" s="70">
        <v>15</v>
      </c>
      <c r="AC28" s="70"/>
      <c r="AD28" s="71">
        <v>0</v>
      </c>
      <c r="AE28" s="41"/>
      <c r="AF28" s="41"/>
    </row>
    <row r="29" spans="1:32" ht="36" x14ac:dyDescent="0.3">
      <c r="A29" s="74" t="s">
        <v>33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 t="e">
        <f t="shared" si="12"/>
        <v>#DIV/0!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/>
      <c r="R29" s="70">
        <v>0</v>
      </c>
      <c r="S29" s="70"/>
      <c r="T29" s="70">
        <v>0</v>
      </c>
      <c r="U29" s="70">
        <v>0</v>
      </c>
      <c r="V29" s="70">
        <v>0</v>
      </c>
      <c r="W29" s="70"/>
      <c r="X29" s="70">
        <v>0</v>
      </c>
      <c r="Y29" s="70"/>
      <c r="Z29" s="70">
        <v>0</v>
      </c>
      <c r="AA29" s="70"/>
      <c r="AB29" s="70">
        <v>0</v>
      </c>
      <c r="AC29" s="70"/>
      <c r="AD29" s="71">
        <v>0</v>
      </c>
      <c r="AE29" s="41"/>
      <c r="AF29" s="41"/>
    </row>
    <row r="30" spans="1:32" ht="18" x14ac:dyDescent="0.35">
      <c r="A30" s="74" t="s">
        <v>34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 t="e">
        <f t="shared" si="12"/>
        <v>#DIV/0!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48">
        <v>0</v>
      </c>
      <c r="Q30" s="48"/>
      <c r="R30" s="66">
        <v>0</v>
      </c>
      <c r="S30" s="66"/>
      <c r="T30" s="66">
        <v>0</v>
      </c>
      <c r="U30" s="66">
        <v>0</v>
      </c>
      <c r="V30" s="66">
        <v>0</v>
      </c>
      <c r="W30" s="66"/>
      <c r="X30" s="66">
        <v>0</v>
      </c>
      <c r="Y30" s="66"/>
      <c r="Z30" s="66">
        <v>0</v>
      </c>
      <c r="AA30" s="66"/>
      <c r="AB30" s="66">
        <v>0</v>
      </c>
      <c r="AC30" s="66"/>
      <c r="AD30" s="67">
        <v>0</v>
      </c>
      <c r="AE30" s="41"/>
      <c r="AF30" s="41"/>
    </row>
    <row r="31" spans="1:32" ht="174" x14ac:dyDescent="0.3">
      <c r="A31" s="75" t="s">
        <v>39</v>
      </c>
      <c r="B31" s="38">
        <f>B32</f>
        <v>145.80000000000001</v>
      </c>
      <c r="C31" s="38">
        <f>C32</f>
        <v>13.9</v>
      </c>
      <c r="D31" s="38">
        <f>D32</f>
        <v>13.9</v>
      </c>
      <c r="E31" s="38">
        <f t="shared" ref="E31" si="15">E32</f>
        <v>13.9</v>
      </c>
      <c r="F31" s="38">
        <f>E31/B31*100</f>
        <v>9.5336076817558286</v>
      </c>
      <c r="G31" s="38">
        <f>E31/C31*100</f>
        <v>100</v>
      </c>
      <c r="H31" s="38">
        <v>0</v>
      </c>
      <c r="I31" s="38">
        <f>I32</f>
        <v>0</v>
      </c>
      <c r="J31" s="38">
        <v>0</v>
      </c>
      <c r="K31" s="38">
        <f>K32</f>
        <v>0</v>
      </c>
      <c r="L31" s="38">
        <f>L32</f>
        <v>13.9</v>
      </c>
      <c r="M31" s="38">
        <f>M32</f>
        <v>13.9</v>
      </c>
      <c r="N31" s="38">
        <v>0</v>
      </c>
      <c r="O31" s="38">
        <v>0</v>
      </c>
      <c r="P31" s="38">
        <v>0</v>
      </c>
      <c r="Q31" s="38"/>
      <c r="R31" s="38">
        <v>0</v>
      </c>
      <c r="S31" s="38"/>
      <c r="T31" s="38">
        <v>0</v>
      </c>
      <c r="U31" s="38">
        <v>0</v>
      </c>
      <c r="V31" s="38">
        <v>0</v>
      </c>
      <c r="W31" s="38"/>
      <c r="X31" s="38">
        <v>0</v>
      </c>
      <c r="Y31" s="38"/>
      <c r="Z31" s="38">
        <f>Z32</f>
        <v>0</v>
      </c>
      <c r="AA31" s="38"/>
      <c r="AB31" s="38">
        <f>AB32</f>
        <v>131.9</v>
      </c>
      <c r="AC31" s="38"/>
      <c r="AD31" s="76">
        <v>0</v>
      </c>
      <c r="AE31" s="41"/>
      <c r="AF31" s="35" t="s">
        <v>40</v>
      </c>
    </row>
    <row r="32" spans="1:32" ht="17.399999999999999" x14ac:dyDescent="0.3">
      <c r="A32" s="37" t="s">
        <v>28</v>
      </c>
      <c r="B32" s="77">
        <f>B35</f>
        <v>145.80000000000001</v>
      </c>
      <c r="C32" s="77">
        <f>C35</f>
        <v>13.9</v>
      </c>
      <c r="D32" s="77">
        <f>D35</f>
        <v>13.9</v>
      </c>
      <c r="E32" s="77">
        <f>E35</f>
        <v>13.9</v>
      </c>
      <c r="F32" s="38">
        <f t="shared" ref="F32:F35" si="16">E32/B32*100</f>
        <v>9.5336076817558286</v>
      </c>
      <c r="G32" s="38">
        <f t="shared" ref="G32:G35" si="17">E32/C32*100</f>
        <v>100</v>
      </c>
      <c r="H32" s="38">
        <v>0</v>
      </c>
      <c r="I32" s="38">
        <v>0</v>
      </c>
      <c r="J32" s="38">
        <v>0</v>
      </c>
      <c r="K32" s="38">
        <v>0</v>
      </c>
      <c r="L32" s="38">
        <f>L35</f>
        <v>13.9</v>
      </c>
      <c r="M32" s="38">
        <f>M35</f>
        <v>13.9</v>
      </c>
      <c r="N32" s="38">
        <v>0</v>
      </c>
      <c r="O32" s="38">
        <v>0</v>
      </c>
      <c r="P32" s="38">
        <v>0</v>
      </c>
      <c r="Q32" s="38"/>
      <c r="R32" s="38">
        <v>0</v>
      </c>
      <c r="S32" s="38"/>
      <c r="T32" s="38">
        <v>0</v>
      </c>
      <c r="U32" s="38">
        <v>0</v>
      </c>
      <c r="V32" s="38">
        <v>0</v>
      </c>
      <c r="W32" s="38"/>
      <c r="X32" s="38">
        <v>0</v>
      </c>
      <c r="Y32" s="38"/>
      <c r="Z32" s="38">
        <v>0</v>
      </c>
      <c r="AA32" s="38"/>
      <c r="AB32" s="38">
        <f>AB35</f>
        <v>131.9</v>
      </c>
      <c r="AC32" s="38"/>
      <c r="AD32" s="76">
        <v>0</v>
      </c>
      <c r="AE32" s="41"/>
      <c r="AF32" s="41"/>
    </row>
    <row r="33" spans="1:32" ht="18" x14ac:dyDescent="0.35">
      <c r="A33" s="49" t="s">
        <v>29</v>
      </c>
      <c r="B33" s="53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 t="s">
        <v>31</v>
      </c>
      <c r="N33" s="78">
        <v>0</v>
      </c>
      <c r="O33" s="78">
        <v>0</v>
      </c>
      <c r="P33" s="48">
        <v>0</v>
      </c>
      <c r="Q33" s="48"/>
      <c r="R33" s="78">
        <v>0</v>
      </c>
      <c r="S33" s="78"/>
      <c r="T33" s="78">
        <v>0</v>
      </c>
      <c r="U33" s="78">
        <v>0</v>
      </c>
      <c r="V33" s="78">
        <v>0</v>
      </c>
      <c r="W33" s="78"/>
      <c r="X33" s="78">
        <v>0</v>
      </c>
      <c r="Y33" s="78"/>
      <c r="Z33" s="78">
        <v>0</v>
      </c>
      <c r="AA33" s="78"/>
      <c r="AB33" s="78">
        <v>0</v>
      </c>
      <c r="AC33" s="78"/>
      <c r="AD33" s="79">
        <v>0</v>
      </c>
      <c r="AE33" s="41"/>
      <c r="AF33" s="41"/>
    </row>
    <row r="34" spans="1:32" ht="36" x14ac:dyDescent="0.35">
      <c r="A34" s="52" t="s">
        <v>30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 t="s">
        <v>31</v>
      </c>
      <c r="N34" s="78">
        <v>0</v>
      </c>
      <c r="O34" s="78">
        <v>0</v>
      </c>
      <c r="P34" s="48">
        <v>0</v>
      </c>
      <c r="Q34" s="48"/>
      <c r="R34" s="78">
        <v>0</v>
      </c>
      <c r="S34" s="78"/>
      <c r="T34" s="78">
        <v>0</v>
      </c>
      <c r="U34" s="78">
        <v>0</v>
      </c>
      <c r="V34" s="78">
        <v>0</v>
      </c>
      <c r="W34" s="78"/>
      <c r="X34" s="78">
        <v>0</v>
      </c>
      <c r="Y34" s="78"/>
      <c r="Z34" s="78">
        <v>0</v>
      </c>
      <c r="AA34" s="78"/>
      <c r="AB34" s="78">
        <v>0</v>
      </c>
      <c r="AC34" s="78"/>
      <c r="AD34" s="79">
        <v>0</v>
      </c>
      <c r="AE34" s="41"/>
      <c r="AF34" s="41"/>
    </row>
    <row r="35" spans="1:32" ht="18" x14ac:dyDescent="0.35">
      <c r="A35" s="80" t="s">
        <v>32</v>
      </c>
      <c r="B35" s="78">
        <f>H35+J35+L35+N35+P35+R35+T35+V35+X35+Z35+AB35+AD35</f>
        <v>145.80000000000001</v>
      </c>
      <c r="C35" s="78">
        <f>H35+J35+L35+N35+P35+R35+T35</f>
        <v>13.9</v>
      </c>
      <c r="D35" s="78">
        <f>E35</f>
        <v>13.9</v>
      </c>
      <c r="E35" s="78">
        <f>I35+K35+M35+O35+Q35+S35+U35+W35+Y35+AA35+AC35+AE35</f>
        <v>13.9</v>
      </c>
      <c r="F35" s="54">
        <f t="shared" si="16"/>
        <v>9.5336076817558286</v>
      </c>
      <c r="G35" s="54">
        <f t="shared" si="17"/>
        <v>100</v>
      </c>
      <c r="H35" s="78">
        <v>0</v>
      </c>
      <c r="I35" s="78">
        <v>0</v>
      </c>
      <c r="J35" s="78">
        <v>0</v>
      </c>
      <c r="K35" s="78">
        <v>0</v>
      </c>
      <c r="L35" s="78">
        <v>13.9</v>
      </c>
      <c r="M35" s="78">
        <v>13.9</v>
      </c>
      <c r="N35" s="78">
        <v>0</v>
      </c>
      <c r="O35" s="78">
        <v>0</v>
      </c>
      <c r="P35" s="48">
        <v>0</v>
      </c>
      <c r="Q35" s="48"/>
      <c r="R35" s="78">
        <v>0</v>
      </c>
      <c r="S35" s="78"/>
      <c r="T35" s="78">
        <v>0</v>
      </c>
      <c r="U35" s="78">
        <v>0</v>
      </c>
      <c r="V35" s="78">
        <v>0</v>
      </c>
      <c r="W35" s="78"/>
      <c r="X35" s="78">
        <v>0</v>
      </c>
      <c r="Y35" s="78"/>
      <c r="Z35" s="78">
        <v>0</v>
      </c>
      <c r="AA35" s="78"/>
      <c r="AB35" s="78">
        <v>131.9</v>
      </c>
      <c r="AC35" s="78"/>
      <c r="AD35" s="79">
        <v>0</v>
      </c>
      <c r="AE35" s="41"/>
      <c r="AF35" s="41"/>
    </row>
    <row r="36" spans="1:32" ht="36" x14ac:dyDescent="0.35">
      <c r="A36" s="52" t="s">
        <v>41</v>
      </c>
      <c r="B36" s="53">
        <f>H36+J36+L36+N36+P36+R36+T36+V36+X36+Z36+AB36+AD36</f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48">
        <v>0</v>
      </c>
      <c r="Q36" s="48"/>
      <c r="R36" s="78">
        <v>0</v>
      </c>
      <c r="S36" s="78"/>
      <c r="T36" s="78">
        <v>0</v>
      </c>
      <c r="U36" s="78">
        <v>0</v>
      </c>
      <c r="V36" s="78">
        <v>0</v>
      </c>
      <c r="W36" s="78"/>
      <c r="X36" s="78">
        <v>0</v>
      </c>
      <c r="Y36" s="78"/>
      <c r="Z36" s="78">
        <v>0</v>
      </c>
      <c r="AA36" s="78"/>
      <c r="AB36" s="78">
        <v>0</v>
      </c>
      <c r="AC36" s="78"/>
      <c r="AD36" s="79">
        <v>0</v>
      </c>
      <c r="AE36" s="41"/>
      <c r="AF36" s="41"/>
    </row>
    <row r="37" spans="1:32" ht="18" x14ac:dyDescent="0.35">
      <c r="A37" s="49" t="s">
        <v>34</v>
      </c>
      <c r="B37" s="57">
        <f>H37+J37+L37+N37+P37+R37+T37+V37+X37+Z37+AB37+AD37</f>
        <v>0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 t="s">
        <v>31</v>
      </c>
      <c r="N37" s="78">
        <v>0</v>
      </c>
      <c r="O37" s="78">
        <v>0</v>
      </c>
      <c r="P37" s="48">
        <v>0</v>
      </c>
      <c r="Q37" s="48"/>
      <c r="R37" s="78">
        <v>0</v>
      </c>
      <c r="S37" s="78"/>
      <c r="T37" s="78">
        <v>0</v>
      </c>
      <c r="U37" s="78">
        <v>0</v>
      </c>
      <c r="V37" s="78">
        <v>0</v>
      </c>
      <c r="W37" s="78"/>
      <c r="X37" s="78">
        <v>0</v>
      </c>
      <c r="Y37" s="78"/>
      <c r="Z37" s="78">
        <v>0</v>
      </c>
      <c r="AA37" s="78"/>
      <c r="AB37" s="78">
        <v>0</v>
      </c>
      <c r="AC37" s="78"/>
      <c r="AD37" s="79">
        <v>0</v>
      </c>
      <c r="AE37" s="41"/>
      <c r="AF37" s="41"/>
    </row>
    <row r="38" spans="1:32" ht="87" x14ac:dyDescent="0.3">
      <c r="A38" s="62" t="s">
        <v>42</v>
      </c>
      <c r="B38" s="81">
        <f>B39</f>
        <v>92</v>
      </c>
      <c r="C38" s="81">
        <f t="shared" ref="C38:E38" si="18">C39</f>
        <v>0</v>
      </c>
      <c r="D38" s="81">
        <v>0</v>
      </c>
      <c r="E38" s="81">
        <f t="shared" si="18"/>
        <v>0</v>
      </c>
      <c r="F38" s="81">
        <v>0</v>
      </c>
      <c r="G38" s="81" t="e">
        <f>E38/C38*100</f>
        <v>#DIV/0!</v>
      </c>
      <c r="H38" s="60">
        <v>0</v>
      </c>
      <c r="I38" s="60">
        <f>I39</f>
        <v>0</v>
      </c>
      <c r="J38" s="60">
        <v>0</v>
      </c>
      <c r="K38" s="60">
        <f>K39</f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/>
      <c r="R38" s="60">
        <v>0</v>
      </c>
      <c r="S38" s="60"/>
      <c r="T38" s="60">
        <v>0</v>
      </c>
      <c r="U38" s="60">
        <v>0</v>
      </c>
      <c r="V38" s="60">
        <v>0</v>
      </c>
      <c r="W38" s="60"/>
      <c r="X38" s="60">
        <v>0</v>
      </c>
      <c r="Y38" s="60"/>
      <c r="Z38" s="60">
        <v>0</v>
      </c>
      <c r="AA38" s="60"/>
      <c r="AB38" s="82">
        <f>AB39</f>
        <v>92</v>
      </c>
      <c r="AC38" s="82"/>
      <c r="AD38" s="61">
        <v>0</v>
      </c>
      <c r="AE38" s="41"/>
      <c r="AF38" s="41"/>
    </row>
    <row r="39" spans="1:32" ht="18" x14ac:dyDescent="0.35">
      <c r="A39" s="62" t="s">
        <v>28</v>
      </c>
      <c r="B39" s="83">
        <f>B42</f>
        <v>92</v>
      </c>
      <c r="C39" s="83">
        <f t="shared" ref="C39:E39" si="19">C42</f>
        <v>0</v>
      </c>
      <c r="D39" s="83">
        <v>0</v>
      </c>
      <c r="E39" s="83">
        <f t="shared" si="19"/>
        <v>0</v>
      </c>
      <c r="F39" s="81">
        <v>0</v>
      </c>
      <c r="G39" s="81" t="e">
        <f t="shared" ref="G39:G42" si="20">E39/C39*100</f>
        <v>#DIV/0!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0">
        <v>0</v>
      </c>
      <c r="P39" s="48">
        <v>0</v>
      </c>
      <c r="Q39" s="48"/>
      <c r="R39" s="60">
        <v>0</v>
      </c>
      <c r="S39" s="60"/>
      <c r="T39" s="60">
        <v>0</v>
      </c>
      <c r="U39" s="60">
        <v>0</v>
      </c>
      <c r="V39" s="60">
        <v>0</v>
      </c>
      <c r="W39" s="60"/>
      <c r="X39" s="60">
        <v>0</v>
      </c>
      <c r="Y39" s="60"/>
      <c r="Z39" s="60">
        <v>0</v>
      </c>
      <c r="AA39" s="60"/>
      <c r="AB39" s="83">
        <f>AB42</f>
        <v>92</v>
      </c>
      <c r="AC39" s="83"/>
      <c r="AD39" s="61">
        <v>0</v>
      </c>
      <c r="AE39" s="41"/>
      <c r="AF39" s="41"/>
    </row>
    <row r="40" spans="1:32" ht="18" x14ac:dyDescent="0.35">
      <c r="A40" s="64" t="s">
        <v>29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48">
        <v>0</v>
      </c>
      <c r="Q40" s="48"/>
      <c r="R40" s="66">
        <v>0</v>
      </c>
      <c r="S40" s="66"/>
      <c r="T40" s="66">
        <v>0</v>
      </c>
      <c r="U40" s="66">
        <v>0</v>
      </c>
      <c r="V40" s="66">
        <v>0</v>
      </c>
      <c r="W40" s="66"/>
      <c r="X40" s="66">
        <v>0</v>
      </c>
      <c r="Y40" s="66"/>
      <c r="Z40" s="66">
        <v>0</v>
      </c>
      <c r="AA40" s="66"/>
      <c r="AB40" s="66">
        <v>0</v>
      </c>
      <c r="AC40" s="66"/>
      <c r="AD40" s="67">
        <v>0</v>
      </c>
      <c r="AE40" s="41"/>
      <c r="AF40" s="41"/>
    </row>
    <row r="41" spans="1:32" ht="36" x14ac:dyDescent="0.35">
      <c r="A41" s="68" t="s">
        <v>30</v>
      </c>
      <c r="B41" s="66">
        <v>0</v>
      </c>
      <c r="C41" s="66">
        <v>0</v>
      </c>
      <c r="D41" s="66">
        <v>0</v>
      </c>
      <c r="E41" s="66">
        <v>0</v>
      </c>
      <c r="F41" s="65">
        <v>0</v>
      </c>
      <c r="G41" s="65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48">
        <v>0</v>
      </c>
      <c r="Q41" s="48"/>
      <c r="R41" s="66">
        <v>0</v>
      </c>
      <c r="S41" s="66"/>
      <c r="T41" s="66">
        <v>0</v>
      </c>
      <c r="U41" s="66">
        <v>0</v>
      </c>
      <c r="V41" s="66">
        <v>0</v>
      </c>
      <c r="W41" s="66"/>
      <c r="X41" s="66">
        <v>0</v>
      </c>
      <c r="Y41" s="66"/>
      <c r="Z41" s="66">
        <v>0</v>
      </c>
      <c r="AA41" s="66"/>
      <c r="AB41" s="66">
        <v>0</v>
      </c>
      <c r="AC41" s="66"/>
      <c r="AD41" s="67">
        <v>0</v>
      </c>
      <c r="AE41" s="41"/>
      <c r="AF41" s="41"/>
    </row>
    <row r="42" spans="1:32" ht="18" x14ac:dyDescent="0.35">
      <c r="A42" s="64" t="s">
        <v>32</v>
      </c>
      <c r="B42" s="72">
        <f>H42+J42+L42+N42+P42+R42+T42+V42+X42+Z42+AB42+AD42</f>
        <v>92</v>
      </c>
      <c r="C42" s="72">
        <f>H42</f>
        <v>0</v>
      </c>
      <c r="D42" s="72">
        <v>0</v>
      </c>
      <c r="E42" s="72">
        <f>I42+K42+M42+O42+Q42+S42+U42+W42+Y42+AA42+AC42+AE42</f>
        <v>0</v>
      </c>
      <c r="F42" s="65">
        <v>0</v>
      </c>
      <c r="G42" s="65" t="e">
        <f t="shared" si="20"/>
        <v>#DIV/0!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48">
        <v>0</v>
      </c>
      <c r="Q42" s="48"/>
      <c r="R42" s="70">
        <v>0</v>
      </c>
      <c r="S42" s="70"/>
      <c r="T42" s="70">
        <v>0</v>
      </c>
      <c r="U42" s="70">
        <v>0</v>
      </c>
      <c r="V42" s="70">
        <v>0</v>
      </c>
      <c r="W42" s="70"/>
      <c r="X42" s="70">
        <v>0</v>
      </c>
      <c r="Y42" s="70"/>
      <c r="Z42" s="70">
        <v>0</v>
      </c>
      <c r="AA42" s="70"/>
      <c r="AB42" s="66">
        <v>92</v>
      </c>
      <c r="AC42" s="66"/>
      <c r="AD42" s="71">
        <v>0</v>
      </c>
      <c r="AE42" s="41"/>
      <c r="AF42" s="41"/>
    </row>
    <row r="43" spans="1:32" ht="36" x14ac:dyDescent="0.35">
      <c r="A43" s="64" t="s">
        <v>41</v>
      </c>
      <c r="B43" s="70">
        <v>0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48">
        <v>0</v>
      </c>
      <c r="Q43" s="48"/>
      <c r="R43" s="70">
        <v>0</v>
      </c>
      <c r="S43" s="70"/>
      <c r="T43" s="70">
        <v>0</v>
      </c>
      <c r="U43" s="70">
        <v>0</v>
      </c>
      <c r="V43" s="70">
        <v>0</v>
      </c>
      <c r="W43" s="70"/>
      <c r="X43" s="70">
        <v>0</v>
      </c>
      <c r="Y43" s="70"/>
      <c r="Z43" s="70">
        <v>0</v>
      </c>
      <c r="AA43" s="70"/>
      <c r="AB43" s="66">
        <v>0</v>
      </c>
      <c r="AC43" s="66"/>
      <c r="AD43" s="71">
        <v>0</v>
      </c>
      <c r="AE43" s="41"/>
      <c r="AF43" s="41"/>
    </row>
    <row r="44" spans="1:32" ht="18" x14ac:dyDescent="0.35">
      <c r="A44" s="74" t="s">
        <v>34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48">
        <v>0</v>
      </c>
      <c r="Q44" s="48"/>
      <c r="R44" s="66">
        <v>0</v>
      </c>
      <c r="S44" s="66"/>
      <c r="T44" s="66">
        <v>0</v>
      </c>
      <c r="U44" s="66">
        <v>0</v>
      </c>
      <c r="V44" s="66">
        <v>0</v>
      </c>
      <c r="W44" s="66"/>
      <c r="X44" s="66">
        <v>0</v>
      </c>
      <c r="Y44" s="66"/>
      <c r="Z44" s="66">
        <v>0</v>
      </c>
      <c r="AA44" s="66"/>
      <c r="AB44" s="66">
        <v>0</v>
      </c>
      <c r="AC44" s="66"/>
      <c r="AD44" s="67">
        <v>0</v>
      </c>
      <c r="AE44" s="41"/>
      <c r="AF44" s="41"/>
    </row>
    <row r="45" spans="1:32" ht="52.8" x14ac:dyDescent="0.35">
      <c r="A45" s="62" t="s">
        <v>43</v>
      </c>
      <c r="B45" s="81">
        <f>B46</f>
        <v>15.3</v>
      </c>
      <c r="C45" s="81">
        <f t="shared" ref="C45:E45" si="21">C46</f>
        <v>0</v>
      </c>
      <c r="D45" s="81">
        <f t="shared" si="21"/>
        <v>0</v>
      </c>
      <c r="E45" s="81">
        <f t="shared" si="21"/>
        <v>0</v>
      </c>
      <c r="F45" s="81">
        <f>E45/B45*100</f>
        <v>0</v>
      </c>
      <c r="G45" s="81" t="e">
        <f>E45/C45*100</f>
        <v>#DIV/0!</v>
      </c>
      <c r="H45" s="60">
        <f>H46</f>
        <v>0</v>
      </c>
      <c r="I45" s="60">
        <f t="shared" ref="I45:AE45" si="22">I46</f>
        <v>0</v>
      </c>
      <c r="J45" s="60">
        <f t="shared" si="22"/>
        <v>0</v>
      </c>
      <c r="K45" s="60">
        <f t="shared" si="22"/>
        <v>0</v>
      </c>
      <c r="L45" s="60">
        <f t="shared" si="22"/>
        <v>0</v>
      </c>
      <c r="M45" s="60">
        <f t="shared" si="22"/>
        <v>0</v>
      </c>
      <c r="N45" s="60">
        <f t="shared" si="22"/>
        <v>0</v>
      </c>
      <c r="O45" s="60">
        <f t="shared" si="22"/>
        <v>0</v>
      </c>
      <c r="P45" s="48">
        <f t="shared" si="22"/>
        <v>0</v>
      </c>
      <c r="Q45" s="48"/>
      <c r="R45" s="60">
        <f t="shared" si="22"/>
        <v>0</v>
      </c>
      <c r="S45" s="60"/>
      <c r="T45" s="60">
        <f t="shared" si="22"/>
        <v>0</v>
      </c>
      <c r="U45" s="60">
        <f t="shared" si="22"/>
        <v>0</v>
      </c>
      <c r="V45" s="60">
        <f t="shared" si="22"/>
        <v>0</v>
      </c>
      <c r="W45" s="60">
        <f t="shared" si="22"/>
        <v>0</v>
      </c>
      <c r="X45" s="60">
        <f t="shared" si="22"/>
        <v>0</v>
      </c>
      <c r="Y45" s="60">
        <f t="shared" si="22"/>
        <v>0</v>
      </c>
      <c r="Z45" s="60">
        <f t="shared" si="22"/>
        <v>15.3</v>
      </c>
      <c r="AA45" s="60">
        <f t="shared" si="22"/>
        <v>0</v>
      </c>
      <c r="AB45" s="60">
        <f t="shared" si="22"/>
        <v>0</v>
      </c>
      <c r="AC45" s="60">
        <f t="shared" si="22"/>
        <v>0</v>
      </c>
      <c r="AD45" s="60">
        <f t="shared" si="22"/>
        <v>0</v>
      </c>
      <c r="AE45" s="60">
        <f t="shared" si="22"/>
        <v>0</v>
      </c>
      <c r="AF45" s="41"/>
    </row>
    <row r="46" spans="1:32" ht="18" x14ac:dyDescent="0.35">
      <c r="A46" s="62" t="s">
        <v>28</v>
      </c>
      <c r="B46" s="83">
        <f>B49</f>
        <v>15.3</v>
      </c>
      <c r="C46" s="83">
        <f t="shared" ref="C46:E46" si="23">C49</f>
        <v>0</v>
      </c>
      <c r="D46" s="83">
        <f t="shared" si="23"/>
        <v>0</v>
      </c>
      <c r="E46" s="83">
        <f t="shared" si="23"/>
        <v>0</v>
      </c>
      <c r="F46" s="83">
        <f t="shared" ref="F46" si="24">E46/B46*100</f>
        <v>0</v>
      </c>
      <c r="G46" s="83" t="e">
        <f t="shared" ref="G46:G49" si="25">E46/C46*100</f>
        <v>#DIV/0!</v>
      </c>
      <c r="H46" s="60">
        <f>H49</f>
        <v>0</v>
      </c>
      <c r="I46" s="60">
        <f t="shared" ref="I46:AE46" si="26">I49</f>
        <v>0</v>
      </c>
      <c r="J46" s="60">
        <f t="shared" si="26"/>
        <v>0</v>
      </c>
      <c r="K46" s="60">
        <f t="shared" si="26"/>
        <v>0</v>
      </c>
      <c r="L46" s="60">
        <f t="shared" si="26"/>
        <v>0</v>
      </c>
      <c r="M46" s="60">
        <f t="shared" si="26"/>
        <v>0</v>
      </c>
      <c r="N46" s="60">
        <f t="shared" si="26"/>
        <v>0</v>
      </c>
      <c r="O46" s="60">
        <f t="shared" si="26"/>
        <v>0</v>
      </c>
      <c r="P46" s="48">
        <f t="shared" si="26"/>
        <v>0</v>
      </c>
      <c r="Q46" s="48"/>
      <c r="R46" s="60">
        <f t="shared" si="26"/>
        <v>0</v>
      </c>
      <c r="S46" s="60"/>
      <c r="T46" s="60">
        <f t="shared" si="26"/>
        <v>0</v>
      </c>
      <c r="U46" s="60">
        <f t="shared" si="26"/>
        <v>0</v>
      </c>
      <c r="V46" s="60">
        <f t="shared" si="26"/>
        <v>0</v>
      </c>
      <c r="W46" s="60">
        <f t="shared" si="26"/>
        <v>0</v>
      </c>
      <c r="X46" s="60">
        <f t="shared" si="26"/>
        <v>0</v>
      </c>
      <c r="Y46" s="60">
        <f t="shared" si="26"/>
        <v>0</v>
      </c>
      <c r="Z46" s="60">
        <f t="shared" si="26"/>
        <v>15.3</v>
      </c>
      <c r="AA46" s="60">
        <f t="shared" si="26"/>
        <v>0</v>
      </c>
      <c r="AB46" s="60">
        <f t="shared" si="26"/>
        <v>0</v>
      </c>
      <c r="AC46" s="60">
        <f t="shared" si="26"/>
        <v>0</v>
      </c>
      <c r="AD46" s="60">
        <f t="shared" si="26"/>
        <v>0</v>
      </c>
      <c r="AE46" s="60">
        <f t="shared" si="26"/>
        <v>0</v>
      </c>
      <c r="AF46" s="41"/>
    </row>
    <row r="47" spans="1:32" ht="18" x14ac:dyDescent="0.35">
      <c r="A47" s="64" t="s">
        <v>29</v>
      </c>
      <c r="B47" s="65">
        <f>H47+J47+L47+N47+P47+R47+T47+V47+X47+Z47+AB47+AD47</f>
        <v>0</v>
      </c>
      <c r="C47" s="65">
        <v>0</v>
      </c>
      <c r="D47" s="65">
        <v>0</v>
      </c>
      <c r="E47" s="65">
        <v>0</v>
      </c>
      <c r="F47" s="65">
        <v>0</v>
      </c>
      <c r="G47" s="65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48">
        <v>0</v>
      </c>
      <c r="Q47" s="48"/>
      <c r="R47" s="66">
        <v>0</v>
      </c>
      <c r="S47" s="66"/>
      <c r="T47" s="66">
        <v>0</v>
      </c>
      <c r="U47" s="66">
        <v>0</v>
      </c>
      <c r="V47" s="66">
        <v>0</v>
      </c>
      <c r="W47" s="66"/>
      <c r="X47" s="66">
        <v>0</v>
      </c>
      <c r="Y47" s="66"/>
      <c r="Z47" s="66">
        <v>0</v>
      </c>
      <c r="AA47" s="66"/>
      <c r="AB47" s="66">
        <v>0</v>
      </c>
      <c r="AC47" s="66"/>
      <c r="AD47" s="67">
        <v>0</v>
      </c>
      <c r="AE47" s="41"/>
      <c r="AF47" s="41"/>
    </row>
    <row r="48" spans="1:32" ht="36" x14ac:dyDescent="0.35">
      <c r="A48" s="68" t="s">
        <v>30</v>
      </c>
      <c r="B48" s="66">
        <f>H48+J48+L48+N48+P48+R48+T48+V48+X48+Z48+AB48+AD48</f>
        <v>0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48">
        <v>0</v>
      </c>
      <c r="Q48" s="48"/>
      <c r="R48" s="66">
        <v>0</v>
      </c>
      <c r="S48" s="66"/>
      <c r="T48" s="66">
        <v>0</v>
      </c>
      <c r="U48" s="66">
        <v>0</v>
      </c>
      <c r="V48" s="66">
        <v>0</v>
      </c>
      <c r="W48" s="66"/>
      <c r="X48" s="66">
        <v>0</v>
      </c>
      <c r="Y48" s="66"/>
      <c r="Z48" s="66">
        <v>0</v>
      </c>
      <c r="AA48" s="66"/>
      <c r="AB48" s="66">
        <v>0</v>
      </c>
      <c r="AC48" s="66"/>
      <c r="AD48" s="67">
        <v>0</v>
      </c>
      <c r="AE48" s="41"/>
      <c r="AF48" s="41"/>
    </row>
    <row r="49" spans="1:32" ht="18" x14ac:dyDescent="0.35">
      <c r="A49" s="64" t="s">
        <v>32</v>
      </c>
      <c r="B49" s="66">
        <f>H49+J49+L49+N49+P49+R49+T49+V49+X49+Z49+AB49+AD49</f>
        <v>15.3</v>
      </c>
      <c r="C49" s="66">
        <f>H49</f>
        <v>0</v>
      </c>
      <c r="D49" s="66">
        <v>0</v>
      </c>
      <c r="E49" s="66">
        <f>I49+K49+M49+O49+Q49+S49+U49+W49+Y49+AA49+AC49+AE49</f>
        <v>0</v>
      </c>
      <c r="F49" s="66">
        <v>0</v>
      </c>
      <c r="G49" s="66" t="e">
        <f t="shared" si="25"/>
        <v>#DIV/0!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48">
        <v>0</v>
      </c>
      <c r="Q49" s="48"/>
      <c r="R49" s="70">
        <v>0</v>
      </c>
      <c r="S49" s="70"/>
      <c r="T49" s="70">
        <v>0</v>
      </c>
      <c r="U49" s="70">
        <v>0</v>
      </c>
      <c r="V49" s="70">
        <v>0</v>
      </c>
      <c r="W49" s="70"/>
      <c r="X49" s="70">
        <v>0</v>
      </c>
      <c r="Y49" s="70"/>
      <c r="Z49" s="70">
        <v>15.3</v>
      </c>
      <c r="AA49" s="70"/>
      <c r="AB49" s="70">
        <v>0</v>
      </c>
      <c r="AC49" s="70"/>
      <c r="AD49" s="71">
        <v>0</v>
      </c>
      <c r="AE49" s="41"/>
      <c r="AF49" s="41"/>
    </row>
    <row r="50" spans="1:32" ht="36" x14ac:dyDescent="0.35">
      <c r="A50" s="64" t="s">
        <v>41</v>
      </c>
      <c r="B50" s="66">
        <f>H50+J50+L50+N50+P50+R50+T50+V50+X50+Z50+AB50+AD50</f>
        <v>0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48">
        <v>0</v>
      </c>
      <c r="Q50" s="48"/>
      <c r="R50" s="70">
        <v>0</v>
      </c>
      <c r="S50" s="70"/>
      <c r="T50" s="70">
        <v>0</v>
      </c>
      <c r="U50" s="70">
        <v>0</v>
      </c>
      <c r="V50" s="70">
        <v>0</v>
      </c>
      <c r="W50" s="70"/>
      <c r="X50" s="70">
        <v>0</v>
      </c>
      <c r="Y50" s="70"/>
      <c r="Z50" s="70">
        <v>0</v>
      </c>
      <c r="AA50" s="70"/>
      <c r="AB50" s="70">
        <v>0</v>
      </c>
      <c r="AC50" s="70"/>
      <c r="AD50" s="71">
        <v>0</v>
      </c>
      <c r="AE50" s="41"/>
      <c r="AF50" s="41"/>
    </row>
    <row r="51" spans="1:32" ht="18" x14ac:dyDescent="0.35">
      <c r="A51" s="64" t="s">
        <v>34</v>
      </c>
      <c r="B51" s="66">
        <f>H51+J51+L51+N51+P51+R51+T51+V51+X51+Z51+AB51+AD51</f>
        <v>0</v>
      </c>
      <c r="C51" s="66">
        <v>0</v>
      </c>
      <c r="D51" s="66">
        <v>0</v>
      </c>
      <c r="E51" s="66">
        <v>0</v>
      </c>
      <c r="F51" s="66">
        <v>0</v>
      </c>
      <c r="G51" s="66" t="s">
        <v>31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48">
        <v>0</v>
      </c>
      <c r="Q51" s="48"/>
      <c r="R51" s="66">
        <v>0</v>
      </c>
      <c r="S51" s="66"/>
      <c r="T51" s="66">
        <v>0</v>
      </c>
      <c r="U51" s="66">
        <v>0</v>
      </c>
      <c r="V51" s="66">
        <v>0</v>
      </c>
      <c r="W51" s="66"/>
      <c r="X51" s="66">
        <v>0</v>
      </c>
      <c r="Y51" s="66"/>
      <c r="Z51" s="66">
        <v>0</v>
      </c>
      <c r="AA51" s="66"/>
      <c r="AB51" s="66">
        <v>0</v>
      </c>
      <c r="AC51" s="66"/>
      <c r="AD51" s="67">
        <v>0</v>
      </c>
      <c r="AE51" s="41"/>
      <c r="AF51" s="41"/>
    </row>
    <row r="52" spans="1:32" ht="104.4" x14ac:dyDescent="0.3">
      <c r="A52" s="84" t="s">
        <v>44</v>
      </c>
      <c r="B52" s="77">
        <f>B53</f>
        <v>138</v>
      </c>
      <c r="C52" s="77">
        <f t="shared" ref="C52:E52" si="27">C53</f>
        <v>0</v>
      </c>
      <c r="D52" s="77">
        <f t="shared" si="27"/>
        <v>0</v>
      </c>
      <c r="E52" s="77">
        <f t="shared" si="27"/>
        <v>0</v>
      </c>
      <c r="F52" s="77">
        <f>E52/B52*100</f>
        <v>0</v>
      </c>
      <c r="G52" s="77" t="e">
        <f>E52/C52*100</f>
        <v>#DIV/0!</v>
      </c>
      <c r="H52" s="38">
        <f>H53</f>
        <v>0</v>
      </c>
      <c r="I52" s="38">
        <f t="shared" ref="I52:AE52" si="28">I53</f>
        <v>0</v>
      </c>
      <c r="J52" s="38">
        <f t="shared" si="28"/>
        <v>0</v>
      </c>
      <c r="K52" s="38">
        <f t="shared" si="28"/>
        <v>0</v>
      </c>
      <c r="L52" s="38">
        <f t="shared" si="28"/>
        <v>0</v>
      </c>
      <c r="M52" s="38">
        <f t="shared" si="28"/>
        <v>0</v>
      </c>
      <c r="N52" s="38">
        <f t="shared" si="28"/>
        <v>0</v>
      </c>
      <c r="O52" s="38">
        <f t="shared" si="28"/>
        <v>0</v>
      </c>
      <c r="P52" s="38">
        <f t="shared" si="28"/>
        <v>0</v>
      </c>
      <c r="Q52" s="38"/>
      <c r="R52" s="38">
        <f t="shared" si="28"/>
        <v>0</v>
      </c>
      <c r="S52" s="38"/>
      <c r="T52" s="38">
        <f t="shared" si="28"/>
        <v>0</v>
      </c>
      <c r="U52" s="38">
        <f t="shared" si="28"/>
        <v>0</v>
      </c>
      <c r="V52" s="38">
        <f t="shared" si="28"/>
        <v>0</v>
      </c>
      <c r="W52" s="38">
        <f t="shared" si="28"/>
        <v>0</v>
      </c>
      <c r="X52" s="38">
        <f t="shared" si="28"/>
        <v>0</v>
      </c>
      <c r="Y52" s="38">
        <f t="shared" si="28"/>
        <v>0</v>
      </c>
      <c r="Z52" s="38">
        <f t="shared" si="28"/>
        <v>34</v>
      </c>
      <c r="AA52" s="38">
        <f t="shared" si="28"/>
        <v>0</v>
      </c>
      <c r="AB52" s="38">
        <f t="shared" si="28"/>
        <v>104</v>
      </c>
      <c r="AC52" s="38">
        <f t="shared" si="28"/>
        <v>0</v>
      </c>
      <c r="AD52" s="38">
        <f t="shared" si="28"/>
        <v>0</v>
      </c>
      <c r="AE52" s="38">
        <f t="shared" si="28"/>
        <v>0</v>
      </c>
      <c r="AF52" s="41"/>
    </row>
    <row r="53" spans="1:32" ht="18" x14ac:dyDescent="0.3">
      <c r="A53" s="37" t="s">
        <v>28</v>
      </c>
      <c r="B53" s="85">
        <f>B56</f>
        <v>138</v>
      </c>
      <c r="C53" s="85">
        <f t="shared" ref="C53:E53" si="29">C56</f>
        <v>0</v>
      </c>
      <c r="D53" s="85">
        <f t="shared" si="29"/>
        <v>0</v>
      </c>
      <c r="E53" s="85">
        <f t="shared" si="29"/>
        <v>0</v>
      </c>
      <c r="F53" s="53">
        <f t="shared" ref="F53:F56" si="30">E53/B53*100</f>
        <v>0</v>
      </c>
      <c r="G53" s="77" t="e">
        <f t="shared" ref="G53:G56" si="31">E53/C53*100</f>
        <v>#DIV/0!</v>
      </c>
      <c r="H53" s="38">
        <f>H56</f>
        <v>0</v>
      </c>
      <c r="I53" s="38">
        <f t="shared" ref="I53:AE53" si="32">I56</f>
        <v>0</v>
      </c>
      <c r="J53" s="38">
        <f t="shared" si="32"/>
        <v>0</v>
      </c>
      <c r="K53" s="38">
        <f t="shared" si="32"/>
        <v>0</v>
      </c>
      <c r="L53" s="38">
        <f t="shared" si="32"/>
        <v>0</v>
      </c>
      <c r="M53" s="38">
        <f t="shared" si="32"/>
        <v>0</v>
      </c>
      <c r="N53" s="38">
        <f t="shared" si="32"/>
        <v>0</v>
      </c>
      <c r="O53" s="38">
        <f t="shared" si="32"/>
        <v>0</v>
      </c>
      <c r="P53" s="38">
        <f t="shared" si="32"/>
        <v>0</v>
      </c>
      <c r="Q53" s="38"/>
      <c r="R53" s="38">
        <f t="shared" si="32"/>
        <v>0</v>
      </c>
      <c r="S53" s="38"/>
      <c r="T53" s="38">
        <f t="shared" si="32"/>
        <v>0</v>
      </c>
      <c r="U53" s="38">
        <f t="shared" si="32"/>
        <v>0</v>
      </c>
      <c r="V53" s="38">
        <f t="shared" si="32"/>
        <v>0</v>
      </c>
      <c r="W53" s="38">
        <f t="shared" si="32"/>
        <v>0</v>
      </c>
      <c r="X53" s="38">
        <f t="shared" si="32"/>
        <v>0</v>
      </c>
      <c r="Y53" s="38">
        <f t="shared" si="32"/>
        <v>0</v>
      </c>
      <c r="Z53" s="38">
        <f t="shared" si="32"/>
        <v>34</v>
      </c>
      <c r="AA53" s="38">
        <f t="shared" si="32"/>
        <v>0</v>
      </c>
      <c r="AB53" s="38">
        <f t="shared" si="32"/>
        <v>104</v>
      </c>
      <c r="AC53" s="38">
        <f t="shared" si="32"/>
        <v>0</v>
      </c>
      <c r="AD53" s="38">
        <f t="shared" si="32"/>
        <v>0</v>
      </c>
      <c r="AE53" s="38">
        <f t="shared" si="32"/>
        <v>0</v>
      </c>
      <c r="AF53" s="41"/>
    </row>
    <row r="54" spans="1:32" ht="18" x14ac:dyDescent="0.35">
      <c r="A54" s="49" t="s">
        <v>29</v>
      </c>
      <c r="B54" s="57">
        <v>0</v>
      </c>
      <c r="C54" s="57">
        <v>0</v>
      </c>
      <c r="D54" s="57">
        <v>0</v>
      </c>
      <c r="E54" s="57">
        <v>0</v>
      </c>
      <c r="F54" s="53">
        <v>0</v>
      </c>
      <c r="G54" s="53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48">
        <v>0</v>
      </c>
      <c r="Q54" s="48"/>
      <c r="R54" s="78">
        <v>0</v>
      </c>
      <c r="S54" s="78"/>
      <c r="T54" s="78">
        <v>0</v>
      </c>
      <c r="U54" s="78">
        <v>0</v>
      </c>
      <c r="V54" s="78">
        <v>0</v>
      </c>
      <c r="W54" s="78"/>
      <c r="X54" s="78">
        <v>0</v>
      </c>
      <c r="Y54" s="78"/>
      <c r="Z54" s="78">
        <v>0</v>
      </c>
      <c r="AA54" s="78"/>
      <c r="AB54" s="78">
        <v>0</v>
      </c>
      <c r="AC54" s="78"/>
      <c r="AD54" s="86">
        <v>0</v>
      </c>
      <c r="AE54" s="41"/>
      <c r="AF54" s="41"/>
    </row>
    <row r="55" spans="1:32" ht="36" x14ac:dyDescent="0.35">
      <c r="A55" s="52" t="s">
        <v>30</v>
      </c>
      <c r="B55" s="57">
        <v>0</v>
      </c>
      <c r="C55" s="57">
        <v>0</v>
      </c>
      <c r="D55" s="57">
        <v>0</v>
      </c>
      <c r="E55" s="57">
        <v>0</v>
      </c>
      <c r="F55" s="53">
        <v>0</v>
      </c>
      <c r="G55" s="53">
        <v>0</v>
      </c>
      <c r="H55" s="87">
        <v>0</v>
      </c>
      <c r="I55" s="87">
        <v>0</v>
      </c>
      <c r="J55" s="87">
        <v>0</v>
      </c>
      <c r="K55" s="87">
        <v>0</v>
      </c>
      <c r="L55" s="87">
        <v>0</v>
      </c>
      <c r="M55" s="87">
        <v>0</v>
      </c>
      <c r="N55" s="87">
        <v>0</v>
      </c>
      <c r="O55" s="87">
        <v>0</v>
      </c>
      <c r="P55" s="48">
        <v>0</v>
      </c>
      <c r="Q55" s="48"/>
      <c r="R55" s="87">
        <v>0</v>
      </c>
      <c r="S55" s="87"/>
      <c r="T55" s="87">
        <v>0</v>
      </c>
      <c r="U55" s="87">
        <v>0</v>
      </c>
      <c r="V55" s="87">
        <v>0</v>
      </c>
      <c r="W55" s="87"/>
      <c r="X55" s="87">
        <v>0</v>
      </c>
      <c r="Y55" s="87"/>
      <c r="Z55" s="87">
        <v>0</v>
      </c>
      <c r="AA55" s="87"/>
      <c r="AB55" s="87">
        <v>0</v>
      </c>
      <c r="AC55" s="87"/>
      <c r="AD55" s="86">
        <v>0</v>
      </c>
      <c r="AE55" s="41"/>
      <c r="AF55" s="41"/>
    </row>
    <row r="56" spans="1:32" ht="18" x14ac:dyDescent="0.35">
      <c r="A56" s="49" t="s">
        <v>32</v>
      </c>
      <c r="B56" s="50">
        <v>138</v>
      </c>
      <c r="C56" s="50">
        <f>H56</f>
        <v>0</v>
      </c>
      <c r="D56" s="50">
        <v>0</v>
      </c>
      <c r="E56" s="50">
        <f>I56+K56+M56+O56+Q56+S56+U56+W56+Y56+AA56+AC56+AE56</f>
        <v>0</v>
      </c>
      <c r="F56" s="53">
        <f t="shared" si="30"/>
        <v>0</v>
      </c>
      <c r="G56" s="53" t="e">
        <f t="shared" si="31"/>
        <v>#DIV/0!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/>
      <c r="R56" s="48">
        <v>0</v>
      </c>
      <c r="S56" s="48"/>
      <c r="T56" s="48">
        <v>0</v>
      </c>
      <c r="U56" s="48">
        <v>0</v>
      </c>
      <c r="V56" s="48">
        <v>0</v>
      </c>
      <c r="W56" s="48"/>
      <c r="X56" s="48">
        <v>0</v>
      </c>
      <c r="Y56" s="48"/>
      <c r="Z56" s="88">
        <v>34</v>
      </c>
      <c r="AA56" s="88"/>
      <c r="AB56" s="48">
        <v>104</v>
      </c>
      <c r="AC56" s="48"/>
      <c r="AD56" s="89">
        <v>0</v>
      </c>
      <c r="AE56" s="41"/>
      <c r="AF56" s="41"/>
    </row>
    <row r="57" spans="1:32" ht="36" x14ac:dyDescent="0.35">
      <c r="A57" s="49" t="s">
        <v>41</v>
      </c>
      <c r="B57" s="78">
        <v>0</v>
      </c>
      <c r="C57" s="78">
        <v>0</v>
      </c>
      <c r="D57" s="78">
        <v>0</v>
      </c>
      <c r="E57" s="78">
        <v>0</v>
      </c>
      <c r="F57" s="78">
        <v>0</v>
      </c>
      <c r="G57" s="53" t="s">
        <v>31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48">
        <v>0</v>
      </c>
      <c r="Q57" s="48"/>
      <c r="R57" s="78">
        <v>0</v>
      </c>
      <c r="S57" s="78"/>
      <c r="T57" s="78">
        <v>0</v>
      </c>
      <c r="U57" s="78">
        <v>0</v>
      </c>
      <c r="V57" s="78">
        <v>0</v>
      </c>
      <c r="W57" s="78"/>
      <c r="X57" s="78">
        <v>0</v>
      </c>
      <c r="Y57" s="78"/>
      <c r="Z57" s="78">
        <v>0</v>
      </c>
      <c r="AA57" s="78"/>
      <c r="AB57" s="78">
        <v>0</v>
      </c>
      <c r="AC57" s="78"/>
      <c r="AD57" s="79">
        <v>0</v>
      </c>
      <c r="AE57" s="41"/>
      <c r="AF57" s="41"/>
    </row>
    <row r="58" spans="1:32" ht="18" x14ac:dyDescent="0.35">
      <c r="A58" s="49" t="s">
        <v>34</v>
      </c>
      <c r="B58" s="57">
        <v>0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48">
        <v>0</v>
      </c>
      <c r="Q58" s="48"/>
      <c r="R58" s="78">
        <v>0</v>
      </c>
      <c r="S58" s="78"/>
      <c r="T58" s="78">
        <v>0</v>
      </c>
      <c r="U58" s="78">
        <v>0</v>
      </c>
      <c r="V58" s="78">
        <v>0</v>
      </c>
      <c r="W58" s="78"/>
      <c r="X58" s="78">
        <v>0</v>
      </c>
      <c r="Y58" s="78"/>
      <c r="Z58" s="78">
        <v>0</v>
      </c>
      <c r="AA58" s="78"/>
      <c r="AB58" s="78">
        <v>0</v>
      </c>
      <c r="AC58" s="78"/>
      <c r="AD58" s="79">
        <v>0</v>
      </c>
      <c r="AE58" s="41"/>
      <c r="AF58" s="41"/>
    </row>
    <row r="59" spans="1:32" ht="69.599999999999994" x14ac:dyDescent="0.3">
      <c r="A59" s="90" t="s">
        <v>45</v>
      </c>
      <c r="B59" s="81">
        <f>B23+B32+B39+B46+B53</f>
        <v>1406.1</v>
      </c>
      <c r="C59" s="81">
        <f>H59+J59+L59+N59+P59</f>
        <v>13.9</v>
      </c>
      <c r="D59" s="81">
        <f>E59</f>
        <v>13.9</v>
      </c>
      <c r="E59" s="81">
        <f t="shared" ref="E59" si="33">E23+E32+E39+E46+E53</f>
        <v>13.9</v>
      </c>
      <c r="F59" s="81">
        <v>0</v>
      </c>
      <c r="G59" s="81">
        <f>E59/C59*100</f>
        <v>100</v>
      </c>
      <c r="H59" s="91">
        <f>H23+H32+H39+H46+H53</f>
        <v>0</v>
      </c>
      <c r="I59" s="91">
        <f t="shared" ref="I59:AE59" si="34">I23+I32+I39+I46+I53</f>
        <v>0</v>
      </c>
      <c r="J59" s="91">
        <f t="shared" si="34"/>
        <v>0</v>
      </c>
      <c r="K59" s="91">
        <f t="shared" si="34"/>
        <v>0</v>
      </c>
      <c r="L59" s="91">
        <f t="shared" si="34"/>
        <v>13.9</v>
      </c>
      <c r="M59" s="91">
        <f t="shared" si="34"/>
        <v>13.9</v>
      </c>
      <c r="N59" s="91">
        <f t="shared" si="34"/>
        <v>0</v>
      </c>
      <c r="O59" s="91">
        <f t="shared" si="34"/>
        <v>0</v>
      </c>
      <c r="P59" s="91">
        <f t="shared" si="34"/>
        <v>0</v>
      </c>
      <c r="Q59" s="91"/>
      <c r="R59" s="91">
        <f t="shared" si="34"/>
        <v>0</v>
      </c>
      <c r="S59" s="91"/>
      <c r="T59" s="91">
        <f t="shared" si="34"/>
        <v>0</v>
      </c>
      <c r="U59" s="91">
        <f t="shared" si="34"/>
        <v>0</v>
      </c>
      <c r="V59" s="91">
        <f t="shared" si="34"/>
        <v>0</v>
      </c>
      <c r="W59" s="91">
        <f t="shared" si="34"/>
        <v>0</v>
      </c>
      <c r="X59" s="91">
        <f t="shared" si="34"/>
        <v>0</v>
      </c>
      <c r="Y59" s="91">
        <f t="shared" si="34"/>
        <v>0</v>
      </c>
      <c r="Z59" s="91">
        <f t="shared" si="34"/>
        <v>49.3</v>
      </c>
      <c r="AA59" s="91">
        <f t="shared" si="34"/>
        <v>0</v>
      </c>
      <c r="AB59" s="91">
        <f t="shared" si="34"/>
        <v>1342.9</v>
      </c>
      <c r="AC59" s="91">
        <f t="shared" si="34"/>
        <v>0</v>
      </c>
      <c r="AD59" s="91">
        <f t="shared" si="34"/>
        <v>0</v>
      </c>
      <c r="AE59" s="91">
        <f t="shared" si="34"/>
        <v>0</v>
      </c>
      <c r="AF59" s="41"/>
    </row>
    <row r="60" spans="1:32" ht="18" x14ac:dyDescent="0.35">
      <c r="A60" s="64" t="s">
        <v>29</v>
      </c>
      <c r="B60" s="65">
        <v>0</v>
      </c>
      <c r="C60" s="65">
        <v>0</v>
      </c>
      <c r="D60" s="65">
        <v>0</v>
      </c>
      <c r="E60" s="65">
        <v>0</v>
      </c>
      <c r="F60" s="65" t="s">
        <v>31</v>
      </c>
      <c r="G60" s="65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48">
        <v>0</v>
      </c>
      <c r="Q60" s="48"/>
      <c r="R60" s="66">
        <v>0</v>
      </c>
      <c r="S60" s="66"/>
      <c r="T60" s="66">
        <v>0</v>
      </c>
      <c r="U60" s="66">
        <v>0</v>
      </c>
      <c r="V60" s="66">
        <v>0</v>
      </c>
      <c r="W60" s="66"/>
      <c r="X60" s="66">
        <v>0</v>
      </c>
      <c r="Y60" s="66"/>
      <c r="Z60" s="66">
        <v>0</v>
      </c>
      <c r="AA60" s="66"/>
      <c r="AB60" s="66">
        <v>0</v>
      </c>
      <c r="AC60" s="66"/>
      <c r="AD60" s="67">
        <v>0</v>
      </c>
      <c r="AE60" s="41"/>
      <c r="AF60" s="41"/>
    </row>
    <row r="61" spans="1:32" ht="36" x14ac:dyDescent="0.35">
      <c r="A61" s="68" t="s">
        <v>30</v>
      </c>
      <c r="B61" s="69">
        <v>0</v>
      </c>
      <c r="C61" s="69" t="s">
        <v>31</v>
      </c>
      <c r="D61" s="69" t="s">
        <v>31</v>
      </c>
      <c r="E61" s="69" t="s">
        <v>31</v>
      </c>
      <c r="F61" s="69">
        <v>0</v>
      </c>
      <c r="G61" s="69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48">
        <v>0</v>
      </c>
      <c r="Q61" s="48"/>
      <c r="R61" s="66">
        <v>0</v>
      </c>
      <c r="S61" s="66"/>
      <c r="T61" s="66">
        <v>0</v>
      </c>
      <c r="U61" s="66">
        <v>0</v>
      </c>
      <c r="V61" s="66">
        <v>0</v>
      </c>
      <c r="W61" s="66"/>
      <c r="X61" s="66">
        <v>0</v>
      </c>
      <c r="Y61" s="66"/>
      <c r="Z61" s="66">
        <v>0</v>
      </c>
      <c r="AA61" s="66"/>
      <c r="AB61" s="66">
        <v>0</v>
      </c>
      <c r="AC61" s="66"/>
      <c r="AD61" s="67">
        <v>0</v>
      </c>
      <c r="AE61" s="41"/>
      <c r="AF61" s="41"/>
    </row>
    <row r="62" spans="1:32" ht="18" x14ac:dyDescent="0.35">
      <c r="A62" s="92" t="s">
        <v>32</v>
      </c>
      <c r="B62" s="93">
        <f>B26+B35+B42+B49+B56</f>
        <v>1406.1</v>
      </c>
      <c r="C62" s="93">
        <f>C59</f>
        <v>13.9</v>
      </c>
      <c r="D62" s="93">
        <f>D59</f>
        <v>13.9</v>
      </c>
      <c r="E62" s="93">
        <f>I62+K62+M62+O62+Q62+S62+U62+W62+Y62+AA62+AC62+AE62</f>
        <v>13.9</v>
      </c>
      <c r="F62" s="93">
        <v>0</v>
      </c>
      <c r="G62" s="93">
        <v>0</v>
      </c>
      <c r="H62" s="94">
        <f>H26+H35+H42+H49+H56</f>
        <v>0</v>
      </c>
      <c r="I62" s="94">
        <v>0</v>
      </c>
      <c r="J62" s="94">
        <f t="shared" ref="J62:AE62" si="35">J26+J35+J42+J49+J56</f>
        <v>0</v>
      </c>
      <c r="K62" s="94">
        <v>0</v>
      </c>
      <c r="L62" s="94">
        <f t="shared" si="35"/>
        <v>13.9</v>
      </c>
      <c r="M62" s="94">
        <f t="shared" si="35"/>
        <v>13.9</v>
      </c>
      <c r="N62" s="94">
        <f t="shared" si="35"/>
        <v>0</v>
      </c>
      <c r="O62" s="94">
        <f t="shared" si="35"/>
        <v>0</v>
      </c>
      <c r="P62" s="48">
        <f t="shared" si="35"/>
        <v>0</v>
      </c>
      <c r="Q62" s="48"/>
      <c r="R62" s="94">
        <f t="shared" si="35"/>
        <v>0</v>
      </c>
      <c r="S62" s="94"/>
      <c r="T62" s="94">
        <f t="shared" si="35"/>
        <v>0</v>
      </c>
      <c r="U62" s="94">
        <f t="shared" si="35"/>
        <v>0</v>
      </c>
      <c r="V62" s="94">
        <f t="shared" si="35"/>
        <v>0</v>
      </c>
      <c r="W62" s="94">
        <f t="shared" si="35"/>
        <v>0</v>
      </c>
      <c r="X62" s="94">
        <f t="shared" si="35"/>
        <v>0</v>
      </c>
      <c r="Y62" s="94">
        <f t="shared" si="35"/>
        <v>0</v>
      </c>
      <c r="Z62" s="94">
        <f t="shared" si="35"/>
        <v>49.3</v>
      </c>
      <c r="AA62" s="94">
        <f t="shared" si="35"/>
        <v>0</v>
      </c>
      <c r="AB62" s="94">
        <f t="shared" si="35"/>
        <v>1342.9</v>
      </c>
      <c r="AC62" s="94">
        <f t="shared" si="35"/>
        <v>0</v>
      </c>
      <c r="AD62" s="94">
        <f t="shared" si="35"/>
        <v>0</v>
      </c>
      <c r="AE62" s="94">
        <f t="shared" si="35"/>
        <v>0</v>
      </c>
      <c r="AF62" s="41"/>
    </row>
    <row r="63" spans="1:32" ht="36" x14ac:dyDescent="0.35">
      <c r="A63" s="64" t="s">
        <v>41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/>
      <c r="R63" s="66">
        <v>0</v>
      </c>
      <c r="S63" s="66"/>
      <c r="T63" s="66">
        <v>0</v>
      </c>
      <c r="U63" s="66">
        <v>0</v>
      </c>
      <c r="V63" s="66">
        <v>0</v>
      </c>
      <c r="W63" s="66"/>
      <c r="X63" s="66">
        <v>0</v>
      </c>
      <c r="Y63" s="66"/>
      <c r="Z63" s="66">
        <v>0</v>
      </c>
      <c r="AA63" s="66"/>
      <c r="AB63" s="66">
        <v>0</v>
      </c>
      <c r="AC63" s="66"/>
      <c r="AD63" s="67">
        <v>0</v>
      </c>
      <c r="AE63" s="41"/>
      <c r="AF63" s="41"/>
    </row>
    <row r="64" spans="1:32" ht="18" x14ac:dyDescent="0.35">
      <c r="A64" s="64" t="s">
        <v>34</v>
      </c>
      <c r="B64" s="65">
        <v>0</v>
      </c>
      <c r="C64" s="65">
        <v>0</v>
      </c>
      <c r="D64" s="65">
        <v>0</v>
      </c>
      <c r="E64" s="65">
        <v>0</v>
      </c>
      <c r="F64" s="65">
        <v>0</v>
      </c>
      <c r="G64" s="65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48">
        <v>0</v>
      </c>
      <c r="Q64" s="48"/>
      <c r="R64" s="66">
        <v>0</v>
      </c>
      <c r="S64" s="66"/>
      <c r="T64" s="66">
        <v>0</v>
      </c>
      <c r="U64" s="66"/>
      <c r="V64" s="66">
        <v>0</v>
      </c>
      <c r="W64" s="66"/>
      <c r="X64" s="66">
        <v>0</v>
      </c>
      <c r="Y64" s="66"/>
      <c r="Z64" s="66">
        <v>0</v>
      </c>
      <c r="AA64" s="66"/>
      <c r="AB64" s="66">
        <v>0</v>
      </c>
      <c r="AC64" s="66"/>
      <c r="AD64" s="67">
        <v>0</v>
      </c>
      <c r="AE64" s="41"/>
      <c r="AF64" s="41"/>
    </row>
    <row r="65" spans="1:33" ht="52.8" x14ac:dyDescent="0.35">
      <c r="A65" s="95" t="s">
        <v>46</v>
      </c>
      <c r="B65" s="96">
        <f t="shared" ref="B65:AD65" si="36">B71</f>
        <v>0</v>
      </c>
      <c r="C65" s="96">
        <v>0</v>
      </c>
      <c r="D65" s="96">
        <v>0</v>
      </c>
      <c r="E65" s="96">
        <v>0</v>
      </c>
      <c r="F65" s="96">
        <v>0</v>
      </c>
      <c r="G65" s="96">
        <v>0</v>
      </c>
      <c r="H65" s="97">
        <f t="shared" si="36"/>
        <v>0</v>
      </c>
      <c r="I65" s="97">
        <v>0</v>
      </c>
      <c r="J65" s="97">
        <f t="shared" si="36"/>
        <v>0</v>
      </c>
      <c r="K65" s="97">
        <v>0</v>
      </c>
      <c r="L65" s="97">
        <f t="shared" si="36"/>
        <v>0</v>
      </c>
      <c r="M65" s="97">
        <f t="shared" si="36"/>
        <v>0</v>
      </c>
      <c r="N65" s="97">
        <f t="shared" si="36"/>
        <v>0</v>
      </c>
      <c r="O65" s="97">
        <f t="shared" si="36"/>
        <v>0</v>
      </c>
      <c r="P65" s="97">
        <f t="shared" si="36"/>
        <v>0</v>
      </c>
      <c r="Q65" s="97"/>
      <c r="R65" s="97">
        <f t="shared" si="36"/>
        <v>0</v>
      </c>
      <c r="S65" s="97"/>
      <c r="T65" s="97">
        <f t="shared" si="36"/>
        <v>0</v>
      </c>
      <c r="U65" s="97">
        <v>0</v>
      </c>
      <c r="V65" s="97">
        <f t="shared" si="36"/>
        <v>0</v>
      </c>
      <c r="W65" s="97"/>
      <c r="X65" s="97">
        <f t="shared" si="36"/>
        <v>0</v>
      </c>
      <c r="Y65" s="97"/>
      <c r="Z65" s="97">
        <f t="shared" si="36"/>
        <v>0</v>
      </c>
      <c r="AA65" s="97"/>
      <c r="AB65" s="97">
        <f t="shared" si="36"/>
        <v>0</v>
      </c>
      <c r="AC65" s="97"/>
      <c r="AD65" s="98">
        <f t="shared" si="36"/>
        <v>0</v>
      </c>
      <c r="AE65" s="99"/>
      <c r="AF65" s="100"/>
    </row>
    <row r="66" spans="1:33" ht="17.399999999999999" x14ac:dyDescent="0.3">
      <c r="A66" s="101" t="s">
        <v>47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41"/>
      <c r="AF66" s="41"/>
    </row>
    <row r="67" spans="1:33" ht="69.599999999999994" x14ac:dyDescent="0.3">
      <c r="A67" s="104" t="s">
        <v>48</v>
      </c>
      <c r="B67" s="59">
        <f>B68</f>
        <v>0</v>
      </c>
      <c r="C67" s="59">
        <v>0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f>I68</f>
        <v>0</v>
      </c>
      <c r="J67" s="59">
        <v>0</v>
      </c>
      <c r="K67" s="59">
        <f>K68</f>
        <v>0</v>
      </c>
      <c r="L67" s="59">
        <v>0</v>
      </c>
      <c r="M67" s="59">
        <f>M68</f>
        <v>0</v>
      </c>
      <c r="N67" s="59">
        <v>0</v>
      </c>
      <c r="O67" s="59">
        <v>0</v>
      </c>
      <c r="P67" s="59">
        <v>0</v>
      </c>
      <c r="Q67" s="59"/>
      <c r="R67" s="59">
        <v>0</v>
      </c>
      <c r="S67" s="59"/>
      <c r="T67" s="59">
        <v>0</v>
      </c>
      <c r="U67" s="59">
        <v>0</v>
      </c>
      <c r="V67" s="59">
        <v>0</v>
      </c>
      <c r="W67" s="59"/>
      <c r="X67" s="59">
        <v>0</v>
      </c>
      <c r="Y67" s="59"/>
      <c r="Z67" s="59">
        <v>0</v>
      </c>
      <c r="AA67" s="59"/>
      <c r="AB67" s="59">
        <v>0</v>
      </c>
      <c r="AC67" s="59"/>
      <c r="AD67" s="105">
        <v>0</v>
      </c>
      <c r="AE67" s="41"/>
      <c r="AF67" s="41"/>
    </row>
    <row r="68" spans="1:33" ht="17.399999999999999" x14ac:dyDescent="0.3">
      <c r="A68" s="62" t="s">
        <v>28</v>
      </c>
      <c r="B68" s="83">
        <f t="shared" ref="B68:AD68" si="37">B71</f>
        <v>0</v>
      </c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106">
        <f t="shared" si="37"/>
        <v>0</v>
      </c>
      <c r="I68" s="106">
        <v>0</v>
      </c>
      <c r="J68" s="106">
        <f t="shared" si="37"/>
        <v>0</v>
      </c>
      <c r="K68" s="106">
        <v>0</v>
      </c>
      <c r="L68" s="106">
        <f t="shared" si="37"/>
        <v>0</v>
      </c>
      <c r="M68" s="106">
        <v>0</v>
      </c>
      <c r="N68" s="106">
        <f t="shared" si="37"/>
        <v>0</v>
      </c>
      <c r="O68" s="106">
        <f t="shared" si="37"/>
        <v>0</v>
      </c>
      <c r="P68" s="106">
        <f t="shared" si="37"/>
        <v>0</v>
      </c>
      <c r="Q68" s="106"/>
      <c r="R68" s="106">
        <f t="shared" si="37"/>
        <v>0</v>
      </c>
      <c r="S68" s="106"/>
      <c r="T68" s="106">
        <f t="shared" si="37"/>
        <v>0</v>
      </c>
      <c r="U68" s="106">
        <f t="shared" si="37"/>
        <v>0</v>
      </c>
      <c r="V68" s="106">
        <f t="shared" si="37"/>
        <v>0</v>
      </c>
      <c r="W68" s="106"/>
      <c r="X68" s="106">
        <f t="shared" si="37"/>
        <v>0</v>
      </c>
      <c r="Y68" s="106"/>
      <c r="Z68" s="106">
        <f t="shared" si="37"/>
        <v>0</v>
      </c>
      <c r="AA68" s="106"/>
      <c r="AB68" s="106">
        <f t="shared" si="37"/>
        <v>0</v>
      </c>
      <c r="AC68" s="106"/>
      <c r="AD68" s="107">
        <f t="shared" si="37"/>
        <v>0</v>
      </c>
      <c r="AE68" s="41"/>
      <c r="AF68" s="41"/>
    </row>
    <row r="69" spans="1:33" ht="18" x14ac:dyDescent="0.35">
      <c r="A69" s="64" t="s">
        <v>29</v>
      </c>
      <c r="B69" s="65">
        <v>0</v>
      </c>
      <c r="C69" s="65">
        <v>0</v>
      </c>
      <c r="D69" s="65">
        <v>0</v>
      </c>
      <c r="E69" s="65">
        <v>0</v>
      </c>
      <c r="F69" s="65">
        <v>0</v>
      </c>
      <c r="G69" s="65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/>
      <c r="R69" s="66">
        <v>0</v>
      </c>
      <c r="S69" s="66"/>
      <c r="T69" s="66">
        <v>0</v>
      </c>
      <c r="U69" s="66">
        <v>0</v>
      </c>
      <c r="V69" s="66">
        <v>0</v>
      </c>
      <c r="W69" s="66"/>
      <c r="X69" s="66">
        <v>0</v>
      </c>
      <c r="Y69" s="66"/>
      <c r="Z69" s="66">
        <v>0</v>
      </c>
      <c r="AA69" s="66"/>
      <c r="AB69" s="66">
        <v>0</v>
      </c>
      <c r="AC69" s="66"/>
      <c r="AD69" s="67">
        <v>0</v>
      </c>
      <c r="AE69" s="41"/>
      <c r="AF69" s="41"/>
    </row>
    <row r="70" spans="1:33" ht="36" x14ac:dyDescent="0.35">
      <c r="A70" s="68" t="s">
        <v>30</v>
      </c>
      <c r="B70" s="65">
        <v>0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/>
      <c r="R70" s="66">
        <v>0</v>
      </c>
      <c r="S70" s="66"/>
      <c r="T70" s="66">
        <v>0</v>
      </c>
      <c r="U70" s="66">
        <v>0</v>
      </c>
      <c r="V70" s="66">
        <v>0</v>
      </c>
      <c r="W70" s="66"/>
      <c r="X70" s="66">
        <v>0</v>
      </c>
      <c r="Y70" s="66"/>
      <c r="Z70" s="66">
        <v>0</v>
      </c>
      <c r="AA70" s="66"/>
      <c r="AB70" s="66">
        <v>0</v>
      </c>
      <c r="AC70" s="66"/>
      <c r="AD70" s="67">
        <v>0</v>
      </c>
      <c r="AE70" s="41"/>
      <c r="AF70" s="41"/>
    </row>
    <row r="71" spans="1:33" ht="18" x14ac:dyDescent="0.35">
      <c r="A71" s="64" t="s">
        <v>32</v>
      </c>
      <c r="B71" s="72">
        <f>H71+J71+L71+N71+P71+R71+T71+V71+X71+Z71+AB71+AD71</f>
        <v>0</v>
      </c>
      <c r="C71" s="72">
        <v>0</v>
      </c>
      <c r="D71" s="72">
        <v>0</v>
      </c>
      <c r="E71" s="72">
        <v>0</v>
      </c>
      <c r="F71" s="72">
        <v>0</v>
      </c>
      <c r="G71" s="72">
        <v>0</v>
      </c>
      <c r="H71" s="108">
        <v>0</v>
      </c>
      <c r="I71" s="108">
        <v>0</v>
      </c>
      <c r="J71" s="108">
        <f>H71</f>
        <v>0</v>
      </c>
      <c r="K71" s="108">
        <v>0</v>
      </c>
      <c r="L71" s="108">
        <v>0</v>
      </c>
      <c r="M71" s="108">
        <v>0</v>
      </c>
      <c r="N71" s="108">
        <v>0</v>
      </c>
      <c r="O71" s="108">
        <v>0</v>
      </c>
      <c r="P71" s="66">
        <v>0</v>
      </c>
      <c r="Q71" s="66"/>
      <c r="R71" s="108">
        <v>0</v>
      </c>
      <c r="S71" s="108"/>
      <c r="T71" s="108">
        <v>0</v>
      </c>
      <c r="U71" s="108">
        <v>0</v>
      </c>
      <c r="V71" s="108">
        <v>0</v>
      </c>
      <c r="W71" s="108"/>
      <c r="X71" s="108">
        <v>0</v>
      </c>
      <c r="Y71" s="108"/>
      <c r="Z71" s="108">
        <v>0</v>
      </c>
      <c r="AA71" s="108"/>
      <c r="AB71" s="108">
        <v>0</v>
      </c>
      <c r="AC71" s="108"/>
      <c r="AD71" s="109">
        <v>0</v>
      </c>
      <c r="AE71" s="41"/>
      <c r="AF71" s="41"/>
    </row>
    <row r="72" spans="1:33" ht="36" x14ac:dyDescent="0.35">
      <c r="A72" s="64" t="s">
        <v>41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v>0</v>
      </c>
      <c r="H72" s="108">
        <v>0</v>
      </c>
      <c r="I72" s="106">
        <v>0</v>
      </c>
      <c r="J72" s="108">
        <v>0</v>
      </c>
      <c r="K72" s="108">
        <v>0</v>
      </c>
      <c r="L72" s="108">
        <v>0</v>
      </c>
      <c r="M72" s="108">
        <v>0</v>
      </c>
      <c r="N72" s="108">
        <v>0</v>
      </c>
      <c r="O72" s="108">
        <v>0</v>
      </c>
      <c r="P72" s="66">
        <v>0</v>
      </c>
      <c r="Q72" s="66"/>
      <c r="R72" s="108">
        <v>0</v>
      </c>
      <c r="S72" s="108"/>
      <c r="T72" s="108">
        <v>0</v>
      </c>
      <c r="U72" s="108">
        <v>0</v>
      </c>
      <c r="V72" s="108">
        <v>0</v>
      </c>
      <c r="W72" s="108"/>
      <c r="X72" s="108">
        <v>0</v>
      </c>
      <c r="Y72" s="108"/>
      <c r="Z72" s="108">
        <v>0</v>
      </c>
      <c r="AA72" s="108"/>
      <c r="AB72" s="108">
        <v>0</v>
      </c>
      <c r="AC72" s="108"/>
      <c r="AD72" s="109">
        <v>0</v>
      </c>
      <c r="AE72" s="41"/>
      <c r="AF72" s="41"/>
    </row>
    <row r="73" spans="1:33" ht="18" x14ac:dyDescent="0.35">
      <c r="A73" s="64" t="s">
        <v>34</v>
      </c>
      <c r="B73" s="65">
        <v>0</v>
      </c>
      <c r="C73" s="65">
        <v>0</v>
      </c>
      <c r="D73" s="65">
        <v>0</v>
      </c>
      <c r="E73" s="65">
        <v>0</v>
      </c>
      <c r="F73" s="65">
        <v>0</v>
      </c>
      <c r="G73" s="65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/>
      <c r="R73" s="66">
        <v>0</v>
      </c>
      <c r="S73" s="66"/>
      <c r="T73" s="66">
        <v>0</v>
      </c>
      <c r="U73" s="66">
        <v>0</v>
      </c>
      <c r="V73" s="66">
        <v>0</v>
      </c>
      <c r="W73" s="66"/>
      <c r="X73" s="66">
        <v>0</v>
      </c>
      <c r="Y73" s="66"/>
      <c r="Z73" s="66">
        <v>0</v>
      </c>
      <c r="AA73" s="66"/>
      <c r="AB73" s="66">
        <v>0</v>
      </c>
      <c r="AC73" s="66"/>
      <c r="AD73" s="67">
        <v>0</v>
      </c>
      <c r="AE73" s="41"/>
      <c r="AF73" s="41"/>
    </row>
    <row r="74" spans="1:33" ht="69.599999999999994" x14ac:dyDescent="0.3">
      <c r="A74" s="37" t="s">
        <v>49</v>
      </c>
      <c r="B74" s="77">
        <f>B71</f>
        <v>0</v>
      </c>
      <c r="C74" s="77">
        <v>0</v>
      </c>
      <c r="D74" s="77">
        <v>0</v>
      </c>
      <c r="E74" s="77">
        <v>0</v>
      </c>
      <c r="F74" s="77">
        <v>0</v>
      </c>
      <c r="G74" s="77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/>
      <c r="R74" s="38">
        <v>0</v>
      </c>
      <c r="S74" s="38"/>
      <c r="T74" s="38">
        <v>0</v>
      </c>
      <c r="U74" s="38">
        <v>0</v>
      </c>
      <c r="V74" s="38">
        <v>0</v>
      </c>
      <c r="W74" s="38"/>
      <c r="X74" s="38">
        <v>0</v>
      </c>
      <c r="Y74" s="38"/>
      <c r="Z74" s="39">
        <v>0</v>
      </c>
      <c r="AA74" s="39"/>
      <c r="AB74" s="39">
        <v>0</v>
      </c>
      <c r="AC74" s="39"/>
      <c r="AD74" s="40">
        <v>0</v>
      </c>
      <c r="AE74" s="41"/>
      <c r="AF74" s="41"/>
    </row>
    <row r="75" spans="1:33" ht="18" x14ac:dyDescent="0.35">
      <c r="A75" s="49" t="s">
        <v>29</v>
      </c>
      <c r="B75" s="57">
        <f>B69</f>
        <v>0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78">
        <v>0</v>
      </c>
      <c r="I75" s="10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66">
        <v>0</v>
      </c>
      <c r="Q75" s="66"/>
      <c r="R75" s="78">
        <v>0</v>
      </c>
      <c r="S75" s="78"/>
      <c r="T75" s="78">
        <v>0</v>
      </c>
      <c r="U75" s="78">
        <v>0</v>
      </c>
      <c r="V75" s="78">
        <v>0</v>
      </c>
      <c r="W75" s="78"/>
      <c r="X75" s="78">
        <v>0</v>
      </c>
      <c r="Y75" s="78"/>
      <c r="Z75" s="78">
        <v>0</v>
      </c>
      <c r="AA75" s="78"/>
      <c r="AB75" s="78">
        <v>0</v>
      </c>
      <c r="AC75" s="78"/>
      <c r="AD75" s="79">
        <v>0</v>
      </c>
      <c r="AE75" s="41"/>
      <c r="AF75" s="41"/>
    </row>
    <row r="76" spans="1:33" ht="36" x14ac:dyDescent="0.35">
      <c r="A76" s="52" t="s">
        <v>30</v>
      </c>
      <c r="B76" s="78">
        <f>B70</f>
        <v>0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10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66">
        <v>0</v>
      </c>
      <c r="Q76" s="66"/>
      <c r="R76" s="78">
        <v>0</v>
      </c>
      <c r="S76" s="78"/>
      <c r="T76" s="78">
        <v>0</v>
      </c>
      <c r="U76" s="78">
        <v>0</v>
      </c>
      <c r="V76" s="78">
        <v>0</v>
      </c>
      <c r="W76" s="78"/>
      <c r="X76" s="78">
        <v>0</v>
      </c>
      <c r="Y76" s="78"/>
      <c r="Z76" s="78">
        <v>0</v>
      </c>
      <c r="AA76" s="78"/>
      <c r="AB76" s="78">
        <v>0</v>
      </c>
      <c r="AC76" s="78"/>
      <c r="AD76" s="79">
        <v>0</v>
      </c>
      <c r="AE76" s="41"/>
      <c r="AF76" s="41"/>
    </row>
    <row r="77" spans="1:33" ht="18" x14ac:dyDescent="0.35">
      <c r="A77" s="49" t="s">
        <v>32</v>
      </c>
      <c r="B77" s="57">
        <f>H77+J77+L77+N77+P77+R77+T77+V77+X77+Z77+AB77+AD77</f>
        <v>0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4">
        <f t="shared" ref="H77:AD77" si="38">H71</f>
        <v>0</v>
      </c>
      <c r="I77" s="54">
        <v>0</v>
      </c>
      <c r="J77" s="54">
        <f t="shared" si="38"/>
        <v>0</v>
      </c>
      <c r="K77" s="54">
        <v>0</v>
      </c>
      <c r="L77" s="54">
        <f t="shared" si="38"/>
        <v>0</v>
      </c>
      <c r="M77" s="54">
        <v>0</v>
      </c>
      <c r="N77" s="54">
        <f t="shared" si="38"/>
        <v>0</v>
      </c>
      <c r="O77" s="54">
        <f t="shared" si="38"/>
        <v>0</v>
      </c>
      <c r="P77" s="66">
        <f t="shared" si="38"/>
        <v>0</v>
      </c>
      <c r="Q77" s="66"/>
      <c r="R77" s="54">
        <f t="shared" si="38"/>
        <v>0</v>
      </c>
      <c r="S77" s="54"/>
      <c r="T77" s="54">
        <f t="shared" si="38"/>
        <v>0</v>
      </c>
      <c r="U77" s="54">
        <f t="shared" si="38"/>
        <v>0</v>
      </c>
      <c r="V77" s="54">
        <f t="shared" si="38"/>
        <v>0</v>
      </c>
      <c r="W77" s="54"/>
      <c r="X77" s="54">
        <f t="shared" si="38"/>
        <v>0</v>
      </c>
      <c r="Y77" s="54"/>
      <c r="Z77" s="54">
        <f t="shared" si="38"/>
        <v>0</v>
      </c>
      <c r="AA77" s="54"/>
      <c r="AB77" s="54">
        <f t="shared" si="38"/>
        <v>0</v>
      </c>
      <c r="AC77" s="54"/>
      <c r="AD77" s="55">
        <f t="shared" si="38"/>
        <v>0</v>
      </c>
      <c r="AE77" s="41"/>
      <c r="AF77" s="41"/>
    </row>
    <row r="78" spans="1:33" ht="36" x14ac:dyDescent="0.35">
      <c r="A78" s="49" t="s">
        <v>41</v>
      </c>
      <c r="B78" s="78">
        <f>B72</f>
        <v>0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66">
        <v>0</v>
      </c>
      <c r="Q78" s="66"/>
      <c r="R78" s="54">
        <v>0</v>
      </c>
      <c r="S78" s="54"/>
      <c r="T78" s="54">
        <v>0</v>
      </c>
      <c r="U78" s="54">
        <v>0</v>
      </c>
      <c r="V78" s="54">
        <v>0</v>
      </c>
      <c r="W78" s="54"/>
      <c r="X78" s="54">
        <v>0</v>
      </c>
      <c r="Y78" s="54"/>
      <c r="Z78" s="54">
        <v>0</v>
      </c>
      <c r="AA78" s="54"/>
      <c r="AB78" s="54">
        <v>0</v>
      </c>
      <c r="AC78" s="54"/>
      <c r="AD78" s="55">
        <v>0</v>
      </c>
      <c r="AE78" s="41"/>
      <c r="AF78" s="41"/>
    </row>
    <row r="79" spans="1:33" ht="18" x14ac:dyDescent="0.35">
      <c r="A79" s="49" t="s">
        <v>34</v>
      </c>
      <c r="B79" s="57">
        <f>B73</f>
        <v>0</v>
      </c>
      <c r="C79" s="57">
        <v>0</v>
      </c>
      <c r="D79" s="57">
        <v>0</v>
      </c>
      <c r="E79" s="57">
        <v>0</v>
      </c>
      <c r="F79" s="57">
        <v>0</v>
      </c>
      <c r="G79" s="57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66">
        <v>0</v>
      </c>
      <c r="Q79" s="66"/>
      <c r="R79" s="78">
        <v>0</v>
      </c>
      <c r="S79" s="78"/>
      <c r="T79" s="78">
        <v>0</v>
      </c>
      <c r="U79" s="78">
        <v>0</v>
      </c>
      <c r="V79" s="78">
        <v>0</v>
      </c>
      <c r="W79" s="78"/>
      <c r="X79" s="78">
        <v>0</v>
      </c>
      <c r="Y79" s="78"/>
      <c r="Z79" s="78">
        <v>0</v>
      </c>
      <c r="AA79" s="78"/>
      <c r="AB79" s="78">
        <v>0</v>
      </c>
      <c r="AC79" s="78"/>
      <c r="AD79" s="79">
        <v>0</v>
      </c>
      <c r="AE79" s="41"/>
      <c r="AF79" s="41"/>
    </row>
    <row r="80" spans="1:33" ht="52.2" x14ac:dyDescent="0.3">
      <c r="A80" s="95" t="s">
        <v>50</v>
      </c>
      <c r="B80" s="96">
        <f t="shared" ref="B80:AB80" si="39">B103</f>
        <v>14591.298999999999</v>
      </c>
      <c r="C80" s="96">
        <f>C103</f>
        <v>8760.9569999999985</v>
      </c>
      <c r="D80" s="96">
        <f t="shared" si="39"/>
        <v>5439.1959999999999</v>
      </c>
      <c r="E80" s="96">
        <f t="shared" si="39"/>
        <v>5439.1959999999999</v>
      </c>
      <c r="F80" s="96">
        <f>E80/B80*100</f>
        <v>37.276982673029998</v>
      </c>
      <c r="G80" s="96">
        <f>E80/C80*100</f>
        <v>62.084496020240721</v>
      </c>
      <c r="H80" s="110">
        <f>H103</f>
        <v>822.65</v>
      </c>
      <c r="I80" s="110">
        <f>I103</f>
        <v>578.47699999999998</v>
      </c>
      <c r="J80" s="110">
        <f t="shared" si="39"/>
        <v>1338.5510000000002</v>
      </c>
      <c r="K80" s="110">
        <f>K82</f>
        <v>1196.9869999999999</v>
      </c>
      <c r="L80" s="110">
        <f t="shared" si="39"/>
        <v>892.99</v>
      </c>
      <c r="M80" s="110">
        <f>M82</f>
        <v>947.20700000000011</v>
      </c>
      <c r="N80" s="110">
        <f>N103</f>
        <v>1430.7250000000001</v>
      </c>
      <c r="O80" s="110">
        <f>O82</f>
        <v>1381.2650000000001</v>
      </c>
      <c r="P80" s="110">
        <f t="shared" si="39"/>
        <v>1192.0840000000001</v>
      </c>
      <c r="Q80" s="110"/>
      <c r="R80" s="110">
        <f t="shared" si="39"/>
        <v>1357.383</v>
      </c>
      <c r="S80" s="110"/>
      <c r="T80" s="110">
        <f t="shared" si="39"/>
        <v>1726.5740000000001</v>
      </c>
      <c r="U80" s="110">
        <f>U82</f>
        <v>1335.26</v>
      </c>
      <c r="V80" s="110">
        <f t="shared" si="39"/>
        <v>1298.7940000000001</v>
      </c>
      <c r="W80" s="110"/>
      <c r="X80" s="110">
        <f t="shared" si="39"/>
        <v>865.73699999999997</v>
      </c>
      <c r="Y80" s="110"/>
      <c r="Z80" s="110">
        <f t="shared" si="39"/>
        <v>1205.7860000000001</v>
      </c>
      <c r="AA80" s="110"/>
      <c r="AB80" s="110">
        <f t="shared" si="39"/>
        <v>1106.6360000000002</v>
      </c>
      <c r="AC80" s="110"/>
      <c r="AD80" s="111">
        <f>AD103</f>
        <v>1353.3890000000001</v>
      </c>
      <c r="AE80" s="34"/>
      <c r="AF80" s="41"/>
      <c r="AG80" s="36"/>
    </row>
    <row r="81" spans="1:33" ht="17.399999999999999" x14ac:dyDescent="0.3">
      <c r="A81" s="112" t="s">
        <v>51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41"/>
      <c r="AF81" s="41"/>
    </row>
    <row r="82" spans="1:33" ht="52.2" x14ac:dyDescent="0.3">
      <c r="A82" s="114" t="s">
        <v>52</v>
      </c>
      <c r="B82" s="115">
        <f t="shared" ref="B82:AB82" si="40">B90+B97</f>
        <v>14591.298999999999</v>
      </c>
      <c r="C82" s="115">
        <f>C90+C97</f>
        <v>8760.9569999999985</v>
      </c>
      <c r="D82" s="115">
        <f>D90+D97</f>
        <v>5439.1959999999999</v>
      </c>
      <c r="E82" s="115">
        <f>E90+E97</f>
        <v>5439.1959999999999</v>
      </c>
      <c r="F82" s="115">
        <f>E82/B82*100</f>
        <v>37.276982673029998</v>
      </c>
      <c r="G82" s="115">
        <f>E82/C82*100</f>
        <v>62.084496020240721</v>
      </c>
      <c r="H82" s="115">
        <f t="shared" si="40"/>
        <v>822.65</v>
      </c>
      <c r="I82" s="115">
        <f>I86</f>
        <v>578.47699999999998</v>
      </c>
      <c r="J82" s="115">
        <f t="shared" si="40"/>
        <v>1338.5510000000002</v>
      </c>
      <c r="K82" s="115">
        <f>K86</f>
        <v>1196.9869999999999</v>
      </c>
      <c r="L82" s="115">
        <f t="shared" si="40"/>
        <v>892.99</v>
      </c>
      <c r="M82" s="115">
        <f>M86</f>
        <v>947.20700000000011</v>
      </c>
      <c r="N82" s="115">
        <f t="shared" si="40"/>
        <v>1430.7250000000001</v>
      </c>
      <c r="O82" s="115">
        <f>O86</f>
        <v>1381.2650000000001</v>
      </c>
      <c r="P82" s="115">
        <f t="shared" si="40"/>
        <v>1192.0840000000001</v>
      </c>
      <c r="Q82" s="115"/>
      <c r="R82" s="115">
        <f t="shared" si="40"/>
        <v>1357.383</v>
      </c>
      <c r="S82" s="115"/>
      <c r="T82" s="115">
        <f t="shared" si="40"/>
        <v>1726.5740000000001</v>
      </c>
      <c r="U82" s="115">
        <f>U83</f>
        <v>1335.26</v>
      </c>
      <c r="V82" s="115">
        <f t="shared" si="40"/>
        <v>1298.7940000000001</v>
      </c>
      <c r="W82" s="115"/>
      <c r="X82" s="115">
        <f t="shared" si="40"/>
        <v>865.73699999999997</v>
      </c>
      <c r="Y82" s="115"/>
      <c r="Z82" s="115">
        <f t="shared" si="40"/>
        <v>1205.7860000000001</v>
      </c>
      <c r="AA82" s="115"/>
      <c r="AB82" s="115">
        <f t="shared" si="40"/>
        <v>1106.6360000000002</v>
      </c>
      <c r="AC82" s="115"/>
      <c r="AD82" s="116">
        <f>AD90+AD97</f>
        <v>1353.3890000000001</v>
      </c>
      <c r="AE82" s="41"/>
      <c r="AF82" s="41"/>
    </row>
    <row r="83" spans="1:33" ht="18" x14ac:dyDescent="0.35">
      <c r="A83" s="37" t="s">
        <v>28</v>
      </c>
      <c r="B83" s="57">
        <v>0</v>
      </c>
      <c r="C83" s="57">
        <f>C86</f>
        <v>8760.9569999999985</v>
      </c>
      <c r="D83" s="57">
        <f>D89+D96</f>
        <v>5439.1959999999999</v>
      </c>
      <c r="E83" s="57">
        <f>E89+E97</f>
        <v>5439.1959999999999</v>
      </c>
      <c r="F83" s="57">
        <f>F86</f>
        <v>37.276982673029998</v>
      </c>
      <c r="G83" s="57">
        <f>G86</f>
        <v>62.084496020240721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/>
      <c r="R83" s="78">
        <v>0</v>
      </c>
      <c r="S83" s="78"/>
      <c r="T83" s="78">
        <v>0</v>
      </c>
      <c r="U83" s="78">
        <f>U86</f>
        <v>1335.26</v>
      </c>
      <c r="V83" s="78">
        <v>0</v>
      </c>
      <c r="W83" s="78"/>
      <c r="X83" s="78">
        <v>0</v>
      </c>
      <c r="Y83" s="78"/>
      <c r="Z83" s="78">
        <v>0</v>
      </c>
      <c r="AA83" s="78"/>
      <c r="AB83" s="78">
        <v>0</v>
      </c>
      <c r="AC83" s="78"/>
      <c r="AD83" s="79">
        <v>0</v>
      </c>
      <c r="AE83" s="41"/>
      <c r="AF83" s="41"/>
    </row>
    <row r="84" spans="1:33" ht="18" x14ac:dyDescent="0.35">
      <c r="A84" s="49" t="s">
        <v>29</v>
      </c>
      <c r="B84" s="57">
        <v>0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/>
      <c r="R84" s="78">
        <v>0</v>
      </c>
      <c r="S84" s="78"/>
      <c r="T84" s="78">
        <v>0</v>
      </c>
      <c r="U84" s="78">
        <v>0</v>
      </c>
      <c r="V84" s="78">
        <v>0</v>
      </c>
      <c r="W84" s="78"/>
      <c r="X84" s="78">
        <v>0</v>
      </c>
      <c r="Y84" s="78"/>
      <c r="Z84" s="78">
        <v>0</v>
      </c>
      <c r="AA84" s="78"/>
      <c r="AB84" s="78">
        <v>0</v>
      </c>
      <c r="AC84" s="78"/>
      <c r="AD84" s="79">
        <v>0</v>
      </c>
      <c r="AE84" s="41"/>
      <c r="AF84" s="41"/>
    </row>
    <row r="85" spans="1:33" ht="36" x14ac:dyDescent="0.35">
      <c r="A85" s="52" t="s">
        <v>30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/>
      <c r="R85" s="78">
        <v>0</v>
      </c>
      <c r="S85" s="78"/>
      <c r="T85" s="78">
        <v>0</v>
      </c>
      <c r="U85" s="78">
        <v>0</v>
      </c>
      <c r="V85" s="78">
        <v>0</v>
      </c>
      <c r="W85" s="78"/>
      <c r="X85" s="78">
        <v>0</v>
      </c>
      <c r="Y85" s="78"/>
      <c r="Z85" s="78">
        <v>0</v>
      </c>
      <c r="AA85" s="78"/>
      <c r="AB85" s="78">
        <v>0</v>
      </c>
      <c r="AC85" s="78"/>
      <c r="AD85" s="79">
        <v>0</v>
      </c>
      <c r="AE85" s="41"/>
      <c r="AF85" s="41"/>
    </row>
    <row r="86" spans="1:33" ht="18" x14ac:dyDescent="0.35">
      <c r="A86" s="49" t="s">
        <v>32</v>
      </c>
      <c r="B86" s="117">
        <f>B93+B100</f>
        <v>14591.298999999999</v>
      </c>
      <c r="C86" s="117">
        <f>C93+C100</f>
        <v>8760.9569999999985</v>
      </c>
      <c r="D86" s="117">
        <f>D93+D100</f>
        <v>5439.1959999999999</v>
      </c>
      <c r="E86" s="117">
        <f>E93+E100</f>
        <v>5439.1959999999999</v>
      </c>
      <c r="F86" s="117">
        <f>E86/B86*100</f>
        <v>37.276982673029998</v>
      </c>
      <c r="G86" s="117">
        <f>E86/C86*100</f>
        <v>62.084496020240721</v>
      </c>
      <c r="H86" s="54">
        <f>H93+H100</f>
        <v>822.65</v>
      </c>
      <c r="I86" s="54">
        <f>I93+I100</f>
        <v>578.47699999999998</v>
      </c>
      <c r="J86" s="54">
        <f t="shared" ref="J86:AD86" si="41">J93+J100</f>
        <v>1338.5510000000002</v>
      </c>
      <c r="K86" s="54">
        <f>K90+K100</f>
        <v>1196.9869999999999</v>
      </c>
      <c r="L86" s="54">
        <f t="shared" si="41"/>
        <v>892.99</v>
      </c>
      <c r="M86" s="54">
        <f>M90+M100</f>
        <v>947.20700000000011</v>
      </c>
      <c r="N86" s="54">
        <f t="shared" si="41"/>
        <v>1430.7250000000001</v>
      </c>
      <c r="O86" s="78">
        <f>O90+O100</f>
        <v>1381.2650000000001</v>
      </c>
      <c r="P86" s="78">
        <f t="shared" si="41"/>
        <v>1192.0840000000001</v>
      </c>
      <c r="Q86" s="78"/>
      <c r="R86" s="54">
        <f t="shared" si="41"/>
        <v>1357.383</v>
      </c>
      <c r="S86" s="54"/>
      <c r="T86" s="54">
        <f t="shared" si="41"/>
        <v>1726.5740000000001</v>
      </c>
      <c r="U86" s="54">
        <f>U93+U100</f>
        <v>1335.26</v>
      </c>
      <c r="V86" s="54">
        <f t="shared" si="41"/>
        <v>1298.7940000000001</v>
      </c>
      <c r="W86" s="54"/>
      <c r="X86" s="54">
        <f t="shared" si="41"/>
        <v>865.73699999999997</v>
      </c>
      <c r="Y86" s="54"/>
      <c r="Z86" s="54">
        <f t="shared" si="41"/>
        <v>1205.7860000000001</v>
      </c>
      <c r="AA86" s="54"/>
      <c r="AB86" s="54">
        <f t="shared" si="41"/>
        <v>1106.6360000000002</v>
      </c>
      <c r="AC86" s="54"/>
      <c r="AD86" s="55">
        <f t="shared" si="41"/>
        <v>1353.3890000000001</v>
      </c>
      <c r="AE86" s="41"/>
      <c r="AF86" s="41"/>
      <c r="AG86" s="118"/>
    </row>
    <row r="87" spans="1:33" ht="36" x14ac:dyDescent="0.35">
      <c r="A87" s="49" t="s">
        <v>41</v>
      </c>
      <c r="B87" s="54">
        <v>0</v>
      </c>
      <c r="C87" s="54">
        <v>0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78">
        <v>0</v>
      </c>
      <c r="P87" s="78">
        <v>0</v>
      </c>
      <c r="Q87" s="78"/>
      <c r="R87" s="54">
        <v>0</v>
      </c>
      <c r="S87" s="54"/>
      <c r="T87" s="54">
        <v>0</v>
      </c>
      <c r="U87" s="54">
        <v>0</v>
      </c>
      <c r="V87" s="54">
        <v>0</v>
      </c>
      <c r="W87" s="54"/>
      <c r="X87" s="54">
        <v>0</v>
      </c>
      <c r="Y87" s="54"/>
      <c r="Z87" s="54">
        <v>0</v>
      </c>
      <c r="AA87" s="54"/>
      <c r="AB87" s="54">
        <v>0</v>
      </c>
      <c r="AC87" s="54"/>
      <c r="AD87" s="55">
        <v>0</v>
      </c>
      <c r="AE87" s="41"/>
      <c r="AF87" s="41"/>
    </row>
    <row r="88" spans="1:33" ht="18" x14ac:dyDescent="0.35">
      <c r="A88" s="49" t="s">
        <v>34</v>
      </c>
      <c r="B88" s="117">
        <v>0</v>
      </c>
      <c r="C88" s="117">
        <v>0</v>
      </c>
      <c r="D88" s="117">
        <v>0</v>
      </c>
      <c r="E88" s="117">
        <v>0</v>
      </c>
      <c r="F88" s="117" t="s">
        <v>31</v>
      </c>
      <c r="G88" s="117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78">
        <v>0</v>
      </c>
      <c r="P88" s="78">
        <v>0</v>
      </c>
      <c r="Q88" s="78"/>
      <c r="R88" s="54">
        <v>0</v>
      </c>
      <c r="S88" s="54"/>
      <c r="T88" s="54">
        <v>0</v>
      </c>
      <c r="U88" s="54">
        <v>0</v>
      </c>
      <c r="V88" s="54">
        <v>0</v>
      </c>
      <c r="W88" s="54"/>
      <c r="X88" s="54">
        <v>0</v>
      </c>
      <c r="Y88" s="54"/>
      <c r="Z88" s="54">
        <v>0</v>
      </c>
      <c r="AA88" s="54"/>
      <c r="AB88" s="54">
        <v>0</v>
      </c>
      <c r="AC88" s="54"/>
      <c r="AD88" s="55">
        <v>0</v>
      </c>
      <c r="AE88" s="41"/>
      <c r="AF88" s="41"/>
    </row>
    <row r="89" spans="1:33" ht="69.599999999999994" x14ac:dyDescent="0.3">
      <c r="A89" s="62" t="s">
        <v>53</v>
      </c>
      <c r="B89" s="119">
        <f>B90</f>
        <v>841.69999999999993</v>
      </c>
      <c r="C89" s="119">
        <f t="shared" ref="C89:E89" si="42">C90</f>
        <v>490.97999999999996</v>
      </c>
      <c r="D89" s="119">
        <f t="shared" si="42"/>
        <v>350.62099999999998</v>
      </c>
      <c r="E89" s="119">
        <f t="shared" si="42"/>
        <v>350.62099999999998</v>
      </c>
      <c r="F89" s="119">
        <f>E89/B89*100</f>
        <v>41.656290839966736</v>
      </c>
      <c r="G89" s="119">
        <f>E89/C89*100</f>
        <v>71.412481160128721</v>
      </c>
      <c r="H89" s="119">
        <f t="shared" ref="H89:AB89" si="43">H93</f>
        <v>70.14</v>
      </c>
      <c r="I89" s="119">
        <f>I90</f>
        <v>70.066999999999993</v>
      </c>
      <c r="J89" s="119">
        <f t="shared" si="43"/>
        <v>70.14</v>
      </c>
      <c r="K89" s="119">
        <f>K90</f>
        <v>70.137</v>
      </c>
      <c r="L89" s="119">
        <f t="shared" si="43"/>
        <v>70.14</v>
      </c>
      <c r="M89" s="119">
        <f>M90</f>
        <v>70.137</v>
      </c>
      <c r="N89" s="119">
        <f t="shared" si="43"/>
        <v>70.14</v>
      </c>
      <c r="O89" s="119">
        <f>O90</f>
        <v>70.14</v>
      </c>
      <c r="P89" s="119">
        <f t="shared" si="43"/>
        <v>70.14</v>
      </c>
      <c r="Q89" s="119"/>
      <c r="R89" s="119">
        <f t="shared" si="43"/>
        <v>70.14</v>
      </c>
      <c r="S89" s="119"/>
      <c r="T89" s="119">
        <f t="shared" si="43"/>
        <v>70.14</v>
      </c>
      <c r="U89" s="119">
        <f>U90</f>
        <v>70.14</v>
      </c>
      <c r="V89" s="119">
        <f t="shared" si="43"/>
        <v>70.14</v>
      </c>
      <c r="W89" s="119"/>
      <c r="X89" s="119">
        <f t="shared" si="43"/>
        <v>70.14</v>
      </c>
      <c r="Y89" s="119"/>
      <c r="Z89" s="119">
        <f t="shared" si="43"/>
        <v>70.14</v>
      </c>
      <c r="AA89" s="119"/>
      <c r="AB89" s="119">
        <f t="shared" si="43"/>
        <v>70.14</v>
      </c>
      <c r="AC89" s="119"/>
      <c r="AD89" s="119">
        <v>71.7</v>
      </c>
      <c r="AE89" s="41"/>
      <c r="AF89" s="41"/>
    </row>
    <row r="90" spans="1:33" ht="17.399999999999999" x14ac:dyDescent="0.3">
      <c r="A90" s="62" t="s">
        <v>28</v>
      </c>
      <c r="B90" s="63">
        <f>B93</f>
        <v>841.69999999999993</v>
      </c>
      <c r="C90" s="63">
        <f>C93</f>
        <v>490.97999999999996</v>
      </c>
      <c r="D90" s="63">
        <f t="shared" ref="D90:E90" si="44">D93</f>
        <v>350.62099999999998</v>
      </c>
      <c r="E90" s="63">
        <f t="shared" si="44"/>
        <v>350.62099999999998</v>
      </c>
      <c r="F90" s="119">
        <f t="shared" ref="F90:F93" si="45">E90/B90*100</f>
        <v>41.656290839966736</v>
      </c>
      <c r="G90" s="119">
        <f t="shared" ref="G90:G93" si="46">E90/C90*100</f>
        <v>71.412481160128721</v>
      </c>
      <c r="H90" s="91">
        <f t="shared" ref="H90:AB90" si="47">H93</f>
        <v>70.14</v>
      </c>
      <c r="I90" s="91">
        <f>I93</f>
        <v>70.066999999999993</v>
      </c>
      <c r="J90" s="91">
        <f t="shared" si="47"/>
        <v>70.14</v>
      </c>
      <c r="K90" s="91">
        <f>K93</f>
        <v>70.137</v>
      </c>
      <c r="L90" s="91">
        <f t="shared" si="47"/>
        <v>70.14</v>
      </c>
      <c r="M90" s="91">
        <f>M93</f>
        <v>70.137</v>
      </c>
      <c r="N90" s="91">
        <f t="shared" si="47"/>
        <v>70.14</v>
      </c>
      <c r="O90" s="91">
        <f>O93</f>
        <v>70.14</v>
      </c>
      <c r="P90" s="91">
        <f>P93</f>
        <v>70.14</v>
      </c>
      <c r="Q90" s="91"/>
      <c r="R90" s="91">
        <f t="shared" si="47"/>
        <v>70.14</v>
      </c>
      <c r="S90" s="91"/>
      <c r="T90" s="91">
        <f t="shared" si="47"/>
        <v>70.14</v>
      </c>
      <c r="U90" s="91">
        <v>70.14</v>
      </c>
      <c r="V90" s="91">
        <f t="shared" si="47"/>
        <v>70.14</v>
      </c>
      <c r="W90" s="91"/>
      <c r="X90" s="91">
        <f t="shared" si="47"/>
        <v>70.14</v>
      </c>
      <c r="Y90" s="91"/>
      <c r="Z90" s="91">
        <f t="shared" si="47"/>
        <v>70.14</v>
      </c>
      <c r="AA90" s="91"/>
      <c r="AB90" s="91">
        <f t="shared" si="47"/>
        <v>70.14</v>
      </c>
      <c r="AC90" s="91"/>
      <c r="AD90" s="120">
        <f>AD93</f>
        <v>70.16</v>
      </c>
      <c r="AE90" s="41"/>
      <c r="AF90" s="41"/>
    </row>
    <row r="91" spans="1:33" ht="18" x14ac:dyDescent="0.35">
      <c r="A91" s="64" t="s">
        <v>29</v>
      </c>
      <c r="B91" s="65">
        <v>0</v>
      </c>
      <c r="C91" s="65">
        <v>0</v>
      </c>
      <c r="D91" s="65">
        <v>0</v>
      </c>
      <c r="E91" s="65">
        <v>0</v>
      </c>
      <c r="F91" s="119">
        <v>0</v>
      </c>
      <c r="G91" s="119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54">
        <v>0</v>
      </c>
      <c r="P91" s="78">
        <v>0</v>
      </c>
      <c r="Q91" s="78"/>
      <c r="R91" s="66">
        <v>0</v>
      </c>
      <c r="S91" s="66"/>
      <c r="T91" s="66">
        <v>0</v>
      </c>
      <c r="U91" s="66">
        <v>0</v>
      </c>
      <c r="V91" s="66">
        <v>0</v>
      </c>
      <c r="W91" s="66"/>
      <c r="X91" s="66">
        <v>0</v>
      </c>
      <c r="Y91" s="66"/>
      <c r="Z91" s="66">
        <v>0</v>
      </c>
      <c r="AA91" s="66"/>
      <c r="AB91" s="66">
        <v>0</v>
      </c>
      <c r="AC91" s="66"/>
      <c r="AD91" s="67">
        <v>0</v>
      </c>
      <c r="AE91" s="41"/>
      <c r="AF91" s="41"/>
    </row>
    <row r="92" spans="1:33" ht="36" x14ac:dyDescent="0.35">
      <c r="A92" s="68" t="s">
        <v>30</v>
      </c>
      <c r="B92" s="94">
        <v>0</v>
      </c>
      <c r="C92" s="94">
        <v>0</v>
      </c>
      <c r="D92" s="94">
        <v>0</v>
      </c>
      <c r="E92" s="94">
        <v>0</v>
      </c>
      <c r="F92" s="94">
        <v>0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78">
        <v>0</v>
      </c>
      <c r="Q92" s="78"/>
      <c r="R92" s="94">
        <v>0</v>
      </c>
      <c r="S92" s="94"/>
      <c r="T92" s="94">
        <v>0</v>
      </c>
      <c r="U92" s="94">
        <v>0</v>
      </c>
      <c r="V92" s="94">
        <v>0</v>
      </c>
      <c r="W92" s="94"/>
      <c r="X92" s="94">
        <v>0</v>
      </c>
      <c r="Y92" s="94"/>
      <c r="Z92" s="94">
        <v>0</v>
      </c>
      <c r="AA92" s="94"/>
      <c r="AB92" s="94">
        <v>0</v>
      </c>
      <c r="AC92" s="94"/>
      <c r="AD92" s="121">
        <v>0</v>
      </c>
      <c r="AE92" s="41"/>
      <c r="AF92" s="41"/>
    </row>
    <row r="93" spans="1:33" ht="18" x14ac:dyDescent="0.35">
      <c r="A93" s="64" t="s">
        <v>32</v>
      </c>
      <c r="B93" s="122">
        <f>H93+J93+L93+N93+P93+R93+T93+V93+X93+Z93+AB93+AD93</f>
        <v>841.69999999999993</v>
      </c>
      <c r="C93" s="122">
        <f>H93+J93+L93+N93+P93+R93+T93</f>
        <v>490.97999999999996</v>
      </c>
      <c r="D93" s="122">
        <f>E93</f>
        <v>350.62099999999998</v>
      </c>
      <c r="E93" s="122">
        <f>I93+K93+M93+O93+Q93+S93+U93+W93+Y93+AA93+AC93+AE93</f>
        <v>350.62099999999998</v>
      </c>
      <c r="F93" s="94">
        <f t="shared" si="45"/>
        <v>41.656290839966736</v>
      </c>
      <c r="G93" s="94">
        <f t="shared" si="46"/>
        <v>71.412481160128721</v>
      </c>
      <c r="H93" s="123">
        <v>70.14</v>
      </c>
      <c r="I93" s="123">
        <v>70.066999999999993</v>
      </c>
      <c r="J93" s="123">
        <v>70.14</v>
      </c>
      <c r="K93" s="123">
        <v>70.137</v>
      </c>
      <c r="L93" s="123">
        <v>70.14</v>
      </c>
      <c r="M93" s="123">
        <v>70.137</v>
      </c>
      <c r="N93" s="124">
        <v>70.14</v>
      </c>
      <c r="O93" s="124">
        <v>70.14</v>
      </c>
      <c r="P93" s="78">
        <v>70.14</v>
      </c>
      <c r="Q93" s="78"/>
      <c r="R93" s="124">
        <v>70.14</v>
      </c>
      <c r="S93" s="124"/>
      <c r="T93" s="124">
        <v>70.14</v>
      </c>
      <c r="U93" s="124">
        <v>70.14</v>
      </c>
      <c r="V93" s="124">
        <v>70.14</v>
      </c>
      <c r="W93" s="124"/>
      <c r="X93" s="124">
        <v>70.14</v>
      </c>
      <c r="Y93" s="124"/>
      <c r="Z93" s="124">
        <v>70.14</v>
      </c>
      <c r="AA93" s="124"/>
      <c r="AB93" s="124">
        <v>70.14</v>
      </c>
      <c r="AC93" s="124"/>
      <c r="AD93" s="125">
        <v>70.16</v>
      </c>
      <c r="AE93" s="41"/>
      <c r="AF93" s="41"/>
    </row>
    <row r="94" spans="1:33" ht="36" x14ac:dyDescent="0.35">
      <c r="A94" s="64" t="s">
        <v>41</v>
      </c>
      <c r="B94" s="66">
        <v>0</v>
      </c>
      <c r="C94" s="66">
        <v>0</v>
      </c>
      <c r="D94" s="66">
        <v>0</v>
      </c>
      <c r="E94" s="66">
        <v>0</v>
      </c>
      <c r="F94" s="66">
        <v>0</v>
      </c>
      <c r="G94" s="66">
        <v>0</v>
      </c>
      <c r="H94" s="123">
        <v>0</v>
      </c>
      <c r="I94" s="123">
        <v>0</v>
      </c>
      <c r="J94" s="66">
        <v>0</v>
      </c>
      <c r="K94" s="66">
        <v>0</v>
      </c>
      <c r="L94" s="66">
        <v>0</v>
      </c>
      <c r="M94" s="66" t="s">
        <v>31</v>
      </c>
      <c r="N94" s="66">
        <v>0</v>
      </c>
      <c r="O94" s="66">
        <v>0</v>
      </c>
      <c r="P94" s="66">
        <v>0</v>
      </c>
      <c r="Q94" s="66"/>
      <c r="R94" s="66">
        <v>0</v>
      </c>
      <c r="S94" s="66"/>
      <c r="T94" s="66">
        <v>0</v>
      </c>
      <c r="U94" s="66">
        <v>0</v>
      </c>
      <c r="V94" s="66">
        <v>0</v>
      </c>
      <c r="W94" s="66"/>
      <c r="X94" s="66">
        <v>0</v>
      </c>
      <c r="Y94" s="66"/>
      <c r="Z94" s="66">
        <v>0</v>
      </c>
      <c r="AA94" s="66"/>
      <c r="AB94" s="66">
        <v>0</v>
      </c>
      <c r="AC94" s="66"/>
      <c r="AD94" s="67">
        <v>0</v>
      </c>
      <c r="AE94" s="41"/>
      <c r="AF94" s="41"/>
    </row>
    <row r="95" spans="1:33" ht="18" x14ac:dyDescent="0.35">
      <c r="A95" s="64" t="s">
        <v>34</v>
      </c>
      <c r="B95" s="65">
        <v>0</v>
      </c>
      <c r="C95" s="65">
        <v>0</v>
      </c>
      <c r="D95" s="65">
        <v>0</v>
      </c>
      <c r="E95" s="65">
        <v>0</v>
      </c>
      <c r="F95" s="65">
        <v>0</v>
      </c>
      <c r="G95" s="65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94">
        <v>0</v>
      </c>
      <c r="P95" s="66">
        <v>0</v>
      </c>
      <c r="Q95" s="66"/>
      <c r="R95" s="66">
        <v>0</v>
      </c>
      <c r="S95" s="66"/>
      <c r="T95" s="66">
        <v>0</v>
      </c>
      <c r="U95" s="66">
        <v>0</v>
      </c>
      <c r="V95" s="66">
        <v>0</v>
      </c>
      <c r="W95" s="66"/>
      <c r="X95" s="66">
        <v>0</v>
      </c>
      <c r="Y95" s="66"/>
      <c r="Z95" s="66">
        <v>0</v>
      </c>
      <c r="AA95" s="66"/>
      <c r="AB95" s="66">
        <v>0</v>
      </c>
      <c r="AC95" s="66"/>
      <c r="AD95" s="67">
        <v>0</v>
      </c>
      <c r="AE95" s="41"/>
      <c r="AF95" s="41"/>
    </row>
    <row r="96" spans="1:33" ht="100.2" customHeight="1" x14ac:dyDescent="0.3">
      <c r="A96" s="90" t="s">
        <v>54</v>
      </c>
      <c r="B96" s="119">
        <f>B97</f>
        <v>13749.598999999998</v>
      </c>
      <c r="C96" s="119">
        <f t="shared" ref="C96:E96" si="48">C97</f>
        <v>8269.976999999999</v>
      </c>
      <c r="D96" s="119">
        <f t="shared" si="48"/>
        <v>5088.5749999999998</v>
      </c>
      <c r="E96" s="119">
        <f t="shared" si="48"/>
        <v>5088.5749999999998</v>
      </c>
      <c r="F96" s="119">
        <f>E96/B96*100</f>
        <v>37.008897495846973</v>
      </c>
      <c r="G96" s="119">
        <f>E96/C96*100</f>
        <v>61.530703168823806</v>
      </c>
      <c r="H96" s="119">
        <f t="shared" ref="H96:AB96" si="49">H100</f>
        <v>752.51</v>
      </c>
      <c r="I96" s="119">
        <f>I97</f>
        <v>508.41</v>
      </c>
      <c r="J96" s="119">
        <f t="shared" si="49"/>
        <v>1268.4110000000001</v>
      </c>
      <c r="K96" s="119">
        <f>K97</f>
        <v>1126.8499999999999</v>
      </c>
      <c r="L96" s="119">
        <f t="shared" si="49"/>
        <v>822.85</v>
      </c>
      <c r="M96" s="119">
        <f>M97</f>
        <v>877.07</v>
      </c>
      <c r="N96" s="119">
        <f t="shared" si="49"/>
        <v>1360.585</v>
      </c>
      <c r="O96" s="119">
        <f>O97</f>
        <v>1311.125</v>
      </c>
      <c r="P96" s="119">
        <f t="shared" si="49"/>
        <v>1121.944</v>
      </c>
      <c r="Q96" s="119"/>
      <c r="R96" s="119">
        <f t="shared" si="49"/>
        <v>1287.2429999999999</v>
      </c>
      <c r="S96" s="119"/>
      <c r="T96" s="119">
        <f t="shared" si="49"/>
        <v>1656.434</v>
      </c>
      <c r="U96" s="119">
        <f>U97</f>
        <v>1265.1199999999999</v>
      </c>
      <c r="V96" s="119">
        <f t="shared" si="49"/>
        <v>1228.654</v>
      </c>
      <c r="W96" s="119"/>
      <c r="X96" s="119">
        <f t="shared" si="49"/>
        <v>795.59699999999998</v>
      </c>
      <c r="Y96" s="119"/>
      <c r="Z96" s="119">
        <f t="shared" si="49"/>
        <v>1135.646</v>
      </c>
      <c r="AA96" s="119"/>
      <c r="AB96" s="119">
        <f t="shared" si="49"/>
        <v>1036.4960000000001</v>
      </c>
      <c r="AC96" s="119"/>
      <c r="AD96" s="119">
        <f>AD97</f>
        <v>1283.229</v>
      </c>
      <c r="AE96" s="41"/>
      <c r="AF96" s="35"/>
      <c r="AG96" s="36"/>
    </row>
    <row r="97" spans="1:33" ht="17.399999999999999" x14ac:dyDescent="0.3">
      <c r="A97" s="62" t="s">
        <v>28</v>
      </c>
      <c r="B97" s="63">
        <f>B100</f>
        <v>13749.598999999998</v>
      </c>
      <c r="C97" s="63">
        <f t="shared" ref="C97:E97" si="50">C100</f>
        <v>8269.976999999999</v>
      </c>
      <c r="D97" s="63">
        <f>E97</f>
        <v>5088.5749999999998</v>
      </c>
      <c r="E97" s="63">
        <f t="shared" si="50"/>
        <v>5088.5749999999998</v>
      </c>
      <c r="F97" s="119">
        <f t="shared" ref="F97" si="51">E97/B97*100</f>
        <v>37.008897495846973</v>
      </c>
      <c r="G97" s="119">
        <f t="shared" ref="G97" si="52">E97/C97*100</f>
        <v>61.530703168823806</v>
      </c>
      <c r="H97" s="91">
        <f>H100</f>
        <v>752.51</v>
      </c>
      <c r="I97" s="91">
        <f t="shared" ref="I97:AE97" si="53">I100</f>
        <v>508.41</v>
      </c>
      <c r="J97" s="91">
        <f t="shared" si="53"/>
        <v>1268.4110000000001</v>
      </c>
      <c r="K97" s="91">
        <f t="shared" si="53"/>
        <v>1126.8499999999999</v>
      </c>
      <c r="L97" s="91">
        <f t="shared" si="53"/>
        <v>822.85</v>
      </c>
      <c r="M97" s="91">
        <f t="shared" si="53"/>
        <v>877.07</v>
      </c>
      <c r="N97" s="91">
        <f t="shared" si="53"/>
        <v>1360.585</v>
      </c>
      <c r="O97" s="91">
        <f>O100</f>
        <v>1311.125</v>
      </c>
      <c r="P97" s="91">
        <f t="shared" si="53"/>
        <v>1121.944</v>
      </c>
      <c r="Q97" s="91"/>
      <c r="R97" s="91">
        <f t="shared" si="53"/>
        <v>1287.2429999999999</v>
      </c>
      <c r="S97" s="91"/>
      <c r="T97" s="91">
        <f t="shared" si="53"/>
        <v>1656.434</v>
      </c>
      <c r="U97" s="91">
        <f t="shared" si="53"/>
        <v>1265.1199999999999</v>
      </c>
      <c r="V97" s="91">
        <f t="shared" si="53"/>
        <v>1228.654</v>
      </c>
      <c r="W97" s="91">
        <f t="shared" si="53"/>
        <v>0</v>
      </c>
      <c r="X97" s="91">
        <f t="shared" si="53"/>
        <v>795.59699999999998</v>
      </c>
      <c r="Y97" s="91">
        <f t="shared" si="53"/>
        <v>0</v>
      </c>
      <c r="Z97" s="91">
        <f t="shared" si="53"/>
        <v>1135.646</v>
      </c>
      <c r="AA97" s="91">
        <f t="shared" si="53"/>
        <v>0</v>
      </c>
      <c r="AB97" s="91">
        <f t="shared" si="53"/>
        <v>1036.4960000000001</v>
      </c>
      <c r="AC97" s="91">
        <f t="shared" si="53"/>
        <v>0</v>
      </c>
      <c r="AD97" s="91">
        <f t="shared" si="53"/>
        <v>1283.229</v>
      </c>
      <c r="AE97" s="91">
        <f t="shared" si="53"/>
        <v>0</v>
      </c>
      <c r="AF97" s="41"/>
    </row>
    <row r="98" spans="1:33" ht="18" x14ac:dyDescent="0.35">
      <c r="A98" s="64" t="s">
        <v>29</v>
      </c>
      <c r="B98" s="65">
        <v>0</v>
      </c>
      <c r="C98" s="65">
        <v>0</v>
      </c>
      <c r="D98" s="65">
        <v>0</v>
      </c>
      <c r="E98" s="65">
        <v>0</v>
      </c>
      <c r="F98" s="65">
        <v>0</v>
      </c>
      <c r="G98" s="65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/>
      <c r="R98" s="66">
        <v>0</v>
      </c>
      <c r="S98" s="66"/>
      <c r="T98" s="66">
        <v>0</v>
      </c>
      <c r="U98" s="66">
        <v>0</v>
      </c>
      <c r="V98" s="66">
        <v>0</v>
      </c>
      <c r="W98" s="66"/>
      <c r="X98" s="66">
        <v>0</v>
      </c>
      <c r="Y98" s="66"/>
      <c r="Z98" s="66">
        <v>0</v>
      </c>
      <c r="AA98" s="66"/>
      <c r="AB98" s="66">
        <v>0</v>
      </c>
      <c r="AC98" s="66"/>
      <c r="AD98" s="67">
        <v>0</v>
      </c>
      <c r="AE98" s="41"/>
      <c r="AF98" s="41"/>
    </row>
    <row r="99" spans="1:33" ht="36" x14ac:dyDescent="0.35">
      <c r="A99" s="68" t="s">
        <v>30</v>
      </c>
      <c r="B99" s="65">
        <v>0</v>
      </c>
      <c r="C99" s="65">
        <v>0</v>
      </c>
      <c r="D99" s="65">
        <v>0</v>
      </c>
      <c r="E99" s="65">
        <v>0</v>
      </c>
      <c r="F99" s="65">
        <v>0</v>
      </c>
      <c r="G99" s="65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/>
      <c r="R99" s="66">
        <v>0</v>
      </c>
      <c r="S99" s="66"/>
      <c r="T99" s="66">
        <v>0</v>
      </c>
      <c r="U99" s="66">
        <v>0</v>
      </c>
      <c r="V99" s="66">
        <v>0</v>
      </c>
      <c r="W99" s="66"/>
      <c r="X99" s="66">
        <v>0</v>
      </c>
      <c r="Y99" s="66"/>
      <c r="Z99" s="66">
        <v>0</v>
      </c>
      <c r="AA99" s="66"/>
      <c r="AB99" s="66">
        <v>0</v>
      </c>
      <c r="AC99" s="66"/>
      <c r="AD99" s="67">
        <v>0</v>
      </c>
      <c r="AE99" s="41"/>
      <c r="AF99" s="41"/>
    </row>
    <row r="100" spans="1:33" ht="18" x14ac:dyDescent="0.3">
      <c r="A100" s="126" t="s">
        <v>32</v>
      </c>
      <c r="B100" s="69">
        <f>H100+J100+L100+N100+P100+R100+T100+V100+X100+Z100+AB100+AD100</f>
        <v>13749.598999999998</v>
      </c>
      <c r="C100" s="69">
        <f>H100+J100+L100+N100+P100+R100+T100</f>
        <v>8269.976999999999</v>
      </c>
      <c r="D100" s="69">
        <f>E100</f>
        <v>5088.5749999999998</v>
      </c>
      <c r="E100" s="69">
        <f>I100+K100+M100+O100+Q100+S100+U100</f>
        <v>5088.5749999999998</v>
      </c>
      <c r="F100" s="94">
        <f>E100/B100*100</f>
        <v>37.008897495846973</v>
      </c>
      <c r="G100" s="94">
        <f>E100/C100*100</f>
        <v>61.530703168823806</v>
      </c>
      <c r="H100" s="69">
        <v>752.51</v>
      </c>
      <c r="I100" s="69">
        <v>508.41</v>
      </c>
      <c r="J100" s="69">
        <v>1268.4110000000001</v>
      </c>
      <c r="K100" s="69">
        <v>1126.8499999999999</v>
      </c>
      <c r="L100" s="69">
        <v>822.85</v>
      </c>
      <c r="M100" s="69">
        <v>877.07</v>
      </c>
      <c r="N100" s="69">
        <v>1360.585</v>
      </c>
      <c r="O100" s="69">
        <v>1311.125</v>
      </c>
      <c r="P100" s="66">
        <v>1121.944</v>
      </c>
      <c r="Q100" s="66"/>
      <c r="R100" s="69">
        <v>1287.2429999999999</v>
      </c>
      <c r="S100" s="69"/>
      <c r="T100" s="69">
        <v>1656.434</v>
      </c>
      <c r="U100" s="69">
        <v>1265.1199999999999</v>
      </c>
      <c r="V100" s="69">
        <v>1228.654</v>
      </c>
      <c r="W100" s="69"/>
      <c r="X100" s="69">
        <v>795.59699999999998</v>
      </c>
      <c r="Y100" s="69"/>
      <c r="Z100" s="69">
        <v>1135.646</v>
      </c>
      <c r="AA100" s="69"/>
      <c r="AB100" s="69">
        <v>1036.4960000000001</v>
      </c>
      <c r="AC100" s="69"/>
      <c r="AD100" s="127">
        <v>1283.229</v>
      </c>
      <c r="AE100" s="41"/>
      <c r="AF100" s="41"/>
    </row>
    <row r="101" spans="1:33" ht="36" x14ac:dyDescent="0.3">
      <c r="A101" s="126" t="s">
        <v>41</v>
      </c>
      <c r="B101" s="69">
        <v>0</v>
      </c>
      <c r="C101" s="69">
        <v>0</v>
      </c>
      <c r="D101" s="69">
        <v>0</v>
      </c>
      <c r="E101" s="69">
        <v>0</v>
      </c>
      <c r="F101" s="69">
        <v>0</v>
      </c>
      <c r="G101" s="69">
        <v>0</v>
      </c>
      <c r="H101" s="69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6">
        <v>0</v>
      </c>
      <c r="Q101" s="66"/>
      <c r="R101" s="69">
        <v>0</v>
      </c>
      <c r="S101" s="69"/>
      <c r="T101" s="69">
        <v>0</v>
      </c>
      <c r="U101" s="69">
        <v>0</v>
      </c>
      <c r="V101" s="69">
        <v>0</v>
      </c>
      <c r="W101" s="69"/>
      <c r="X101" s="69">
        <v>0</v>
      </c>
      <c r="Y101" s="69"/>
      <c r="Z101" s="69">
        <v>0</v>
      </c>
      <c r="AA101" s="69"/>
      <c r="AB101" s="69">
        <v>0</v>
      </c>
      <c r="AC101" s="69"/>
      <c r="AD101" s="127">
        <v>0</v>
      </c>
      <c r="AE101" s="41"/>
      <c r="AF101" s="41"/>
    </row>
    <row r="102" spans="1:33" ht="18" x14ac:dyDescent="0.35">
      <c r="A102" s="126" t="s">
        <v>34</v>
      </c>
      <c r="B102" s="65">
        <v>0</v>
      </c>
      <c r="C102" s="65">
        <v>0</v>
      </c>
      <c r="D102" s="65">
        <v>0</v>
      </c>
      <c r="E102" s="65"/>
      <c r="F102" s="65">
        <v>0</v>
      </c>
      <c r="G102" s="65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/>
      <c r="R102" s="66">
        <v>0</v>
      </c>
      <c r="S102" s="66"/>
      <c r="T102" s="66">
        <v>0</v>
      </c>
      <c r="U102" s="66">
        <v>0</v>
      </c>
      <c r="V102" s="66">
        <v>0</v>
      </c>
      <c r="W102" s="66"/>
      <c r="X102" s="66">
        <v>0</v>
      </c>
      <c r="Y102" s="66"/>
      <c r="Z102" s="66">
        <v>0</v>
      </c>
      <c r="AA102" s="66"/>
      <c r="AB102" s="66">
        <v>0</v>
      </c>
      <c r="AC102" s="66"/>
      <c r="AD102" s="67">
        <v>0</v>
      </c>
      <c r="AE102" s="41"/>
      <c r="AF102" s="41"/>
    </row>
    <row r="103" spans="1:33" ht="52.2" x14ac:dyDescent="0.3">
      <c r="A103" s="37" t="s">
        <v>55</v>
      </c>
      <c r="B103" s="77">
        <f>B82</f>
        <v>14591.298999999999</v>
      </c>
      <c r="C103" s="77">
        <f t="shared" ref="C103:E103" si="54">C82</f>
        <v>8760.9569999999985</v>
      </c>
      <c r="D103" s="77">
        <f t="shared" si="54"/>
        <v>5439.1959999999999</v>
      </c>
      <c r="E103" s="77">
        <f t="shared" si="54"/>
        <v>5439.1959999999999</v>
      </c>
      <c r="F103" s="77">
        <f>E103/B103*100</f>
        <v>37.276982673029998</v>
      </c>
      <c r="G103" s="77">
        <f>E103/C103*100</f>
        <v>62.084496020240721</v>
      </c>
      <c r="H103" s="128">
        <f t="shared" ref="H103:AB103" si="55">H100+H93</f>
        <v>822.65</v>
      </c>
      <c r="I103" s="128">
        <f t="shared" si="55"/>
        <v>578.47699999999998</v>
      </c>
      <c r="J103" s="128">
        <f t="shared" si="55"/>
        <v>1338.5510000000002</v>
      </c>
      <c r="K103" s="128">
        <f t="shared" si="55"/>
        <v>1196.9869999999999</v>
      </c>
      <c r="L103" s="128">
        <f t="shared" si="55"/>
        <v>892.99</v>
      </c>
      <c r="M103" s="91">
        <f t="shared" si="55"/>
        <v>947.20700000000011</v>
      </c>
      <c r="N103" s="128">
        <f t="shared" si="55"/>
        <v>1430.7250000000001</v>
      </c>
      <c r="O103" s="128">
        <f t="shared" si="55"/>
        <v>1381.2650000000001</v>
      </c>
      <c r="P103" s="128">
        <f>P100+P93</f>
        <v>1192.0840000000001</v>
      </c>
      <c r="Q103" s="128"/>
      <c r="R103" s="128">
        <f t="shared" si="55"/>
        <v>1357.383</v>
      </c>
      <c r="S103" s="128"/>
      <c r="T103" s="128">
        <f t="shared" si="55"/>
        <v>1726.5740000000001</v>
      </c>
      <c r="U103" s="128">
        <f>U106</f>
        <v>1335.26</v>
      </c>
      <c r="V103" s="128">
        <f t="shared" si="55"/>
        <v>1298.7940000000001</v>
      </c>
      <c r="W103" s="128"/>
      <c r="X103" s="128">
        <f t="shared" si="55"/>
        <v>865.73699999999997</v>
      </c>
      <c r="Y103" s="128"/>
      <c r="Z103" s="128">
        <f t="shared" si="55"/>
        <v>1205.7860000000001</v>
      </c>
      <c r="AA103" s="128"/>
      <c r="AB103" s="128">
        <f t="shared" si="55"/>
        <v>1106.6360000000002</v>
      </c>
      <c r="AC103" s="128"/>
      <c r="AD103" s="129">
        <f>AD100+AD93</f>
        <v>1353.3890000000001</v>
      </c>
      <c r="AE103" s="41"/>
      <c r="AF103" s="41"/>
    </row>
    <row r="104" spans="1:33" ht="18" x14ac:dyDescent="0.35">
      <c r="A104" s="49" t="s">
        <v>29</v>
      </c>
      <c r="B104" s="57">
        <f>B84</f>
        <v>0</v>
      </c>
      <c r="C104" s="57">
        <v>0</v>
      </c>
      <c r="D104" s="57">
        <v>0</v>
      </c>
      <c r="E104" s="57">
        <v>0</v>
      </c>
      <c r="F104" s="77">
        <v>0</v>
      </c>
      <c r="G104" s="77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66">
        <v>0</v>
      </c>
      <c r="Q104" s="66"/>
      <c r="R104" s="78">
        <v>0</v>
      </c>
      <c r="S104" s="78"/>
      <c r="T104" s="78">
        <v>0</v>
      </c>
      <c r="U104" s="78">
        <v>0</v>
      </c>
      <c r="V104" s="78">
        <v>0</v>
      </c>
      <c r="W104" s="78"/>
      <c r="X104" s="78">
        <v>0</v>
      </c>
      <c r="Y104" s="78"/>
      <c r="Z104" s="78">
        <v>0</v>
      </c>
      <c r="AA104" s="78"/>
      <c r="AB104" s="78">
        <v>0</v>
      </c>
      <c r="AC104" s="78"/>
      <c r="AD104" s="79">
        <v>0</v>
      </c>
      <c r="AE104" s="41"/>
      <c r="AF104" s="41"/>
    </row>
    <row r="105" spans="1:33" ht="36" x14ac:dyDescent="0.35">
      <c r="A105" s="52" t="s">
        <v>30</v>
      </c>
      <c r="B105" s="57">
        <f>B85</f>
        <v>0</v>
      </c>
      <c r="C105" s="130">
        <v>0</v>
      </c>
      <c r="D105" s="130">
        <v>0</v>
      </c>
      <c r="E105" s="130">
        <v>0</v>
      </c>
      <c r="F105" s="77">
        <v>0</v>
      </c>
      <c r="G105" s="77">
        <v>0</v>
      </c>
      <c r="H105" s="131">
        <v>0</v>
      </c>
      <c r="I105" s="131">
        <v>0</v>
      </c>
      <c r="J105" s="131">
        <v>0</v>
      </c>
      <c r="K105" s="131">
        <v>0</v>
      </c>
      <c r="L105" s="131">
        <v>0</v>
      </c>
      <c r="M105" s="131">
        <v>0</v>
      </c>
      <c r="N105" s="131">
        <v>0</v>
      </c>
      <c r="O105" s="131">
        <v>0</v>
      </c>
      <c r="P105" s="66">
        <v>0</v>
      </c>
      <c r="Q105" s="66"/>
      <c r="R105" s="131">
        <v>0</v>
      </c>
      <c r="S105" s="131"/>
      <c r="T105" s="131">
        <v>0</v>
      </c>
      <c r="U105" s="131">
        <v>0</v>
      </c>
      <c r="V105" s="131">
        <v>0</v>
      </c>
      <c r="W105" s="131"/>
      <c r="X105" s="131">
        <v>0</v>
      </c>
      <c r="Y105" s="131"/>
      <c r="Z105" s="131">
        <v>0</v>
      </c>
      <c r="AA105" s="131"/>
      <c r="AB105" s="131">
        <v>0</v>
      </c>
      <c r="AC105" s="131"/>
      <c r="AD105" s="132">
        <v>0</v>
      </c>
      <c r="AE105" s="41"/>
      <c r="AF105" s="41"/>
    </row>
    <row r="106" spans="1:33" ht="18" x14ac:dyDescent="0.35">
      <c r="A106" s="49" t="s">
        <v>32</v>
      </c>
      <c r="B106" s="133">
        <f>H106+J106+L106+N106+P106+R106+T106+V106+X106+Z106+AB106+AD106</f>
        <v>14591.298999999999</v>
      </c>
      <c r="C106" s="133">
        <f>H106+J106+L106+N106+P106+R106+T106</f>
        <v>8760.9570000000003</v>
      </c>
      <c r="D106" s="133">
        <f>D103</f>
        <v>5439.1959999999999</v>
      </c>
      <c r="E106" s="133">
        <f>I106+K106+M106+O106+Q106+S106</f>
        <v>4103.9360000000006</v>
      </c>
      <c r="F106" s="77">
        <f t="shared" ref="F106" si="56">E106/B106*100</f>
        <v>28.125912572965579</v>
      </c>
      <c r="G106" s="77">
        <f t="shared" ref="G106" si="57">E106/C106*100</f>
        <v>46.843466986540406</v>
      </c>
      <c r="H106" s="134">
        <f>H86</f>
        <v>822.65</v>
      </c>
      <c r="I106" s="134">
        <f>I86</f>
        <v>578.47699999999998</v>
      </c>
      <c r="J106" s="134">
        <f t="shared" ref="J106:AB106" si="58">J86</f>
        <v>1338.5510000000002</v>
      </c>
      <c r="K106" s="134">
        <f t="shared" si="58"/>
        <v>1196.9869999999999</v>
      </c>
      <c r="L106" s="134">
        <f t="shared" si="58"/>
        <v>892.99</v>
      </c>
      <c r="M106" s="134">
        <f t="shared" si="58"/>
        <v>947.20700000000011</v>
      </c>
      <c r="N106" s="134">
        <f t="shared" si="58"/>
        <v>1430.7250000000001</v>
      </c>
      <c r="O106" s="134">
        <f t="shared" si="58"/>
        <v>1381.2650000000001</v>
      </c>
      <c r="P106" s="66">
        <f t="shared" si="58"/>
        <v>1192.0840000000001</v>
      </c>
      <c r="Q106" s="66"/>
      <c r="R106" s="134">
        <f t="shared" si="58"/>
        <v>1357.383</v>
      </c>
      <c r="S106" s="134"/>
      <c r="T106" s="134">
        <f t="shared" si="58"/>
        <v>1726.5740000000001</v>
      </c>
      <c r="U106" s="134">
        <f>U86</f>
        <v>1335.26</v>
      </c>
      <c r="V106" s="134">
        <f t="shared" si="58"/>
        <v>1298.7940000000001</v>
      </c>
      <c r="W106" s="134"/>
      <c r="X106" s="134">
        <f t="shared" si="58"/>
        <v>865.73699999999997</v>
      </c>
      <c r="Y106" s="134"/>
      <c r="Z106" s="134">
        <f t="shared" si="58"/>
        <v>1205.7860000000001</v>
      </c>
      <c r="AA106" s="134"/>
      <c r="AB106" s="134">
        <f t="shared" si="58"/>
        <v>1106.6360000000002</v>
      </c>
      <c r="AC106" s="134"/>
      <c r="AD106" s="135">
        <f>AD103</f>
        <v>1353.3890000000001</v>
      </c>
      <c r="AE106" s="41"/>
      <c r="AF106" s="41"/>
    </row>
    <row r="107" spans="1:33" ht="36" x14ac:dyDescent="0.35">
      <c r="A107" s="49" t="s">
        <v>41</v>
      </c>
      <c r="B107" s="134">
        <f>B87</f>
        <v>0</v>
      </c>
      <c r="C107" s="134">
        <v>0</v>
      </c>
      <c r="D107" s="134">
        <v>0</v>
      </c>
      <c r="E107" s="134">
        <v>0</v>
      </c>
      <c r="F107" s="134">
        <v>0</v>
      </c>
      <c r="G107" s="134">
        <v>0</v>
      </c>
      <c r="H107" s="134">
        <v>0</v>
      </c>
      <c r="I107" s="134">
        <v>0</v>
      </c>
      <c r="J107" s="134">
        <v>0</v>
      </c>
      <c r="K107" s="134">
        <v>0</v>
      </c>
      <c r="L107" s="134">
        <v>0</v>
      </c>
      <c r="M107" s="134">
        <v>0</v>
      </c>
      <c r="N107" s="134">
        <v>0</v>
      </c>
      <c r="O107" s="134">
        <v>0</v>
      </c>
      <c r="P107" s="66">
        <v>0</v>
      </c>
      <c r="Q107" s="66"/>
      <c r="R107" s="134">
        <v>0</v>
      </c>
      <c r="S107" s="134"/>
      <c r="T107" s="134">
        <v>0</v>
      </c>
      <c r="U107" s="134">
        <v>0</v>
      </c>
      <c r="V107" s="134">
        <v>0</v>
      </c>
      <c r="W107" s="134"/>
      <c r="X107" s="134">
        <v>0</v>
      </c>
      <c r="Y107" s="134"/>
      <c r="Z107" s="134">
        <v>0</v>
      </c>
      <c r="AA107" s="134"/>
      <c r="AB107" s="134">
        <v>0</v>
      </c>
      <c r="AC107" s="134"/>
      <c r="AD107" s="135">
        <v>0</v>
      </c>
      <c r="AE107" s="41"/>
      <c r="AF107" s="41"/>
    </row>
    <row r="108" spans="1:33" ht="18" x14ac:dyDescent="0.35">
      <c r="A108" s="49" t="s">
        <v>34</v>
      </c>
      <c r="B108" s="57">
        <f>B88</f>
        <v>0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66">
        <v>0</v>
      </c>
      <c r="Q108" s="66"/>
      <c r="R108" s="78">
        <v>0</v>
      </c>
      <c r="S108" s="78"/>
      <c r="T108" s="78">
        <v>0</v>
      </c>
      <c r="U108" s="78">
        <v>0</v>
      </c>
      <c r="V108" s="78">
        <v>0</v>
      </c>
      <c r="W108" s="78"/>
      <c r="X108" s="78">
        <v>0</v>
      </c>
      <c r="Y108" s="78"/>
      <c r="Z108" s="78">
        <v>0</v>
      </c>
      <c r="AA108" s="78"/>
      <c r="AB108" s="78">
        <v>0</v>
      </c>
      <c r="AC108" s="78"/>
      <c r="AD108" s="79">
        <v>0</v>
      </c>
      <c r="AE108" s="41"/>
      <c r="AF108" s="41"/>
    </row>
    <row r="109" spans="1:33" ht="104.4" x14ac:dyDescent="0.3">
      <c r="A109" s="136" t="s">
        <v>56</v>
      </c>
      <c r="B109" s="96">
        <f>B130</f>
        <v>9670.512999999999</v>
      </c>
      <c r="C109" s="96">
        <f t="shared" ref="C109:E109" si="59">C130</f>
        <v>6630.2360000000008</v>
      </c>
      <c r="D109" s="96">
        <f t="shared" si="59"/>
        <v>4827.5439999999999</v>
      </c>
      <c r="E109" s="96">
        <f t="shared" si="59"/>
        <v>4827.5439999999999</v>
      </c>
      <c r="F109" s="96">
        <f>E109/B109*100</f>
        <v>49.920247250585362</v>
      </c>
      <c r="G109" s="96">
        <f>E109/C109*100</f>
        <v>72.811043226817247</v>
      </c>
      <c r="H109" s="110">
        <f t="shared" ref="H109:M109" si="60">H130</f>
        <v>1065.6949999999999</v>
      </c>
      <c r="I109" s="110">
        <f t="shared" si="60"/>
        <v>819.00499999999988</v>
      </c>
      <c r="J109" s="110">
        <f t="shared" si="60"/>
        <v>944.548</v>
      </c>
      <c r="K109" s="110">
        <f t="shared" si="60"/>
        <v>932.95600000000002</v>
      </c>
      <c r="L109" s="110">
        <f t="shared" si="60"/>
        <v>550.93499999999995</v>
      </c>
      <c r="M109" s="110">
        <f t="shared" si="60"/>
        <v>492.32800000000003</v>
      </c>
      <c r="N109" s="110">
        <f>N130</f>
        <v>1241.579</v>
      </c>
      <c r="O109" s="110">
        <f>O130</f>
        <v>1146.7159999999999</v>
      </c>
      <c r="P109" s="110">
        <f>P130</f>
        <v>755.88400000000001</v>
      </c>
      <c r="Q109" s="110"/>
      <c r="R109" s="110">
        <f>R130</f>
        <v>639.22700000000009</v>
      </c>
      <c r="S109" s="110"/>
      <c r="T109" s="110">
        <f>T130</f>
        <v>1432.3680000000002</v>
      </c>
      <c r="U109" s="110">
        <f>U111</f>
        <v>1436.539</v>
      </c>
      <c r="V109" s="110">
        <f>V130</f>
        <v>619.72</v>
      </c>
      <c r="W109" s="110"/>
      <c r="X109" s="110">
        <f>X130</f>
        <v>407.52799999999996</v>
      </c>
      <c r="Y109" s="110"/>
      <c r="Z109" s="110">
        <f>Z130</f>
        <v>924.45399999999995</v>
      </c>
      <c r="AA109" s="110"/>
      <c r="AB109" s="110">
        <f>AB130</f>
        <v>594.12</v>
      </c>
      <c r="AC109" s="110"/>
      <c r="AD109" s="111">
        <f>AD111</f>
        <v>494.45500000000004</v>
      </c>
      <c r="AE109" s="34"/>
      <c r="AF109" s="35"/>
      <c r="AG109" s="36"/>
    </row>
    <row r="110" spans="1:33" ht="17.399999999999999" x14ac:dyDescent="0.3">
      <c r="A110" s="137" t="s">
        <v>57</v>
      </c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41"/>
      <c r="AF110" s="41"/>
    </row>
    <row r="111" spans="1:33" ht="66.599999999999994" customHeight="1" x14ac:dyDescent="0.3">
      <c r="A111" s="114" t="s">
        <v>58</v>
      </c>
      <c r="B111" s="115">
        <f>B115</f>
        <v>9670.512999999999</v>
      </c>
      <c r="C111" s="115">
        <f>C112</f>
        <v>6630.2360000000008</v>
      </c>
      <c r="D111" s="115">
        <f>D112</f>
        <v>4827.5439999999999</v>
      </c>
      <c r="E111" s="115">
        <f t="shared" ref="E111" si="61">E115</f>
        <v>4827.5439999999999</v>
      </c>
      <c r="F111" s="115">
        <f>E111/B111*100</f>
        <v>49.920247250585362</v>
      </c>
      <c r="G111" s="115">
        <f>E111/C111*100</f>
        <v>72.811043226817247</v>
      </c>
      <c r="H111" s="115">
        <f t="shared" ref="H111:AD111" si="62">H115</f>
        <v>1065.6949999999999</v>
      </c>
      <c r="I111" s="115">
        <f>I112</f>
        <v>819.00499999999988</v>
      </c>
      <c r="J111" s="115">
        <f t="shared" si="62"/>
        <v>944.548</v>
      </c>
      <c r="K111" s="115">
        <f>K112</f>
        <v>932.95600000000002</v>
      </c>
      <c r="L111" s="115">
        <f t="shared" si="62"/>
        <v>550.93499999999995</v>
      </c>
      <c r="M111" s="115">
        <f>M112</f>
        <v>492.32800000000003</v>
      </c>
      <c r="N111" s="115">
        <f t="shared" si="62"/>
        <v>1241.579</v>
      </c>
      <c r="O111" s="115">
        <f>O112</f>
        <v>1146.7159999999999</v>
      </c>
      <c r="P111" s="115">
        <f t="shared" si="62"/>
        <v>755.88400000000001</v>
      </c>
      <c r="Q111" s="115"/>
      <c r="R111" s="115">
        <f t="shared" si="62"/>
        <v>639.22700000000009</v>
      </c>
      <c r="S111" s="115"/>
      <c r="T111" s="115">
        <f t="shared" si="62"/>
        <v>1432.3680000000002</v>
      </c>
      <c r="U111" s="115">
        <f>U112</f>
        <v>1436.539</v>
      </c>
      <c r="V111" s="115">
        <f t="shared" si="62"/>
        <v>619.72</v>
      </c>
      <c r="W111" s="115"/>
      <c r="X111" s="115">
        <f t="shared" si="62"/>
        <v>407.52799999999996</v>
      </c>
      <c r="Y111" s="115"/>
      <c r="Z111" s="115">
        <f t="shared" si="62"/>
        <v>924.45399999999995</v>
      </c>
      <c r="AA111" s="115"/>
      <c r="AB111" s="115">
        <f t="shared" si="62"/>
        <v>594.12</v>
      </c>
      <c r="AC111" s="115"/>
      <c r="AD111" s="116">
        <f t="shared" si="62"/>
        <v>494.45500000000004</v>
      </c>
      <c r="AE111" s="41"/>
      <c r="AF111" s="41"/>
    </row>
    <row r="112" spans="1:33" ht="17.399999999999999" x14ac:dyDescent="0.3">
      <c r="A112" s="84" t="s">
        <v>28</v>
      </c>
      <c r="B112" s="85">
        <f t="shared" ref="B112:AD112" si="63">B115</f>
        <v>9670.512999999999</v>
      </c>
      <c r="C112" s="85">
        <f>C115</f>
        <v>6630.2360000000008</v>
      </c>
      <c r="D112" s="85">
        <f>D115</f>
        <v>4827.5439999999999</v>
      </c>
      <c r="E112" s="85">
        <f>E115</f>
        <v>4827.5439999999999</v>
      </c>
      <c r="F112" s="85">
        <f>E112/B112*100</f>
        <v>49.920247250585362</v>
      </c>
      <c r="G112" s="85">
        <f>E112/C112*100</f>
        <v>72.811043226817247</v>
      </c>
      <c r="H112" s="128">
        <f t="shared" si="63"/>
        <v>1065.6949999999999</v>
      </c>
      <c r="I112" s="128">
        <f>I115</f>
        <v>819.00499999999988</v>
      </c>
      <c r="J112" s="128">
        <f t="shared" si="63"/>
        <v>944.548</v>
      </c>
      <c r="K112" s="128">
        <f>K115</f>
        <v>932.95600000000002</v>
      </c>
      <c r="L112" s="128">
        <f t="shared" si="63"/>
        <v>550.93499999999995</v>
      </c>
      <c r="M112" s="128">
        <f>M115</f>
        <v>492.32800000000003</v>
      </c>
      <c r="N112" s="128">
        <f t="shared" si="63"/>
        <v>1241.579</v>
      </c>
      <c r="O112" s="128">
        <f>O113+O114+O115+O116</f>
        <v>1146.7159999999999</v>
      </c>
      <c r="P112" s="128">
        <f t="shared" si="63"/>
        <v>755.88400000000001</v>
      </c>
      <c r="Q112" s="128"/>
      <c r="R112" s="128">
        <f t="shared" si="63"/>
        <v>639.22700000000009</v>
      </c>
      <c r="S112" s="128"/>
      <c r="T112" s="128">
        <f t="shared" si="63"/>
        <v>1432.3680000000002</v>
      </c>
      <c r="U112" s="128">
        <f>U115</f>
        <v>1436.539</v>
      </c>
      <c r="V112" s="128">
        <f t="shared" si="63"/>
        <v>619.72</v>
      </c>
      <c r="W112" s="128"/>
      <c r="X112" s="128">
        <f t="shared" si="63"/>
        <v>407.52799999999996</v>
      </c>
      <c r="Y112" s="128"/>
      <c r="Z112" s="128">
        <f t="shared" si="63"/>
        <v>924.45399999999995</v>
      </c>
      <c r="AA112" s="128"/>
      <c r="AB112" s="128">
        <f t="shared" si="63"/>
        <v>594.12</v>
      </c>
      <c r="AC112" s="128"/>
      <c r="AD112" s="129">
        <f t="shared" si="63"/>
        <v>494.45500000000004</v>
      </c>
      <c r="AE112" s="41"/>
      <c r="AF112" s="35"/>
    </row>
    <row r="113" spans="1:33" ht="18" x14ac:dyDescent="0.35">
      <c r="A113" s="49" t="s">
        <v>29</v>
      </c>
      <c r="B113" s="57">
        <v>0</v>
      </c>
      <c r="C113" s="57">
        <v>0</v>
      </c>
      <c r="D113" s="57">
        <v>0</v>
      </c>
      <c r="E113" s="57">
        <v>0</v>
      </c>
      <c r="F113" s="57">
        <v>0</v>
      </c>
      <c r="G113" s="57">
        <v>0</v>
      </c>
      <c r="H113" s="78">
        <v>0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/>
      <c r="R113" s="78">
        <v>0</v>
      </c>
      <c r="S113" s="78"/>
      <c r="T113" s="78">
        <v>0</v>
      </c>
      <c r="U113" s="78">
        <v>0</v>
      </c>
      <c r="V113" s="78">
        <v>0</v>
      </c>
      <c r="W113" s="78"/>
      <c r="X113" s="78">
        <v>0</v>
      </c>
      <c r="Y113" s="78"/>
      <c r="Z113" s="78">
        <v>0</v>
      </c>
      <c r="AA113" s="78"/>
      <c r="AB113" s="78">
        <v>0</v>
      </c>
      <c r="AC113" s="78"/>
      <c r="AD113" s="79">
        <v>0</v>
      </c>
      <c r="AE113" s="41"/>
      <c r="AF113" s="41"/>
    </row>
    <row r="114" spans="1:33" ht="36" x14ac:dyDescent="0.35">
      <c r="A114" s="52" t="s">
        <v>30</v>
      </c>
      <c r="B114" s="78">
        <v>0</v>
      </c>
      <c r="C114" s="78">
        <v>0</v>
      </c>
      <c r="D114" s="78">
        <v>0</v>
      </c>
      <c r="E114" s="78">
        <v>0</v>
      </c>
      <c r="F114" s="78">
        <v>0</v>
      </c>
      <c r="G114" s="78">
        <v>0</v>
      </c>
      <c r="H114" s="78">
        <v>0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/>
      <c r="R114" s="78">
        <v>0</v>
      </c>
      <c r="S114" s="78"/>
      <c r="T114" s="78">
        <v>0</v>
      </c>
      <c r="U114" s="78">
        <v>0</v>
      </c>
      <c r="V114" s="78">
        <v>0</v>
      </c>
      <c r="W114" s="78"/>
      <c r="X114" s="78">
        <v>0</v>
      </c>
      <c r="Y114" s="78"/>
      <c r="Z114" s="78">
        <v>0</v>
      </c>
      <c r="AA114" s="78"/>
      <c r="AB114" s="78">
        <v>0</v>
      </c>
      <c r="AC114" s="78"/>
      <c r="AD114" s="79">
        <v>0</v>
      </c>
      <c r="AE114" s="41"/>
      <c r="AF114" s="41"/>
    </row>
    <row r="115" spans="1:33" ht="18" x14ac:dyDescent="0.35">
      <c r="A115" s="49" t="s">
        <v>32</v>
      </c>
      <c r="B115" s="57">
        <f>B117+B123</f>
        <v>9670.512999999999</v>
      </c>
      <c r="C115" s="57">
        <f>C121+C128</f>
        <v>6630.2360000000008</v>
      </c>
      <c r="D115" s="57">
        <f>E115</f>
        <v>4827.5439999999999</v>
      </c>
      <c r="E115" s="57">
        <f>I115+K115+M115+O115+Q115+S115+U115+W115+Y115+AA115+AC115+AE115</f>
        <v>4827.5439999999999</v>
      </c>
      <c r="F115" s="50">
        <f t="shared" ref="F115" si="64">E115/B115*100</f>
        <v>49.920247250585362</v>
      </c>
      <c r="G115" s="50">
        <f t="shared" ref="G115" si="65">E115/C115*100</f>
        <v>72.811043226817247</v>
      </c>
      <c r="H115" s="54">
        <f t="shared" ref="H115:M115" si="66">H121+H128</f>
        <v>1065.6949999999999</v>
      </c>
      <c r="I115" s="54">
        <f t="shared" si="66"/>
        <v>819.00499999999988</v>
      </c>
      <c r="J115" s="54">
        <f t="shared" si="66"/>
        <v>944.548</v>
      </c>
      <c r="K115" s="54">
        <f t="shared" si="66"/>
        <v>932.95600000000002</v>
      </c>
      <c r="L115" s="54">
        <f t="shared" si="66"/>
        <v>550.93499999999995</v>
      </c>
      <c r="M115" s="54">
        <f t="shared" si="66"/>
        <v>492.32800000000003</v>
      </c>
      <c r="N115" s="54">
        <f>N121+N128</f>
        <v>1241.579</v>
      </c>
      <c r="O115" s="54">
        <f>O121+O128</f>
        <v>1146.7159999999999</v>
      </c>
      <c r="P115" s="78">
        <f>P121+P128</f>
        <v>755.88400000000001</v>
      </c>
      <c r="Q115" s="78"/>
      <c r="R115" s="54">
        <f>R121+R128</f>
        <v>639.22700000000009</v>
      </c>
      <c r="S115" s="54"/>
      <c r="T115" s="54">
        <f>T121+T128</f>
        <v>1432.3680000000002</v>
      </c>
      <c r="U115" s="54">
        <f>U121+U128</f>
        <v>1436.539</v>
      </c>
      <c r="V115" s="54">
        <f>V121+V128</f>
        <v>619.72</v>
      </c>
      <c r="W115" s="54"/>
      <c r="X115" s="54">
        <f>X121+X128</f>
        <v>407.52799999999996</v>
      </c>
      <c r="Y115" s="54"/>
      <c r="Z115" s="54">
        <f>Z121+Z128</f>
        <v>924.45399999999995</v>
      </c>
      <c r="AA115" s="54"/>
      <c r="AB115" s="54">
        <f>AB121+AB128</f>
        <v>594.12</v>
      </c>
      <c r="AC115" s="54"/>
      <c r="AD115" s="55">
        <f>AD121+AD128</f>
        <v>494.45500000000004</v>
      </c>
      <c r="AE115" s="41"/>
      <c r="AF115" s="41"/>
      <c r="AG115" s="118"/>
    </row>
    <row r="116" spans="1:33" ht="18" x14ac:dyDescent="0.3">
      <c r="A116" s="80" t="s">
        <v>59</v>
      </c>
      <c r="B116" s="78">
        <v>0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/>
      <c r="R116" s="78">
        <v>0</v>
      </c>
      <c r="S116" s="78"/>
      <c r="T116" s="78">
        <v>0</v>
      </c>
      <c r="U116" s="78">
        <v>0</v>
      </c>
      <c r="V116" s="78">
        <v>0</v>
      </c>
      <c r="W116" s="78"/>
      <c r="X116" s="78">
        <v>0</v>
      </c>
      <c r="Y116" s="78"/>
      <c r="Z116" s="78">
        <v>0</v>
      </c>
      <c r="AA116" s="78"/>
      <c r="AB116" s="78">
        <v>0</v>
      </c>
      <c r="AC116" s="78"/>
      <c r="AD116" s="79">
        <v>0</v>
      </c>
      <c r="AE116" s="41"/>
      <c r="AF116" s="41"/>
    </row>
    <row r="117" spans="1:33" ht="69.599999999999994" x14ac:dyDescent="0.3">
      <c r="A117" s="139" t="s">
        <v>60</v>
      </c>
      <c r="B117" s="81">
        <f>B118</f>
        <v>6771.6139999999996</v>
      </c>
      <c r="C117" s="81">
        <f t="shared" ref="C117:E117" si="67">C118</f>
        <v>4512.7970000000005</v>
      </c>
      <c r="D117" s="81">
        <f t="shared" si="67"/>
        <v>3502.971</v>
      </c>
      <c r="E117" s="81">
        <f t="shared" si="67"/>
        <v>3502.971</v>
      </c>
      <c r="F117" s="81">
        <f>E117/B117*100</f>
        <v>51.730222661835121</v>
      </c>
      <c r="G117" s="81">
        <f>E117/C117*100</f>
        <v>77.623057274679084</v>
      </c>
      <c r="H117" s="60">
        <f t="shared" ref="H117:V117" si="68">H118</f>
        <v>718.41499999999996</v>
      </c>
      <c r="I117" s="60">
        <f>I118</f>
        <v>559.48699999999997</v>
      </c>
      <c r="J117" s="60">
        <f t="shared" si="68"/>
        <v>712.11400000000003</v>
      </c>
      <c r="K117" s="60">
        <f>K118</f>
        <v>700.73500000000001</v>
      </c>
      <c r="L117" s="60">
        <f t="shared" si="68"/>
        <v>405.137</v>
      </c>
      <c r="M117" s="60">
        <f>M118</f>
        <v>379.74700000000001</v>
      </c>
      <c r="N117" s="60">
        <f t="shared" si="68"/>
        <v>917.44399999999996</v>
      </c>
      <c r="O117" s="60">
        <f>O118</f>
        <v>725.42200000000003</v>
      </c>
      <c r="P117" s="60">
        <f t="shared" si="68"/>
        <v>447.226</v>
      </c>
      <c r="Q117" s="60"/>
      <c r="R117" s="60">
        <f t="shared" si="68"/>
        <v>286.42700000000002</v>
      </c>
      <c r="S117" s="60"/>
      <c r="T117" s="60">
        <f t="shared" si="68"/>
        <v>1026.0340000000001</v>
      </c>
      <c r="U117" s="60">
        <f t="shared" si="68"/>
        <v>1137.58</v>
      </c>
      <c r="V117" s="60">
        <f t="shared" si="68"/>
        <v>427.46199999999999</v>
      </c>
      <c r="W117" s="60"/>
      <c r="X117" s="60">
        <f>X118</f>
        <v>272.32799999999997</v>
      </c>
      <c r="Y117" s="60"/>
      <c r="Z117" s="60">
        <f>Z118</f>
        <v>786.02</v>
      </c>
      <c r="AA117" s="60"/>
      <c r="AB117" s="60">
        <f>AB118</f>
        <v>427.46199999999999</v>
      </c>
      <c r="AC117" s="60"/>
      <c r="AD117" s="61">
        <f>AD118</f>
        <v>345.54500000000002</v>
      </c>
      <c r="AE117" s="41"/>
      <c r="AF117" s="41"/>
      <c r="AG117" s="118"/>
    </row>
    <row r="118" spans="1:33" ht="17.399999999999999" x14ac:dyDescent="0.3">
      <c r="A118" s="139" t="s">
        <v>28</v>
      </c>
      <c r="B118" s="81">
        <f>B121</f>
        <v>6771.6139999999996</v>
      </c>
      <c r="C118" s="81">
        <f t="shared" ref="C118:AD118" si="69">C121</f>
        <v>4512.7970000000005</v>
      </c>
      <c r="D118" s="81">
        <f>D121</f>
        <v>3502.971</v>
      </c>
      <c r="E118" s="81">
        <f t="shared" si="69"/>
        <v>3502.971</v>
      </c>
      <c r="F118" s="81">
        <f>E118/B118*100</f>
        <v>51.730222661835121</v>
      </c>
      <c r="G118" s="81">
        <f>E118/C118*100</f>
        <v>77.623057274679084</v>
      </c>
      <c r="H118" s="60">
        <f t="shared" si="69"/>
        <v>718.41499999999996</v>
      </c>
      <c r="I118" s="60">
        <f>I121</f>
        <v>559.48699999999997</v>
      </c>
      <c r="J118" s="60">
        <f t="shared" si="69"/>
        <v>712.11400000000003</v>
      </c>
      <c r="K118" s="60">
        <f>K121</f>
        <v>700.73500000000001</v>
      </c>
      <c r="L118" s="60">
        <f t="shared" si="69"/>
        <v>405.137</v>
      </c>
      <c r="M118" s="60">
        <f>M121</f>
        <v>379.74700000000001</v>
      </c>
      <c r="N118" s="60">
        <f t="shared" si="69"/>
        <v>917.44399999999996</v>
      </c>
      <c r="O118" s="60">
        <f>O121</f>
        <v>725.42200000000003</v>
      </c>
      <c r="P118" s="60">
        <f t="shared" si="69"/>
        <v>447.226</v>
      </c>
      <c r="Q118" s="60"/>
      <c r="R118" s="60">
        <f t="shared" si="69"/>
        <v>286.42700000000002</v>
      </c>
      <c r="S118" s="60"/>
      <c r="T118" s="60">
        <f t="shared" si="69"/>
        <v>1026.0340000000001</v>
      </c>
      <c r="U118" s="60">
        <f>U121</f>
        <v>1137.58</v>
      </c>
      <c r="V118" s="60">
        <f t="shared" si="69"/>
        <v>427.46199999999999</v>
      </c>
      <c r="W118" s="60"/>
      <c r="X118" s="60">
        <f t="shared" si="69"/>
        <v>272.32799999999997</v>
      </c>
      <c r="Y118" s="60"/>
      <c r="Z118" s="60">
        <f t="shared" si="69"/>
        <v>786.02</v>
      </c>
      <c r="AA118" s="60"/>
      <c r="AB118" s="60">
        <f t="shared" si="69"/>
        <v>427.46199999999999</v>
      </c>
      <c r="AC118" s="60"/>
      <c r="AD118" s="61">
        <f t="shared" si="69"/>
        <v>345.54500000000002</v>
      </c>
      <c r="AE118" s="41"/>
      <c r="AF118" s="35"/>
    </row>
    <row r="119" spans="1:33" ht="18" x14ac:dyDescent="0.35">
      <c r="A119" s="64" t="s">
        <v>29</v>
      </c>
      <c r="B119" s="72">
        <v>0</v>
      </c>
      <c r="C119" s="72">
        <v>0</v>
      </c>
      <c r="D119" s="72">
        <v>0</v>
      </c>
      <c r="E119" s="72">
        <v>0</v>
      </c>
      <c r="F119" s="72">
        <v>0</v>
      </c>
      <c r="G119" s="72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78">
        <v>0</v>
      </c>
      <c r="Q119" s="78"/>
      <c r="R119" s="66">
        <v>0</v>
      </c>
      <c r="S119" s="66"/>
      <c r="T119" s="66">
        <v>0</v>
      </c>
      <c r="U119" s="66">
        <v>0</v>
      </c>
      <c r="V119" s="66">
        <v>0</v>
      </c>
      <c r="W119" s="66"/>
      <c r="X119" s="66">
        <v>0</v>
      </c>
      <c r="Y119" s="66"/>
      <c r="Z119" s="66">
        <v>0</v>
      </c>
      <c r="AA119" s="66"/>
      <c r="AB119" s="66">
        <v>0</v>
      </c>
      <c r="AC119" s="66"/>
      <c r="AD119" s="67">
        <v>0</v>
      </c>
      <c r="AE119" s="41"/>
      <c r="AF119" s="41"/>
    </row>
    <row r="120" spans="1:33" ht="36" x14ac:dyDescent="0.35">
      <c r="A120" s="68" t="s">
        <v>30</v>
      </c>
      <c r="B120" s="66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78">
        <v>0</v>
      </c>
      <c r="Q120" s="78"/>
      <c r="R120" s="66">
        <v>0</v>
      </c>
      <c r="S120" s="66"/>
      <c r="T120" s="66">
        <v>0</v>
      </c>
      <c r="U120" s="66">
        <v>0</v>
      </c>
      <c r="V120" s="66">
        <v>0</v>
      </c>
      <c r="W120" s="66"/>
      <c r="X120" s="66">
        <v>0</v>
      </c>
      <c r="Y120" s="66"/>
      <c r="Z120" s="66">
        <v>0</v>
      </c>
      <c r="AA120" s="66"/>
      <c r="AB120" s="66">
        <v>0</v>
      </c>
      <c r="AC120" s="66"/>
      <c r="AD120" s="67">
        <v>0</v>
      </c>
      <c r="AE120" s="41"/>
      <c r="AF120" s="41"/>
    </row>
    <row r="121" spans="1:33" ht="18" x14ac:dyDescent="0.35">
      <c r="A121" s="64" t="s">
        <v>32</v>
      </c>
      <c r="B121" s="72">
        <f>H121+J121+L121+N121+P121+R121+T121+V121+X121+Z121+AB121+AD121</f>
        <v>6771.6139999999996</v>
      </c>
      <c r="C121" s="72">
        <f>H121+J121+L121+N121+P121+R121+T121</f>
        <v>4512.7970000000005</v>
      </c>
      <c r="D121" s="72">
        <f>E121</f>
        <v>3502.971</v>
      </c>
      <c r="E121" s="72">
        <f>I121+K121+M121+O121+Q121+S121+U121+W121+Y121+AA121+AC121+AE121</f>
        <v>3502.971</v>
      </c>
      <c r="F121" s="72">
        <f>E121/B121*100</f>
        <v>51.730222661835121</v>
      </c>
      <c r="G121" s="72">
        <f>E121/C121*100</f>
        <v>77.623057274679084</v>
      </c>
      <c r="H121" s="70">
        <v>718.41499999999996</v>
      </c>
      <c r="I121" s="70">
        <v>559.48699999999997</v>
      </c>
      <c r="J121" s="70">
        <v>712.11400000000003</v>
      </c>
      <c r="K121" s="70">
        <v>700.73500000000001</v>
      </c>
      <c r="L121" s="70">
        <v>405.137</v>
      </c>
      <c r="M121" s="70">
        <v>379.74700000000001</v>
      </c>
      <c r="N121" s="70">
        <v>917.44399999999996</v>
      </c>
      <c r="O121" s="70">
        <v>725.42200000000003</v>
      </c>
      <c r="P121" s="78">
        <v>447.226</v>
      </c>
      <c r="Q121" s="78"/>
      <c r="R121" s="70">
        <v>286.42700000000002</v>
      </c>
      <c r="S121" s="70"/>
      <c r="T121" s="70">
        <v>1026.0340000000001</v>
      </c>
      <c r="U121" s="70">
        <v>1137.58</v>
      </c>
      <c r="V121" s="70">
        <v>427.46199999999999</v>
      </c>
      <c r="W121" s="70"/>
      <c r="X121" s="70">
        <v>272.32799999999997</v>
      </c>
      <c r="Y121" s="70"/>
      <c r="Z121" s="70">
        <v>786.02</v>
      </c>
      <c r="AA121" s="70"/>
      <c r="AB121" s="70">
        <v>427.46199999999999</v>
      </c>
      <c r="AC121" s="70"/>
      <c r="AD121" s="71">
        <v>345.54500000000002</v>
      </c>
      <c r="AE121" s="41"/>
      <c r="AF121" s="41"/>
    </row>
    <row r="122" spans="1:33" ht="18" x14ac:dyDescent="0.35">
      <c r="A122" s="64" t="s">
        <v>59</v>
      </c>
      <c r="B122" s="72">
        <v>0</v>
      </c>
      <c r="C122" s="72">
        <v>0</v>
      </c>
      <c r="D122" s="72">
        <v>0</v>
      </c>
      <c r="E122" s="72">
        <v>0</v>
      </c>
      <c r="F122" s="72">
        <v>0</v>
      </c>
      <c r="G122" s="72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78">
        <v>0</v>
      </c>
      <c r="Q122" s="78"/>
      <c r="R122" s="66">
        <v>0</v>
      </c>
      <c r="S122" s="66"/>
      <c r="T122" s="66">
        <v>0</v>
      </c>
      <c r="U122" s="66">
        <v>0</v>
      </c>
      <c r="V122" s="66">
        <v>0</v>
      </c>
      <c r="W122" s="66"/>
      <c r="X122" s="66">
        <v>0</v>
      </c>
      <c r="Y122" s="66"/>
      <c r="Z122" s="66">
        <v>0</v>
      </c>
      <c r="AA122" s="66"/>
      <c r="AB122" s="66">
        <v>0</v>
      </c>
      <c r="AC122" s="66"/>
      <c r="AD122" s="67">
        <v>0</v>
      </c>
      <c r="AE122" s="41"/>
      <c r="AF122" s="41"/>
    </row>
    <row r="123" spans="1:33" ht="52.2" x14ac:dyDescent="0.3">
      <c r="A123" s="140" t="s">
        <v>61</v>
      </c>
      <c r="B123" s="81">
        <f>B124</f>
        <v>2898.8989999999994</v>
      </c>
      <c r="C123" s="81">
        <f t="shared" ref="C123:E123" si="70">C124</f>
        <v>2117.4389999999999</v>
      </c>
      <c r="D123" s="81">
        <f t="shared" si="70"/>
        <v>1025.614</v>
      </c>
      <c r="E123" s="81">
        <f t="shared" si="70"/>
        <v>1025.614</v>
      </c>
      <c r="F123" s="81">
        <f>E123/B123*100</f>
        <v>35.379431984349928</v>
      </c>
      <c r="G123" s="81">
        <f>E123/C123*100</f>
        <v>48.436531111403923</v>
      </c>
      <c r="H123" s="60">
        <f t="shared" ref="H123:AB123" si="71">H124</f>
        <v>347.28</v>
      </c>
      <c r="I123" s="60">
        <f>I124</f>
        <v>259.51799999999997</v>
      </c>
      <c r="J123" s="60">
        <f t="shared" si="71"/>
        <v>232.434</v>
      </c>
      <c r="K123" s="60">
        <f>K124</f>
        <v>232.221</v>
      </c>
      <c r="L123" s="60">
        <f t="shared" si="71"/>
        <v>145.798</v>
      </c>
      <c r="M123" s="60">
        <f>M124</f>
        <v>112.581</v>
      </c>
      <c r="N123" s="60">
        <f t="shared" si="71"/>
        <v>324.13499999999999</v>
      </c>
      <c r="O123" s="60">
        <f>O124</f>
        <v>421.29399999999998</v>
      </c>
      <c r="P123" s="128">
        <f t="shared" si="71"/>
        <v>308.65800000000002</v>
      </c>
      <c r="Q123" s="128"/>
      <c r="R123" s="60">
        <f t="shared" si="71"/>
        <v>352.8</v>
      </c>
      <c r="S123" s="60"/>
      <c r="T123" s="60">
        <f t="shared" si="71"/>
        <v>406.334</v>
      </c>
      <c r="U123" s="60">
        <f>U124</f>
        <v>298.959</v>
      </c>
      <c r="V123" s="60">
        <f t="shared" si="71"/>
        <v>192.25800000000001</v>
      </c>
      <c r="W123" s="60"/>
      <c r="X123" s="60">
        <f t="shared" si="71"/>
        <v>135.19999999999999</v>
      </c>
      <c r="Y123" s="60"/>
      <c r="Z123" s="60">
        <f t="shared" si="71"/>
        <v>138.434</v>
      </c>
      <c r="AA123" s="60"/>
      <c r="AB123" s="60">
        <f t="shared" si="71"/>
        <v>166.65799999999999</v>
      </c>
      <c r="AC123" s="60"/>
      <c r="AD123" s="61">
        <f>AD124</f>
        <v>148.91</v>
      </c>
      <c r="AE123" s="41"/>
      <c r="AF123" s="41"/>
      <c r="AG123" s="118"/>
    </row>
    <row r="124" spans="1:33" ht="17.399999999999999" x14ac:dyDescent="0.3">
      <c r="A124" s="62" t="s">
        <v>28</v>
      </c>
      <c r="B124" s="83">
        <f t="shared" ref="B124:AB124" si="72">B128</f>
        <v>2898.8989999999994</v>
      </c>
      <c r="C124" s="83">
        <f>C128</f>
        <v>2117.4389999999999</v>
      </c>
      <c r="D124" s="83">
        <f>E124</f>
        <v>1025.614</v>
      </c>
      <c r="E124" s="83">
        <f>I124+K124+M124+O124+Q124</f>
        <v>1025.614</v>
      </c>
      <c r="F124" s="83">
        <f>E124/B124*100</f>
        <v>35.379431984349928</v>
      </c>
      <c r="G124" s="83">
        <f>E124/C124*100</f>
        <v>48.436531111403923</v>
      </c>
      <c r="H124" s="60">
        <f t="shared" si="72"/>
        <v>347.28</v>
      </c>
      <c r="I124" s="60">
        <f>I128</f>
        <v>259.51799999999997</v>
      </c>
      <c r="J124" s="60">
        <f t="shared" si="72"/>
        <v>232.434</v>
      </c>
      <c r="K124" s="60">
        <f>K128</f>
        <v>232.221</v>
      </c>
      <c r="L124" s="60">
        <f t="shared" si="72"/>
        <v>145.798</v>
      </c>
      <c r="M124" s="60">
        <f>M128</f>
        <v>112.581</v>
      </c>
      <c r="N124" s="60">
        <f t="shared" si="72"/>
        <v>324.13499999999999</v>
      </c>
      <c r="O124" s="60">
        <f>O128</f>
        <v>421.29399999999998</v>
      </c>
      <c r="P124" s="128">
        <f t="shared" si="72"/>
        <v>308.65800000000002</v>
      </c>
      <c r="Q124" s="128"/>
      <c r="R124" s="60">
        <f t="shared" si="72"/>
        <v>352.8</v>
      </c>
      <c r="S124" s="60"/>
      <c r="T124" s="60">
        <f t="shared" si="72"/>
        <v>406.334</v>
      </c>
      <c r="U124" s="60">
        <v>298.959</v>
      </c>
      <c r="V124" s="60">
        <f t="shared" si="72"/>
        <v>192.25800000000001</v>
      </c>
      <c r="W124" s="60"/>
      <c r="X124" s="60">
        <f t="shared" si="72"/>
        <v>135.19999999999999</v>
      </c>
      <c r="Y124" s="60"/>
      <c r="Z124" s="60">
        <f t="shared" si="72"/>
        <v>138.434</v>
      </c>
      <c r="AA124" s="60"/>
      <c r="AB124" s="60">
        <f t="shared" si="72"/>
        <v>166.65799999999999</v>
      </c>
      <c r="AC124" s="60"/>
      <c r="AD124" s="61">
        <f>AD128</f>
        <v>148.91</v>
      </c>
      <c r="AE124" s="41"/>
      <c r="AF124" s="41"/>
    </row>
    <row r="125" spans="1:33" ht="18" x14ac:dyDescent="0.35">
      <c r="A125" s="64" t="s">
        <v>29</v>
      </c>
      <c r="B125" s="70">
        <v>0</v>
      </c>
      <c r="C125" s="70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70">
        <v>0</v>
      </c>
      <c r="O125" s="70">
        <v>0</v>
      </c>
      <c r="P125" s="78">
        <v>0</v>
      </c>
      <c r="Q125" s="78"/>
      <c r="R125" s="70">
        <v>0</v>
      </c>
      <c r="S125" s="78"/>
      <c r="T125" s="70">
        <v>0</v>
      </c>
      <c r="U125" s="70">
        <v>0</v>
      </c>
      <c r="V125" s="70">
        <v>0</v>
      </c>
      <c r="W125" s="70"/>
      <c r="X125" s="70">
        <v>0</v>
      </c>
      <c r="Y125" s="70"/>
      <c r="Z125" s="70">
        <v>0</v>
      </c>
      <c r="AA125" s="70"/>
      <c r="AB125" s="70">
        <v>0</v>
      </c>
      <c r="AC125" s="70"/>
      <c r="AD125" s="71">
        <v>0</v>
      </c>
      <c r="AE125" s="41"/>
      <c r="AF125" s="41"/>
    </row>
    <row r="126" spans="1:33" ht="36" x14ac:dyDescent="0.35">
      <c r="A126" s="68" t="s">
        <v>30</v>
      </c>
      <c r="B126" s="78">
        <v>0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/>
      <c r="R126" s="78">
        <v>0</v>
      </c>
      <c r="S126" s="78"/>
      <c r="T126" s="78">
        <v>0</v>
      </c>
      <c r="U126" s="78">
        <v>0</v>
      </c>
      <c r="V126" s="141"/>
      <c r="W126" s="141"/>
      <c r="X126" s="141"/>
      <c r="Y126" s="141"/>
      <c r="Z126" s="141"/>
      <c r="AA126" s="141"/>
      <c r="AB126" s="141"/>
      <c r="AC126" s="141"/>
      <c r="AD126" s="142"/>
      <c r="AE126" s="41"/>
      <c r="AF126" s="41"/>
    </row>
    <row r="127" spans="1:33" ht="36" x14ac:dyDescent="0.35">
      <c r="A127" s="68" t="s">
        <v>30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78">
        <v>0</v>
      </c>
      <c r="Q127" s="78"/>
      <c r="R127" s="66">
        <v>0</v>
      </c>
      <c r="S127" s="78"/>
      <c r="T127" s="66">
        <v>0</v>
      </c>
      <c r="U127" s="66">
        <v>0</v>
      </c>
      <c r="V127" s="66">
        <v>0</v>
      </c>
      <c r="W127" s="66"/>
      <c r="X127" s="66">
        <v>0</v>
      </c>
      <c r="Y127" s="66"/>
      <c r="Z127" s="66">
        <v>0</v>
      </c>
      <c r="AA127" s="66"/>
      <c r="AB127" s="66">
        <v>0</v>
      </c>
      <c r="AC127" s="66"/>
      <c r="AD127" s="67">
        <v>0</v>
      </c>
      <c r="AE127" s="41"/>
      <c r="AF127" s="41"/>
    </row>
    <row r="128" spans="1:33" ht="18" x14ac:dyDescent="0.35">
      <c r="A128" s="64" t="s">
        <v>32</v>
      </c>
      <c r="B128" s="143">
        <f>H128+J128+L128+N128+P128+R128+T128+V128+X128+Z128+AB128+AD128</f>
        <v>2898.8989999999994</v>
      </c>
      <c r="C128" s="143">
        <f>H128+J128+L128+N128+P128+R128+T128</f>
        <v>2117.4389999999999</v>
      </c>
      <c r="D128" s="143">
        <f>E128</f>
        <v>1324.5730000000001</v>
      </c>
      <c r="E128" s="143">
        <f>I128+K128+M128+O128+Q128+S128+U128+W128+Y128+AA128+AC128+AE128</f>
        <v>1324.5730000000001</v>
      </c>
      <c r="F128" s="143">
        <f>E128/B128*100</f>
        <v>45.692278344295559</v>
      </c>
      <c r="G128" s="143">
        <f>E128/C128*100</f>
        <v>62.555426626221589</v>
      </c>
      <c r="H128" s="108">
        <v>347.28</v>
      </c>
      <c r="I128" s="108">
        <v>259.51799999999997</v>
      </c>
      <c r="J128" s="108">
        <v>232.434</v>
      </c>
      <c r="K128" s="108">
        <v>232.221</v>
      </c>
      <c r="L128" s="108">
        <v>145.798</v>
      </c>
      <c r="M128" s="108">
        <v>112.581</v>
      </c>
      <c r="N128" s="108">
        <v>324.13499999999999</v>
      </c>
      <c r="O128" s="108">
        <v>421.29399999999998</v>
      </c>
      <c r="P128" s="78">
        <v>308.65800000000002</v>
      </c>
      <c r="Q128" s="78"/>
      <c r="R128" s="108">
        <v>352.8</v>
      </c>
      <c r="S128" s="108"/>
      <c r="T128" s="108">
        <v>406.334</v>
      </c>
      <c r="U128" s="108">
        <v>298.959</v>
      </c>
      <c r="V128" s="108">
        <v>192.25800000000001</v>
      </c>
      <c r="W128" s="108"/>
      <c r="X128" s="108">
        <v>135.19999999999999</v>
      </c>
      <c r="Y128" s="108"/>
      <c r="Z128" s="108">
        <v>138.434</v>
      </c>
      <c r="AA128" s="108"/>
      <c r="AB128" s="108">
        <v>166.65799999999999</v>
      </c>
      <c r="AC128" s="108"/>
      <c r="AD128" s="109">
        <v>148.91</v>
      </c>
      <c r="AE128" s="41"/>
      <c r="AF128" s="35"/>
    </row>
    <row r="129" spans="1:33" ht="18" x14ac:dyDescent="0.35">
      <c r="A129" s="49" t="s">
        <v>59</v>
      </c>
      <c r="B129" s="57">
        <v>0</v>
      </c>
      <c r="C129" s="57">
        <v>0</v>
      </c>
      <c r="D129" s="57">
        <v>0</v>
      </c>
      <c r="E129" s="57">
        <v>0</v>
      </c>
      <c r="F129" s="57">
        <v>0</v>
      </c>
      <c r="G129" s="57">
        <v>0</v>
      </c>
      <c r="H129" s="78">
        <v>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/>
      <c r="R129" s="78">
        <v>0</v>
      </c>
      <c r="S129" s="78"/>
      <c r="T129" s="78">
        <v>0</v>
      </c>
      <c r="U129" s="78">
        <v>0</v>
      </c>
      <c r="V129" s="78">
        <v>0</v>
      </c>
      <c r="W129" s="78"/>
      <c r="X129" s="78">
        <v>0</v>
      </c>
      <c r="Y129" s="78"/>
      <c r="Z129" s="78">
        <v>0</v>
      </c>
      <c r="AA129" s="78"/>
      <c r="AB129" s="78">
        <v>0</v>
      </c>
      <c r="AC129" s="78"/>
      <c r="AD129" s="79">
        <v>0</v>
      </c>
      <c r="AE129" s="41"/>
      <c r="AF129" s="41"/>
    </row>
    <row r="130" spans="1:33" ht="87" x14ac:dyDescent="0.3">
      <c r="A130" s="37" t="s">
        <v>62</v>
      </c>
      <c r="B130" s="77">
        <f>B112</f>
        <v>9670.512999999999</v>
      </c>
      <c r="C130" s="77">
        <f>C112</f>
        <v>6630.2360000000008</v>
      </c>
      <c r="D130" s="77">
        <f>D112</f>
        <v>4827.5439999999999</v>
      </c>
      <c r="E130" s="77">
        <f>E112</f>
        <v>4827.5439999999999</v>
      </c>
      <c r="F130" s="77">
        <f>E130/B130*100</f>
        <v>49.920247250585362</v>
      </c>
      <c r="G130" s="77">
        <f>E130/C130*100</f>
        <v>72.811043226817247</v>
      </c>
      <c r="H130" s="38">
        <f>H112</f>
        <v>1065.6949999999999</v>
      </c>
      <c r="I130" s="38">
        <f>I112</f>
        <v>819.00499999999988</v>
      </c>
      <c r="J130" s="38">
        <f>J112</f>
        <v>944.548</v>
      </c>
      <c r="K130" s="38">
        <f>K112</f>
        <v>932.95600000000002</v>
      </c>
      <c r="L130" s="38">
        <f>L112</f>
        <v>550.93499999999995</v>
      </c>
      <c r="M130" s="38">
        <f>M112</f>
        <v>492.32800000000003</v>
      </c>
      <c r="N130" s="38">
        <f>N112</f>
        <v>1241.579</v>
      </c>
      <c r="O130" s="38">
        <f>O112</f>
        <v>1146.7159999999999</v>
      </c>
      <c r="P130" s="38">
        <f>P112</f>
        <v>755.88400000000001</v>
      </c>
      <c r="Q130" s="38"/>
      <c r="R130" s="38">
        <f>R112</f>
        <v>639.22700000000009</v>
      </c>
      <c r="S130" s="38"/>
      <c r="T130" s="38">
        <f>T112</f>
        <v>1432.3680000000002</v>
      </c>
      <c r="U130" s="38">
        <f>U133</f>
        <v>1436.539</v>
      </c>
      <c r="V130" s="38">
        <f>V112</f>
        <v>619.72</v>
      </c>
      <c r="W130" s="38"/>
      <c r="X130" s="38">
        <f>X112</f>
        <v>407.52799999999996</v>
      </c>
      <c r="Y130" s="38"/>
      <c r="Z130" s="38">
        <f>Z112</f>
        <v>924.45399999999995</v>
      </c>
      <c r="AA130" s="38"/>
      <c r="AB130" s="38">
        <f>AB112</f>
        <v>594.12</v>
      </c>
      <c r="AC130" s="38"/>
      <c r="AD130" s="76">
        <f>AD112</f>
        <v>494.45500000000004</v>
      </c>
      <c r="AE130" s="41"/>
      <c r="AF130" s="41"/>
      <c r="AG130" s="118"/>
    </row>
    <row r="131" spans="1:33" ht="18" x14ac:dyDescent="0.35">
      <c r="A131" s="49" t="s">
        <v>29</v>
      </c>
      <c r="B131" s="57">
        <v>0</v>
      </c>
      <c r="C131" s="57">
        <v>0</v>
      </c>
      <c r="D131" s="57">
        <v>0</v>
      </c>
      <c r="E131" s="57">
        <v>0</v>
      </c>
      <c r="F131" s="57">
        <v>0</v>
      </c>
      <c r="G131" s="57">
        <v>0</v>
      </c>
      <c r="H131" s="78">
        <v>0</v>
      </c>
      <c r="I131" s="78">
        <v>0</v>
      </c>
      <c r="J131" s="78">
        <v>0</v>
      </c>
      <c r="K131" s="78">
        <v>0</v>
      </c>
      <c r="L131" s="78">
        <v>0</v>
      </c>
      <c r="M131" s="78" t="s">
        <v>31</v>
      </c>
      <c r="N131" s="78">
        <v>0</v>
      </c>
      <c r="O131" s="78">
        <v>0</v>
      </c>
      <c r="P131" s="78">
        <v>0</v>
      </c>
      <c r="Q131" s="78"/>
      <c r="R131" s="78">
        <v>0</v>
      </c>
      <c r="S131" s="78"/>
      <c r="T131" s="78">
        <v>0</v>
      </c>
      <c r="U131" s="78">
        <v>0</v>
      </c>
      <c r="V131" s="78">
        <v>0</v>
      </c>
      <c r="W131" s="78"/>
      <c r="X131" s="78">
        <v>0</v>
      </c>
      <c r="Y131" s="78"/>
      <c r="Z131" s="78">
        <v>0</v>
      </c>
      <c r="AA131" s="78"/>
      <c r="AB131" s="78">
        <v>0</v>
      </c>
      <c r="AC131" s="78"/>
      <c r="AD131" s="79">
        <v>0</v>
      </c>
      <c r="AE131" s="41"/>
      <c r="AF131" s="41"/>
    </row>
    <row r="132" spans="1:33" ht="36" x14ac:dyDescent="0.35">
      <c r="A132" s="52" t="s">
        <v>30</v>
      </c>
      <c r="B132" s="78">
        <v>0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  <c r="I132" s="78">
        <v>0</v>
      </c>
      <c r="J132" s="78">
        <v>0</v>
      </c>
      <c r="K132" s="78">
        <v>0</v>
      </c>
      <c r="L132" s="78">
        <v>0</v>
      </c>
      <c r="M132" s="78">
        <v>0</v>
      </c>
      <c r="N132" s="78">
        <v>0</v>
      </c>
      <c r="O132" s="78">
        <v>0</v>
      </c>
      <c r="P132" s="78">
        <v>0</v>
      </c>
      <c r="Q132" s="78"/>
      <c r="R132" s="78">
        <v>0</v>
      </c>
      <c r="S132" s="78"/>
      <c r="T132" s="78">
        <v>0</v>
      </c>
      <c r="U132" s="78">
        <v>0</v>
      </c>
      <c r="V132" s="78">
        <v>0</v>
      </c>
      <c r="W132" s="78"/>
      <c r="X132" s="78">
        <v>0</v>
      </c>
      <c r="Y132" s="78"/>
      <c r="Z132" s="78">
        <v>0</v>
      </c>
      <c r="AA132" s="78"/>
      <c r="AB132" s="78">
        <v>0</v>
      </c>
      <c r="AC132" s="78"/>
      <c r="AD132" s="79">
        <v>0</v>
      </c>
      <c r="AE132" s="41"/>
      <c r="AF132" s="41"/>
    </row>
    <row r="133" spans="1:33" ht="18" x14ac:dyDescent="0.35">
      <c r="A133" s="49" t="s">
        <v>32</v>
      </c>
      <c r="B133" s="57">
        <f>B115</f>
        <v>9670.512999999999</v>
      </c>
      <c r="C133" s="57">
        <f>C115</f>
        <v>6630.2360000000008</v>
      </c>
      <c r="D133" s="57">
        <f>D115</f>
        <v>4827.5439999999999</v>
      </c>
      <c r="E133" s="57">
        <f>E115</f>
        <v>4827.5439999999999</v>
      </c>
      <c r="F133" s="57">
        <f>E133/B133*100</f>
        <v>49.920247250585362</v>
      </c>
      <c r="G133" s="57">
        <f>E133/C133*100</f>
        <v>72.811043226817247</v>
      </c>
      <c r="H133" s="87">
        <f>H115</f>
        <v>1065.6949999999999</v>
      </c>
      <c r="I133" s="87">
        <f>I115</f>
        <v>819.00499999999988</v>
      </c>
      <c r="J133" s="87">
        <f>J115</f>
        <v>944.548</v>
      </c>
      <c r="K133" s="87">
        <f>K115</f>
        <v>932.95600000000002</v>
      </c>
      <c r="L133" s="87">
        <f>L115</f>
        <v>550.93499999999995</v>
      </c>
      <c r="M133" s="87">
        <f>M115</f>
        <v>492.32800000000003</v>
      </c>
      <c r="N133" s="87">
        <f>N115</f>
        <v>1241.579</v>
      </c>
      <c r="O133" s="87">
        <f>O115</f>
        <v>1146.7159999999999</v>
      </c>
      <c r="P133" s="78">
        <f>P115</f>
        <v>755.88400000000001</v>
      </c>
      <c r="Q133" s="78"/>
      <c r="R133" s="87">
        <f>R115</f>
        <v>639.22700000000009</v>
      </c>
      <c r="S133" s="87"/>
      <c r="T133" s="87">
        <f>T115</f>
        <v>1432.3680000000002</v>
      </c>
      <c r="U133" s="87">
        <f>U115</f>
        <v>1436.539</v>
      </c>
      <c r="V133" s="87">
        <f>V115</f>
        <v>619.72</v>
      </c>
      <c r="W133" s="87"/>
      <c r="X133" s="87">
        <f>X115</f>
        <v>407.52799999999996</v>
      </c>
      <c r="Y133" s="87"/>
      <c r="Z133" s="87">
        <f>Z115</f>
        <v>924.45399999999995</v>
      </c>
      <c r="AA133" s="87"/>
      <c r="AB133" s="87">
        <f>AB115</f>
        <v>594.12</v>
      </c>
      <c r="AC133" s="87"/>
      <c r="AD133" s="86">
        <f>AD115</f>
        <v>494.45500000000004</v>
      </c>
      <c r="AE133" s="41"/>
      <c r="AF133" s="41"/>
    </row>
    <row r="134" spans="1:33" ht="18" x14ac:dyDescent="0.35">
      <c r="A134" s="49" t="s">
        <v>59</v>
      </c>
      <c r="B134" s="144">
        <v>0</v>
      </c>
      <c r="C134" s="144">
        <v>0</v>
      </c>
      <c r="D134" s="144">
        <v>0</v>
      </c>
      <c r="E134" s="144">
        <v>0</v>
      </c>
      <c r="F134" s="144">
        <v>0</v>
      </c>
      <c r="G134" s="144">
        <v>0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/>
      <c r="R134" s="78">
        <v>0</v>
      </c>
      <c r="S134" s="78"/>
      <c r="T134" s="78">
        <v>0</v>
      </c>
      <c r="U134" s="78">
        <v>0</v>
      </c>
      <c r="V134" s="78">
        <v>0</v>
      </c>
      <c r="W134" s="78"/>
      <c r="X134" s="78">
        <v>0</v>
      </c>
      <c r="Y134" s="78"/>
      <c r="Z134" s="78">
        <v>0</v>
      </c>
      <c r="AA134" s="78"/>
      <c r="AB134" s="78">
        <v>0</v>
      </c>
      <c r="AC134" s="78"/>
      <c r="AD134" s="79">
        <v>0</v>
      </c>
      <c r="AE134" s="41"/>
      <c r="AF134" s="41"/>
    </row>
    <row r="135" spans="1:33" ht="18" hidden="1" x14ac:dyDescent="0.35">
      <c r="A135" s="49"/>
      <c r="B135" s="49"/>
      <c r="C135" s="49"/>
      <c r="D135" s="49"/>
      <c r="E135" s="49"/>
      <c r="F135" s="49"/>
      <c r="G135" s="49"/>
      <c r="H135" s="145"/>
      <c r="I135" s="145"/>
      <c r="J135" s="145"/>
      <c r="K135" s="145"/>
      <c r="L135" s="145"/>
      <c r="M135" s="145"/>
      <c r="N135" s="145"/>
      <c r="O135" s="145"/>
      <c r="P135" s="146"/>
      <c r="Q135" s="146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7"/>
      <c r="AE135" s="41"/>
      <c r="AF135" s="41"/>
    </row>
    <row r="136" spans="1:33" ht="35.4" hidden="1" x14ac:dyDescent="0.35">
      <c r="A136" s="148" t="s">
        <v>63</v>
      </c>
      <c r="B136" s="149"/>
      <c r="C136" s="149"/>
      <c r="D136" s="149"/>
      <c r="E136" s="149"/>
      <c r="F136" s="149"/>
      <c r="G136" s="149"/>
      <c r="H136" s="145"/>
      <c r="I136" s="145"/>
      <c r="J136" s="145"/>
      <c r="K136" s="145"/>
      <c r="L136" s="145"/>
      <c r="M136" s="145"/>
      <c r="N136" s="145"/>
      <c r="O136" s="145"/>
      <c r="P136" s="146"/>
      <c r="Q136" s="146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7"/>
      <c r="AE136" s="41"/>
      <c r="AF136" s="41"/>
    </row>
    <row r="137" spans="1:33" ht="17.399999999999999" hidden="1" x14ac:dyDescent="0.3">
      <c r="A137" s="37" t="s">
        <v>64</v>
      </c>
      <c r="B137" s="37"/>
      <c r="C137" s="37"/>
      <c r="D137" s="37"/>
      <c r="E137" s="37"/>
      <c r="F137" s="37"/>
      <c r="G137" s="37"/>
      <c r="H137" s="145"/>
      <c r="I137" s="145"/>
      <c r="J137" s="145"/>
      <c r="K137" s="145"/>
      <c r="L137" s="145"/>
      <c r="M137" s="145"/>
      <c r="N137" s="145"/>
      <c r="O137" s="145"/>
      <c r="P137" s="146"/>
      <c r="Q137" s="146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7"/>
      <c r="AE137" s="41"/>
      <c r="AF137" s="41"/>
    </row>
    <row r="138" spans="1:33" ht="17.399999999999999" hidden="1" x14ac:dyDescent="0.3">
      <c r="A138" s="37" t="s">
        <v>65</v>
      </c>
      <c r="B138" s="37"/>
      <c r="C138" s="37"/>
      <c r="D138" s="37"/>
      <c r="E138" s="37"/>
      <c r="F138" s="37"/>
      <c r="G138" s="37"/>
      <c r="H138" s="145"/>
      <c r="I138" s="145"/>
      <c r="J138" s="145"/>
      <c r="K138" s="145"/>
      <c r="L138" s="145"/>
      <c r="M138" s="145"/>
      <c r="N138" s="145"/>
      <c r="O138" s="145"/>
      <c r="P138" s="146"/>
      <c r="Q138" s="146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7"/>
      <c r="AE138" s="35"/>
      <c r="AF138" s="35"/>
    </row>
    <row r="139" spans="1:33" ht="18" hidden="1" x14ac:dyDescent="0.35">
      <c r="A139" s="49" t="s">
        <v>29</v>
      </c>
      <c r="B139" s="49"/>
      <c r="C139" s="49"/>
      <c r="D139" s="49"/>
      <c r="E139" s="49"/>
      <c r="F139" s="49"/>
      <c r="G139" s="49"/>
      <c r="H139" s="145"/>
      <c r="I139" s="145"/>
      <c r="J139" s="145"/>
      <c r="K139" s="145"/>
      <c r="L139" s="145"/>
      <c r="M139" s="145"/>
      <c r="N139" s="145"/>
      <c r="O139" s="145"/>
      <c r="P139" s="146"/>
      <c r="Q139" s="146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7"/>
      <c r="AE139" s="41"/>
      <c r="AF139" s="41"/>
    </row>
    <row r="140" spans="1:33" ht="36" hidden="1" x14ac:dyDescent="0.35">
      <c r="A140" s="52" t="s">
        <v>30</v>
      </c>
      <c r="B140" s="49"/>
      <c r="C140" s="49"/>
      <c r="D140" s="49"/>
      <c r="E140" s="49"/>
      <c r="F140" s="49"/>
      <c r="G140" s="49"/>
      <c r="H140" s="145"/>
      <c r="I140" s="145"/>
      <c r="J140" s="145"/>
      <c r="K140" s="145"/>
      <c r="L140" s="145"/>
      <c r="M140" s="145"/>
      <c r="N140" s="145"/>
      <c r="O140" s="145"/>
      <c r="P140" s="146"/>
      <c r="Q140" s="146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7"/>
      <c r="AE140" s="41"/>
      <c r="AF140" s="41"/>
    </row>
    <row r="141" spans="1:33" ht="18" hidden="1" x14ac:dyDescent="0.35">
      <c r="A141" s="49" t="s">
        <v>32</v>
      </c>
      <c r="B141" s="49"/>
      <c r="C141" s="49"/>
      <c r="D141" s="49"/>
      <c r="E141" s="49"/>
      <c r="F141" s="49"/>
      <c r="G141" s="49"/>
      <c r="H141" s="145"/>
      <c r="I141" s="145"/>
      <c r="J141" s="145"/>
      <c r="K141" s="145"/>
      <c r="L141" s="145"/>
      <c r="M141" s="145"/>
      <c r="N141" s="145"/>
      <c r="O141" s="145"/>
      <c r="P141" s="146"/>
      <c r="Q141" s="146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7"/>
      <c r="AE141" s="41"/>
      <c r="AF141" s="41"/>
    </row>
    <row r="142" spans="1:33" ht="36" hidden="1" x14ac:dyDescent="0.35">
      <c r="A142" s="150" t="s">
        <v>41</v>
      </c>
      <c r="B142" s="49"/>
      <c r="C142" s="49"/>
      <c r="D142" s="49"/>
      <c r="E142" s="49"/>
      <c r="F142" s="49"/>
      <c r="G142" s="49"/>
      <c r="H142" s="145"/>
      <c r="I142" s="145"/>
      <c r="J142" s="145"/>
      <c r="K142" s="145"/>
      <c r="L142" s="145"/>
      <c r="M142" s="145"/>
      <c r="N142" s="145"/>
      <c r="O142" s="145"/>
      <c r="P142" s="146"/>
      <c r="Q142" s="146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7"/>
      <c r="AE142" s="41"/>
      <c r="AF142" s="41"/>
    </row>
    <row r="143" spans="1:33" ht="18" hidden="1" x14ac:dyDescent="0.35">
      <c r="A143" s="49" t="s">
        <v>59</v>
      </c>
      <c r="B143" s="49"/>
      <c r="C143" s="49"/>
      <c r="D143" s="49"/>
      <c r="E143" s="49"/>
      <c r="F143" s="49"/>
      <c r="G143" s="49"/>
      <c r="H143" s="145"/>
      <c r="I143" s="145"/>
      <c r="J143" s="145"/>
      <c r="K143" s="145"/>
      <c r="L143" s="145"/>
      <c r="M143" s="145"/>
      <c r="N143" s="145"/>
      <c r="O143" s="145"/>
      <c r="P143" s="146"/>
      <c r="Q143" s="146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7"/>
      <c r="AE143" s="41"/>
      <c r="AF143" s="41"/>
    </row>
    <row r="144" spans="1:33" ht="87.6" hidden="1" x14ac:dyDescent="0.35">
      <c r="A144" s="37" t="s">
        <v>66</v>
      </c>
      <c r="B144" s="49"/>
      <c r="C144" s="49"/>
      <c r="D144" s="49"/>
      <c r="E144" s="49"/>
      <c r="F144" s="49"/>
      <c r="G144" s="49"/>
      <c r="H144" s="145"/>
      <c r="I144" s="145"/>
      <c r="J144" s="145"/>
      <c r="K144" s="145"/>
      <c r="L144" s="145"/>
      <c r="M144" s="145"/>
      <c r="N144" s="145"/>
      <c r="O144" s="145"/>
      <c r="P144" s="146"/>
      <c r="Q144" s="146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7"/>
      <c r="AE144" s="41"/>
      <c r="AF144" s="41"/>
    </row>
    <row r="145" spans="1:33" ht="18" hidden="1" x14ac:dyDescent="0.35">
      <c r="A145" s="49" t="s">
        <v>29</v>
      </c>
      <c r="B145" s="49"/>
      <c r="C145" s="49"/>
      <c r="D145" s="49"/>
      <c r="E145" s="49"/>
      <c r="F145" s="49"/>
      <c r="G145" s="49"/>
      <c r="H145" s="145"/>
      <c r="I145" s="145"/>
      <c r="J145" s="145"/>
      <c r="K145" s="145"/>
      <c r="L145" s="145"/>
      <c r="M145" s="145"/>
      <c r="N145" s="145"/>
      <c r="O145" s="145"/>
      <c r="P145" s="146"/>
      <c r="Q145" s="146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7"/>
      <c r="AE145" s="41"/>
      <c r="AF145" s="41"/>
    </row>
    <row r="146" spans="1:33" ht="36" hidden="1" x14ac:dyDescent="0.35">
      <c r="A146" s="52" t="s">
        <v>30</v>
      </c>
      <c r="B146" s="49"/>
      <c r="C146" s="49"/>
      <c r="D146" s="49"/>
      <c r="E146" s="49"/>
      <c r="F146" s="49"/>
      <c r="G146" s="49"/>
      <c r="H146" s="145"/>
      <c r="I146" s="145"/>
      <c r="J146" s="145"/>
      <c r="K146" s="145"/>
      <c r="L146" s="145"/>
      <c r="M146" s="145"/>
      <c r="N146" s="145"/>
      <c r="O146" s="145"/>
      <c r="P146" s="146"/>
      <c r="Q146" s="146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7"/>
      <c r="AE146" s="41"/>
      <c r="AF146" s="41"/>
    </row>
    <row r="147" spans="1:33" ht="18" hidden="1" x14ac:dyDescent="0.35">
      <c r="A147" s="49" t="s">
        <v>32</v>
      </c>
      <c r="B147" s="49"/>
      <c r="C147" s="49"/>
      <c r="D147" s="49"/>
      <c r="E147" s="49"/>
      <c r="F147" s="49"/>
      <c r="G147" s="49"/>
      <c r="H147" s="145"/>
      <c r="I147" s="145"/>
      <c r="J147" s="145"/>
      <c r="K147" s="145"/>
      <c r="L147" s="145"/>
      <c r="M147" s="145"/>
      <c r="N147" s="145"/>
      <c r="O147" s="145"/>
      <c r="P147" s="146"/>
      <c r="Q147" s="146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7"/>
      <c r="AE147" s="41"/>
      <c r="AF147" s="41"/>
    </row>
    <row r="148" spans="1:33" ht="36" hidden="1" x14ac:dyDescent="0.35">
      <c r="A148" s="150" t="s">
        <v>41</v>
      </c>
      <c r="B148" s="49"/>
      <c r="C148" s="49"/>
      <c r="D148" s="49"/>
      <c r="E148" s="49"/>
      <c r="F148" s="49"/>
      <c r="G148" s="49"/>
      <c r="H148" s="145"/>
      <c r="I148" s="145"/>
      <c r="J148" s="145"/>
      <c r="K148" s="145"/>
      <c r="L148" s="145"/>
      <c r="M148" s="145"/>
      <c r="N148" s="145"/>
      <c r="O148" s="145"/>
      <c r="P148" s="146"/>
      <c r="Q148" s="146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7"/>
      <c r="AE148" s="41"/>
      <c r="AF148" s="41"/>
    </row>
    <row r="149" spans="1:33" ht="18" hidden="1" x14ac:dyDescent="0.35">
      <c r="A149" s="49" t="s">
        <v>59</v>
      </c>
      <c r="B149" s="49"/>
      <c r="C149" s="49"/>
      <c r="D149" s="49"/>
      <c r="E149" s="49"/>
      <c r="F149" s="49"/>
      <c r="G149" s="49"/>
      <c r="H149" s="145"/>
      <c r="I149" s="145"/>
      <c r="J149" s="145"/>
      <c r="K149" s="145"/>
      <c r="L149" s="145"/>
      <c r="M149" s="145"/>
      <c r="N149" s="145"/>
      <c r="O149" s="145"/>
      <c r="P149" s="146"/>
      <c r="Q149" s="146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7"/>
      <c r="AE149" s="41"/>
      <c r="AF149" s="41"/>
    </row>
    <row r="150" spans="1:33" ht="18" hidden="1" x14ac:dyDescent="0.35">
      <c r="A150" s="37" t="s">
        <v>64</v>
      </c>
      <c r="B150" s="49"/>
      <c r="C150" s="49"/>
      <c r="D150" s="49"/>
      <c r="E150" s="49"/>
      <c r="F150" s="49"/>
      <c r="G150" s="49"/>
      <c r="H150" s="145"/>
      <c r="I150" s="145"/>
      <c r="J150" s="145"/>
      <c r="K150" s="145"/>
      <c r="L150" s="145"/>
      <c r="M150" s="145"/>
      <c r="N150" s="145"/>
      <c r="O150" s="145"/>
      <c r="P150" s="146"/>
      <c r="Q150" s="146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7"/>
      <c r="AE150" s="41"/>
      <c r="AF150" s="41"/>
    </row>
    <row r="151" spans="1:33" ht="17.399999999999999" x14ac:dyDescent="0.3">
      <c r="A151" s="151" t="s">
        <v>67</v>
      </c>
      <c r="B151" s="152">
        <f>H151+J151+L151+N151+P151+R151+T151+V151+X151+Z151+AB151+AD151</f>
        <v>25667.912</v>
      </c>
      <c r="C151" s="152">
        <f>C154</f>
        <v>15405.092999999999</v>
      </c>
      <c r="D151" s="152">
        <f>D154</f>
        <v>10280.64</v>
      </c>
      <c r="E151" s="152">
        <f>E154</f>
        <v>10280.64</v>
      </c>
      <c r="F151" s="152">
        <f>E151/B151*100</f>
        <v>40.052498232033827</v>
      </c>
      <c r="G151" s="152">
        <f>E151/C151*100</f>
        <v>66.735332269659125</v>
      </c>
      <c r="H151" s="153">
        <f>H154</f>
        <v>1888.3449999999998</v>
      </c>
      <c r="I151" s="153">
        <f t="shared" ref="I151:AE151" si="73">I154</f>
        <v>1397.482</v>
      </c>
      <c r="J151" s="153">
        <f>J154</f>
        <v>2283.0990000000002</v>
      </c>
      <c r="K151" s="153">
        <f t="shared" si="73"/>
        <v>2129.9429999999998</v>
      </c>
      <c r="L151" s="153">
        <f t="shared" si="73"/>
        <v>1457.8249999999998</v>
      </c>
      <c r="M151" s="153">
        <f t="shared" si="73"/>
        <v>1453.4350000000002</v>
      </c>
      <c r="N151" s="153">
        <f t="shared" si="73"/>
        <v>2672.3040000000001</v>
      </c>
      <c r="O151" s="153">
        <f t="shared" si="73"/>
        <v>2527.9809999999998</v>
      </c>
      <c r="P151" s="153">
        <f>P154</f>
        <v>1947.9680000000001</v>
      </c>
      <c r="Q151" s="153"/>
      <c r="R151" s="153">
        <f t="shared" si="73"/>
        <v>1996.6100000000001</v>
      </c>
      <c r="S151" s="153"/>
      <c r="T151" s="153">
        <f t="shared" si="73"/>
        <v>3158.942</v>
      </c>
      <c r="U151" s="153">
        <f t="shared" si="73"/>
        <v>2771.799</v>
      </c>
      <c r="V151" s="153">
        <f t="shared" si="73"/>
        <v>1918.5140000000001</v>
      </c>
      <c r="W151" s="153">
        <f t="shared" si="73"/>
        <v>0</v>
      </c>
      <c r="X151" s="153">
        <f t="shared" si="73"/>
        <v>1273.2649999999999</v>
      </c>
      <c r="Y151" s="153">
        <f t="shared" si="73"/>
        <v>0</v>
      </c>
      <c r="Z151" s="153">
        <f t="shared" si="73"/>
        <v>2179.54</v>
      </c>
      <c r="AA151" s="153">
        <f t="shared" si="73"/>
        <v>0</v>
      </c>
      <c r="AB151" s="153">
        <f t="shared" si="73"/>
        <v>3043.6559999999999</v>
      </c>
      <c r="AC151" s="153">
        <f t="shared" si="73"/>
        <v>0</v>
      </c>
      <c r="AD151" s="153">
        <f t="shared" si="73"/>
        <v>1847.8440000000001</v>
      </c>
      <c r="AE151" s="154">
        <f t="shared" si="73"/>
        <v>0</v>
      </c>
      <c r="AF151" s="155"/>
      <c r="AG151" s="118"/>
    </row>
    <row r="152" spans="1:33" ht="17.399999999999999" x14ac:dyDescent="0.3">
      <c r="A152" s="151" t="s">
        <v>29</v>
      </c>
      <c r="B152" s="156">
        <v>0</v>
      </c>
      <c r="C152" s="156">
        <v>0</v>
      </c>
      <c r="D152" s="156">
        <v>0</v>
      </c>
      <c r="E152" s="156">
        <v>0</v>
      </c>
      <c r="F152" s="152">
        <v>0</v>
      </c>
      <c r="G152" s="152">
        <v>0</v>
      </c>
      <c r="H152" s="154">
        <v>0</v>
      </c>
      <c r="I152" s="154">
        <v>0</v>
      </c>
      <c r="J152" s="154">
        <v>0</v>
      </c>
      <c r="K152" s="154">
        <v>0</v>
      </c>
      <c r="L152" s="154">
        <v>0</v>
      </c>
      <c r="M152" s="154">
        <v>0</v>
      </c>
      <c r="N152" s="154">
        <v>0</v>
      </c>
      <c r="O152" s="154">
        <v>0</v>
      </c>
      <c r="P152" s="153">
        <v>0</v>
      </c>
      <c r="Q152" s="153"/>
      <c r="R152" s="154">
        <v>0</v>
      </c>
      <c r="S152" s="154"/>
      <c r="T152" s="154">
        <v>0</v>
      </c>
      <c r="U152" s="154">
        <v>0</v>
      </c>
      <c r="V152" s="154">
        <v>0</v>
      </c>
      <c r="W152" s="154"/>
      <c r="X152" s="154">
        <v>0</v>
      </c>
      <c r="Y152" s="154"/>
      <c r="Z152" s="154">
        <v>0</v>
      </c>
      <c r="AA152" s="154"/>
      <c r="AB152" s="154">
        <v>0</v>
      </c>
      <c r="AC152" s="154"/>
      <c r="AD152" s="157">
        <v>0</v>
      </c>
      <c r="AE152" s="154"/>
      <c r="AF152" s="41"/>
    </row>
    <row r="153" spans="1:33" ht="34.799999999999997" x14ac:dyDescent="0.3">
      <c r="A153" s="158" t="s">
        <v>30</v>
      </c>
      <c r="B153" s="154">
        <v>0</v>
      </c>
      <c r="C153" s="154">
        <v>0</v>
      </c>
      <c r="D153" s="154">
        <v>0</v>
      </c>
      <c r="E153" s="154">
        <v>0</v>
      </c>
      <c r="F153" s="152">
        <v>0</v>
      </c>
      <c r="G153" s="152">
        <v>0</v>
      </c>
      <c r="H153" s="154">
        <v>0</v>
      </c>
      <c r="I153" s="154">
        <v>0</v>
      </c>
      <c r="J153" s="154">
        <v>0</v>
      </c>
      <c r="K153" s="154">
        <v>0</v>
      </c>
      <c r="L153" s="154">
        <v>0</v>
      </c>
      <c r="M153" s="154">
        <v>0</v>
      </c>
      <c r="N153" s="154">
        <v>0</v>
      </c>
      <c r="O153" s="154">
        <v>0</v>
      </c>
      <c r="P153" s="153">
        <v>0</v>
      </c>
      <c r="Q153" s="153"/>
      <c r="R153" s="154">
        <v>0</v>
      </c>
      <c r="S153" s="154"/>
      <c r="T153" s="154">
        <v>0</v>
      </c>
      <c r="U153" s="154">
        <v>0</v>
      </c>
      <c r="V153" s="154">
        <v>0</v>
      </c>
      <c r="W153" s="154"/>
      <c r="X153" s="154">
        <v>0</v>
      </c>
      <c r="Y153" s="154"/>
      <c r="Z153" s="154">
        <v>0</v>
      </c>
      <c r="AA153" s="154"/>
      <c r="AB153" s="154">
        <v>0</v>
      </c>
      <c r="AC153" s="157"/>
      <c r="AD153" s="157">
        <v>0</v>
      </c>
      <c r="AE153" s="154"/>
      <c r="AF153" s="41"/>
    </row>
    <row r="154" spans="1:33" ht="17.399999999999999" x14ac:dyDescent="0.3">
      <c r="A154" s="151" t="s">
        <v>32</v>
      </c>
      <c r="B154" s="152">
        <f>B12+B65+B80+B109</f>
        <v>25667.911999999997</v>
      </c>
      <c r="C154" s="152">
        <f>C12+C65+C80+C109</f>
        <v>15405.092999999999</v>
      </c>
      <c r="D154" s="152">
        <f>D12+D65+D80+D109</f>
        <v>10280.64</v>
      </c>
      <c r="E154" s="152">
        <f>E12+E65+E80+E109</f>
        <v>10280.64</v>
      </c>
      <c r="F154" s="152">
        <f>E154/B154*100</f>
        <v>40.052498232033834</v>
      </c>
      <c r="G154" s="152">
        <f>E154/C154*100</f>
        <v>66.735332269659125</v>
      </c>
      <c r="H154" s="152">
        <f>H12+H65+H80+H109</f>
        <v>1888.3449999999998</v>
      </c>
      <c r="I154" s="152">
        <f>I12+I65+I80+I109</f>
        <v>1397.482</v>
      </c>
      <c r="J154" s="152">
        <f>J12+J65+J80+J109</f>
        <v>2283.0990000000002</v>
      </c>
      <c r="K154" s="152">
        <f>K12+K65+K80+K109</f>
        <v>2129.9429999999998</v>
      </c>
      <c r="L154" s="152">
        <f>L12+L65+L80+L109</f>
        <v>1457.8249999999998</v>
      </c>
      <c r="M154" s="152">
        <f>M12+M65+M80+M109</f>
        <v>1453.4350000000002</v>
      </c>
      <c r="N154" s="152">
        <f>N12+N65+N80+N109</f>
        <v>2672.3040000000001</v>
      </c>
      <c r="O154" s="152">
        <f>O12+O65+O80+O109</f>
        <v>2527.9809999999998</v>
      </c>
      <c r="P154" s="153">
        <f>P12+P65+P80+P109</f>
        <v>1947.9680000000001</v>
      </c>
      <c r="Q154" s="153"/>
      <c r="R154" s="152">
        <f>R12+R65+R80+R109</f>
        <v>1996.6100000000001</v>
      </c>
      <c r="S154" s="152"/>
      <c r="T154" s="152">
        <f>T12+T65+T80+T109</f>
        <v>3158.942</v>
      </c>
      <c r="U154" s="152">
        <f>U12+U65+U80+U109</f>
        <v>2771.799</v>
      </c>
      <c r="V154" s="152">
        <f>V12+V65+V80+V109</f>
        <v>1918.5140000000001</v>
      </c>
      <c r="W154" s="152">
        <f>W12+W65+W80+W109</f>
        <v>0</v>
      </c>
      <c r="X154" s="152">
        <f>X12+X65+X80+X109</f>
        <v>1273.2649999999999</v>
      </c>
      <c r="Y154" s="152">
        <f>Y12+Y65+Y80+Y109</f>
        <v>0</v>
      </c>
      <c r="Z154" s="152">
        <f>Z12+Z65+Z80+Z109</f>
        <v>2179.54</v>
      </c>
      <c r="AA154" s="152">
        <f>AA12+AA65+AA80+AA109</f>
        <v>0</v>
      </c>
      <c r="AB154" s="152">
        <f>AB12+AB65+AB80+AB109</f>
        <v>3043.6559999999999</v>
      </c>
      <c r="AC154" s="152">
        <f>AC12+AC65+AC80+AC109</f>
        <v>0</v>
      </c>
      <c r="AD154" s="152">
        <f>AD12+AD65+AD80+AD109</f>
        <v>1847.8440000000001</v>
      </c>
      <c r="AE154" s="154">
        <f>AE12+AE65+AE80+AE109</f>
        <v>0</v>
      </c>
      <c r="AF154" s="41"/>
    </row>
    <row r="155" spans="1:33" ht="17.399999999999999" x14ac:dyDescent="0.3">
      <c r="A155" s="151" t="s">
        <v>59</v>
      </c>
      <c r="B155" s="156">
        <v>0</v>
      </c>
      <c r="C155" s="156">
        <v>0</v>
      </c>
      <c r="D155" s="156">
        <v>0</v>
      </c>
      <c r="E155" s="156">
        <v>0</v>
      </c>
      <c r="F155" s="152">
        <v>0</v>
      </c>
      <c r="G155" s="152">
        <v>0</v>
      </c>
      <c r="H155" s="154">
        <v>0</v>
      </c>
      <c r="I155" s="154">
        <v>0</v>
      </c>
      <c r="J155" s="154">
        <v>0</v>
      </c>
      <c r="K155" s="154">
        <v>0</v>
      </c>
      <c r="L155" s="154">
        <v>0</v>
      </c>
      <c r="M155" s="154">
        <v>0</v>
      </c>
      <c r="N155" s="154">
        <v>0</v>
      </c>
      <c r="O155" s="154">
        <v>0</v>
      </c>
      <c r="P155" s="153">
        <v>0</v>
      </c>
      <c r="Q155" s="153"/>
      <c r="R155" s="154">
        <v>0</v>
      </c>
      <c r="S155" s="154"/>
      <c r="T155" s="154">
        <v>0</v>
      </c>
      <c r="U155" s="154">
        <v>0</v>
      </c>
      <c r="V155" s="154">
        <v>0</v>
      </c>
      <c r="W155" s="154"/>
      <c r="X155" s="154">
        <v>0</v>
      </c>
      <c r="Y155" s="154"/>
      <c r="Z155" s="154">
        <v>0</v>
      </c>
      <c r="AA155" s="154"/>
      <c r="AB155" s="154">
        <v>0</v>
      </c>
      <c r="AC155" s="157"/>
      <c r="AD155" s="157">
        <v>0</v>
      </c>
      <c r="AE155" s="154"/>
      <c r="AF155" s="41"/>
    </row>
    <row r="156" spans="1:33" ht="17.399999999999999" x14ac:dyDescent="0.3">
      <c r="A156" s="159"/>
      <c r="B156" s="160"/>
      <c r="C156" s="161"/>
      <c r="D156" s="161"/>
      <c r="E156" s="161"/>
      <c r="F156" s="161"/>
      <c r="G156" s="161"/>
      <c r="H156" s="161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3"/>
      <c r="AF156" s="163"/>
    </row>
    <row r="157" spans="1:33" ht="18" hidden="1" x14ac:dyDescent="0.35">
      <c r="A157" s="164" t="s">
        <v>29</v>
      </c>
      <c r="B157" s="49"/>
      <c r="C157" s="49"/>
      <c r="D157" s="49"/>
      <c r="E157" s="49"/>
      <c r="F157" s="152" t="e">
        <f t="shared" ref="F157:F180" si="74">E157/B157*100</f>
        <v>#DIV/0!</v>
      </c>
      <c r="G157" s="152" t="e">
        <f t="shared" ref="G157:G180" si="75">E157/C157*100</f>
        <v>#DIV/0!</v>
      </c>
      <c r="H157" s="147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3"/>
      <c r="AF157" s="163"/>
    </row>
    <row r="158" spans="1:33" ht="36" hidden="1" x14ac:dyDescent="0.35">
      <c r="A158" s="52" t="s">
        <v>30</v>
      </c>
      <c r="B158" s="49"/>
      <c r="C158" s="49"/>
      <c r="D158" s="49"/>
      <c r="E158" s="49"/>
      <c r="F158" s="152" t="e">
        <f t="shared" si="74"/>
        <v>#DIV/0!</v>
      </c>
      <c r="G158" s="152" t="e">
        <f t="shared" si="75"/>
        <v>#DIV/0!</v>
      </c>
      <c r="H158" s="147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3"/>
      <c r="AF158" s="163"/>
    </row>
    <row r="159" spans="1:33" ht="18" hidden="1" x14ac:dyDescent="0.35">
      <c r="A159" s="49" t="s">
        <v>32</v>
      </c>
      <c r="B159" s="49"/>
      <c r="C159" s="49"/>
      <c r="D159" s="49"/>
      <c r="E159" s="49"/>
      <c r="F159" s="152" t="e">
        <f t="shared" si="74"/>
        <v>#DIV/0!</v>
      </c>
      <c r="G159" s="152" t="e">
        <f t="shared" si="75"/>
        <v>#DIV/0!</v>
      </c>
      <c r="H159" s="147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3"/>
      <c r="AF159" s="163"/>
    </row>
    <row r="160" spans="1:33" ht="36" hidden="1" x14ac:dyDescent="0.35">
      <c r="A160" s="150" t="s">
        <v>41</v>
      </c>
      <c r="B160" s="49"/>
      <c r="C160" s="49"/>
      <c r="D160" s="49"/>
      <c r="E160" s="49"/>
      <c r="F160" s="152" t="e">
        <f t="shared" si="74"/>
        <v>#DIV/0!</v>
      </c>
      <c r="G160" s="152" t="e">
        <f t="shared" si="75"/>
        <v>#DIV/0!</v>
      </c>
      <c r="H160" s="147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3"/>
      <c r="AF160" s="163"/>
    </row>
    <row r="161" spans="1:32" ht="18" hidden="1" x14ac:dyDescent="0.35">
      <c r="A161" s="49" t="s">
        <v>59</v>
      </c>
      <c r="B161" s="49"/>
      <c r="C161" s="49"/>
      <c r="D161" s="49"/>
      <c r="E161" s="49"/>
      <c r="F161" s="152" t="e">
        <f t="shared" si="74"/>
        <v>#DIV/0!</v>
      </c>
      <c r="G161" s="152" t="e">
        <f t="shared" si="75"/>
        <v>#DIV/0!</v>
      </c>
      <c r="H161" s="147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3"/>
      <c r="AF161" s="163"/>
    </row>
    <row r="162" spans="1:32" ht="35.4" hidden="1" x14ac:dyDescent="0.35">
      <c r="A162" s="37" t="s">
        <v>68</v>
      </c>
      <c r="B162" s="49"/>
      <c r="C162" s="49"/>
      <c r="D162" s="49"/>
      <c r="E162" s="49"/>
      <c r="F162" s="152" t="e">
        <f t="shared" si="74"/>
        <v>#DIV/0!</v>
      </c>
      <c r="G162" s="152" t="e">
        <f t="shared" si="75"/>
        <v>#DIV/0!</v>
      </c>
      <c r="H162" s="147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3"/>
      <c r="AF162" s="163"/>
    </row>
    <row r="163" spans="1:32" ht="18" hidden="1" x14ac:dyDescent="0.35">
      <c r="A163" s="49" t="s">
        <v>29</v>
      </c>
      <c r="B163" s="49"/>
      <c r="C163" s="49"/>
      <c r="D163" s="49"/>
      <c r="E163" s="49"/>
      <c r="F163" s="152" t="e">
        <f t="shared" si="74"/>
        <v>#DIV/0!</v>
      </c>
      <c r="G163" s="152" t="e">
        <f t="shared" si="75"/>
        <v>#DIV/0!</v>
      </c>
      <c r="H163" s="147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3"/>
      <c r="AF163" s="163"/>
    </row>
    <row r="164" spans="1:32" ht="36" hidden="1" x14ac:dyDescent="0.35">
      <c r="A164" s="52" t="s">
        <v>30</v>
      </c>
      <c r="B164" s="49"/>
      <c r="C164" s="49"/>
      <c r="D164" s="49"/>
      <c r="E164" s="49"/>
      <c r="F164" s="152" t="e">
        <f t="shared" si="74"/>
        <v>#DIV/0!</v>
      </c>
      <c r="G164" s="152" t="e">
        <f t="shared" si="75"/>
        <v>#DIV/0!</v>
      </c>
      <c r="H164" s="147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3"/>
      <c r="AF164" s="163"/>
    </row>
    <row r="165" spans="1:32" ht="18" hidden="1" x14ac:dyDescent="0.35">
      <c r="A165" s="49" t="s">
        <v>32</v>
      </c>
      <c r="B165" s="49"/>
      <c r="C165" s="49"/>
      <c r="D165" s="49"/>
      <c r="E165" s="49"/>
      <c r="F165" s="152" t="e">
        <f t="shared" si="74"/>
        <v>#DIV/0!</v>
      </c>
      <c r="G165" s="152" t="e">
        <f t="shared" si="75"/>
        <v>#DIV/0!</v>
      </c>
      <c r="H165" s="147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3"/>
      <c r="AF165" s="163"/>
    </row>
    <row r="166" spans="1:32" ht="36" hidden="1" x14ac:dyDescent="0.35">
      <c r="A166" s="150" t="s">
        <v>41</v>
      </c>
      <c r="B166" s="49"/>
      <c r="C166" s="49"/>
      <c r="D166" s="49"/>
      <c r="E166" s="49"/>
      <c r="F166" s="152" t="e">
        <f t="shared" si="74"/>
        <v>#DIV/0!</v>
      </c>
      <c r="G166" s="152" t="e">
        <f t="shared" si="75"/>
        <v>#DIV/0!</v>
      </c>
      <c r="H166" s="147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3"/>
      <c r="AF166" s="163"/>
    </row>
    <row r="167" spans="1:32" ht="18" hidden="1" x14ac:dyDescent="0.35">
      <c r="A167" s="49" t="s">
        <v>59</v>
      </c>
      <c r="B167" s="49"/>
      <c r="C167" s="49"/>
      <c r="D167" s="49"/>
      <c r="E167" s="49"/>
      <c r="F167" s="152" t="e">
        <f t="shared" si="74"/>
        <v>#DIV/0!</v>
      </c>
      <c r="G167" s="152" t="e">
        <f t="shared" si="75"/>
        <v>#DIV/0!</v>
      </c>
      <c r="H167" s="147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3"/>
      <c r="AF167" s="163"/>
    </row>
    <row r="168" spans="1:32" ht="35.4" hidden="1" x14ac:dyDescent="0.35">
      <c r="A168" s="37" t="s">
        <v>69</v>
      </c>
      <c r="B168" s="49"/>
      <c r="C168" s="49"/>
      <c r="D168" s="49"/>
      <c r="E168" s="49"/>
      <c r="F168" s="152" t="e">
        <f t="shared" si="74"/>
        <v>#DIV/0!</v>
      </c>
      <c r="G168" s="152" t="e">
        <f t="shared" si="75"/>
        <v>#DIV/0!</v>
      </c>
      <c r="H168" s="147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3"/>
      <c r="AF168" s="163"/>
    </row>
    <row r="169" spans="1:32" ht="18" hidden="1" x14ac:dyDescent="0.35">
      <c r="A169" s="49" t="s">
        <v>29</v>
      </c>
      <c r="B169" s="49"/>
      <c r="C169" s="49"/>
      <c r="D169" s="49"/>
      <c r="E169" s="49"/>
      <c r="F169" s="152" t="e">
        <f t="shared" si="74"/>
        <v>#DIV/0!</v>
      </c>
      <c r="G169" s="152" t="e">
        <f t="shared" si="75"/>
        <v>#DIV/0!</v>
      </c>
      <c r="H169" s="147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3"/>
      <c r="AF169" s="163"/>
    </row>
    <row r="170" spans="1:32" ht="36" hidden="1" x14ac:dyDescent="0.35">
      <c r="A170" s="52" t="s">
        <v>30</v>
      </c>
      <c r="B170" s="49"/>
      <c r="C170" s="49"/>
      <c r="D170" s="49"/>
      <c r="E170" s="49"/>
      <c r="F170" s="152" t="e">
        <f t="shared" si="74"/>
        <v>#DIV/0!</v>
      </c>
      <c r="G170" s="152" t="e">
        <f t="shared" si="75"/>
        <v>#DIV/0!</v>
      </c>
      <c r="H170" s="147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3"/>
      <c r="AF170" s="163"/>
    </row>
    <row r="171" spans="1:32" ht="18" hidden="1" x14ac:dyDescent="0.35">
      <c r="A171" s="49" t="s">
        <v>32</v>
      </c>
      <c r="B171" s="49"/>
      <c r="C171" s="49"/>
      <c r="D171" s="49"/>
      <c r="E171" s="49"/>
      <c r="F171" s="152" t="e">
        <f t="shared" si="74"/>
        <v>#DIV/0!</v>
      </c>
      <c r="G171" s="152" t="e">
        <f t="shared" si="75"/>
        <v>#DIV/0!</v>
      </c>
      <c r="H171" s="147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3"/>
      <c r="AF171" s="163"/>
    </row>
    <row r="172" spans="1:32" ht="36" hidden="1" x14ac:dyDescent="0.35">
      <c r="A172" s="150" t="s">
        <v>41</v>
      </c>
      <c r="B172" s="49"/>
      <c r="C172" s="49"/>
      <c r="D172" s="49"/>
      <c r="E172" s="49"/>
      <c r="F172" s="152" t="e">
        <f t="shared" si="74"/>
        <v>#DIV/0!</v>
      </c>
      <c r="G172" s="152" t="e">
        <f t="shared" si="75"/>
        <v>#DIV/0!</v>
      </c>
      <c r="H172" s="147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3"/>
      <c r="AF172" s="163"/>
    </row>
    <row r="173" spans="1:32" ht="18" hidden="1" x14ac:dyDescent="0.35">
      <c r="A173" s="49" t="s">
        <v>59</v>
      </c>
      <c r="B173" s="49"/>
      <c r="C173" s="49"/>
      <c r="D173" s="49"/>
      <c r="E173" s="49"/>
      <c r="F173" s="152" t="e">
        <f t="shared" si="74"/>
        <v>#DIV/0!</v>
      </c>
      <c r="G173" s="152" t="e">
        <f t="shared" si="75"/>
        <v>#DIV/0!</v>
      </c>
      <c r="H173" s="147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3"/>
      <c r="AF173" s="163"/>
    </row>
    <row r="174" spans="1:32" ht="87.6" hidden="1" x14ac:dyDescent="0.35">
      <c r="A174" s="37" t="s">
        <v>70</v>
      </c>
      <c r="B174" s="49"/>
      <c r="C174" s="49"/>
      <c r="D174" s="49"/>
      <c r="E174" s="49"/>
      <c r="F174" s="152" t="e">
        <f t="shared" si="74"/>
        <v>#DIV/0!</v>
      </c>
      <c r="G174" s="152" t="e">
        <f t="shared" si="75"/>
        <v>#DIV/0!</v>
      </c>
      <c r="H174" s="147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3"/>
      <c r="AF174" s="163"/>
    </row>
    <row r="175" spans="1:32" ht="18" hidden="1" x14ac:dyDescent="0.35">
      <c r="A175" s="49" t="s">
        <v>29</v>
      </c>
      <c r="B175" s="49"/>
      <c r="C175" s="49"/>
      <c r="D175" s="49"/>
      <c r="E175" s="49"/>
      <c r="F175" s="152" t="e">
        <f t="shared" si="74"/>
        <v>#DIV/0!</v>
      </c>
      <c r="G175" s="152" t="e">
        <f t="shared" si="75"/>
        <v>#DIV/0!</v>
      </c>
      <c r="H175" s="147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3"/>
      <c r="AF175" s="163"/>
    </row>
    <row r="176" spans="1:32" ht="36" hidden="1" x14ac:dyDescent="0.35">
      <c r="A176" s="52" t="s">
        <v>30</v>
      </c>
      <c r="B176" s="49"/>
      <c r="C176" s="49"/>
      <c r="D176" s="49"/>
      <c r="E176" s="49"/>
      <c r="F176" s="152" t="e">
        <f t="shared" si="74"/>
        <v>#DIV/0!</v>
      </c>
      <c r="G176" s="152" t="e">
        <f t="shared" si="75"/>
        <v>#DIV/0!</v>
      </c>
      <c r="H176" s="147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3"/>
      <c r="AF176" s="163"/>
    </row>
    <row r="177" spans="1:32" ht="18" hidden="1" x14ac:dyDescent="0.35">
      <c r="A177" s="49" t="s">
        <v>32</v>
      </c>
      <c r="B177" s="49"/>
      <c r="C177" s="49"/>
      <c r="D177" s="49"/>
      <c r="E177" s="49"/>
      <c r="F177" s="152" t="e">
        <f t="shared" si="74"/>
        <v>#DIV/0!</v>
      </c>
      <c r="G177" s="152" t="e">
        <f t="shared" si="75"/>
        <v>#DIV/0!</v>
      </c>
      <c r="H177" s="147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3"/>
      <c r="AF177" s="163"/>
    </row>
    <row r="178" spans="1:32" ht="36" hidden="1" x14ac:dyDescent="0.35">
      <c r="A178" s="150" t="s">
        <v>41</v>
      </c>
      <c r="B178" s="49"/>
      <c r="C178" s="49"/>
      <c r="D178" s="49"/>
      <c r="E178" s="49"/>
      <c r="F178" s="152" t="e">
        <f t="shared" si="74"/>
        <v>#DIV/0!</v>
      </c>
      <c r="G178" s="152" t="e">
        <f t="shared" si="75"/>
        <v>#DIV/0!</v>
      </c>
      <c r="H178" s="147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3"/>
      <c r="AF178" s="163"/>
    </row>
    <row r="179" spans="1:32" ht="18" hidden="1" x14ac:dyDescent="0.35">
      <c r="A179" s="49" t="s">
        <v>59</v>
      </c>
      <c r="B179" s="49"/>
      <c r="C179" s="49"/>
      <c r="D179" s="49"/>
      <c r="E179" s="49"/>
      <c r="F179" s="152" t="e">
        <f t="shared" si="74"/>
        <v>#DIV/0!</v>
      </c>
      <c r="G179" s="152" t="e">
        <f t="shared" si="75"/>
        <v>#DIV/0!</v>
      </c>
      <c r="H179" s="147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3"/>
      <c r="AF179" s="163"/>
    </row>
    <row r="180" spans="1:32" ht="18" hidden="1" x14ac:dyDescent="0.35">
      <c r="A180" s="165"/>
      <c r="B180" s="49"/>
      <c r="C180" s="49"/>
      <c r="D180" s="49"/>
      <c r="E180" s="49"/>
      <c r="F180" s="152" t="e">
        <f t="shared" si="74"/>
        <v>#DIV/0!</v>
      </c>
      <c r="G180" s="152" t="e">
        <f t="shared" si="75"/>
        <v>#DIV/0!</v>
      </c>
      <c r="H180" s="147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3"/>
      <c r="AF180" s="163"/>
    </row>
    <row r="181" spans="1:32" ht="18" x14ac:dyDescent="0.35">
      <c r="A181" s="166"/>
      <c r="B181" s="167"/>
      <c r="C181" s="167"/>
      <c r="D181" s="167"/>
      <c r="E181" s="167"/>
      <c r="F181" s="167"/>
      <c r="G181" s="167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2"/>
      <c r="AF181" s="2"/>
    </row>
    <row r="182" spans="1:32" ht="15.6" x14ac:dyDescent="0.3">
      <c r="A182" s="1"/>
      <c r="B182" s="2"/>
      <c r="C182" s="2"/>
      <c r="D182" s="2"/>
      <c r="E182" s="2"/>
      <c r="F182" s="2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3"/>
      <c r="AF182" s="3"/>
    </row>
    <row r="183" spans="1:32" ht="18" x14ac:dyDescent="0.3">
      <c r="A183" s="169" t="s">
        <v>71</v>
      </c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70"/>
      <c r="P183" s="3"/>
      <c r="Q183" s="3"/>
      <c r="R183" s="3"/>
      <c r="S183" s="3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3"/>
      <c r="AF183" s="3"/>
    </row>
    <row r="184" spans="1:32" ht="18" x14ac:dyDescent="0.3">
      <c r="A184" s="170" t="s">
        <v>72</v>
      </c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3"/>
      <c r="Q184" s="3"/>
      <c r="R184" s="3"/>
      <c r="S184" s="3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3"/>
      <c r="AF184" s="3"/>
    </row>
    <row r="185" spans="1:32" ht="18" x14ac:dyDescent="0.3">
      <c r="A185" s="170"/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3"/>
      <c r="Q185" s="3"/>
      <c r="R185" s="3"/>
      <c r="S185" s="3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3"/>
      <c r="AF185" s="3"/>
    </row>
    <row r="186" spans="1:32" ht="17.399999999999999" x14ac:dyDescent="0.3">
      <c r="A186" s="171" t="s">
        <v>73</v>
      </c>
      <c r="B186" s="171"/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172"/>
      <c r="Y186" s="173"/>
      <c r="Z186" s="2"/>
      <c r="AA186" s="2"/>
      <c r="AB186" s="2"/>
      <c r="AC186" s="2"/>
      <c r="AD186" s="2"/>
      <c r="AE186" s="3"/>
      <c r="AF186" s="3"/>
    </row>
    <row r="187" spans="1:32" ht="18" x14ac:dyDescent="0.3">
      <c r="A187" s="169"/>
      <c r="B187" s="169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70"/>
      <c r="N187" s="2"/>
      <c r="O187" s="2"/>
      <c r="P187" s="2"/>
      <c r="Q187" s="2"/>
      <c r="R187" s="2"/>
      <c r="S187" s="2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2"/>
      <c r="AF187" s="2"/>
    </row>
  </sheetData>
  <mergeCells count="27">
    <mergeCell ref="A81:AD81"/>
    <mergeCell ref="A110:AD110"/>
    <mergeCell ref="A183:N183"/>
    <mergeCell ref="A186:X186"/>
    <mergeCell ref="A187:L187"/>
    <mergeCell ref="X8:Y8"/>
    <mergeCell ref="Z8:AA8"/>
    <mergeCell ref="AB8:AC8"/>
    <mergeCell ref="AD8:AE8"/>
    <mergeCell ref="AF8:AF9"/>
    <mergeCell ref="A14:AD14"/>
    <mergeCell ref="J8:K8"/>
    <mergeCell ref="L8:M8"/>
    <mergeCell ref="N8:O8"/>
    <mergeCell ref="R8:S8"/>
    <mergeCell ref="T8:U8"/>
    <mergeCell ref="V8:W8"/>
    <mergeCell ref="AB1:AD1"/>
    <mergeCell ref="A4:AD4"/>
    <mergeCell ref="A5:AD5"/>
    <mergeCell ref="A6:AD6"/>
    <mergeCell ref="A7:AD7"/>
    <mergeCell ref="A8:A9"/>
    <mergeCell ref="B8:B9"/>
    <mergeCell ref="C8:C9"/>
    <mergeCell ref="F8:G8"/>
    <mergeCell ref="H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2021-09-02T04:02:40Z</dcterms:modified>
</cp:coreProperties>
</file>