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10" windowHeight="10950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9" i="5" l="1"/>
  <c r="B215" i="5"/>
  <c r="C206" i="5"/>
  <c r="AC202" i="5"/>
  <c r="AC220" i="5" s="1"/>
  <c r="Y202" i="5"/>
  <c r="Y220" i="5" s="1"/>
  <c r="U202" i="5"/>
  <c r="U220" i="5" s="1"/>
  <c r="Q202" i="5"/>
  <c r="Q220" i="5" s="1"/>
  <c r="M202" i="5"/>
  <c r="M220" i="5" s="1"/>
  <c r="I202" i="5"/>
  <c r="G202" i="5"/>
  <c r="F202" i="5"/>
  <c r="C202" i="5"/>
  <c r="C220" i="5" s="1"/>
  <c r="AC201" i="5"/>
  <c r="AC219" i="5" s="1"/>
  <c r="Y201" i="5"/>
  <c r="Y219" i="5" s="1"/>
  <c r="U201" i="5"/>
  <c r="U219" i="5" s="1"/>
  <c r="Q201" i="5"/>
  <c r="Q219" i="5" s="1"/>
  <c r="M201" i="5"/>
  <c r="M219" i="5" s="1"/>
  <c r="I201" i="5"/>
  <c r="G201" i="5"/>
  <c r="F201" i="5"/>
  <c r="C201" i="5"/>
  <c r="C219" i="5" s="1"/>
  <c r="AC200" i="5"/>
  <c r="Y200" i="5"/>
  <c r="U200" i="5"/>
  <c r="Q200" i="5"/>
  <c r="M200" i="5"/>
  <c r="I200" i="5"/>
  <c r="G200" i="5"/>
  <c r="F200" i="5"/>
  <c r="C200" i="5"/>
  <c r="AC199" i="5"/>
  <c r="Y199" i="5"/>
  <c r="U199" i="5"/>
  <c r="Q199" i="5"/>
  <c r="M199" i="5"/>
  <c r="I199" i="5"/>
  <c r="G199" i="5"/>
  <c r="F199" i="5"/>
  <c r="C199" i="5"/>
  <c r="AC198" i="5"/>
  <c r="AC216" i="5" s="1"/>
  <c r="Y198" i="5"/>
  <c r="Y216" i="5" s="1"/>
  <c r="U198" i="5"/>
  <c r="U216" i="5" s="1"/>
  <c r="Q198" i="5"/>
  <c r="Q216" i="5" s="1"/>
  <c r="M198" i="5"/>
  <c r="M216" i="5" s="1"/>
  <c r="I198" i="5"/>
  <c r="G198" i="5"/>
  <c r="F198" i="5"/>
  <c r="C198" i="5"/>
  <c r="AC197" i="5"/>
  <c r="Y197" i="5"/>
  <c r="U197" i="5"/>
  <c r="Q197" i="5"/>
  <c r="M197" i="5"/>
  <c r="I197" i="5"/>
  <c r="AH194" i="5"/>
  <c r="AH192" i="5"/>
  <c r="AD191" i="5"/>
  <c r="AD210" i="5" s="1"/>
  <c r="AD209" i="5" s="1"/>
  <c r="AB191" i="5"/>
  <c r="Z191" i="5"/>
  <c r="Z210" i="5" s="1"/>
  <c r="Z209" i="5" s="1"/>
  <c r="X191" i="5"/>
  <c r="V191" i="5"/>
  <c r="V210" i="5" s="1"/>
  <c r="V209" i="5" s="1"/>
  <c r="T191" i="5"/>
  <c r="R191" i="5"/>
  <c r="R210" i="5" s="1"/>
  <c r="R209" i="5" s="1"/>
  <c r="P191" i="5"/>
  <c r="N191" i="5"/>
  <c r="N210" i="5" s="1"/>
  <c r="N209" i="5" s="1"/>
  <c r="L191" i="5"/>
  <c r="J191" i="5"/>
  <c r="J210" i="5" s="1"/>
  <c r="J209" i="5" s="1"/>
  <c r="H191" i="5"/>
  <c r="AD190" i="5"/>
  <c r="Z190" i="5"/>
  <c r="V190" i="5"/>
  <c r="R190" i="5"/>
  <c r="N190" i="5"/>
  <c r="J190" i="5"/>
  <c r="AB188" i="5"/>
  <c r="AB208" i="5" s="1"/>
  <c r="R188" i="5"/>
  <c r="R208" i="5" s="1"/>
  <c r="J188" i="5"/>
  <c r="J208" i="5" s="1"/>
  <c r="AB187" i="5"/>
  <c r="AB207" i="5" s="1"/>
  <c r="X187" i="5"/>
  <c r="X207" i="5" s="1"/>
  <c r="T187" i="5"/>
  <c r="T207" i="5" s="1"/>
  <c r="P187" i="5"/>
  <c r="P207" i="5" s="1"/>
  <c r="L187" i="5"/>
  <c r="L207" i="5" s="1"/>
  <c r="H187" i="5"/>
  <c r="AD186" i="5"/>
  <c r="V186" i="5"/>
  <c r="N186" i="5"/>
  <c r="AB185" i="5"/>
  <c r="X185" i="5"/>
  <c r="T185" i="5"/>
  <c r="P185" i="5"/>
  <c r="L185" i="5"/>
  <c r="H185" i="5"/>
  <c r="Z184" i="5"/>
  <c r="R184" i="5"/>
  <c r="J184" i="5"/>
  <c r="AI181" i="5"/>
  <c r="AH181" i="5"/>
  <c r="AG181" i="5"/>
  <c r="E181" i="5"/>
  <c r="AJ181" i="5" s="1"/>
  <c r="D181" i="5"/>
  <c r="C181" i="5"/>
  <c r="B181" i="5"/>
  <c r="F181" i="5" s="1"/>
  <c r="AI180" i="5"/>
  <c r="AH180" i="5"/>
  <c r="AG180" i="5"/>
  <c r="E180" i="5"/>
  <c r="AJ180" i="5" s="1"/>
  <c r="D180" i="5"/>
  <c r="C180" i="5"/>
  <c r="B180" i="5"/>
  <c r="F180" i="5" s="1"/>
  <c r="AI179" i="5"/>
  <c r="AH179" i="5"/>
  <c r="AG179" i="5"/>
  <c r="E179" i="5"/>
  <c r="AJ179" i="5" s="1"/>
  <c r="D179" i="5"/>
  <c r="C179" i="5"/>
  <c r="B179" i="5"/>
  <c r="F179" i="5" s="1"/>
  <c r="AI178" i="5"/>
  <c r="AH178" i="5"/>
  <c r="AG178" i="5"/>
  <c r="E178" i="5"/>
  <c r="AJ178" i="5" s="1"/>
  <c r="D178" i="5"/>
  <c r="C178" i="5"/>
  <c r="B178" i="5"/>
  <c r="F178" i="5" s="1"/>
  <c r="AI177" i="5"/>
  <c r="AH177" i="5"/>
  <c r="AG177" i="5"/>
  <c r="E177" i="5"/>
  <c r="AJ177" i="5" s="1"/>
  <c r="D177" i="5"/>
  <c r="C177" i="5"/>
  <c r="B177" i="5"/>
  <c r="F177" i="5" s="1"/>
  <c r="AI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AH176" i="5" s="1"/>
  <c r="E176" i="5"/>
  <c r="AJ176" i="5" s="1"/>
  <c r="D176" i="5"/>
  <c r="C176" i="5"/>
  <c r="B176" i="5"/>
  <c r="F176" i="5" s="1"/>
  <c r="AJ175" i="5"/>
  <c r="AI175" i="5"/>
  <c r="AH175" i="5"/>
  <c r="AG175" i="5"/>
  <c r="AI174" i="5"/>
  <c r="AE174" i="5"/>
  <c r="AE202" i="5" s="1"/>
  <c r="AE220" i="5" s="1"/>
  <c r="AD174" i="5"/>
  <c r="AC174" i="5"/>
  <c r="AB174" i="5"/>
  <c r="AB202" i="5" s="1"/>
  <c r="AB220" i="5" s="1"/>
  <c r="AA174" i="5"/>
  <c r="AA202" i="5" s="1"/>
  <c r="AA220" i="5" s="1"/>
  <c r="Z174" i="5"/>
  <c r="Y174" i="5"/>
  <c r="X174" i="5"/>
  <c r="W174" i="5"/>
  <c r="W202" i="5" s="1"/>
  <c r="W220" i="5" s="1"/>
  <c r="V174" i="5"/>
  <c r="V202" i="5" s="1"/>
  <c r="V220" i="5" s="1"/>
  <c r="U174" i="5"/>
  <c r="T174" i="5"/>
  <c r="S174" i="5"/>
  <c r="S202" i="5" s="1"/>
  <c r="S220" i="5" s="1"/>
  <c r="R174" i="5"/>
  <c r="R202" i="5" s="1"/>
  <c r="R220" i="5" s="1"/>
  <c r="Q174" i="5"/>
  <c r="P174" i="5"/>
  <c r="O174" i="5"/>
  <c r="O202" i="5" s="1"/>
  <c r="O220" i="5" s="1"/>
  <c r="N174" i="5"/>
  <c r="N202" i="5" s="1"/>
  <c r="N220" i="5" s="1"/>
  <c r="M174" i="5"/>
  <c r="L174" i="5"/>
  <c r="K174" i="5"/>
  <c r="K202" i="5" s="1"/>
  <c r="K220" i="5" s="1"/>
  <c r="J174" i="5"/>
  <c r="J202" i="5" s="1"/>
  <c r="J220" i="5" s="1"/>
  <c r="I174" i="5"/>
  <c r="H174" i="5"/>
  <c r="E174" i="5"/>
  <c r="E202" i="5" s="1"/>
  <c r="D174" i="5"/>
  <c r="D202" i="5" s="1"/>
  <c r="D220" i="5" s="1"/>
  <c r="C174" i="5"/>
  <c r="B174" i="5"/>
  <c r="B202" i="5" s="1"/>
  <c r="B220" i="5" s="1"/>
  <c r="AI173" i="5"/>
  <c r="AE173" i="5"/>
  <c r="AE201" i="5" s="1"/>
  <c r="AE219" i="5" s="1"/>
  <c r="AD173" i="5"/>
  <c r="AD201" i="5" s="1"/>
  <c r="AD219" i="5" s="1"/>
  <c r="AC173" i="5"/>
  <c r="AB173" i="5"/>
  <c r="AB201" i="5" s="1"/>
  <c r="AB219" i="5" s="1"/>
  <c r="AA173" i="5"/>
  <c r="AA201" i="5" s="1"/>
  <c r="AA219" i="5" s="1"/>
  <c r="Z173" i="5"/>
  <c r="Z201" i="5" s="1"/>
  <c r="Z219" i="5" s="1"/>
  <c r="Y173" i="5"/>
  <c r="X173" i="5"/>
  <c r="X201" i="5" s="1"/>
  <c r="X219" i="5" s="1"/>
  <c r="W173" i="5"/>
  <c r="W201" i="5" s="1"/>
  <c r="W219" i="5" s="1"/>
  <c r="V173" i="5"/>
  <c r="V201" i="5" s="1"/>
  <c r="V219" i="5" s="1"/>
  <c r="U173" i="5"/>
  <c r="T173" i="5"/>
  <c r="T201" i="5" s="1"/>
  <c r="T219" i="5" s="1"/>
  <c r="S173" i="5"/>
  <c r="S201" i="5" s="1"/>
  <c r="S219" i="5" s="1"/>
  <c r="R173" i="5"/>
  <c r="R201" i="5" s="1"/>
  <c r="R219" i="5" s="1"/>
  <c r="Q173" i="5"/>
  <c r="P173" i="5"/>
  <c r="P201" i="5" s="1"/>
  <c r="P219" i="5" s="1"/>
  <c r="O173" i="5"/>
  <c r="O201" i="5" s="1"/>
  <c r="O219" i="5" s="1"/>
  <c r="N173" i="5"/>
  <c r="N201" i="5" s="1"/>
  <c r="N219" i="5" s="1"/>
  <c r="M173" i="5"/>
  <c r="L173" i="5"/>
  <c r="L201" i="5" s="1"/>
  <c r="L219" i="5" s="1"/>
  <c r="K173" i="5"/>
  <c r="K201" i="5" s="1"/>
  <c r="K219" i="5" s="1"/>
  <c r="J173" i="5"/>
  <c r="J201" i="5" s="1"/>
  <c r="J219" i="5" s="1"/>
  <c r="I173" i="5"/>
  <c r="H173" i="5"/>
  <c r="E173" i="5"/>
  <c r="E201" i="5" s="1"/>
  <c r="D173" i="5"/>
  <c r="D201" i="5" s="1"/>
  <c r="D219" i="5" s="1"/>
  <c r="C173" i="5"/>
  <c r="B173" i="5"/>
  <c r="B201" i="5" s="1"/>
  <c r="B219" i="5" s="1"/>
  <c r="AI172" i="5"/>
  <c r="AE172" i="5"/>
  <c r="AE200" i="5" s="1"/>
  <c r="AD172" i="5"/>
  <c r="AD200" i="5" s="1"/>
  <c r="AC172" i="5"/>
  <c r="AB172" i="5"/>
  <c r="AA172" i="5"/>
  <c r="AA200" i="5" s="1"/>
  <c r="Z172" i="5"/>
  <c r="Z200" i="5" s="1"/>
  <c r="Y172" i="5"/>
  <c r="X172" i="5"/>
  <c r="W172" i="5"/>
  <c r="W200" i="5" s="1"/>
  <c r="V172" i="5"/>
  <c r="V200" i="5" s="1"/>
  <c r="U172" i="5"/>
  <c r="T172" i="5"/>
  <c r="S172" i="5"/>
  <c r="S200" i="5" s="1"/>
  <c r="R172" i="5"/>
  <c r="R200" i="5" s="1"/>
  <c r="Q172" i="5"/>
  <c r="P172" i="5"/>
  <c r="O172" i="5"/>
  <c r="O200" i="5" s="1"/>
  <c r="N172" i="5"/>
  <c r="N200" i="5" s="1"/>
  <c r="M172" i="5"/>
  <c r="L172" i="5"/>
  <c r="K172" i="5"/>
  <c r="K200" i="5" s="1"/>
  <c r="J172" i="5"/>
  <c r="J200" i="5" s="1"/>
  <c r="I172" i="5"/>
  <c r="H172" i="5"/>
  <c r="E172" i="5"/>
  <c r="E200" i="5" s="1"/>
  <c r="AJ200" i="5" s="1"/>
  <c r="D172" i="5"/>
  <c r="D200" i="5" s="1"/>
  <c r="C172" i="5"/>
  <c r="B172" i="5"/>
  <c r="B200" i="5" s="1"/>
  <c r="AI171" i="5"/>
  <c r="AE171" i="5"/>
  <c r="AE199" i="5" s="1"/>
  <c r="AD171" i="5"/>
  <c r="AD199" i="5" s="1"/>
  <c r="AC171" i="5"/>
  <c r="AB171" i="5"/>
  <c r="AB199" i="5" s="1"/>
  <c r="AA171" i="5"/>
  <c r="AA199" i="5" s="1"/>
  <c r="Z171" i="5"/>
  <c r="Z199" i="5" s="1"/>
  <c r="Z217" i="5" s="1"/>
  <c r="Y171" i="5"/>
  <c r="X171" i="5"/>
  <c r="X199" i="5" s="1"/>
  <c r="W171" i="5"/>
  <c r="W199" i="5" s="1"/>
  <c r="V171" i="5"/>
  <c r="V199" i="5" s="1"/>
  <c r="U171" i="5"/>
  <c r="T171" i="5"/>
  <c r="T199" i="5" s="1"/>
  <c r="S171" i="5"/>
  <c r="S199" i="5" s="1"/>
  <c r="R171" i="5"/>
  <c r="R199" i="5" s="1"/>
  <c r="Q171" i="5"/>
  <c r="P171" i="5"/>
  <c r="P199" i="5" s="1"/>
  <c r="O171" i="5"/>
  <c r="O199" i="5" s="1"/>
  <c r="N171" i="5"/>
  <c r="N199" i="5" s="1"/>
  <c r="M171" i="5"/>
  <c r="L171" i="5"/>
  <c r="L199" i="5" s="1"/>
  <c r="K171" i="5"/>
  <c r="K199" i="5" s="1"/>
  <c r="J171" i="5"/>
  <c r="J199" i="5" s="1"/>
  <c r="J217" i="5" s="1"/>
  <c r="I171" i="5"/>
  <c r="H171" i="5"/>
  <c r="E171" i="5"/>
  <c r="E199" i="5" s="1"/>
  <c r="D171" i="5"/>
  <c r="D199" i="5" s="1"/>
  <c r="C171" i="5"/>
  <c r="B171" i="5"/>
  <c r="B199" i="5" s="1"/>
  <c r="AI170" i="5"/>
  <c r="AE170" i="5"/>
  <c r="AE198" i="5" s="1"/>
  <c r="AD170" i="5"/>
  <c r="AC170" i="5"/>
  <c r="AB170" i="5"/>
  <c r="AA170" i="5"/>
  <c r="AA198" i="5" s="1"/>
  <c r="Z170" i="5"/>
  <c r="Y170" i="5"/>
  <c r="X170" i="5"/>
  <c r="W170" i="5"/>
  <c r="W198" i="5" s="1"/>
  <c r="V170" i="5"/>
  <c r="U170" i="5"/>
  <c r="T170" i="5"/>
  <c r="S170" i="5"/>
  <c r="S198" i="5" s="1"/>
  <c r="R170" i="5"/>
  <c r="Q170" i="5"/>
  <c r="P170" i="5"/>
  <c r="O170" i="5"/>
  <c r="O198" i="5" s="1"/>
  <c r="N170" i="5"/>
  <c r="M170" i="5"/>
  <c r="L170" i="5"/>
  <c r="K170" i="5"/>
  <c r="K198" i="5" s="1"/>
  <c r="J170" i="5"/>
  <c r="I170" i="5"/>
  <c r="H170" i="5"/>
  <c r="E170" i="5"/>
  <c r="E198" i="5" s="1"/>
  <c r="D170" i="5"/>
  <c r="D198" i="5" s="1"/>
  <c r="C170" i="5"/>
  <c r="B170" i="5"/>
  <c r="B198" i="5" s="1"/>
  <c r="AI169" i="5"/>
  <c r="AE169" i="5"/>
  <c r="AC169" i="5"/>
  <c r="AA169" i="5"/>
  <c r="Y169" i="5"/>
  <c r="W169" i="5"/>
  <c r="U169" i="5"/>
  <c r="S169" i="5"/>
  <c r="Q169" i="5"/>
  <c r="O169" i="5"/>
  <c r="M169" i="5"/>
  <c r="K169" i="5"/>
  <c r="I169" i="5"/>
  <c r="E169" i="5"/>
  <c r="AJ169" i="5" s="1"/>
  <c r="D169" i="5"/>
  <c r="C169" i="5"/>
  <c r="B169" i="5"/>
  <c r="F169" i="5" s="1"/>
  <c r="AI166" i="5"/>
  <c r="AH166" i="5"/>
  <c r="AG166" i="5"/>
  <c r="E166" i="5"/>
  <c r="AJ166" i="5" s="1"/>
  <c r="D166" i="5"/>
  <c r="C166" i="5"/>
  <c r="B166" i="5"/>
  <c r="F166" i="5" s="1"/>
  <c r="AI165" i="5"/>
  <c r="AH165" i="5"/>
  <c r="AG165" i="5"/>
  <c r="E165" i="5"/>
  <c r="AJ165" i="5" s="1"/>
  <c r="D165" i="5"/>
  <c r="C165" i="5"/>
  <c r="B165" i="5"/>
  <c r="F165" i="5" s="1"/>
  <c r="AI164" i="5"/>
  <c r="AH164" i="5"/>
  <c r="AG164" i="5"/>
  <c r="E164" i="5"/>
  <c r="AJ164" i="5" s="1"/>
  <c r="D164" i="5"/>
  <c r="C164" i="5"/>
  <c r="B164" i="5"/>
  <c r="F164" i="5" s="1"/>
  <c r="AI163" i="5"/>
  <c r="AH163" i="5"/>
  <c r="AG163" i="5"/>
  <c r="E163" i="5"/>
  <c r="AJ163" i="5" s="1"/>
  <c r="D163" i="5"/>
  <c r="C163" i="5"/>
  <c r="B163" i="5"/>
  <c r="F163" i="5" s="1"/>
  <c r="AI162" i="5"/>
  <c r="AH162" i="5"/>
  <c r="AG162" i="5"/>
  <c r="E162" i="5"/>
  <c r="AJ162" i="5" s="1"/>
  <c r="D162" i="5"/>
  <c r="D161" i="5" s="1"/>
  <c r="C162" i="5"/>
  <c r="B162" i="5"/>
  <c r="B161" i="5" s="1"/>
  <c r="F161" i="5" s="1"/>
  <c r="AI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AH161" i="5" s="1"/>
  <c r="E161" i="5"/>
  <c r="AJ161" i="5" s="1"/>
  <c r="C161" i="5"/>
  <c r="AJ160" i="5"/>
  <c r="AI160" i="5"/>
  <c r="AH160" i="5"/>
  <c r="AG160" i="5"/>
  <c r="AI159" i="5"/>
  <c r="AH159" i="5"/>
  <c r="AG159" i="5"/>
  <c r="E159" i="5"/>
  <c r="AJ159" i="5" s="1"/>
  <c r="D159" i="5"/>
  <c r="C159" i="5"/>
  <c r="B159" i="5"/>
  <c r="F159" i="5" s="1"/>
  <c r="AI158" i="5"/>
  <c r="AH158" i="5"/>
  <c r="AG158" i="5"/>
  <c r="E158" i="5"/>
  <c r="AJ158" i="5" s="1"/>
  <c r="D158" i="5"/>
  <c r="C158" i="5"/>
  <c r="B158" i="5"/>
  <c r="F158" i="5" s="1"/>
  <c r="AI157" i="5"/>
  <c r="AH157" i="5"/>
  <c r="AG157" i="5"/>
  <c r="E157" i="5"/>
  <c r="AJ157" i="5" s="1"/>
  <c r="D157" i="5"/>
  <c r="C157" i="5"/>
  <c r="B157" i="5"/>
  <c r="F157" i="5" s="1"/>
  <c r="AI156" i="5"/>
  <c r="AH156" i="5"/>
  <c r="AG156" i="5"/>
  <c r="E156" i="5"/>
  <c r="AJ156" i="5" s="1"/>
  <c r="D156" i="5"/>
  <c r="C156" i="5"/>
  <c r="B156" i="5"/>
  <c r="F156" i="5" s="1"/>
  <c r="AI155" i="5"/>
  <c r="AH155" i="5"/>
  <c r="AG155" i="5"/>
  <c r="E155" i="5"/>
  <c r="AJ155" i="5" s="1"/>
  <c r="D155" i="5"/>
  <c r="C155" i="5"/>
  <c r="B155" i="5"/>
  <c r="F155" i="5" s="1"/>
  <c r="AI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AH154" i="5" s="1"/>
  <c r="E154" i="5"/>
  <c r="AJ154" i="5" s="1"/>
  <c r="D154" i="5"/>
  <c r="C154" i="5"/>
  <c r="B154" i="5"/>
  <c r="F154" i="5" s="1"/>
  <c r="AJ153" i="5"/>
  <c r="AI153" i="5"/>
  <c r="AH153" i="5"/>
  <c r="AG153" i="5"/>
  <c r="AI152" i="5"/>
  <c r="AH152" i="5"/>
  <c r="AG152" i="5"/>
  <c r="E152" i="5"/>
  <c r="AJ152" i="5" s="1"/>
  <c r="D152" i="5"/>
  <c r="C152" i="5"/>
  <c r="B152" i="5"/>
  <c r="F152" i="5" s="1"/>
  <c r="AI151" i="5"/>
  <c r="AH151" i="5"/>
  <c r="AG151" i="5"/>
  <c r="E151" i="5"/>
  <c r="AJ151" i="5" s="1"/>
  <c r="D151" i="5"/>
  <c r="C151" i="5"/>
  <c r="B151" i="5"/>
  <c r="F151" i="5" s="1"/>
  <c r="AI150" i="5"/>
  <c r="AH150" i="5"/>
  <c r="AG150" i="5"/>
  <c r="E150" i="5"/>
  <c r="AJ150" i="5" s="1"/>
  <c r="D150" i="5"/>
  <c r="C150" i="5"/>
  <c r="B150" i="5"/>
  <c r="F150" i="5" s="1"/>
  <c r="AI149" i="5"/>
  <c r="AH149" i="5"/>
  <c r="AG149" i="5"/>
  <c r="E149" i="5"/>
  <c r="AJ149" i="5" s="1"/>
  <c r="D149" i="5"/>
  <c r="C149" i="5"/>
  <c r="B149" i="5"/>
  <c r="F149" i="5" s="1"/>
  <c r="AI148" i="5"/>
  <c r="AH148" i="5"/>
  <c r="AG148" i="5"/>
  <c r="E148" i="5"/>
  <c r="AJ148" i="5" s="1"/>
  <c r="D148" i="5"/>
  <c r="D147" i="5" s="1"/>
  <c r="C148" i="5"/>
  <c r="B148" i="5"/>
  <c r="B147" i="5" s="1"/>
  <c r="F147" i="5" s="1"/>
  <c r="AI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AH147" i="5" s="1"/>
  <c r="E147" i="5"/>
  <c r="AJ147" i="5" s="1"/>
  <c r="C147" i="5"/>
  <c r="AJ146" i="5"/>
  <c r="AI146" i="5"/>
  <c r="AH146" i="5"/>
  <c r="AG146" i="5"/>
  <c r="AI145" i="5"/>
  <c r="AH145" i="5"/>
  <c r="AG145" i="5"/>
  <c r="E145" i="5"/>
  <c r="AJ145" i="5" s="1"/>
  <c r="D145" i="5"/>
  <c r="C145" i="5"/>
  <c r="B145" i="5"/>
  <c r="F145" i="5" s="1"/>
  <c r="AI144" i="5"/>
  <c r="AH144" i="5"/>
  <c r="AG144" i="5"/>
  <c r="E144" i="5"/>
  <c r="AJ144" i="5" s="1"/>
  <c r="D144" i="5"/>
  <c r="C144" i="5"/>
  <c r="B144" i="5"/>
  <c r="F144" i="5" s="1"/>
  <c r="AI143" i="5"/>
  <c r="AH143" i="5"/>
  <c r="AG143" i="5"/>
  <c r="E143" i="5"/>
  <c r="AJ143" i="5" s="1"/>
  <c r="D143" i="5"/>
  <c r="C143" i="5"/>
  <c r="B143" i="5"/>
  <c r="F143" i="5" s="1"/>
  <c r="AI142" i="5"/>
  <c r="AH142" i="5"/>
  <c r="AG142" i="5"/>
  <c r="E142" i="5"/>
  <c r="AJ142" i="5" s="1"/>
  <c r="D142" i="5"/>
  <c r="C142" i="5"/>
  <c r="B142" i="5"/>
  <c r="F142" i="5" s="1"/>
  <c r="AI141" i="5"/>
  <c r="AH141" i="5"/>
  <c r="AG141" i="5"/>
  <c r="E141" i="5"/>
  <c r="AJ141" i="5" s="1"/>
  <c r="D141" i="5"/>
  <c r="C141" i="5"/>
  <c r="B141" i="5"/>
  <c r="F141" i="5" s="1"/>
  <c r="AI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AH140" i="5" s="1"/>
  <c r="E140" i="5"/>
  <c r="AJ140" i="5" s="1"/>
  <c r="D140" i="5"/>
  <c r="C140" i="5"/>
  <c r="B140" i="5"/>
  <c r="F140" i="5" s="1"/>
  <c r="AJ139" i="5"/>
  <c r="AI139" i="5"/>
  <c r="AH139" i="5"/>
  <c r="AG139" i="5"/>
  <c r="AI138" i="5"/>
  <c r="AH138" i="5"/>
  <c r="AG138" i="5"/>
  <c r="E138" i="5"/>
  <c r="AJ138" i="5" s="1"/>
  <c r="D138" i="5"/>
  <c r="C138" i="5"/>
  <c r="B138" i="5"/>
  <c r="F138" i="5" s="1"/>
  <c r="AI137" i="5"/>
  <c r="AH137" i="5"/>
  <c r="AG137" i="5"/>
  <c r="E137" i="5"/>
  <c r="AJ137" i="5" s="1"/>
  <c r="D137" i="5"/>
  <c r="C137" i="5"/>
  <c r="B137" i="5"/>
  <c r="F137" i="5" s="1"/>
  <c r="AI136" i="5"/>
  <c r="AH136" i="5"/>
  <c r="AG136" i="5"/>
  <c r="E136" i="5"/>
  <c r="AJ136" i="5" s="1"/>
  <c r="D136" i="5"/>
  <c r="C136" i="5"/>
  <c r="B136" i="5"/>
  <c r="AI135" i="5"/>
  <c r="AH135" i="5"/>
  <c r="AG135" i="5"/>
  <c r="E135" i="5"/>
  <c r="AJ135" i="5" s="1"/>
  <c r="D135" i="5"/>
  <c r="C135" i="5"/>
  <c r="B135" i="5"/>
  <c r="AI134" i="5"/>
  <c r="AH134" i="5"/>
  <c r="AG134" i="5"/>
  <c r="E134" i="5"/>
  <c r="AJ134" i="5" s="1"/>
  <c r="D134" i="5"/>
  <c r="D133" i="5" s="1"/>
  <c r="C134" i="5"/>
  <c r="B134" i="5"/>
  <c r="AI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AH133" i="5" s="1"/>
  <c r="E133" i="5"/>
  <c r="AJ133" i="5" s="1"/>
  <c r="C133" i="5"/>
  <c r="AJ132" i="5"/>
  <c r="AI132" i="5"/>
  <c r="AH132" i="5"/>
  <c r="AG132" i="5"/>
  <c r="AI131" i="5"/>
  <c r="AH131" i="5"/>
  <c r="AG131" i="5"/>
  <c r="E131" i="5"/>
  <c r="AJ131" i="5" s="1"/>
  <c r="D131" i="5"/>
  <c r="C131" i="5"/>
  <c r="B131" i="5"/>
  <c r="AI130" i="5"/>
  <c r="AH130" i="5"/>
  <c r="AG130" i="5"/>
  <c r="E130" i="5"/>
  <c r="AJ130" i="5" s="1"/>
  <c r="D130" i="5"/>
  <c r="C130" i="5"/>
  <c r="B130" i="5"/>
  <c r="AI129" i="5"/>
  <c r="AH129" i="5"/>
  <c r="AG129" i="5"/>
  <c r="E129" i="5"/>
  <c r="C129" i="5"/>
  <c r="B129" i="5"/>
  <c r="AI128" i="5"/>
  <c r="AH128" i="5"/>
  <c r="AG128" i="5"/>
  <c r="E128" i="5"/>
  <c r="C128" i="5"/>
  <c r="AJ128" i="5" s="1"/>
  <c r="B128" i="5"/>
  <c r="AI127" i="5"/>
  <c r="AH127" i="5"/>
  <c r="AG127" i="5"/>
  <c r="E127" i="5"/>
  <c r="C127" i="5"/>
  <c r="AJ127" i="5" s="1"/>
  <c r="B127" i="5"/>
  <c r="AH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AI126" i="5" s="1"/>
  <c r="H126" i="5"/>
  <c r="AG126" i="5" s="1"/>
  <c r="E126" i="5"/>
  <c r="C126" i="5"/>
  <c r="AJ126" i="5" s="1"/>
  <c r="AJ125" i="5"/>
  <c r="AI125" i="5"/>
  <c r="AH125" i="5"/>
  <c r="AG125" i="5"/>
  <c r="AI124" i="5"/>
  <c r="AH124" i="5"/>
  <c r="AG124" i="5"/>
  <c r="E124" i="5"/>
  <c r="C124" i="5"/>
  <c r="B124" i="5"/>
  <c r="AI123" i="5"/>
  <c r="AH123" i="5"/>
  <c r="AG123" i="5"/>
  <c r="E123" i="5"/>
  <c r="C123" i="5"/>
  <c r="B123" i="5"/>
  <c r="AI122" i="5"/>
  <c r="AH122" i="5"/>
  <c r="AG122" i="5"/>
  <c r="E122" i="5"/>
  <c r="C122" i="5"/>
  <c r="B122" i="5"/>
  <c r="AI121" i="5"/>
  <c r="AH121" i="5"/>
  <c r="AG121" i="5"/>
  <c r="E121" i="5"/>
  <c r="C121" i="5"/>
  <c r="B121" i="5"/>
  <c r="AI120" i="5"/>
  <c r="AH120" i="5"/>
  <c r="AG120" i="5"/>
  <c r="E120" i="5"/>
  <c r="C120" i="5"/>
  <c r="B120" i="5"/>
  <c r="AH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AI119" i="5" s="1"/>
  <c r="H119" i="5"/>
  <c r="AG119" i="5" s="1"/>
  <c r="E119" i="5"/>
  <c r="C119" i="5"/>
  <c r="B119" i="5"/>
  <c r="AJ118" i="5"/>
  <c r="AI118" i="5"/>
  <c r="AH118" i="5"/>
  <c r="AG118" i="5"/>
  <c r="AI117" i="5"/>
  <c r="AH117" i="5"/>
  <c r="AG117" i="5"/>
  <c r="E117" i="5"/>
  <c r="C117" i="5"/>
  <c r="B117" i="5"/>
  <c r="AI116" i="5"/>
  <c r="AH116" i="5"/>
  <c r="AG116" i="5"/>
  <c r="E116" i="5"/>
  <c r="C116" i="5"/>
  <c r="B116" i="5"/>
  <c r="AI115" i="5"/>
  <c r="AH115" i="5"/>
  <c r="AG115" i="5"/>
  <c r="E115" i="5"/>
  <c r="C115" i="5"/>
  <c r="B115" i="5"/>
  <c r="AI114" i="5"/>
  <c r="AH114" i="5"/>
  <c r="AG114" i="5"/>
  <c r="E114" i="5"/>
  <c r="C114" i="5"/>
  <c r="B114" i="5"/>
  <c r="AI113" i="5"/>
  <c r="AH113" i="5"/>
  <c r="AG113" i="5"/>
  <c r="E113" i="5"/>
  <c r="C113" i="5"/>
  <c r="B113" i="5"/>
  <c r="AH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AI112" i="5" s="1"/>
  <c r="H112" i="5"/>
  <c r="AG112" i="5" s="1"/>
  <c r="E112" i="5"/>
  <c r="C112" i="5"/>
  <c r="B112" i="5"/>
  <c r="AJ111" i="5"/>
  <c r="AI111" i="5"/>
  <c r="AH111" i="5"/>
  <c r="AG111" i="5"/>
  <c r="AI110" i="5"/>
  <c r="AH110" i="5"/>
  <c r="AG110" i="5"/>
  <c r="E110" i="5"/>
  <c r="C110" i="5"/>
  <c r="B110" i="5"/>
  <c r="AI109" i="5"/>
  <c r="AH109" i="5"/>
  <c r="AG109" i="5"/>
  <c r="E109" i="5"/>
  <c r="C109" i="5"/>
  <c r="B109" i="5"/>
  <c r="AI108" i="5"/>
  <c r="AH108" i="5"/>
  <c r="AG108" i="5"/>
  <c r="E108" i="5"/>
  <c r="C108" i="5"/>
  <c r="G108" i="5" s="1"/>
  <c r="B108" i="5"/>
  <c r="AI107" i="5"/>
  <c r="AH107" i="5"/>
  <c r="AG107" i="5"/>
  <c r="E107" i="5"/>
  <c r="C107" i="5"/>
  <c r="AJ107" i="5" s="1"/>
  <c r="B107" i="5"/>
  <c r="AI106" i="5"/>
  <c r="AH106" i="5"/>
  <c r="AG106" i="5"/>
  <c r="E106" i="5"/>
  <c r="C106" i="5"/>
  <c r="AJ106" i="5" s="1"/>
  <c r="B106" i="5"/>
  <c r="AH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AI105" i="5" s="1"/>
  <c r="H105" i="5"/>
  <c r="AG105" i="5" s="1"/>
  <c r="C105" i="5"/>
  <c r="B105" i="5"/>
  <c r="AJ104" i="5"/>
  <c r="AI104" i="5"/>
  <c r="AH104" i="5"/>
  <c r="AG104" i="5"/>
  <c r="AI103" i="5"/>
  <c r="AH103" i="5"/>
  <c r="AG103" i="5"/>
  <c r="E103" i="5"/>
  <c r="C103" i="5"/>
  <c r="AJ103" i="5" s="1"/>
  <c r="B103" i="5"/>
  <c r="AI102" i="5"/>
  <c r="AH102" i="5"/>
  <c r="AG102" i="5"/>
  <c r="E102" i="5"/>
  <c r="C102" i="5"/>
  <c r="AJ102" i="5" s="1"/>
  <c r="B102" i="5"/>
  <c r="AI101" i="5"/>
  <c r="AH101" i="5"/>
  <c r="AG101" i="5"/>
  <c r="E101" i="5"/>
  <c r="C101" i="5"/>
  <c r="AJ101" i="5" s="1"/>
  <c r="B101" i="5"/>
  <c r="AI100" i="5"/>
  <c r="AH100" i="5"/>
  <c r="AG100" i="5"/>
  <c r="E100" i="5"/>
  <c r="C100" i="5"/>
  <c r="AJ100" i="5" s="1"/>
  <c r="B100" i="5"/>
  <c r="AI99" i="5"/>
  <c r="AH99" i="5"/>
  <c r="AG99" i="5"/>
  <c r="E99" i="5"/>
  <c r="C99" i="5"/>
  <c r="AJ99" i="5" s="1"/>
  <c r="B99" i="5"/>
  <c r="AH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AI98" i="5" s="1"/>
  <c r="H98" i="5"/>
  <c r="AG98" i="5" s="1"/>
  <c r="E98" i="5"/>
  <c r="F98" i="5" s="1"/>
  <c r="C98" i="5"/>
  <c r="AJ98" i="5" s="1"/>
  <c r="B98" i="5"/>
  <c r="AJ97" i="5"/>
  <c r="AI97" i="5"/>
  <c r="AH97" i="5"/>
  <c r="AG97" i="5"/>
  <c r="AH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AI96" i="5" s="1"/>
  <c r="H96" i="5"/>
  <c r="AG96" i="5" s="1"/>
  <c r="C96" i="5"/>
  <c r="AH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AI95" i="5" s="1"/>
  <c r="H95" i="5"/>
  <c r="AG95" i="5" s="1"/>
  <c r="E95" i="5"/>
  <c r="C95" i="5"/>
  <c r="AH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AI94" i="5" s="1"/>
  <c r="H94" i="5"/>
  <c r="AG94" i="5" s="1"/>
  <c r="C94" i="5"/>
  <c r="AH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AI93" i="5" s="1"/>
  <c r="H93" i="5"/>
  <c r="AG93" i="5" s="1"/>
  <c r="E93" i="5"/>
  <c r="C93" i="5"/>
  <c r="AH92" i="5"/>
  <c r="AE92" i="5"/>
  <c r="AE91" i="5" s="1"/>
  <c r="AD92" i="5"/>
  <c r="AC92" i="5"/>
  <c r="AC91" i="5" s="1"/>
  <c r="AB92" i="5"/>
  <c r="AA92" i="5"/>
  <c r="AA91" i="5" s="1"/>
  <c r="Z92" i="5"/>
  <c r="Y92" i="5"/>
  <c r="Y91" i="5" s="1"/>
  <c r="X92" i="5"/>
  <c r="W92" i="5"/>
  <c r="W91" i="5" s="1"/>
  <c r="V92" i="5"/>
  <c r="U92" i="5"/>
  <c r="U91" i="5" s="1"/>
  <c r="T92" i="5"/>
  <c r="S92" i="5"/>
  <c r="S91" i="5" s="1"/>
  <c r="R92" i="5"/>
  <c r="Q92" i="5"/>
  <c r="Q91" i="5" s="1"/>
  <c r="P92" i="5"/>
  <c r="O92" i="5"/>
  <c r="O91" i="5" s="1"/>
  <c r="N92" i="5"/>
  <c r="M92" i="5"/>
  <c r="M91" i="5" s="1"/>
  <c r="L92" i="5"/>
  <c r="K92" i="5"/>
  <c r="K91" i="5" s="1"/>
  <c r="J92" i="5"/>
  <c r="I92" i="5"/>
  <c r="AI92" i="5" s="1"/>
  <c r="H92" i="5"/>
  <c r="AG92" i="5" s="1"/>
  <c r="C92" i="5"/>
  <c r="C91" i="5" s="1"/>
  <c r="AH91" i="5"/>
  <c r="AD91" i="5"/>
  <c r="AB91" i="5"/>
  <c r="Z91" i="5"/>
  <c r="X91" i="5"/>
  <c r="V91" i="5"/>
  <c r="T91" i="5"/>
  <c r="R91" i="5"/>
  <c r="P91" i="5"/>
  <c r="N91" i="5"/>
  <c r="L91" i="5"/>
  <c r="J91" i="5"/>
  <c r="H91" i="5"/>
  <c r="AG91" i="5" s="1"/>
  <c r="AJ90" i="5"/>
  <c r="AI90" i="5"/>
  <c r="AH90" i="5"/>
  <c r="AG90" i="5"/>
  <c r="AI89" i="5"/>
  <c r="AH89" i="5"/>
  <c r="AG89" i="5"/>
  <c r="E89" i="5"/>
  <c r="C89" i="5"/>
  <c r="AJ89" i="5" s="1"/>
  <c r="B89" i="5"/>
  <c r="AI88" i="5"/>
  <c r="AH88" i="5"/>
  <c r="AG88" i="5"/>
  <c r="E88" i="5"/>
  <c r="C88" i="5"/>
  <c r="AJ88" i="5" s="1"/>
  <c r="B88" i="5"/>
  <c r="AI87" i="5"/>
  <c r="AH87" i="5"/>
  <c r="AG87" i="5"/>
  <c r="E87" i="5"/>
  <c r="C87" i="5"/>
  <c r="AJ87" i="5" s="1"/>
  <c r="B87" i="5"/>
  <c r="AI86" i="5"/>
  <c r="AH86" i="5"/>
  <c r="AG86" i="5"/>
  <c r="E86" i="5"/>
  <c r="C86" i="5"/>
  <c r="AJ86" i="5" s="1"/>
  <c r="B86" i="5"/>
  <c r="AI85" i="5"/>
  <c r="AH85" i="5"/>
  <c r="AG85" i="5"/>
  <c r="E85" i="5"/>
  <c r="C85" i="5"/>
  <c r="AJ85" i="5" s="1"/>
  <c r="B85" i="5"/>
  <c r="AH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AI84" i="5" s="1"/>
  <c r="H84" i="5"/>
  <c r="AG84" i="5" s="1"/>
  <c r="E84" i="5"/>
  <c r="F84" i="5" s="1"/>
  <c r="C84" i="5"/>
  <c r="AJ84" i="5" s="1"/>
  <c r="B84" i="5"/>
  <c r="AJ83" i="5"/>
  <c r="AI83" i="5"/>
  <c r="AH83" i="5"/>
  <c r="AG83" i="5"/>
  <c r="AI82" i="5"/>
  <c r="AH82" i="5"/>
  <c r="AG82" i="5"/>
  <c r="E82" i="5"/>
  <c r="C82" i="5"/>
  <c r="AJ82" i="5" s="1"/>
  <c r="B82" i="5"/>
  <c r="AI81" i="5"/>
  <c r="AH81" i="5"/>
  <c r="AG81" i="5"/>
  <c r="E81" i="5"/>
  <c r="C81" i="5"/>
  <c r="AJ81" i="5" s="1"/>
  <c r="B81" i="5"/>
  <c r="AI80" i="5"/>
  <c r="AH80" i="5"/>
  <c r="AG80" i="5"/>
  <c r="E80" i="5"/>
  <c r="C80" i="5"/>
  <c r="AJ80" i="5" s="1"/>
  <c r="B80" i="5"/>
  <c r="AI79" i="5"/>
  <c r="AH79" i="5"/>
  <c r="AG79" i="5"/>
  <c r="E79" i="5"/>
  <c r="C79" i="5"/>
  <c r="AJ79" i="5" s="1"/>
  <c r="B79" i="5"/>
  <c r="AI78" i="5"/>
  <c r="AH78" i="5"/>
  <c r="AG78" i="5"/>
  <c r="E78" i="5"/>
  <c r="C78" i="5"/>
  <c r="AJ78" i="5" s="1"/>
  <c r="B78" i="5"/>
  <c r="AH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AI77" i="5" s="1"/>
  <c r="H77" i="5"/>
  <c r="AG77" i="5" s="1"/>
  <c r="E77" i="5"/>
  <c r="F77" i="5" s="1"/>
  <c r="C77" i="5"/>
  <c r="AJ77" i="5" s="1"/>
  <c r="B77" i="5"/>
  <c r="AJ76" i="5"/>
  <c r="AI76" i="5"/>
  <c r="AH76" i="5"/>
  <c r="AG76" i="5"/>
  <c r="AI75" i="5"/>
  <c r="AH75" i="5"/>
  <c r="AG75" i="5"/>
  <c r="E75" i="5"/>
  <c r="C75" i="5"/>
  <c r="AJ75" i="5" s="1"/>
  <c r="B75" i="5"/>
  <c r="AI74" i="5"/>
  <c r="AH74" i="5"/>
  <c r="AG74" i="5"/>
  <c r="E74" i="5"/>
  <c r="C74" i="5"/>
  <c r="AJ74" i="5" s="1"/>
  <c r="B74" i="5"/>
  <c r="AI73" i="5"/>
  <c r="AH73" i="5"/>
  <c r="AG73" i="5"/>
  <c r="E73" i="5"/>
  <c r="C73" i="5"/>
  <c r="AJ73" i="5" s="1"/>
  <c r="B73" i="5"/>
  <c r="AI72" i="5"/>
  <c r="AH72" i="5"/>
  <c r="AG72" i="5"/>
  <c r="E72" i="5"/>
  <c r="C72" i="5"/>
  <c r="AJ72" i="5" s="1"/>
  <c r="B72" i="5"/>
  <c r="AI71" i="5"/>
  <c r="AH71" i="5"/>
  <c r="AG71" i="5"/>
  <c r="E71" i="5"/>
  <c r="C71" i="5"/>
  <c r="AJ71" i="5" s="1"/>
  <c r="B71" i="5"/>
  <c r="AH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AI70" i="5" s="1"/>
  <c r="H70" i="5"/>
  <c r="AG70" i="5" s="1"/>
  <c r="E70" i="5"/>
  <c r="F70" i="5" s="1"/>
  <c r="C70" i="5"/>
  <c r="AJ70" i="5" s="1"/>
  <c r="B70" i="5"/>
  <c r="AJ69" i="5"/>
  <c r="AI69" i="5"/>
  <c r="AH69" i="5"/>
  <c r="AG69" i="5"/>
  <c r="AI68" i="5"/>
  <c r="AH68" i="5"/>
  <c r="AG68" i="5"/>
  <c r="E68" i="5"/>
  <c r="C68" i="5"/>
  <c r="AJ68" i="5" s="1"/>
  <c r="B68" i="5"/>
  <c r="AI67" i="5"/>
  <c r="AH67" i="5"/>
  <c r="AG67" i="5"/>
  <c r="E67" i="5"/>
  <c r="C67" i="5"/>
  <c r="AJ67" i="5" s="1"/>
  <c r="B67" i="5"/>
  <c r="AI66" i="5"/>
  <c r="AH66" i="5"/>
  <c r="AG66" i="5"/>
  <c r="E66" i="5"/>
  <c r="C66" i="5"/>
  <c r="AJ66" i="5" s="1"/>
  <c r="B66" i="5"/>
  <c r="AI65" i="5"/>
  <c r="AH65" i="5"/>
  <c r="AG65" i="5"/>
  <c r="E65" i="5"/>
  <c r="C65" i="5"/>
  <c r="AJ65" i="5" s="1"/>
  <c r="B65" i="5"/>
  <c r="AI64" i="5"/>
  <c r="AH64" i="5"/>
  <c r="AG64" i="5"/>
  <c r="E64" i="5"/>
  <c r="C64" i="5"/>
  <c r="AJ64" i="5" s="1"/>
  <c r="B64" i="5"/>
  <c r="AH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AI63" i="5" s="1"/>
  <c r="H63" i="5"/>
  <c r="AG63" i="5" s="1"/>
  <c r="E63" i="5"/>
  <c r="F63" i="5" s="1"/>
  <c r="C63" i="5"/>
  <c r="AJ63" i="5" s="1"/>
  <c r="B63" i="5"/>
  <c r="AJ62" i="5"/>
  <c r="AI62" i="5"/>
  <c r="AH62" i="5"/>
  <c r="AG62" i="5"/>
  <c r="AH61" i="5"/>
  <c r="AE61" i="5"/>
  <c r="AD61" i="5"/>
  <c r="AD195" i="5" s="1"/>
  <c r="AD214" i="5" s="1"/>
  <c r="AC61" i="5"/>
  <c r="AB61" i="5"/>
  <c r="AB195" i="5" s="1"/>
  <c r="AB214" i="5" s="1"/>
  <c r="AA61" i="5"/>
  <c r="Z61" i="5"/>
  <c r="Z195" i="5" s="1"/>
  <c r="Z214" i="5" s="1"/>
  <c r="Y61" i="5"/>
  <c r="X61" i="5"/>
  <c r="X195" i="5" s="1"/>
  <c r="X214" i="5" s="1"/>
  <c r="W61" i="5"/>
  <c r="W188" i="5" s="1"/>
  <c r="W208" i="5" s="1"/>
  <c r="V61" i="5"/>
  <c r="V195" i="5" s="1"/>
  <c r="V214" i="5" s="1"/>
  <c r="U61" i="5"/>
  <c r="T61" i="5"/>
  <c r="T195" i="5" s="1"/>
  <c r="T214" i="5" s="1"/>
  <c r="S61" i="5"/>
  <c r="R61" i="5"/>
  <c r="R195" i="5" s="1"/>
  <c r="R214" i="5" s="1"/>
  <c r="Q61" i="5"/>
  <c r="P61" i="5"/>
  <c r="P195" i="5" s="1"/>
  <c r="P214" i="5" s="1"/>
  <c r="O61" i="5"/>
  <c r="N61" i="5"/>
  <c r="N195" i="5" s="1"/>
  <c r="N214" i="5" s="1"/>
  <c r="M61" i="5"/>
  <c r="L61" i="5"/>
  <c r="L195" i="5" s="1"/>
  <c r="L214" i="5" s="1"/>
  <c r="K61" i="5"/>
  <c r="J61" i="5"/>
  <c r="J195" i="5" s="1"/>
  <c r="J214" i="5" s="1"/>
  <c r="I61" i="5"/>
  <c r="H61" i="5"/>
  <c r="H195" i="5" s="1"/>
  <c r="E61" i="5"/>
  <c r="C61" i="5"/>
  <c r="B61" i="5"/>
  <c r="AH60" i="5"/>
  <c r="AE60" i="5"/>
  <c r="AD60" i="5"/>
  <c r="AD194" i="5" s="1"/>
  <c r="AD213" i="5" s="1"/>
  <c r="AC60" i="5"/>
  <c r="AB60" i="5"/>
  <c r="AB194" i="5" s="1"/>
  <c r="AB213" i="5" s="1"/>
  <c r="AA60" i="5"/>
  <c r="Z60" i="5"/>
  <c r="Z194" i="5" s="1"/>
  <c r="Z213" i="5" s="1"/>
  <c r="Y60" i="5"/>
  <c r="Y187" i="5" s="1"/>
  <c r="Y207" i="5" s="1"/>
  <c r="X60" i="5"/>
  <c r="X194" i="5" s="1"/>
  <c r="X213" i="5" s="1"/>
  <c r="W60" i="5"/>
  <c r="V60" i="5"/>
  <c r="V194" i="5" s="1"/>
  <c r="V213" i="5" s="1"/>
  <c r="U60" i="5"/>
  <c r="T60" i="5"/>
  <c r="T194" i="5" s="1"/>
  <c r="T213" i="5" s="1"/>
  <c r="S60" i="5"/>
  <c r="R60" i="5"/>
  <c r="R194" i="5" s="1"/>
  <c r="R213" i="5" s="1"/>
  <c r="Q60" i="5"/>
  <c r="P60" i="5"/>
  <c r="P194" i="5" s="1"/>
  <c r="P213" i="5" s="1"/>
  <c r="O60" i="5"/>
  <c r="N60" i="5"/>
  <c r="N194" i="5" s="1"/>
  <c r="N213" i="5" s="1"/>
  <c r="M60" i="5"/>
  <c r="L60" i="5"/>
  <c r="L194" i="5" s="1"/>
  <c r="L213" i="5" s="1"/>
  <c r="K60" i="5"/>
  <c r="J60" i="5"/>
  <c r="J194" i="5" s="1"/>
  <c r="J213" i="5" s="1"/>
  <c r="I60" i="5"/>
  <c r="H60" i="5"/>
  <c r="H194" i="5" s="1"/>
  <c r="E60" i="5"/>
  <c r="C60" i="5"/>
  <c r="B60" i="5"/>
  <c r="AH59" i="5"/>
  <c r="AE59" i="5"/>
  <c r="AD59" i="5"/>
  <c r="AD193" i="5" s="1"/>
  <c r="AD212" i="5" s="1"/>
  <c r="AC59" i="5"/>
  <c r="AB59" i="5"/>
  <c r="AB193" i="5" s="1"/>
  <c r="AB212" i="5" s="1"/>
  <c r="AA59" i="5"/>
  <c r="AA186" i="5" s="1"/>
  <c r="Z59" i="5"/>
  <c r="Z193" i="5" s="1"/>
  <c r="Z212" i="5" s="1"/>
  <c r="Y59" i="5"/>
  <c r="X59" i="5"/>
  <c r="X193" i="5" s="1"/>
  <c r="X212" i="5" s="1"/>
  <c r="W59" i="5"/>
  <c r="V59" i="5"/>
  <c r="V193" i="5" s="1"/>
  <c r="V212" i="5" s="1"/>
  <c r="U59" i="5"/>
  <c r="T59" i="5"/>
  <c r="T193" i="5" s="1"/>
  <c r="T212" i="5" s="1"/>
  <c r="S59" i="5"/>
  <c r="R59" i="5"/>
  <c r="R193" i="5" s="1"/>
  <c r="R212" i="5" s="1"/>
  <c r="Q59" i="5"/>
  <c r="P59" i="5"/>
  <c r="P193" i="5" s="1"/>
  <c r="P212" i="5" s="1"/>
  <c r="O59" i="5"/>
  <c r="N59" i="5"/>
  <c r="N193" i="5" s="1"/>
  <c r="N212" i="5" s="1"/>
  <c r="M59" i="5"/>
  <c r="L59" i="5"/>
  <c r="L193" i="5" s="1"/>
  <c r="L212" i="5" s="1"/>
  <c r="K59" i="5"/>
  <c r="K186" i="5" s="1"/>
  <c r="J59" i="5"/>
  <c r="J193" i="5" s="1"/>
  <c r="J212" i="5" s="1"/>
  <c r="I59" i="5"/>
  <c r="H59" i="5"/>
  <c r="H193" i="5" s="1"/>
  <c r="E59" i="5"/>
  <c r="C59" i="5"/>
  <c r="B59" i="5"/>
  <c r="AH58" i="5"/>
  <c r="AE58" i="5"/>
  <c r="AD58" i="5"/>
  <c r="AD192" i="5" s="1"/>
  <c r="AD211" i="5" s="1"/>
  <c r="AC58" i="5"/>
  <c r="AB58" i="5"/>
  <c r="AB192" i="5" s="1"/>
  <c r="AB211" i="5" s="1"/>
  <c r="AA58" i="5"/>
  <c r="Z58" i="5"/>
  <c r="Z192" i="5" s="1"/>
  <c r="Z211" i="5" s="1"/>
  <c r="Y58" i="5"/>
  <c r="X58" i="5"/>
  <c r="X192" i="5" s="1"/>
  <c r="X211" i="5" s="1"/>
  <c r="W58" i="5"/>
  <c r="V58" i="5"/>
  <c r="V192" i="5" s="1"/>
  <c r="V211" i="5" s="1"/>
  <c r="U58" i="5"/>
  <c r="U185" i="5" s="1"/>
  <c r="T58" i="5"/>
  <c r="T192" i="5" s="1"/>
  <c r="T211" i="5" s="1"/>
  <c r="S58" i="5"/>
  <c r="R58" i="5"/>
  <c r="R192" i="5" s="1"/>
  <c r="R211" i="5" s="1"/>
  <c r="Q58" i="5"/>
  <c r="P58" i="5"/>
  <c r="P192" i="5" s="1"/>
  <c r="P211" i="5" s="1"/>
  <c r="O58" i="5"/>
  <c r="N58" i="5"/>
  <c r="N192" i="5" s="1"/>
  <c r="N211" i="5" s="1"/>
  <c r="M58" i="5"/>
  <c r="L58" i="5"/>
  <c r="L192" i="5" s="1"/>
  <c r="L211" i="5" s="1"/>
  <c r="K58" i="5"/>
  <c r="J58" i="5"/>
  <c r="J192" i="5" s="1"/>
  <c r="J211" i="5" s="1"/>
  <c r="I58" i="5"/>
  <c r="H58" i="5"/>
  <c r="H192" i="5" s="1"/>
  <c r="E58" i="5"/>
  <c r="C58" i="5"/>
  <c r="B58" i="5"/>
  <c r="AH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AG57" i="5" s="1"/>
  <c r="E57" i="5"/>
  <c r="C57" i="5"/>
  <c r="B57" i="5"/>
  <c r="AH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AI56" i="5" s="1"/>
  <c r="H56" i="5"/>
  <c r="AG56" i="5" s="1"/>
  <c r="E56" i="5"/>
  <c r="F56" i="5" s="1"/>
  <c r="C56" i="5"/>
  <c r="AJ56" i="5" s="1"/>
  <c r="B56" i="5"/>
  <c r="AJ55" i="5"/>
  <c r="AI55" i="5"/>
  <c r="AH55" i="5"/>
  <c r="AG55" i="5"/>
  <c r="AH52" i="5"/>
  <c r="AE52" i="5"/>
  <c r="AE218" i="5" s="1"/>
  <c r="AD52" i="5"/>
  <c r="AC52" i="5"/>
  <c r="AC218" i="5" s="1"/>
  <c r="AB52" i="5"/>
  <c r="AA52" i="5"/>
  <c r="AA218" i="5" s="1"/>
  <c r="Z52" i="5"/>
  <c r="Y52" i="5"/>
  <c r="Y218" i="5" s="1"/>
  <c r="X52" i="5"/>
  <c r="W52" i="5"/>
  <c r="W218" i="5" s="1"/>
  <c r="V52" i="5"/>
  <c r="U52" i="5"/>
  <c r="U218" i="5" s="1"/>
  <c r="T52" i="5"/>
  <c r="S52" i="5"/>
  <c r="S218" i="5" s="1"/>
  <c r="R52" i="5"/>
  <c r="Q52" i="5"/>
  <c r="Q218" i="5" s="1"/>
  <c r="P52" i="5"/>
  <c r="O52" i="5"/>
  <c r="O218" i="5" s="1"/>
  <c r="N52" i="5"/>
  <c r="M52" i="5"/>
  <c r="M218" i="5" s="1"/>
  <c r="L52" i="5"/>
  <c r="K52" i="5"/>
  <c r="K218" i="5" s="1"/>
  <c r="J52" i="5"/>
  <c r="I52" i="5"/>
  <c r="H52" i="5"/>
  <c r="AG52" i="5" s="1"/>
  <c r="AH51" i="5"/>
  <c r="AE51" i="5"/>
  <c r="AE217" i="5" s="1"/>
  <c r="AD51" i="5"/>
  <c r="AC51" i="5"/>
  <c r="AB51" i="5"/>
  <c r="AA51" i="5"/>
  <c r="AA217" i="5" s="1"/>
  <c r="Z51" i="5"/>
  <c r="Y51" i="5"/>
  <c r="Y217" i="5" s="1"/>
  <c r="X51" i="5"/>
  <c r="W51" i="5"/>
  <c r="W217" i="5" s="1"/>
  <c r="V51" i="5"/>
  <c r="U51" i="5"/>
  <c r="T51" i="5"/>
  <c r="S51" i="5"/>
  <c r="S217" i="5" s="1"/>
  <c r="R51" i="5"/>
  <c r="R217" i="5" s="1"/>
  <c r="Q51" i="5"/>
  <c r="Q217" i="5" s="1"/>
  <c r="P51" i="5"/>
  <c r="O51" i="5"/>
  <c r="O217" i="5" s="1"/>
  <c r="N51" i="5"/>
  <c r="M51" i="5"/>
  <c r="L51" i="5"/>
  <c r="K51" i="5"/>
  <c r="K217" i="5" s="1"/>
  <c r="J51" i="5"/>
  <c r="I51" i="5"/>
  <c r="H51" i="5"/>
  <c r="D51" i="5"/>
  <c r="C51" i="5"/>
  <c r="C217" i="5" s="1"/>
  <c r="B51" i="5"/>
  <c r="B217" i="5" s="1"/>
  <c r="AJ50" i="5"/>
  <c r="AI50" i="5"/>
  <c r="AH50" i="5"/>
  <c r="AG50" i="5"/>
  <c r="G50" i="5"/>
  <c r="F50" i="5"/>
  <c r="AH49" i="5"/>
  <c r="AD49" i="5"/>
  <c r="AB49" i="5"/>
  <c r="Z49" i="5"/>
  <c r="X49" i="5"/>
  <c r="V49" i="5"/>
  <c r="T49" i="5"/>
  <c r="R49" i="5"/>
  <c r="P49" i="5"/>
  <c r="N49" i="5"/>
  <c r="L49" i="5"/>
  <c r="J49" i="5"/>
  <c r="H49" i="5"/>
  <c r="AG49" i="5" s="1"/>
  <c r="AJ47" i="5"/>
  <c r="AI47" i="5"/>
  <c r="AH47" i="5"/>
  <c r="AG47" i="5"/>
  <c r="G47" i="5"/>
  <c r="F47" i="5"/>
  <c r="AJ46" i="5"/>
  <c r="AI46" i="5"/>
  <c r="AH46" i="5"/>
  <c r="AG46" i="5"/>
  <c r="G46" i="5"/>
  <c r="F46" i="5"/>
  <c r="AH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AH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D44" i="5"/>
  <c r="B44" i="5"/>
  <c r="AJ43" i="5"/>
  <c r="AI43" i="5"/>
  <c r="AH43" i="5"/>
  <c r="AG43" i="5"/>
  <c r="G43" i="5"/>
  <c r="F43" i="5"/>
  <c r="AH42" i="5"/>
  <c r="AD42" i="5"/>
  <c r="AB42" i="5"/>
  <c r="Z42" i="5"/>
  <c r="X42" i="5"/>
  <c r="V42" i="5"/>
  <c r="T42" i="5"/>
  <c r="R42" i="5"/>
  <c r="P42" i="5"/>
  <c r="N42" i="5"/>
  <c r="L42" i="5"/>
  <c r="J42" i="5"/>
  <c r="H42" i="5"/>
  <c r="AG42" i="5" s="1"/>
  <c r="AJ41" i="5"/>
  <c r="AI41" i="5"/>
  <c r="AH41" i="5"/>
  <c r="AG41" i="5"/>
  <c r="AI40" i="5"/>
  <c r="AH40" i="5"/>
  <c r="AG40" i="5"/>
  <c r="E40" i="5"/>
  <c r="C40" i="5"/>
  <c r="C38" i="5" s="1"/>
  <c r="B40" i="5"/>
  <c r="AJ39" i="5"/>
  <c r="AI39" i="5"/>
  <c r="AH39" i="5"/>
  <c r="AG39" i="5"/>
  <c r="G39" i="5"/>
  <c r="E39" i="5"/>
  <c r="F39" i="5" s="1"/>
  <c r="C39" i="5"/>
  <c r="AH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I38" i="5" s="1"/>
  <c r="H38" i="5"/>
  <c r="AG38" i="5" s="1"/>
  <c r="E38" i="5"/>
  <c r="B38" i="5"/>
  <c r="E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C35" i="5"/>
  <c r="B35" i="5"/>
  <c r="AI33" i="5"/>
  <c r="AH33" i="5"/>
  <c r="AG33" i="5"/>
  <c r="E33" i="5"/>
  <c r="C33" i="5"/>
  <c r="B33" i="5"/>
  <c r="AI32" i="5"/>
  <c r="AH32" i="5"/>
  <c r="AG32" i="5"/>
  <c r="E32" i="5"/>
  <c r="C32" i="5"/>
  <c r="AH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AI31" i="5" s="1"/>
  <c r="H31" i="5"/>
  <c r="AG31" i="5" s="1"/>
  <c r="C31" i="5"/>
  <c r="B31" i="5"/>
  <c r="AJ30" i="5"/>
  <c r="AI30" i="5"/>
  <c r="AH30" i="5"/>
  <c r="AG30" i="5"/>
  <c r="AI29" i="5"/>
  <c r="AH29" i="5"/>
  <c r="AG29" i="5"/>
  <c r="E29" i="5"/>
  <c r="C29" i="5"/>
  <c r="AJ29" i="5" s="1"/>
  <c r="B29" i="5"/>
  <c r="AJ28" i="5"/>
  <c r="AI28" i="5"/>
  <c r="AH28" i="5"/>
  <c r="AG28" i="5"/>
  <c r="G28" i="5"/>
  <c r="E28" i="5"/>
  <c r="F28" i="5" s="1"/>
  <c r="C28" i="5"/>
  <c r="AH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AI27" i="5" s="1"/>
  <c r="H27" i="5"/>
  <c r="AG27" i="5" s="1"/>
  <c r="E27" i="5"/>
  <c r="C27" i="5"/>
  <c r="G27" i="5" s="1"/>
  <c r="B27" i="5"/>
  <c r="AJ26" i="5"/>
  <c r="AI26" i="5"/>
  <c r="AH26" i="5"/>
  <c r="AG26" i="5"/>
  <c r="AI25" i="5"/>
  <c r="AH25" i="5"/>
  <c r="AG25" i="5"/>
  <c r="E25" i="5"/>
  <c r="C25" i="5"/>
  <c r="C23" i="5" s="1"/>
  <c r="B25" i="5"/>
  <c r="AJ24" i="5"/>
  <c r="AI24" i="5"/>
  <c r="AH24" i="5"/>
  <c r="AG24" i="5"/>
  <c r="G24" i="5"/>
  <c r="E24" i="5"/>
  <c r="F24" i="5" s="1"/>
  <c r="C24" i="5"/>
  <c r="AH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AI23" i="5" s="1"/>
  <c r="H23" i="5"/>
  <c r="AG23" i="5" s="1"/>
  <c r="E23" i="5"/>
  <c r="F23" i="5" s="1"/>
  <c r="B23" i="5"/>
  <c r="AJ22" i="5"/>
  <c r="AI22" i="5"/>
  <c r="AH22" i="5"/>
  <c r="AG22" i="5"/>
  <c r="AI21" i="5"/>
  <c r="AH21" i="5"/>
  <c r="AG21" i="5"/>
  <c r="E21" i="5"/>
  <c r="C21" i="5"/>
  <c r="B21" i="5"/>
  <c r="AI20" i="5"/>
  <c r="AH20" i="5"/>
  <c r="AG20" i="5"/>
  <c r="E20" i="5"/>
  <c r="F20" i="5" s="1"/>
  <c r="C20" i="5"/>
  <c r="C44" i="5" s="1"/>
  <c r="AH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AI19" i="5" s="1"/>
  <c r="H19" i="5"/>
  <c r="AG19" i="5" s="1"/>
  <c r="C19" i="5"/>
  <c r="B19" i="5"/>
  <c r="AI17" i="5"/>
  <c r="AH17" i="5"/>
  <c r="AG17" i="5"/>
  <c r="E17" i="5"/>
  <c r="C17" i="5"/>
  <c r="B17" i="5"/>
  <c r="AJ16" i="5"/>
  <c r="AI16" i="5"/>
  <c r="AH16" i="5"/>
  <c r="AG16" i="5"/>
  <c r="G16" i="5"/>
  <c r="E16" i="5"/>
  <c r="AI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H15" i="5" s="1"/>
  <c r="B15" i="5"/>
  <c r="AJ14" i="5"/>
  <c r="AI14" i="5"/>
  <c r="AH14" i="5"/>
  <c r="AG14" i="5"/>
  <c r="AI13" i="5"/>
  <c r="AE13" i="5"/>
  <c r="AD13" i="5"/>
  <c r="AD11" i="5" s="1"/>
  <c r="AC13" i="5"/>
  <c r="AB13" i="5"/>
  <c r="AB11" i="5" s="1"/>
  <c r="AA13" i="5"/>
  <c r="Z13" i="5"/>
  <c r="Z11" i="5" s="1"/>
  <c r="Y13" i="5"/>
  <c r="X13" i="5"/>
  <c r="X11" i="5" s="1"/>
  <c r="W13" i="5"/>
  <c r="V13" i="5"/>
  <c r="V11" i="5" s="1"/>
  <c r="U13" i="5"/>
  <c r="T13" i="5"/>
  <c r="T11" i="5" s="1"/>
  <c r="S13" i="5"/>
  <c r="R13" i="5"/>
  <c r="R11" i="5" s="1"/>
  <c r="Q13" i="5"/>
  <c r="P13" i="5"/>
  <c r="P11" i="5" s="1"/>
  <c r="O13" i="5"/>
  <c r="N13" i="5"/>
  <c r="N11" i="5" s="1"/>
  <c r="M13" i="5"/>
  <c r="L13" i="5"/>
  <c r="L11" i="5" s="1"/>
  <c r="K13" i="5"/>
  <c r="J13" i="5"/>
  <c r="J11" i="5" s="1"/>
  <c r="I13" i="5"/>
  <c r="H13" i="5"/>
  <c r="AH13" i="5" s="1"/>
  <c r="B13" i="5"/>
  <c r="AJ12" i="5"/>
  <c r="AI12" i="5"/>
  <c r="AH12" i="5"/>
  <c r="AG12" i="5"/>
  <c r="G12" i="5"/>
  <c r="F12" i="5"/>
  <c r="AI11" i="5"/>
  <c r="AE11" i="5"/>
  <c r="AC11" i="5"/>
  <c r="AA11" i="5"/>
  <c r="Y11" i="5"/>
  <c r="W11" i="5"/>
  <c r="U11" i="5"/>
  <c r="S11" i="5"/>
  <c r="Q11" i="5"/>
  <c r="O11" i="5"/>
  <c r="M11" i="5"/>
  <c r="K11" i="5"/>
  <c r="I11" i="5"/>
  <c r="B11" i="5"/>
  <c r="AG13" i="5" l="1"/>
  <c r="C45" i="5"/>
  <c r="C15" i="5"/>
  <c r="C13" i="5"/>
  <c r="C11" i="5" s="1"/>
  <c r="G17" i="5"/>
  <c r="AJ17" i="5"/>
  <c r="F21" i="5"/>
  <c r="D21" i="5"/>
  <c r="D19" i="5" s="1"/>
  <c r="G25" i="5"/>
  <c r="AJ25" i="5"/>
  <c r="G29" i="5"/>
  <c r="F36" i="5"/>
  <c r="D36" i="5"/>
  <c r="D35" i="5" s="1"/>
  <c r="G36" i="5"/>
  <c r="F38" i="5"/>
  <c r="AJ38" i="5"/>
  <c r="G38" i="5"/>
  <c r="G40" i="5"/>
  <c r="AJ40" i="5"/>
  <c r="E45" i="5"/>
  <c r="M206" i="5"/>
  <c r="I218" i="5"/>
  <c r="AI218" i="5" s="1"/>
  <c r="AI52" i="5"/>
  <c r="G56" i="5"/>
  <c r="C191" i="5"/>
  <c r="C184" i="5"/>
  <c r="AJ57" i="5"/>
  <c r="G57" i="5"/>
  <c r="H11" i="5"/>
  <c r="AG15" i="5"/>
  <c r="E44" i="5"/>
  <c r="F16" i="5"/>
  <c r="E15" i="5"/>
  <c r="E52" i="5"/>
  <c r="F17" i="5"/>
  <c r="D17" i="5"/>
  <c r="E13" i="5"/>
  <c r="E19" i="5"/>
  <c r="C42" i="5"/>
  <c r="G20" i="5"/>
  <c r="AJ20" i="5"/>
  <c r="G21" i="5"/>
  <c r="AJ21" i="5"/>
  <c r="G23" i="5"/>
  <c r="AJ23" i="5"/>
  <c r="F25" i="5"/>
  <c r="D25" i="5"/>
  <c r="D23" i="5" s="1"/>
  <c r="AJ27" i="5"/>
  <c r="F27" i="5"/>
  <c r="F32" i="5"/>
  <c r="AJ32" i="5"/>
  <c r="G32" i="5"/>
  <c r="E31" i="5"/>
  <c r="F33" i="5"/>
  <c r="D33" i="5"/>
  <c r="D31" i="5" s="1"/>
  <c r="AJ33" i="5"/>
  <c r="G33" i="5"/>
  <c r="E35" i="5"/>
  <c r="AI44" i="5"/>
  <c r="I42" i="5"/>
  <c r="K42" i="5"/>
  <c r="M42" i="5"/>
  <c r="O42" i="5"/>
  <c r="Q42" i="5"/>
  <c r="S42" i="5"/>
  <c r="U205" i="5"/>
  <c r="U42" i="5"/>
  <c r="W42" i="5"/>
  <c r="Y42" i="5"/>
  <c r="AA42" i="5"/>
  <c r="AC42" i="5"/>
  <c r="AE42" i="5"/>
  <c r="I49" i="5"/>
  <c r="K49" i="5"/>
  <c r="M49" i="5"/>
  <c r="O49" i="5"/>
  <c r="Q49" i="5"/>
  <c r="S49" i="5"/>
  <c r="U49" i="5"/>
  <c r="W49" i="5"/>
  <c r="Y49" i="5"/>
  <c r="AA49" i="5"/>
  <c r="AC49" i="5"/>
  <c r="AE49" i="5"/>
  <c r="E51" i="5"/>
  <c r="Q215" i="5"/>
  <c r="C52" i="5"/>
  <c r="U193" i="5"/>
  <c r="U212" i="5" s="1"/>
  <c r="U186" i="5"/>
  <c r="I191" i="5"/>
  <c r="I184" i="5"/>
  <c r="AI57" i="5"/>
  <c r="K191" i="5"/>
  <c r="K184" i="5"/>
  <c r="M191" i="5"/>
  <c r="M184" i="5"/>
  <c r="O191" i="5"/>
  <c r="O184" i="5"/>
  <c r="Q191" i="5"/>
  <c r="Q184" i="5"/>
  <c r="S191" i="5"/>
  <c r="S184" i="5"/>
  <c r="U191" i="5"/>
  <c r="U184" i="5"/>
  <c r="W191" i="5"/>
  <c r="W184" i="5"/>
  <c r="Y191" i="5"/>
  <c r="Y184" i="5"/>
  <c r="AA191" i="5"/>
  <c r="AA184" i="5"/>
  <c r="AC191" i="5"/>
  <c r="AC184" i="5"/>
  <c r="AE191" i="5"/>
  <c r="AE184" i="5"/>
  <c r="C192" i="5"/>
  <c r="C211" i="5" s="1"/>
  <c r="C185" i="5"/>
  <c r="G58" i="5"/>
  <c r="I185" i="5"/>
  <c r="AI58" i="5"/>
  <c r="I192" i="5"/>
  <c r="K192" i="5"/>
  <c r="K211" i="5" s="1"/>
  <c r="K185" i="5"/>
  <c r="K205" i="5" s="1"/>
  <c r="M185" i="5"/>
  <c r="M205" i="5" s="1"/>
  <c r="M192" i="5"/>
  <c r="M211" i="5" s="1"/>
  <c r="O192" i="5"/>
  <c r="O211" i="5" s="1"/>
  <c r="O185" i="5"/>
  <c r="O205" i="5" s="1"/>
  <c r="Q185" i="5"/>
  <c r="Q205" i="5" s="1"/>
  <c r="Q192" i="5"/>
  <c r="Q211" i="5" s="1"/>
  <c r="S192" i="5"/>
  <c r="S211" i="5" s="1"/>
  <c r="S185" i="5"/>
  <c r="S205" i="5" s="1"/>
  <c r="W192" i="5"/>
  <c r="W211" i="5" s="1"/>
  <c r="W185" i="5"/>
  <c r="W205" i="5" s="1"/>
  <c r="Y185" i="5"/>
  <c r="Y205" i="5" s="1"/>
  <c r="Y192" i="5"/>
  <c r="Y211" i="5" s="1"/>
  <c r="AA192" i="5"/>
  <c r="AA211" i="5" s="1"/>
  <c r="AA185" i="5"/>
  <c r="AA205" i="5" s="1"/>
  <c r="AC185" i="5"/>
  <c r="AC205" i="5" s="1"/>
  <c r="AC192" i="5"/>
  <c r="AC211" i="5" s="1"/>
  <c r="AE192" i="5"/>
  <c r="AE211" i="5" s="1"/>
  <c r="AE185" i="5"/>
  <c r="AE205" i="5" s="1"/>
  <c r="AJ58" i="5"/>
  <c r="C186" i="5"/>
  <c r="C193" i="5"/>
  <c r="C212" i="5" s="1"/>
  <c r="G59" i="5"/>
  <c r="I193" i="5"/>
  <c r="I186" i="5"/>
  <c r="AI59" i="5"/>
  <c r="M193" i="5"/>
  <c r="M212" i="5" s="1"/>
  <c r="M186" i="5"/>
  <c r="O186" i="5"/>
  <c r="O193" i="5"/>
  <c r="O212" i="5" s="1"/>
  <c r="Q193" i="5"/>
  <c r="Q212" i="5" s="1"/>
  <c r="Q186" i="5"/>
  <c r="S186" i="5"/>
  <c r="S193" i="5"/>
  <c r="S212" i="5" s="1"/>
  <c r="W186" i="5"/>
  <c r="W193" i="5"/>
  <c r="W212" i="5" s="1"/>
  <c r="Y193" i="5"/>
  <c r="Y212" i="5" s="1"/>
  <c r="Y186" i="5"/>
  <c r="AC193" i="5"/>
  <c r="AC212" i="5" s="1"/>
  <c r="AC186" i="5"/>
  <c r="AC206" i="5" s="1"/>
  <c r="AE186" i="5"/>
  <c r="AE206" i="5" s="1"/>
  <c r="AE193" i="5"/>
  <c r="AE212" i="5" s="1"/>
  <c r="AJ59" i="5"/>
  <c r="C194" i="5"/>
  <c r="C213" i="5" s="1"/>
  <c r="C187" i="5"/>
  <c r="G60" i="5"/>
  <c r="I187" i="5"/>
  <c r="AI60" i="5"/>
  <c r="K194" i="5"/>
  <c r="K213" i="5" s="1"/>
  <c r="K187" i="5"/>
  <c r="K207" i="5" s="1"/>
  <c r="M187" i="5"/>
  <c r="M207" i="5" s="1"/>
  <c r="M194" i="5"/>
  <c r="M213" i="5" s="1"/>
  <c r="O194" i="5"/>
  <c r="O213" i="5" s="1"/>
  <c r="O187" i="5"/>
  <c r="O207" i="5" s="1"/>
  <c r="Q187" i="5"/>
  <c r="Q207" i="5" s="1"/>
  <c r="Q194" i="5"/>
  <c r="Q213" i="5" s="1"/>
  <c r="S194" i="5"/>
  <c r="S213" i="5" s="1"/>
  <c r="S187" i="5"/>
  <c r="S207" i="5" s="1"/>
  <c r="U187" i="5"/>
  <c r="U207" i="5" s="1"/>
  <c r="U194" i="5"/>
  <c r="U213" i="5" s="1"/>
  <c r="W194" i="5"/>
  <c r="W213" i="5" s="1"/>
  <c r="W187" i="5"/>
  <c r="W207" i="5" s="1"/>
  <c r="AA194" i="5"/>
  <c r="AA213" i="5" s="1"/>
  <c r="AA187" i="5"/>
  <c r="AA207" i="5" s="1"/>
  <c r="AC187" i="5"/>
  <c r="AC207" i="5" s="1"/>
  <c r="AC194" i="5"/>
  <c r="AC213" i="5" s="1"/>
  <c r="AE194" i="5"/>
  <c r="AE213" i="5" s="1"/>
  <c r="AE187" i="5"/>
  <c r="AE207" i="5" s="1"/>
  <c r="AJ60" i="5"/>
  <c r="C188" i="5"/>
  <c r="C195" i="5"/>
  <c r="C214" i="5" s="1"/>
  <c r="G61" i="5"/>
  <c r="I195" i="5"/>
  <c r="I188" i="5"/>
  <c r="AI61" i="5"/>
  <c r="K188" i="5"/>
  <c r="K208" i="5" s="1"/>
  <c r="K195" i="5"/>
  <c r="K214" i="5" s="1"/>
  <c r="M195" i="5"/>
  <c r="M214" i="5" s="1"/>
  <c r="M188" i="5"/>
  <c r="M208" i="5" s="1"/>
  <c r="O188" i="5"/>
  <c r="O208" i="5" s="1"/>
  <c r="O195" i="5"/>
  <c r="O214" i="5" s="1"/>
  <c r="Q195" i="5"/>
  <c r="Q214" i="5" s="1"/>
  <c r="Q188" i="5"/>
  <c r="Q208" i="5" s="1"/>
  <c r="S188" i="5"/>
  <c r="S208" i="5" s="1"/>
  <c r="S195" i="5"/>
  <c r="S214" i="5" s="1"/>
  <c r="U195" i="5"/>
  <c r="U214" i="5" s="1"/>
  <c r="U188" i="5"/>
  <c r="U208" i="5" s="1"/>
  <c r="Y195" i="5"/>
  <c r="Y214" i="5" s="1"/>
  <c r="Y188" i="5"/>
  <c r="Y208" i="5" s="1"/>
  <c r="AA188" i="5"/>
  <c r="AA208" i="5" s="1"/>
  <c r="AA195" i="5"/>
  <c r="AA214" i="5" s="1"/>
  <c r="AC195" i="5"/>
  <c r="AC214" i="5" s="1"/>
  <c r="AC188" i="5"/>
  <c r="AC208" i="5" s="1"/>
  <c r="AE188" i="5"/>
  <c r="AE208" i="5" s="1"/>
  <c r="AE195" i="5"/>
  <c r="AE214" i="5" s="1"/>
  <c r="AJ61" i="5"/>
  <c r="G63" i="5"/>
  <c r="G64" i="5"/>
  <c r="G65" i="5"/>
  <c r="G66" i="5"/>
  <c r="G67" i="5"/>
  <c r="G68" i="5"/>
  <c r="G70" i="5"/>
  <c r="G71" i="5"/>
  <c r="G72" i="5"/>
  <c r="G73" i="5"/>
  <c r="G74" i="5"/>
  <c r="G75" i="5"/>
  <c r="G77" i="5"/>
  <c r="G78" i="5"/>
  <c r="G79" i="5"/>
  <c r="G80" i="5"/>
  <c r="G81" i="5"/>
  <c r="G82" i="5"/>
  <c r="G84" i="5"/>
  <c r="G85" i="5"/>
  <c r="G86" i="5"/>
  <c r="G87" i="5"/>
  <c r="G88" i="5"/>
  <c r="G89" i="5"/>
  <c r="F93" i="5"/>
  <c r="G98" i="5"/>
  <c r="G99" i="5"/>
  <c r="G100" i="5"/>
  <c r="G101" i="5"/>
  <c r="G102" i="5"/>
  <c r="G103" i="5"/>
  <c r="G106" i="5"/>
  <c r="G107" i="5"/>
  <c r="F109" i="5"/>
  <c r="D109" i="5"/>
  <c r="AJ109" i="5"/>
  <c r="G109" i="5"/>
  <c r="F110" i="5"/>
  <c r="D110" i="5"/>
  <c r="AJ110" i="5"/>
  <c r="G110" i="5"/>
  <c r="F112" i="5"/>
  <c r="AJ112" i="5"/>
  <c r="G112" i="5"/>
  <c r="F113" i="5"/>
  <c r="D113" i="5"/>
  <c r="AJ113" i="5"/>
  <c r="G113" i="5"/>
  <c r="F114" i="5"/>
  <c r="D114" i="5"/>
  <c r="AJ114" i="5"/>
  <c r="G114" i="5"/>
  <c r="F115" i="5"/>
  <c r="D115" i="5"/>
  <c r="AJ115" i="5"/>
  <c r="G115" i="5"/>
  <c r="F116" i="5"/>
  <c r="D116" i="5"/>
  <c r="AJ116" i="5"/>
  <c r="G116" i="5"/>
  <c r="F117" i="5"/>
  <c r="D117" i="5"/>
  <c r="AJ117" i="5"/>
  <c r="G117" i="5"/>
  <c r="F119" i="5"/>
  <c r="AJ119" i="5"/>
  <c r="G119" i="5"/>
  <c r="F120" i="5"/>
  <c r="D120" i="5"/>
  <c r="AJ120" i="5"/>
  <c r="G120" i="5"/>
  <c r="F121" i="5"/>
  <c r="D121" i="5"/>
  <c r="AJ121" i="5"/>
  <c r="G121" i="5"/>
  <c r="F122" i="5"/>
  <c r="D122" i="5"/>
  <c r="AJ122" i="5"/>
  <c r="G122" i="5"/>
  <c r="F123" i="5"/>
  <c r="D123" i="5"/>
  <c r="AJ123" i="5"/>
  <c r="G123" i="5"/>
  <c r="F124" i="5"/>
  <c r="D124" i="5"/>
  <c r="AJ124" i="5"/>
  <c r="G124" i="5"/>
  <c r="G126" i="5"/>
  <c r="G127" i="5"/>
  <c r="G128" i="5"/>
  <c r="AG147" i="5"/>
  <c r="F148" i="5"/>
  <c r="E216" i="5"/>
  <c r="AJ198" i="5"/>
  <c r="E220" i="5"/>
  <c r="AJ202" i="5"/>
  <c r="J204" i="5"/>
  <c r="R204" i="5"/>
  <c r="Z204" i="5"/>
  <c r="AA193" i="5"/>
  <c r="AA212" i="5" s="1"/>
  <c r="Y194" i="5"/>
  <c r="Y213" i="5" s="1"/>
  <c r="E197" i="5"/>
  <c r="Y215" i="5"/>
  <c r="B52" i="5"/>
  <c r="B45" i="5"/>
  <c r="B42" i="5" s="1"/>
  <c r="F29" i="5"/>
  <c r="D29" i="5"/>
  <c r="D27" i="5" s="1"/>
  <c r="F40" i="5"/>
  <c r="D40" i="5"/>
  <c r="D38" i="5" s="1"/>
  <c r="AI45" i="5"/>
  <c r="I206" i="5"/>
  <c r="K206" i="5"/>
  <c r="O206" i="5"/>
  <c r="Q206" i="5"/>
  <c r="S206" i="5"/>
  <c r="U206" i="5"/>
  <c r="W206" i="5"/>
  <c r="Y206" i="5"/>
  <c r="AA206" i="5"/>
  <c r="I217" i="5"/>
  <c r="AI51" i="5"/>
  <c r="M217" i="5"/>
  <c r="U217" i="5"/>
  <c r="AC217" i="5"/>
  <c r="F57" i="5"/>
  <c r="E192" i="5"/>
  <c r="E185" i="5"/>
  <c r="F58" i="5"/>
  <c r="E193" i="5"/>
  <c r="F59" i="5"/>
  <c r="E187" i="5"/>
  <c r="F60" i="5"/>
  <c r="E194" i="5"/>
  <c r="F61" i="5"/>
  <c r="F64" i="5"/>
  <c r="D64" i="5"/>
  <c r="F65" i="5"/>
  <c r="D65" i="5"/>
  <c r="F66" i="5"/>
  <c r="D66" i="5"/>
  <c r="F67" i="5"/>
  <c r="D67" i="5"/>
  <c r="F68" i="5"/>
  <c r="D68" i="5"/>
  <c r="F71" i="5"/>
  <c r="D71" i="5"/>
  <c r="F72" i="5"/>
  <c r="D72" i="5"/>
  <c r="F73" i="5"/>
  <c r="D73" i="5"/>
  <c r="F74" i="5"/>
  <c r="D74" i="5"/>
  <c r="F75" i="5"/>
  <c r="D75" i="5"/>
  <c r="F78" i="5"/>
  <c r="D78" i="5"/>
  <c r="F79" i="5"/>
  <c r="D79" i="5"/>
  <c r="F80" i="5"/>
  <c r="D80" i="5"/>
  <c r="F81" i="5"/>
  <c r="D81" i="5"/>
  <c r="F82" i="5"/>
  <c r="D82" i="5"/>
  <c r="F85" i="5"/>
  <c r="D85" i="5"/>
  <c r="F86" i="5"/>
  <c r="D86" i="5"/>
  <c r="F87" i="5"/>
  <c r="D87" i="5"/>
  <c r="F88" i="5"/>
  <c r="D88" i="5"/>
  <c r="F89" i="5"/>
  <c r="D89" i="5"/>
  <c r="I91" i="5"/>
  <c r="AI91" i="5" s="1"/>
  <c r="E92" i="5"/>
  <c r="G93" i="5"/>
  <c r="AJ93" i="5"/>
  <c r="E94" i="5"/>
  <c r="G95" i="5"/>
  <c r="AJ95" i="5"/>
  <c r="E96" i="5"/>
  <c r="F99" i="5"/>
  <c r="D99" i="5"/>
  <c r="F100" i="5"/>
  <c r="D100" i="5"/>
  <c r="F101" i="5"/>
  <c r="D101" i="5"/>
  <c r="D94" i="5" s="1"/>
  <c r="F102" i="5"/>
  <c r="D102" i="5"/>
  <c r="D95" i="5" s="1"/>
  <c r="F103" i="5"/>
  <c r="D103" i="5"/>
  <c r="D96" i="5" s="1"/>
  <c r="E105" i="5"/>
  <c r="F106" i="5"/>
  <c r="D106" i="5"/>
  <c r="F107" i="5"/>
  <c r="D107" i="5"/>
  <c r="F108" i="5"/>
  <c r="D108" i="5"/>
  <c r="AJ108" i="5"/>
  <c r="AG133" i="5"/>
  <c r="B92" i="5"/>
  <c r="B133" i="5"/>
  <c r="F133" i="5" s="1"/>
  <c r="F134" i="5"/>
  <c r="B93" i="5"/>
  <c r="F135" i="5"/>
  <c r="B94" i="5"/>
  <c r="B186" i="5" s="1"/>
  <c r="F136" i="5"/>
  <c r="AG161" i="5"/>
  <c r="F162" i="5"/>
  <c r="H198" i="5"/>
  <c r="AH170" i="5"/>
  <c r="H184" i="5"/>
  <c r="H169" i="5"/>
  <c r="J198" i="5"/>
  <c r="J169" i="5"/>
  <c r="L198" i="5"/>
  <c r="L184" i="5"/>
  <c r="L169" i="5"/>
  <c r="N198" i="5"/>
  <c r="N169" i="5"/>
  <c r="P198" i="5"/>
  <c r="P184" i="5"/>
  <c r="P169" i="5"/>
  <c r="R198" i="5"/>
  <c r="R169" i="5"/>
  <c r="T198" i="5"/>
  <c r="T184" i="5"/>
  <c r="T169" i="5"/>
  <c r="V198" i="5"/>
  <c r="V169" i="5"/>
  <c r="X198" i="5"/>
  <c r="X184" i="5"/>
  <c r="X169" i="5"/>
  <c r="Z198" i="5"/>
  <c r="Z169" i="5"/>
  <c r="AB198" i="5"/>
  <c r="AB184" i="5"/>
  <c r="AB169" i="5"/>
  <c r="AD198" i="5"/>
  <c r="AD169" i="5"/>
  <c r="AG170" i="5"/>
  <c r="F171" i="5"/>
  <c r="H200" i="5"/>
  <c r="AH172" i="5"/>
  <c r="H186" i="5"/>
  <c r="L200" i="5"/>
  <c r="L186" i="5"/>
  <c r="L206" i="5" s="1"/>
  <c r="P200" i="5"/>
  <c r="P218" i="5" s="1"/>
  <c r="P186" i="5"/>
  <c r="P206" i="5" s="1"/>
  <c r="T200" i="5"/>
  <c r="T186" i="5"/>
  <c r="T206" i="5" s="1"/>
  <c r="X200" i="5"/>
  <c r="X218" i="5" s="1"/>
  <c r="X186" i="5"/>
  <c r="X206" i="5" s="1"/>
  <c r="AB200" i="5"/>
  <c r="AB186" i="5"/>
  <c r="AB206" i="5" s="1"/>
  <c r="AG172" i="5"/>
  <c r="F173" i="5"/>
  <c r="H202" i="5"/>
  <c r="AH174" i="5"/>
  <c r="H188" i="5"/>
  <c r="L202" i="5"/>
  <c r="L220" i="5" s="1"/>
  <c r="L188" i="5"/>
  <c r="L208" i="5" s="1"/>
  <c r="P202" i="5"/>
  <c r="P220" i="5" s="1"/>
  <c r="P188" i="5"/>
  <c r="P208" i="5" s="1"/>
  <c r="T202" i="5"/>
  <c r="T220" i="5" s="1"/>
  <c r="T188" i="5"/>
  <c r="T208" i="5" s="1"/>
  <c r="X202" i="5"/>
  <c r="X220" i="5" s="1"/>
  <c r="X188" i="5"/>
  <c r="X208" i="5" s="1"/>
  <c r="Z202" i="5"/>
  <c r="Z220" i="5" s="1"/>
  <c r="Z188" i="5"/>
  <c r="Z208" i="5" s="1"/>
  <c r="AD202" i="5"/>
  <c r="AD220" i="5" s="1"/>
  <c r="AD188" i="5"/>
  <c r="AD208" i="5" s="1"/>
  <c r="AG174" i="5"/>
  <c r="N184" i="5"/>
  <c r="V184" i="5"/>
  <c r="AD184" i="5"/>
  <c r="J186" i="5"/>
  <c r="R186" i="5"/>
  <c r="Z186" i="5"/>
  <c r="H207" i="5"/>
  <c r="N188" i="5"/>
  <c r="N208" i="5" s="1"/>
  <c r="V188" i="5"/>
  <c r="V208" i="5" s="1"/>
  <c r="H210" i="5"/>
  <c r="AH191" i="5"/>
  <c r="H190" i="5"/>
  <c r="L210" i="5"/>
  <c r="L209" i="5" s="1"/>
  <c r="L190" i="5"/>
  <c r="P210" i="5"/>
  <c r="P209" i="5" s="1"/>
  <c r="P190" i="5"/>
  <c r="T210" i="5"/>
  <c r="T209" i="5" s="1"/>
  <c r="T190" i="5"/>
  <c r="X210" i="5"/>
  <c r="X209" i="5" s="1"/>
  <c r="X190" i="5"/>
  <c r="AB210" i="5"/>
  <c r="AB209" i="5" s="1"/>
  <c r="AB190" i="5"/>
  <c r="AG191" i="5"/>
  <c r="U192" i="5"/>
  <c r="U211" i="5" s="1"/>
  <c r="K193" i="5"/>
  <c r="K212" i="5" s="1"/>
  <c r="I194" i="5"/>
  <c r="W195" i="5"/>
  <c r="W214" i="5" s="1"/>
  <c r="F127" i="5"/>
  <c r="D127" i="5"/>
  <c r="F128" i="5"/>
  <c r="D128" i="5"/>
  <c r="AJ129" i="5"/>
  <c r="F129" i="5"/>
  <c r="D129" i="5"/>
  <c r="B95" i="5"/>
  <c r="B187" i="5" s="1"/>
  <c r="F130" i="5"/>
  <c r="B126" i="5"/>
  <c r="F126" i="5" s="1"/>
  <c r="B96" i="5"/>
  <c r="B188" i="5" s="1"/>
  <c r="F131" i="5"/>
  <c r="AG140" i="5"/>
  <c r="AG154" i="5"/>
  <c r="B216" i="5"/>
  <c r="B197" i="5"/>
  <c r="D197" i="5"/>
  <c r="D216" i="5"/>
  <c r="F170" i="5"/>
  <c r="K216" i="5"/>
  <c r="K215" i="5" s="1"/>
  <c r="K197" i="5"/>
  <c r="O216" i="5"/>
  <c r="O215" i="5" s="1"/>
  <c r="O197" i="5"/>
  <c r="S216" i="5"/>
  <c r="S215" i="5" s="1"/>
  <c r="S197" i="5"/>
  <c r="W216" i="5"/>
  <c r="W215" i="5" s="1"/>
  <c r="W197" i="5"/>
  <c r="AA216" i="5"/>
  <c r="AA215" i="5" s="1"/>
  <c r="AA197" i="5"/>
  <c r="AE216" i="5"/>
  <c r="AE215" i="5" s="1"/>
  <c r="AE197" i="5"/>
  <c r="AJ199" i="5"/>
  <c r="H199" i="5"/>
  <c r="AH171" i="5"/>
  <c r="AG171" i="5"/>
  <c r="F172" i="5"/>
  <c r="E219" i="5"/>
  <c r="AJ201" i="5"/>
  <c r="H201" i="5"/>
  <c r="AH173" i="5"/>
  <c r="AG173" i="5"/>
  <c r="F174" i="5"/>
  <c r="AG176" i="5"/>
  <c r="J185" i="5"/>
  <c r="AH185" i="5" s="1"/>
  <c r="N185" i="5"/>
  <c r="R185" i="5"/>
  <c r="R205" i="5" s="1"/>
  <c r="V185" i="5"/>
  <c r="Z185" i="5"/>
  <c r="Z205" i="5" s="1"/>
  <c r="AD185" i="5"/>
  <c r="J187" i="5"/>
  <c r="J207" i="5" s="1"/>
  <c r="N187" i="5"/>
  <c r="N207" i="5" s="1"/>
  <c r="R187" i="5"/>
  <c r="R207" i="5" s="1"/>
  <c r="V187" i="5"/>
  <c r="V207" i="5" s="1"/>
  <c r="Z187" i="5"/>
  <c r="Z207" i="5" s="1"/>
  <c r="AD187" i="5"/>
  <c r="AD207" i="5" s="1"/>
  <c r="C216" i="5"/>
  <c r="C197" i="5"/>
  <c r="M215" i="5"/>
  <c r="U215" i="5"/>
  <c r="AC215" i="5"/>
  <c r="AI197" i="5"/>
  <c r="I216" i="5"/>
  <c r="AI198" i="5"/>
  <c r="AI199" i="5"/>
  <c r="AI200" i="5"/>
  <c r="I219" i="5"/>
  <c r="AI219" i="5" s="1"/>
  <c r="AI201" i="5"/>
  <c r="I220" i="5"/>
  <c r="AI220" i="5" s="1"/>
  <c r="AI202" i="5"/>
  <c r="H205" i="5"/>
  <c r="L205" i="5"/>
  <c r="N205" i="5"/>
  <c r="P205" i="5"/>
  <c r="T205" i="5"/>
  <c r="V205" i="5"/>
  <c r="X205" i="5"/>
  <c r="AB205" i="5"/>
  <c r="AD205" i="5"/>
  <c r="AG44" i="5"/>
  <c r="J206" i="5"/>
  <c r="N206" i="5"/>
  <c r="R206" i="5"/>
  <c r="V206" i="5"/>
  <c r="Z206" i="5"/>
  <c r="AD206" i="5"/>
  <c r="AG45" i="5"/>
  <c r="D217" i="5"/>
  <c r="H217" i="5"/>
  <c r="L217" i="5"/>
  <c r="N217" i="5"/>
  <c r="P217" i="5"/>
  <c r="T217" i="5"/>
  <c r="V217" i="5"/>
  <c r="X217" i="5"/>
  <c r="AB217" i="5"/>
  <c r="AD217" i="5"/>
  <c r="AG51" i="5"/>
  <c r="J218" i="5"/>
  <c r="L218" i="5"/>
  <c r="N218" i="5"/>
  <c r="R218" i="5"/>
  <c r="T218" i="5"/>
  <c r="V218" i="5"/>
  <c r="Z218" i="5"/>
  <c r="AB218" i="5"/>
  <c r="AD218" i="5"/>
  <c r="H211" i="5"/>
  <c r="AG192" i="5"/>
  <c r="AG58" i="5"/>
  <c r="B193" i="5"/>
  <c r="B212" i="5" s="1"/>
  <c r="H212" i="5"/>
  <c r="AG193" i="5"/>
  <c r="AG59" i="5"/>
  <c r="H213" i="5"/>
  <c r="AG194" i="5"/>
  <c r="AG60" i="5"/>
  <c r="B195" i="5"/>
  <c r="B214" i="5" s="1"/>
  <c r="H214" i="5"/>
  <c r="AG195" i="5"/>
  <c r="AG61" i="5"/>
  <c r="G130" i="5"/>
  <c r="G131" i="5"/>
  <c r="G133" i="5"/>
  <c r="G134" i="5"/>
  <c r="G135" i="5"/>
  <c r="G136" i="5"/>
  <c r="G137" i="5"/>
  <c r="G138" i="5"/>
  <c r="G140" i="5"/>
  <c r="G141" i="5"/>
  <c r="G142" i="5"/>
  <c r="G143" i="5"/>
  <c r="G144" i="5"/>
  <c r="G145" i="5"/>
  <c r="G147" i="5"/>
  <c r="G148" i="5"/>
  <c r="G149" i="5"/>
  <c r="G150" i="5"/>
  <c r="G151" i="5"/>
  <c r="G152" i="5"/>
  <c r="G154" i="5"/>
  <c r="G155" i="5"/>
  <c r="G156" i="5"/>
  <c r="G157" i="5"/>
  <c r="G158" i="5"/>
  <c r="G159" i="5"/>
  <c r="G161" i="5"/>
  <c r="G162" i="5"/>
  <c r="G163" i="5"/>
  <c r="G164" i="5"/>
  <c r="G165" i="5"/>
  <c r="G166" i="5"/>
  <c r="G169" i="5"/>
  <c r="G170" i="5"/>
  <c r="AJ170" i="5"/>
  <c r="G171" i="5"/>
  <c r="AJ171" i="5"/>
  <c r="G172" i="5"/>
  <c r="AJ172" i="5"/>
  <c r="G173" i="5"/>
  <c r="AJ173" i="5"/>
  <c r="G174" i="5"/>
  <c r="AJ174" i="5"/>
  <c r="G176" i="5"/>
  <c r="G177" i="5"/>
  <c r="G178" i="5"/>
  <c r="G179" i="5"/>
  <c r="G180" i="5"/>
  <c r="G181" i="5"/>
  <c r="AH193" i="5"/>
  <c r="AH195" i="5"/>
  <c r="AG214" i="5" l="1"/>
  <c r="AH214" i="5"/>
  <c r="AG213" i="5"/>
  <c r="AH213" i="5"/>
  <c r="AG212" i="5"/>
  <c r="AH212" i="5"/>
  <c r="AG211" i="5"/>
  <c r="AH211" i="5"/>
  <c r="AI216" i="5"/>
  <c r="I215" i="5"/>
  <c r="AI215" i="5" s="1"/>
  <c r="D126" i="5"/>
  <c r="AI194" i="5"/>
  <c r="I213" i="5"/>
  <c r="AI213" i="5" s="1"/>
  <c r="AH190" i="5"/>
  <c r="AG190" i="5"/>
  <c r="AG210" i="5"/>
  <c r="H209" i="5"/>
  <c r="AH210" i="5"/>
  <c r="AH187" i="5"/>
  <c r="V204" i="5"/>
  <c r="V203" i="5" s="1"/>
  <c r="V183" i="5"/>
  <c r="AH186" i="5"/>
  <c r="AG186" i="5"/>
  <c r="AG200" i="5"/>
  <c r="H218" i="5"/>
  <c r="AH200" i="5"/>
  <c r="AD216" i="5"/>
  <c r="AD215" i="5" s="1"/>
  <c r="AD197" i="5"/>
  <c r="AB204" i="5"/>
  <c r="AB203" i="5" s="1"/>
  <c r="AB183" i="5"/>
  <c r="X216" i="5"/>
  <c r="X215" i="5" s="1"/>
  <c r="X197" i="5"/>
  <c r="V216" i="5"/>
  <c r="V215" i="5" s="1"/>
  <c r="V197" i="5"/>
  <c r="T204" i="5"/>
  <c r="T203" i="5" s="1"/>
  <c r="T183" i="5"/>
  <c r="P216" i="5"/>
  <c r="P215" i="5" s="1"/>
  <c r="P197" i="5"/>
  <c r="N216" i="5"/>
  <c r="N215" i="5" s="1"/>
  <c r="N197" i="5"/>
  <c r="L204" i="5"/>
  <c r="L203" i="5" s="1"/>
  <c r="L183" i="5"/>
  <c r="AH169" i="5"/>
  <c r="AG169" i="5"/>
  <c r="B91" i="5"/>
  <c r="B191" i="5"/>
  <c r="B184" i="5"/>
  <c r="D93" i="5"/>
  <c r="D98" i="5"/>
  <c r="D92" i="5"/>
  <c r="D91" i="5" s="1"/>
  <c r="F96" i="5"/>
  <c r="AJ96" i="5"/>
  <c r="G96" i="5"/>
  <c r="F92" i="5"/>
  <c r="AJ92" i="5"/>
  <c r="G92" i="5"/>
  <c r="E91" i="5"/>
  <c r="D84" i="5"/>
  <c r="D77" i="5"/>
  <c r="D70" i="5"/>
  <c r="D61" i="5"/>
  <c r="D60" i="5"/>
  <c r="D59" i="5"/>
  <c r="D58" i="5"/>
  <c r="D63" i="5"/>
  <c r="D57" i="5"/>
  <c r="E195" i="5"/>
  <c r="E212" i="5"/>
  <c r="F193" i="5"/>
  <c r="G193" i="5"/>
  <c r="AJ193" i="5"/>
  <c r="AJ185" i="5"/>
  <c r="G185" i="5"/>
  <c r="E191" i="5"/>
  <c r="AI217" i="5"/>
  <c r="AI206" i="5"/>
  <c r="E206" i="5"/>
  <c r="AG185" i="5"/>
  <c r="Z183" i="5"/>
  <c r="R183" i="5"/>
  <c r="J183" i="5"/>
  <c r="D112" i="5"/>
  <c r="I214" i="5"/>
  <c r="AI214" i="5" s="1"/>
  <c r="AI195" i="5"/>
  <c r="I207" i="5"/>
  <c r="AI187" i="5"/>
  <c r="AI186" i="5"/>
  <c r="AI192" i="5"/>
  <c r="I211" i="5"/>
  <c r="AI211" i="5" s="1"/>
  <c r="AI185" i="5"/>
  <c r="AE204" i="5"/>
  <c r="AE203" i="5" s="1"/>
  <c r="AE183" i="5"/>
  <c r="AC183" i="5"/>
  <c r="AC204" i="5"/>
  <c r="AC203" i="5" s="1"/>
  <c r="AA204" i="5"/>
  <c r="AA203" i="5" s="1"/>
  <c r="AA183" i="5"/>
  <c r="Y183" i="5"/>
  <c r="Y204" i="5"/>
  <c r="Y203" i="5" s="1"/>
  <c r="W204" i="5"/>
  <c r="W203" i="5" s="1"/>
  <c r="W183" i="5"/>
  <c r="U183" i="5"/>
  <c r="U204" i="5"/>
  <c r="U203" i="5" s="1"/>
  <c r="S204" i="5"/>
  <c r="S203" i="5" s="1"/>
  <c r="S183" i="5"/>
  <c r="Q183" i="5"/>
  <c r="Q204" i="5"/>
  <c r="Q203" i="5" s="1"/>
  <c r="O204" i="5"/>
  <c r="O203" i="5" s="1"/>
  <c r="O183" i="5"/>
  <c r="M183" i="5"/>
  <c r="M204" i="5"/>
  <c r="M203" i="5" s="1"/>
  <c r="K204" i="5"/>
  <c r="K203" i="5" s="1"/>
  <c r="K183" i="5"/>
  <c r="I210" i="5"/>
  <c r="I190" i="5"/>
  <c r="AI191" i="5"/>
  <c r="AI42" i="5"/>
  <c r="I205" i="5"/>
  <c r="F31" i="5"/>
  <c r="AJ31" i="5"/>
  <c r="G31" i="5"/>
  <c r="AJ13" i="5"/>
  <c r="G13" i="5"/>
  <c r="E11" i="5"/>
  <c r="F13" i="5"/>
  <c r="AJ15" i="5"/>
  <c r="G15" i="5"/>
  <c r="F15" i="5"/>
  <c r="F44" i="5"/>
  <c r="AJ44" i="5"/>
  <c r="G44" i="5"/>
  <c r="E42" i="5"/>
  <c r="AH11" i="5"/>
  <c r="AG11" i="5"/>
  <c r="C190" i="5"/>
  <c r="C210" i="5"/>
  <c r="C209" i="5" s="1"/>
  <c r="B194" i="5"/>
  <c r="B213" i="5" s="1"/>
  <c r="AH217" i="5"/>
  <c r="AG217" i="5"/>
  <c r="H206" i="5"/>
  <c r="J205" i="5"/>
  <c r="AG205" i="5" s="1"/>
  <c r="H219" i="5"/>
  <c r="AG201" i="5"/>
  <c r="AH201" i="5"/>
  <c r="AJ219" i="5"/>
  <c r="G219" i="5"/>
  <c r="F219" i="5"/>
  <c r="AG199" i="5"/>
  <c r="AH199" i="5"/>
  <c r="AG187" i="5"/>
  <c r="AG207" i="5"/>
  <c r="B207" i="5"/>
  <c r="AH207" i="5"/>
  <c r="C207" i="5"/>
  <c r="AD204" i="5"/>
  <c r="AD203" i="5" s="1"/>
  <c r="AD183" i="5"/>
  <c r="N204" i="5"/>
  <c r="N203" i="5" s="1"/>
  <c r="N183" i="5"/>
  <c r="H208" i="5"/>
  <c r="AH188" i="5"/>
  <c r="AG188" i="5"/>
  <c r="H220" i="5"/>
  <c r="AG202" i="5"/>
  <c r="AH202" i="5"/>
  <c r="AB197" i="5"/>
  <c r="AB216" i="5"/>
  <c r="AB215" i="5" s="1"/>
  <c r="Z216" i="5"/>
  <c r="Z215" i="5" s="1"/>
  <c r="Z197" i="5"/>
  <c r="X204" i="5"/>
  <c r="X203" i="5" s="1"/>
  <c r="X183" i="5"/>
  <c r="T197" i="5"/>
  <c r="T216" i="5"/>
  <c r="T215" i="5" s="1"/>
  <c r="R216" i="5"/>
  <c r="R215" i="5" s="1"/>
  <c r="R197" i="5"/>
  <c r="P204" i="5"/>
  <c r="P203" i="5" s="1"/>
  <c r="P183" i="5"/>
  <c r="L197" i="5"/>
  <c r="L216" i="5"/>
  <c r="L215" i="5" s="1"/>
  <c r="J216" i="5"/>
  <c r="J215" i="5" s="1"/>
  <c r="J197" i="5"/>
  <c r="H204" i="5"/>
  <c r="AH184" i="5"/>
  <c r="AG184" i="5"/>
  <c r="H183" i="5"/>
  <c r="H216" i="5"/>
  <c r="AG198" i="5"/>
  <c r="H197" i="5"/>
  <c r="AH198" i="5"/>
  <c r="B192" i="5"/>
  <c r="B211" i="5" s="1"/>
  <c r="B185" i="5"/>
  <c r="F185" i="5" s="1"/>
  <c r="D105" i="5"/>
  <c r="F105" i="5"/>
  <c r="AJ105" i="5"/>
  <c r="G105" i="5"/>
  <c r="F94" i="5"/>
  <c r="AJ94" i="5"/>
  <c r="G94" i="5"/>
  <c r="E188" i="5"/>
  <c r="F194" i="5"/>
  <c r="AJ194" i="5"/>
  <c r="G194" i="5"/>
  <c r="E213" i="5"/>
  <c r="AJ187" i="5"/>
  <c r="G187" i="5"/>
  <c r="F187" i="5"/>
  <c r="E186" i="5"/>
  <c r="E211" i="5"/>
  <c r="AJ192" i="5"/>
  <c r="G192" i="5"/>
  <c r="F192" i="5"/>
  <c r="E184" i="5"/>
  <c r="B218" i="5"/>
  <c r="B49" i="5"/>
  <c r="F197" i="5"/>
  <c r="AJ197" i="5"/>
  <c r="G197" i="5"/>
  <c r="Z203" i="5"/>
  <c r="R203" i="5"/>
  <c r="J203" i="5"/>
  <c r="AJ220" i="5"/>
  <c r="G220" i="5"/>
  <c r="F220" i="5"/>
  <c r="AJ216" i="5"/>
  <c r="G216" i="5"/>
  <c r="F216" i="5"/>
  <c r="D119" i="5"/>
  <c r="F95" i="5"/>
  <c r="AI188" i="5"/>
  <c r="I208" i="5"/>
  <c r="I212" i="5"/>
  <c r="AI212" i="5" s="1"/>
  <c r="AI193" i="5"/>
  <c r="AE210" i="5"/>
  <c r="AE209" i="5" s="1"/>
  <c r="AE190" i="5"/>
  <c r="AC210" i="5"/>
  <c r="AC209" i="5" s="1"/>
  <c r="AC190" i="5"/>
  <c r="AA190" i="5"/>
  <c r="AA210" i="5"/>
  <c r="AA209" i="5" s="1"/>
  <c r="Y210" i="5"/>
  <c r="Y209" i="5" s="1"/>
  <c r="Y190" i="5"/>
  <c r="W210" i="5"/>
  <c r="W209" i="5" s="1"/>
  <c r="W190" i="5"/>
  <c r="U210" i="5"/>
  <c r="U209" i="5" s="1"/>
  <c r="U190" i="5"/>
  <c r="S190" i="5"/>
  <c r="S210" i="5"/>
  <c r="S209" i="5" s="1"/>
  <c r="Q210" i="5"/>
  <c r="Q209" i="5" s="1"/>
  <c r="Q190" i="5"/>
  <c r="O210" i="5"/>
  <c r="O209" i="5" s="1"/>
  <c r="O190" i="5"/>
  <c r="M210" i="5"/>
  <c r="M209" i="5" s="1"/>
  <c r="M190" i="5"/>
  <c r="K190" i="5"/>
  <c r="K210" i="5"/>
  <c r="K209" i="5" s="1"/>
  <c r="I183" i="5"/>
  <c r="AI183" i="5" s="1"/>
  <c r="I204" i="5"/>
  <c r="AI184" i="5"/>
  <c r="C218" i="5"/>
  <c r="C215" i="5" s="1"/>
  <c r="C49" i="5"/>
  <c r="E217" i="5"/>
  <c r="F51" i="5"/>
  <c r="AJ51" i="5"/>
  <c r="G51" i="5"/>
  <c r="E49" i="5"/>
  <c r="AI49" i="5"/>
  <c r="F35" i="5"/>
  <c r="G35" i="5"/>
  <c r="F19" i="5"/>
  <c r="G19" i="5"/>
  <c r="AJ19" i="5"/>
  <c r="D52" i="5"/>
  <c r="D45" i="5"/>
  <c r="D42" i="5" s="1"/>
  <c r="D15" i="5"/>
  <c r="D13" i="5"/>
  <c r="D11" i="5" s="1"/>
  <c r="E218" i="5"/>
  <c r="F52" i="5"/>
  <c r="AJ52" i="5"/>
  <c r="G52" i="5"/>
  <c r="C183" i="5"/>
  <c r="F45" i="5"/>
  <c r="AJ45" i="5"/>
  <c r="G45" i="5"/>
  <c r="AJ218" i="5" l="1"/>
  <c r="G218" i="5"/>
  <c r="F218" i="5"/>
  <c r="D218" i="5"/>
  <c r="D215" i="5" s="1"/>
  <c r="D49" i="5"/>
  <c r="AJ184" i="5"/>
  <c r="G184" i="5"/>
  <c r="E183" i="5"/>
  <c r="F184" i="5"/>
  <c r="F211" i="5"/>
  <c r="AJ211" i="5"/>
  <c r="G211" i="5"/>
  <c r="AG197" i="5"/>
  <c r="AH197" i="5"/>
  <c r="AH216" i="5"/>
  <c r="H215" i="5"/>
  <c r="AG216" i="5"/>
  <c r="AG204" i="5"/>
  <c r="B204" i="5"/>
  <c r="H203" i="5"/>
  <c r="C204" i="5"/>
  <c r="AH204" i="5"/>
  <c r="AG208" i="5"/>
  <c r="AH208" i="5"/>
  <c r="B208" i="5"/>
  <c r="C208" i="5"/>
  <c r="AH219" i="5"/>
  <c r="AG219" i="5"/>
  <c r="AG206" i="5"/>
  <c r="B206" i="5"/>
  <c r="AH206" i="5"/>
  <c r="F42" i="5"/>
  <c r="AJ42" i="5"/>
  <c r="G42" i="5"/>
  <c r="AJ11" i="5"/>
  <c r="G11" i="5"/>
  <c r="F11" i="5"/>
  <c r="AI205" i="5"/>
  <c r="E205" i="5"/>
  <c r="AI210" i="5"/>
  <c r="I209" i="5"/>
  <c r="AI209" i="5" s="1"/>
  <c r="AI207" i="5"/>
  <c r="E207" i="5"/>
  <c r="F206" i="5"/>
  <c r="D206" i="5"/>
  <c r="AJ206" i="5"/>
  <c r="G206" i="5"/>
  <c r="F212" i="5"/>
  <c r="AJ212" i="5"/>
  <c r="G212" i="5"/>
  <c r="D56" i="5"/>
  <c r="D191" i="5"/>
  <c r="D184" i="5"/>
  <c r="D192" i="5"/>
  <c r="D211" i="5" s="1"/>
  <c r="D185" i="5"/>
  <c r="D194" i="5"/>
  <c r="D213" i="5" s="1"/>
  <c r="D187" i="5"/>
  <c r="B210" i="5"/>
  <c r="B190" i="5"/>
  <c r="C205" i="5"/>
  <c r="B205" i="5"/>
  <c r="F49" i="5"/>
  <c r="AJ49" i="5"/>
  <c r="G49" i="5"/>
  <c r="AJ217" i="5"/>
  <c r="G217" i="5"/>
  <c r="F217" i="5"/>
  <c r="AI204" i="5"/>
  <c r="I203" i="5"/>
  <c r="AI203" i="5" s="1"/>
  <c r="E204" i="5"/>
  <c r="AI208" i="5"/>
  <c r="E208" i="5"/>
  <c r="E215" i="5"/>
  <c r="AJ186" i="5"/>
  <c r="G186" i="5"/>
  <c r="F186" i="5"/>
  <c r="F213" i="5"/>
  <c r="AJ213" i="5"/>
  <c r="G213" i="5"/>
  <c r="AJ188" i="5"/>
  <c r="G188" i="5"/>
  <c r="F188" i="5"/>
  <c r="AH183" i="5"/>
  <c r="AG183" i="5"/>
  <c r="AH220" i="5"/>
  <c r="AG220" i="5"/>
  <c r="AI190" i="5"/>
  <c r="E210" i="5"/>
  <c r="AJ191" i="5"/>
  <c r="G191" i="5"/>
  <c r="E190" i="5"/>
  <c r="F191" i="5"/>
  <c r="E214" i="5"/>
  <c r="F195" i="5"/>
  <c r="AJ195" i="5"/>
  <c r="G195" i="5"/>
  <c r="D193" i="5"/>
  <c r="D212" i="5" s="1"/>
  <c r="D186" i="5"/>
  <c r="D195" i="5"/>
  <c r="D214" i="5" s="1"/>
  <c r="D188" i="5"/>
  <c r="F91" i="5"/>
  <c r="AJ91" i="5"/>
  <c r="G91" i="5"/>
  <c r="B183" i="5"/>
  <c r="AH218" i="5"/>
  <c r="AG218" i="5"/>
  <c r="AG209" i="5"/>
  <c r="AH209" i="5"/>
  <c r="AH205" i="5"/>
  <c r="F214" i="5" l="1"/>
  <c r="G214" i="5"/>
  <c r="AJ214" i="5"/>
  <c r="AJ190" i="5"/>
  <c r="G190" i="5"/>
  <c r="F190" i="5"/>
  <c r="F215" i="5"/>
  <c r="AJ215" i="5"/>
  <c r="G215" i="5"/>
  <c r="D183" i="5"/>
  <c r="F207" i="5"/>
  <c r="D207" i="5"/>
  <c r="G207" i="5"/>
  <c r="AJ207" i="5"/>
  <c r="F205" i="5"/>
  <c r="D205" i="5"/>
  <c r="AJ205" i="5"/>
  <c r="G205" i="5"/>
  <c r="AG203" i="5"/>
  <c r="AH203" i="5"/>
  <c r="AG215" i="5"/>
  <c r="AH215" i="5"/>
  <c r="AJ183" i="5"/>
  <c r="G183" i="5"/>
  <c r="F183" i="5"/>
  <c r="F210" i="5"/>
  <c r="G210" i="5"/>
  <c r="AJ210" i="5"/>
  <c r="E209" i="5"/>
  <c r="F208" i="5"/>
  <c r="D208" i="5"/>
  <c r="AJ208" i="5"/>
  <c r="G208" i="5"/>
  <c r="F204" i="5"/>
  <c r="D204" i="5"/>
  <c r="AJ204" i="5"/>
  <c r="G204" i="5"/>
  <c r="E203" i="5"/>
  <c r="D210" i="5"/>
  <c r="D209" i="5" s="1"/>
  <c r="D190" i="5"/>
  <c r="C203" i="5"/>
  <c r="B203" i="5"/>
  <c r="F203" i="5" l="1"/>
  <c r="G203" i="5"/>
  <c r="AJ203" i="5"/>
  <c r="D203" i="5"/>
  <c r="F209" i="5"/>
  <c r="AJ209" i="5"/>
  <c r="G209" i="5"/>
</calcChain>
</file>

<file path=xl/sharedStrings.xml><?xml version="1.0" encoding="utf-8"?>
<sst xmlns="http://schemas.openxmlformats.org/spreadsheetml/2006/main" count="278" uniqueCount="82">
  <si>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</si>
  <si>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</si>
  <si>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</si>
  <si>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</si>
  <si>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</si>
  <si>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</si>
  <si>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</si>
  <si>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</si>
  <si>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</si>
  <si>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</si>
  <si>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</si>
  <si>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</si>
  <si>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</si>
  <si>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</si>
  <si>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</si>
  <si>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</si>
  <si>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</si>
  <si>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</si>
  <si>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</si>
  <si>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</si>
  <si>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</si>
  <si>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</si>
  <si>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</si>
  <si>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</si>
  <si>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</si>
  <si>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</si>
  <si>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</si>
  <si>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</si>
  <si>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</si>
  <si>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</si>
  <si>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</si>
  <si>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</si>
  <si>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</si>
  <si>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</si>
  <si>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</si>
  <si>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</si>
  <si>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</si>
  <si>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</si>
  <si>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</si>
  <si>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</si>
  <si>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</si>
  <si>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</si>
  <si>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</si>
  <si>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</si>
  <si>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</si>
  <si>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</si>
  <si>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</si>
  <si>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</si>
  <si>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</si>
  <si>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</si>
  <si>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</si>
  <si>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</si>
  <si>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</si>
  <si>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</si>
  <si>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</si>
  <si>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</si>
  <si>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</si>
  <si>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</si>
  <si>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</si>
  <si>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</si>
  <si>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</si>
  <si>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</si>
  <si>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</si>
  <si>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</si>
  <si>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</si>
  <si>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</si>
  <si>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</si>
  <si>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</si>
  <si>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</si>
  <si>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</si>
  <si>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1.1.6. Организация и проведение мероприятий, связанных с разработкой бренда города Когалыма 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</si>
  <si>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</si>
  <si>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</si>
  <si>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</si>
  <si>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</si>
  <si>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</si>
  <si>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</si>
  <si>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Проектная часть подпрограммы 3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</si>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</sst>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70" formatCode="#,##0.00\ _₽"/>
    <numFmt numFmtId="171" formatCode="#,##0.0"/>
    <numFmt numFmtId="172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72" fontId="15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justify" vertical="center" wrapText="1"/>
    </xf>
    <xf numFmtId="167" fontId="3" fillId="0" borderId="9" xfId="2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vertical="center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70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2" borderId="9" xfId="3" applyFont="1" applyFill="1" applyBorder="1" applyAlignment="1" applyProtection="1">
      <alignment horizontal="left"/>
    </xf>
    <xf numFmtId="171" fontId="7" fillId="0" borderId="9" xfId="3" applyNumberFormat="1" applyFont="1" applyFill="1" applyBorder="1" applyAlignment="1" applyProtection="1">
      <alignment horizontal="center" vertical="center" wrapText="1"/>
    </xf>
    <xf numFmtId="170" fontId="7" fillId="0" borderId="9" xfId="4" applyNumberFormat="1" applyFont="1" applyFill="1" applyBorder="1" applyAlignment="1" applyProtection="1">
      <alignment horizontal="center" vertical="center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7" fillId="0" borderId="9" xfId="0" applyFont="1" applyFill="1" applyBorder="1" applyAlignment="1" applyProtection="1">
      <alignment horizontal="left" vertical="center" wrapText="1"/>
    </xf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71" fontId="7" fillId="2" borderId="1" xfId="4" applyNumberFormat="1" applyFont="1" applyFill="1" applyBorder="1" applyAlignment="1" applyProtection="1">
      <alignment horizontal="center" vertical="center" wrapText="1"/>
    </xf>
    <xf numFmtId="171" fontId="7" fillId="2" borderId="1" xfId="3" applyNumberFormat="1" applyFont="1" applyFill="1" applyBorder="1" applyAlignment="1" applyProtection="1">
      <alignment horizontal="center" vertical="center" wrapText="1"/>
    </xf>
    <xf numFmtId="170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6" fillId="2" borderId="9" xfId="3" applyNumberFormat="1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71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7" fillId="3" borderId="9" xfId="0" applyFont="1" applyFill="1" applyBorder="1" applyAlignment="1">
      <alignment horizontal="left" vertical="center" wrapText="1"/>
    </xf>
    <xf numFmtId="0" fontId="7" fillId="2" borderId="10" xfId="3" applyFont="1" applyFill="1" applyBorder="1" applyAlignment="1" applyProtection="1">
      <alignment horizontal="left"/>
    </xf>
    <xf numFmtId="171" fontId="7" fillId="0" borderId="11" xfId="3" applyNumberFormat="1" applyFont="1" applyFill="1" applyBorder="1" applyAlignment="1" applyProtection="1">
      <alignment horizontal="center" vertical="center" wrapText="1"/>
    </xf>
    <xf numFmtId="170" fontId="7" fillId="0" borderId="11" xfId="4" applyNumberFormat="1" applyFont="1" applyFill="1" applyBorder="1" applyAlignment="1" applyProtection="1">
      <alignment horizontal="center" vertical="center" wrapText="1"/>
    </xf>
    <xf numFmtId="171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3"/>
  <sheetViews>
    <sheetView tabSelected="1" zoomScale="40" zoomScaleNormal="4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8.75" x14ac:dyDescent="0.25"/>
  <cols>
    <col min="1" max="1" width="56.28515625" style="150" customWidth="1"/>
    <col min="2" max="2" width="19.5703125" style="9" customWidth="1"/>
    <col min="3" max="3" width="27.28515625" style="9" customWidth="1"/>
    <col min="4" max="4" width="27.28515625" style="38" customWidth="1"/>
    <col min="5" max="5" width="24.7109375" style="38" customWidth="1"/>
    <col min="6" max="7" width="18.7109375" style="38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8" width="18.5703125" style="8" customWidth="1"/>
    <col min="19" max="19" width="20.28515625" style="8" customWidth="1"/>
    <col min="20" max="21" width="18.5703125" style="19" customWidth="1"/>
    <col min="22" max="23" width="19" style="19" customWidth="1"/>
    <col min="24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8" customWidth="1"/>
    <col min="32" max="32" width="109.28515625" style="20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14.5703125" style="8" hidden="1" customWidth="1"/>
    <col min="37" max="37" width="9.28515625" style="8" hidden="1" customWidth="1"/>
    <col min="38" max="38" width="12" style="8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6" ht="18.75" customHeight="1" x14ac:dyDescent="0.25">
      <c r="A1" s="83"/>
      <c r="B1" s="38"/>
      <c r="C1" s="38"/>
      <c r="H1" s="1"/>
      <c r="I1" s="1"/>
      <c r="L1" s="1"/>
      <c r="N1" s="1"/>
      <c r="O1" s="1"/>
      <c r="P1" s="1"/>
      <c r="Q1" s="1"/>
      <c r="R1" s="1"/>
      <c r="S1" s="1"/>
      <c r="T1" s="39"/>
      <c r="U1" s="39"/>
      <c r="V1" s="39"/>
      <c r="W1" s="39"/>
      <c r="X1" s="39"/>
      <c r="Y1" s="39"/>
      <c r="Z1" s="39"/>
      <c r="AA1" s="39"/>
      <c r="AB1" s="40"/>
      <c r="AC1" s="40"/>
      <c r="AD1" s="40"/>
      <c r="AE1" s="1"/>
      <c r="AF1" s="41"/>
      <c r="AG1" s="42" t="s">
        <v>0</v>
      </c>
      <c r="AH1" s="1"/>
      <c r="AI1" s="1"/>
      <c r="AJ1" s="1"/>
    </row>
    <row r="2" spans="1:36" ht="39.75" customHeight="1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1"/>
      <c r="AH2" s="1"/>
      <c r="AI2" s="1"/>
      <c r="AJ2" s="1"/>
    </row>
    <row r="3" spans="1:36" ht="37.5" customHeight="1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4"/>
      <c r="S3" s="44"/>
      <c r="T3" s="44"/>
      <c r="U3" s="44"/>
      <c r="V3" s="44"/>
      <c r="W3" s="44"/>
      <c r="X3" s="44"/>
      <c r="Y3" s="44"/>
      <c r="Z3" s="44"/>
      <c r="AA3" s="44"/>
      <c r="AB3" s="56" t="s">
        <v>3</v>
      </c>
      <c r="AC3" s="45"/>
      <c r="AD3" s="45"/>
      <c r="AE3" s="45"/>
      <c r="AF3" s="45"/>
      <c r="AG3" s="1"/>
      <c r="AH3" s="1"/>
      <c r="AI3" s="1"/>
      <c r="AJ3" s="1"/>
    </row>
    <row r="4" spans="1:36" s="21" customFormat="1" ht="36.75" customHeight="1" x14ac:dyDescent="0.25">
      <c r="A4" s="84" t="s">
        <v>4</v>
      </c>
      <c r="B4" s="79" t="s">
        <v>5</v>
      </c>
      <c r="C4" s="79" t="s">
        <v>5</v>
      </c>
      <c r="D4" s="79" t="s">
        <v>6</v>
      </c>
      <c r="E4" s="81" t="s">
        <v>7</v>
      </c>
      <c r="F4" s="70" t="s">
        <v>8</v>
      </c>
      <c r="G4" s="71"/>
      <c r="H4" s="70" t="s">
        <v>9</v>
      </c>
      <c r="I4" s="71"/>
      <c r="J4" s="70" t="s">
        <v>10</v>
      </c>
      <c r="K4" s="71"/>
      <c r="L4" s="70" t="s">
        <v>11</v>
      </c>
      <c r="M4" s="71"/>
      <c r="N4" s="70" t="s">
        <v>12</v>
      </c>
      <c r="O4" s="71"/>
      <c r="P4" s="70" t="s">
        <v>13</v>
      </c>
      <c r="Q4" s="71"/>
      <c r="R4" s="70" t="s">
        <v>14</v>
      </c>
      <c r="S4" s="71"/>
      <c r="T4" s="70" t="s">
        <v>15</v>
      </c>
      <c r="U4" s="71"/>
      <c r="V4" s="70" t="s">
        <v>16</v>
      </c>
      <c r="W4" s="71"/>
      <c r="X4" s="70" t="s">
        <v>17</v>
      </c>
      <c r="Y4" s="71"/>
      <c r="Z4" s="70" t="s">
        <v>18</v>
      </c>
      <c r="AA4" s="71"/>
      <c r="AB4" s="70" t="s">
        <v>19</v>
      </c>
      <c r="AC4" s="71"/>
      <c r="AD4" s="70" t="s">
        <v>20</v>
      </c>
      <c r="AE4" s="71"/>
      <c r="AF4" s="74" t="s">
        <v>21</v>
      </c>
    </row>
    <row r="5" spans="1:36" s="22" customFormat="1" ht="37.5" customHeight="1" x14ac:dyDescent="0.25">
      <c r="A5" s="85"/>
      <c r="B5" s="80"/>
      <c r="C5" s="80"/>
      <c r="D5" s="80"/>
      <c r="E5" s="82"/>
      <c r="F5" s="72"/>
      <c r="G5" s="73"/>
      <c r="H5" s="72"/>
      <c r="I5" s="73"/>
      <c r="J5" s="72"/>
      <c r="K5" s="73"/>
      <c r="L5" s="72"/>
      <c r="M5" s="73"/>
      <c r="N5" s="72"/>
      <c r="O5" s="73"/>
      <c r="P5" s="72"/>
      <c r="Q5" s="73"/>
      <c r="R5" s="72"/>
      <c r="S5" s="73"/>
      <c r="T5" s="72"/>
      <c r="U5" s="73"/>
      <c r="V5" s="72"/>
      <c r="W5" s="73"/>
      <c r="X5" s="72"/>
      <c r="Y5" s="73"/>
      <c r="Z5" s="72"/>
      <c r="AA5" s="73"/>
      <c r="AB5" s="72"/>
      <c r="AC5" s="73"/>
      <c r="AD5" s="72"/>
      <c r="AE5" s="73"/>
      <c r="AF5" s="75"/>
      <c r="AG5" s="22" t="s">
        <v>22</v>
      </c>
      <c r="AH5" s="22" t="s">
        <v>23</v>
      </c>
      <c r="AI5" s="22" t="s">
        <v>24</v>
      </c>
      <c r="AJ5" s="22" t="s">
        <v>25</v>
      </c>
    </row>
    <row r="6" spans="1:36" s="22" customFormat="1" ht="42" customHeight="1" x14ac:dyDescent="0.25">
      <c r="A6" s="86"/>
      <c r="B6" s="2">
        <v>2022</v>
      </c>
      <c r="C6" s="3">
        <v>44652</v>
      </c>
      <c r="D6" s="3">
        <v>44652</v>
      </c>
      <c r="E6" s="3">
        <v>44652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76"/>
    </row>
    <row r="7" spans="1:36" s="6" customFormat="1" ht="17.25" customHeight="1" x14ac:dyDescent="0.25">
      <c r="A7" s="87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" s="93" customFormat="1" ht="28.5" customHeight="1" x14ac:dyDescent="0.25">
      <c r="A8" s="88" t="s">
        <v>29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90"/>
      <c r="AF8" s="91"/>
      <c r="AG8" s="92"/>
      <c r="AH8" s="92"/>
      <c r="AI8" s="92"/>
      <c r="AJ8" s="92"/>
    </row>
    <row r="9" spans="1:36" s="99" customFormat="1" ht="24.75" customHeight="1" x14ac:dyDescent="0.3">
      <c r="A9" s="94" t="s">
        <v>72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97"/>
      <c r="AG9" s="98"/>
      <c r="AH9" s="98"/>
      <c r="AI9" s="98"/>
      <c r="AJ9" s="98"/>
    </row>
    <row r="10" spans="1:36" s="99" customFormat="1" ht="30.75" customHeight="1" x14ac:dyDescent="0.25">
      <c r="A10" s="100" t="s">
        <v>68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  <c r="AF10" s="7"/>
      <c r="AG10" s="103"/>
      <c r="AH10" s="103"/>
      <c r="AI10" s="103"/>
      <c r="AJ10" s="103"/>
    </row>
    <row r="11" spans="1:36" s="99" customFormat="1" x14ac:dyDescent="0.3">
      <c r="A11" s="50" t="s">
        <v>34</v>
      </c>
      <c r="B11" s="52">
        <f>SUM(B12:B13)</f>
        <v>47221.402000000009</v>
      </c>
      <c r="C11" s="52">
        <f>SUM(C12:C13)</f>
        <v>11842.288999999999</v>
      </c>
      <c r="D11" s="52">
        <f>SUM(D12:D13)</f>
        <v>9314.833779999999</v>
      </c>
      <c r="E11" s="52">
        <f>SUM(E12:E13)</f>
        <v>9314.833779999999</v>
      </c>
      <c r="F11" s="52">
        <f>IFERROR(E11/B11*100,0)</f>
        <v>19.725872984457339</v>
      </c>
      <c r="G11" s="52">
        <f>IFERROR(E11/C11*100,0)</f>
        <v>78.657375951558024</v>
      </c>
      <c r="H11" s="52">
        <f t="shared" ref="H11:AE11" si="0">SUM(H12:H13)</f>
        <v>6400.48</v>
      </c>
      <c r="I11" s="52">
        <f t="shared" si="0"/>
        <v>3434.0837799999999</v>
      </c>
      <c r="J11" s="52">
        <f t="shared" si="0"/>
        <v>3267.0590000000002</v>
      </c>
      <c r="K11" s="52">
        <f t="shared" si="0"/>
        <v>3652.14</v>
      </c>
      <c r="L11" s="52">
        <f t="shared" si="0"/>
        <v>2174.75</v>
      </c>
      <c r="M11" s="52">
        <f t="shared" si="0"/>
        <v>2228.61</v>
      </c>
      <c r="N11" s="52">
        <f t="shared" si="0"/>
        <v>5768.9279999999999</v>
      </c>
      <c r="O11" s="52">
        <f t="shared" si="0"/>
        <v>0</v>
      </c>
      <c r="P11" s="52">
        <f t="shared" si="0"/>
        <v>3214.4080000000004</v>
      </c>
      <c r="Q11" s="52">
        <f t="shared" si="0"/>
        <v>0</v>
      </c>
      <c r="R11" s="52">
        <f t="shared" si="0"/>
        <v>2107.8049999999998</v>
      </c>
      <c r="S11" s="52">
        <f t="shared" si="0"/>
        <v>0</v>
      </c>
      <c r="T11" s="52">
        <f t="shared" si="0"/>
        <v>6147.1220000000003</v>
      </c>
      <c r="U11" s="52">
        <f t="shared" si="0"/>
        <v>0</v>
      </c>
      <c r="V11" s="52">
        <f t="shared" si="0"/>
        <v>3358.1240000000003</v>
      </c>
      <c r="W11" s="52">
        <f t="shared" si="0"/>
        <v>0</v>
      </c>
      <c r="X11" s="52">
        <f t="shared" si="0"/>
        <v>2109.9809999999998</v>
      </c>
      <c r="Y11" s="52">
        <f t="shared" si="0"/>
        <v>0</v>
      </c>
      <c r="Z11" s="52">
        <f t="shared" si="0"/>
        <v>3552.26</v>
      </c>
      <c r="AA11" s="52">
        <f t="shared" si="0"/>
        <v>0</v>
      </c>
      <c r="AB11" s="52">
        <f t="shared" si="0"/>
        <v>5538.8710000000001</v>
      </c>
      <c r="AC11" s="52">
        <f t="shared" si="0"/>
        <v>0</v>
      </c>
      <c r="AD11" s="52">
        <f t="shared" si="0"/>
        <v>3581.614</v>
      </c>
      <c r="AE11" s="52">
        <f t="shared" si="0"/>
        <v>0</v>
      </c>
      <c r="AF11" s="7"/>
      <c r="AG11" s="103">
        <f t="shared" ref="AG11:AG17" si="1">H11+J11+L11+N11+P11+R11+T11+V11+X11+Z11+AB11+AD11</f>
        <v>47221.402000000002</v>
      </c>
      <c r="AH11" s="103">
        <f t="shared" ref="AH11:AH17" si="2">H11+J11+L11+N11+P11+R11+T11+V11+X11</f>
        <v>34548.656999999999</v>
      </c>
      <c r="AI11" s="103">
        <f t="shared" ref="AI11:AI17" si="3">I11+K11+M11+O11+Q11+S11+U11+W11+Y11+AA11+AC11+AE11</f>
        <v>9314.8337800000008</v>
      </c>
      <c r="AJ11" s="103">
        <f t="shared" ref="AJ11:AJ17" si="4">E11-C11</f>
        <v>-2527.4552199999998</v>
      </c>
    </row>
    <row r="12" spans="1:36" s="99" customFormat="1" x14ac:dyDescent="0.3">
      <c r="A12" s="50" t="s">
        <v>36</v>
      </c>
      <c r="B12" s="52">
        <v>0</v>
      </c>
      <c r="C12" s="52">
        <v>0</v>
      </c>
      <c r="D12" s="52">
        <v>0</v>
      </c>
      <c r="E12" s="52">
        <v>0</v>
      </c>
      <c r="F12" s="52">
        <f>IFERROR(E12/B12*100,0)</f>
        <v>0</v>
      </c>
      <c r="G12" s="52">
        <f>IFERROR(E12/C12*100,0)</f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5"/>
      <c r="AG12" s="98">
        <f t="shared" si="1"/>
        <v>0</v>
      </c>
      <c r="AH12" s="98">
        <f t="shared" si="2"/>
        <v>0</v>
      </c>
      <c r="AI12" s="98">
        <f t="shared" si="3"/>
        <v>0</v>
      </c>
      <c r="AJ12" s="98">
        <f t="shared" si="4"/>
        <v>0</v>
      </c>
    </row>
    <row r="13" spans="1:36" s="99" customFormat="1" x14ac:dyDescent="0.3">
      <c r="A13" s="50" t="s">
        <v>31</v>
      </c>
      <c r="B13" s="54">
        <f>SUM(B17,B21,B25,B29,B33,B40)</f>
        <v>47221.402000000009</v>
      </c>
      <c r="C13" s="54">
        <f>SUM(C17,C21,C25,C29,C33,C40)</f>
        <v>11842.288999999999</v>
      </c>
      <c r="D13" s="54">
        <f>SUM(D17,D21,D25,D29,D33,D40)</f>
        <v>9314.833779999999</v>
      </c>
      <c r="E13" s="54">
        <f>SUM(E17,E21,E25,E29,E33,E40)</f>
        <v>9314.833779999999</v>
      </c>
      <c r="F13" s="52">
        <f>IFERROR(E13/B13*100,0)</f>
        <v>19.725872984457339</v>
      </c>
      <c r="G13" s="52">
        <f>IFERROR(E13/C13*100,0)</f>
        <v>78.657375951558024</v>
      </c>
      <c r="H13" s="54">
        <f t="shared" ref="H13:AE13" si="5">SUM(H17,H21,H25,H29,H33,H40)</f>
        <v>6400.48</v>
      </c>
      <c r="I13" s="54">
        <f t="shared" si="5"/>
        <v>3434.0837799999999</v>
      </c>
      <c r="J13" s="54">
        <f t="shared" si="5"/>
        <v>3267.0590000000002</v>
      </c>
      <c r="K13" s="54">
        <f t="shared" si="5"/>
        <v>3652.14</v>
      </c>
      <c r="L13" s="54">
        <f t="shared" si="5"/>
        <v>2174.75</v>
      </c>
      <c r="M13" s="54">
        <f t="shared" si="5"/>
        <v>2228.61</v>
      </c>
      <c r="N13" s="54">
        <f t="shared" si="5"/>
        <v>5768.9279999999999</v>
      </c>
      <c r="O13" s="54">
        <f t="shared" si="5"/>
        <v>0</v>
      </c>
      <c r="P13" s="54">
        <f t="shared" si="5"/>
        <v>3214.4080000000004</v>
      </c>
      <c r="Q13" s="54">
        <f t="shared" si="5"/>
        <v>0</v>
      </c>
      <c r="R13" s="54">
        <f t="shared" si="5"/>
        <v>2107.8049999999998</v>
      </c>
      <c r="S13" s="54">
        <f t="shared" si="5"/>
        <v>0</v>
      </c>
      <c r="T13" s="54">
        <f t="shared" si="5"/>
        <v>6147.1220000000003</v>
      </c>
      <c r="U13" s="54">
        <f t="shared" si="5"/>
        <v>0</v>
      </c>
      <c r="V13" s="54">
        <f t="shared" si="5"/>
        <v>3358.1240000000003</v>
      </c>
      <c r="W13" s="54">
        <f t="shared" si="5"/>
        <v>0</v>
      </c>
      <c r="X13" s="54">
        <f t="shared" si="5"/>
        <v>2109.9809999999998</v>
      </c>
      <c r="Y13" s="54">
        <f t="shared" si="5"/>
        <v>0</v>
      </c>
      <c r="Z13" s="54">
        <f t="shared" si="5"/>
        <v>3552.26</v>
      </c>
      <c r="AA13" s="54">
        <f t="shared" si="5"/>
        <v>0</v>
      </c>
      <c r="AB13" s="54">
        <f t="shared" si="5"/>
        <v>5538.8710000000001</v>
      </c>
      <c r="AC13" s="54">
        <f t="shared" si="5"/>
        <v>0</v>
      </c>
      <c r="AD13" s="54">
        <f t="shared" si="5"/>
        <v>3581.614</v>
      </c>
      <c r="AE13" s="54">
        <f t="shared" si="5"/>
        <v>0</v>
      </c>
      <c r="AF13" s="7"/>
      <c r="AG13" s="103">
        <f t="shared" si="1"/>
        <v>47221.402000000002</v>
      </c>
      <c r="AH13" s="103">
        <f t="shared" si="2"/>
        <v>34548.656999999999</v>
      </c>
      <c r="AI13" s="103">
        <f t="shared" si="3"/>
        <v>9314.8337800000008</v>
      </c>
      <c r="AJ13" s="103">
        <f t="shared" si="4"/>
        <v>-2527.4552199999998</v>
      </c>
    </row>
    <row r="14" spans="1:36" s="99" customFormat="1" ht="30" customHeight="1" x14ac:dyDescent="0.25">
      <c r="A14" s="100" t="s">
        <v>35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2"/>
      <c r="AF14" s="7"/>
      <c r="AG14" s="103">
        <f t="shared" si="1"/>
        <v>0</v>
      </c>
      <c r="AH14" s="103">
        <f t="shared" si="2"/>
        <v>0</v>
      </c>
      <c r="AI14" s="103">
        <f t="shared" si="3"/>
        <v>0</v>
      </c>
      <c r="AJ14" s="103">
        <f t="shared" si="4"/>
        <v>0</v>
      </c>
    </row>
    <row r="15" spans="1:36" s="99" customFormat="1" x14ac:dyDescent="0.3">
      <c r="A15" s="50" t="s">
        <v>34</v>
      </c>
      <c r="B15" s="52">
        <f>SUM(B16:B17)</f>
        <v>115.002</v>
      </c>
      <c r="C15" s="52">
        <f>SUM(C16:C17)</f>
        <v>19.7</v>
      </c>
      <c r="D15" s="52">
        <f>SUM(D16:D17)</f>
        <v>19.670000000000002</v>
      </c>
      <c r="E15" s="52">
        <f>SUM(E16:E17)</f>
        <v>19.670000000000002</v>
      </c>
      <c r="F15" s="52">
        <f>IFERROR(E15/B15*100,0)</f>
        <v>17.104050364341493</v>
      </c>
      <c r="G15" s="52">
        <f>IFERROR(E15/C15*100,0)</f>
        <v>99.847715736040627</v>
      </c>
      <c r="H15" s="52">
        <f t="shared" ref="H15:AE15" si="6">SUM(H16:H17)</f>
        <v>0</v>
      </c>
      <c r="I15" s="52">
        <f t="shared" si="6"/>
        <v>0</v>
      </c>
      <c r="J15" s="52">
        <f t="shared" si="6"/>
        <v>0</v>
      </c>
      <c r="K15" s="52">
        <f t="shared" si="6"/>
        <v>0</v>
      </c>
      <c r="L15" s="52">
        <f t="shared" si="6"/>
        <v>19.7</v>
      </c>
      <c r="M15" s="52">
        <f t="shared" si="6"/>
        <v>19.670000000000002</v>
      </c>
      <c r="N15" s="52">
        <f t="shared" si="6"/>
        <v>9.2780000000000005</v>
      </c>
      <c r="O15" s="52">
        <f t="shared" si="6"/>
        <v>0</v>
      </c>
      <c r="P15" s="52">
        <f t="shared" si="6"/>
        <v>11.349</v>
      </c>
      <c r="Q15" s="52">
        <f t="shared" si="6"/>
        <v>0</v>
      </c>
      <c r="R15" s="52">
        <f t="shared" si="6"/>
        <v>9.8550000000000004</v>
      </c>
      <c r="S15" s="52">
        <f t="shared" si="6"/>
        <v>0</v>
      </c>
      <c r="T15" s="52">
        <f t="shared" si="6"/>
        <v>8.6720000000000006</v>
      </c>
      <c r="U15" s="52">
        <f t="shared" si="6"/>
        <v>0</v>
      </c>
      <c r="V15" s="52">
        <f t="shared" si="6"/>
        <v>15.365</v>
      </c>
      <c r="W15" s="52">
        <f t="shared" si="6"/>
        <v>0</v>
      </c>
      <c r="X15" s="52">
        <f t="shared" si="6"/>
        <v>12.031000000000001</v>
      </c>
      <c r="Y15" s="52">
        <f t="shared" si="6"/>
        <v>0</v>
      </c>
      <c r="Z15" s="52">
        <f t="shared" si="6"/>
        <v>6.81</v>
      </c>
      <c r="AA15" s="52">
        <f t="shared" si="6"/>
        <v>0</v>
      </c>
      <c r="AB15" s="52">
        <f t="shared" si="6"/>
        <v>12.561999999999999</v>
      </c>
      <c r="AC15" s="52">
        <f t="shared" si="6"/>
        <v>0</v>
      </c>
      <c r="AD15" s="52">
        <f t="shared" si="6"/>
        <v>9.3800000000000008</v>
      </c>
      <c r="AE15" s="52">
        <f t="shared" si="6"/>
        <v>0</v>
      </c>
      <c r="AF15" s="7"/>
      <c r="AG15" s="103">
        <f t="shared" si="1"/>
        <v>115.002</v>
      </c>
      <c r="AH15" s="103">
        <f t="shared" si="2"/>
        <v>86.25</v>
      </c>
      <c r="AI15" s="103">
        <f t="shared" si="3"/>
        <v>19.670000000000002</v>
      </c>
      <c r="AJ15" s="103">
        <f t="shared" si="4"/>
        <v>-2.9999999999997584E-2</v>
      </c>
    </row>
    <row r="16" spans="1:36" s="99" customFormat="1" x14ac:dyDescent="0.3">
      <c r="A16" s="50" t="s">
        <v>36</v>
      </c>
      <c r="B16" s="52">
        <v>0</v>
      </c>
      <c r="C16" s="52">
        <v>0</v>
      </c>
      <c r="D16" s="52">
        <v>0</v>
      </c>
      <c r="E16" s="54">
        <f>SUM(I16,K16,M16,O16,Q16,S16,U16,W16,Y16,AA16,AC16,AE16)</f>
        <v>0</v>
      </c>
      <c r="F16" s="52">
        <f>IFERROR(E16/B16*100,0)</f>
        <v>0</v>
      </c>
      <c r="G16" s="52">
        <f>IFERROR(E16/C16*100,0)</f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5"/>
      <c r="AG16" s="98">
        <f t="shared" si="1"/>
        <v>0</v>
      </c>
      <c r="AH16" s="98">
        <f t="shared" si="2"/>
        <v>0</v>
      </c>
      <c r="AI16" s="98">
        <f t="shared" si="3"/>
        <v>0</v>
      </c>
      <c r="AJ16" s="98">
        <f t="shared" si="4"/>
        <v>0</v>
      </c>
    </row>
    <row r="17" spans="1:36" s="99" customFormat="1" x14ac:dyDescent="0.3">
      <c r="A17" s="50" t="s">
        <v>31</v>
      </c>
      <c r="B17" s="54">
        <f>SUM(H17,J17,L17,N17,P17,R17,T17,V17,X17,Z17,AB17,AD17)</f>
        <v>115.002</v>
      </c>
      <c r="C17" s="54">
        <f>SUM(H17+J17+L17)</f>
        <v>19.7</v>
      </c>
      <c r="D17" s="54">
        <f>E17</f>
        <v>19.670000000000002</v>
      </c>
      <c r="E17" s="54">
        <f>SUM(I17,K17,M17,O17,Q17,S17,U17,W17,Y17,AA17,AC17,AE17)</f>
        <v>19.670000000000002</v>
      </c>
      <c r="F17" s="52">
        <f>IFERROR(E17/B17*100,0)</f>
        <v>17.104050364341493</v>
      </c>
      <c r="G17" s="52">
        <f>IFERROR(E17/C17*100,0)</f>
        <v>99.847715736040627</v>
      </c>
      <c r="H17" s="54">
        <v>0</v>
      </c>
      <c r="I17" s="54">
        <v>0</v>
      </c>
      <c r="J17" s="54">
        <v>0</v>
      </c>
      <c r="K17" s="54">
        <v>0</v>
      </c>
      <c r="L17" s="54">
        <v>19.7</v>
      </c>
      <c r="M17" s="52">
        <v>19.670000000000002</v>
      </c>
      <c r="N17" s="54">
        <v>9.2780000000000005</v>
      </c>
      <c r="O17" s="52">
        <v>0</v>
      </c>
      <c r="P17" s="54">
        <v>11.349</v>
      </c>
      <c r="Q17" s="52">
        <v>0</v>
      </c>
      <c r="R17" s="54">
        <v>9.8550000000000004</v>
      </c>
      <c r="S17" s="52">
        <v>0</v>
      </c>
      <c r="T17" s="54">
        <v>8.6720000000000006</v>
      </c>
      <c r="U17" s="52">
        <v>0</v>
      </c>
      <c r="V17" s="54">
        <v>15.365</v>
      </c>
      <c r="W17" s="52">
        <v>0</v>
      </c>
      <c r="X17" s="54">
        <v>12.031000000000001</v>
      </c>
      <c r="Y17" s="52">
        <v>0</v>
      </c>
      <c r="Z17" s="54">
        <v>6.81</v>
      </c>
      <c r="AA17" s="52">
        <v>0</v>
      </c>
      <c r="AB17" s="54">
        <v>12.561999999999999</v>
      </c>
      <c r="AC17" s="54">
        <v>0</v>
      </c>
      <c r="AD17" s="54">
        <v>9.3800000000000008</v>
      </c>
      <c r="AE17" s="54">
        <v>0</v>
      </c>
      <c r="AF17" s="7"/>
      <c r="AG17" s="103">
        <f t="shared" si="1"/>
        <v>115.002</v>
      </c>
      <c r="AH17" s="103">
        <f t="shared" si="2"/>
        <v>86.25</v>
      </c>
      <c r="AI17" s="103">
        <f t="shared" si="3"/>
        <v>19.670000000000002</v>
      </c>
      <c r="AJ17" s="103">
        <f t="shared" si="4"/>
        <v>-2.9999999999997584E-2</v>
      </c>
    </row>
    <row r="18" spans="1:36" s="99" customFormat="1" ht="28.5" customHeight="1" x14ac:dyDescent="0.25">
      <c r="A18" s="100" t="s">
        <v>37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7"/>
      <c r="AG18" s="103"/>
      <c r="AH18" s="103"/>
      <c r="AI18" s="103"/>
      <c r="AJ18" s="103"/>
    </row>
    <row r="19" spans="1:36" s="99" customFormat="1" x14ac:dyDescent="0.3">
      <c r="A19" s="50" t="s">
        <v>34</v>
      </c>
      <c r="B19" s="52">
        <f>SUM(B20:B21)</f>
        <v>0</v>
      </c>
      <c r="C19" s="52">
        <f>SUM(C20:C21)</f>
        <v>0</v>
      </c>
      <c r="D19" s="52">
        <f>SUM(D20:D21)</f>
        <v>0</v>
      </c>
      <c r="E19" s="52">
        <f>SUM(E20:E21)</f>
        <v>0</v>
      </c>
      <c r="F19" s="52">
        <f>IFERROR(E19/B19*100,0)</f>
        <v>0</v>
      </c>
      <c r="G19" s="52">
        <f>IFERROR(E19/C19*100,0)</f>
        <v>0</v>
      </c>
      <c r="H19" s="52">
        <f t="shared" ref="H19:AE19" si="7">SUM(H20:H21)</f>
        <v>0</v>
      </c>
      <c r="I19" s="52">
        <f t="shared" si="7"/>
        <v>0</v>
      </c>
      <c r="J19" s="52">
        <f t="shared" si="7"/>
        <v>0</v>
      </c>
      <c r="K19" s="52">
        <f t="shared" si="7"/>
        <v>0</v>
      </c>
      <c r="L19" s="52">
        <f t="shared" si="7"/>
        <v>0</v>
      </c>
      <c r="M19" s="52">
        <f t="shared" si="7"/>
        <v>0</v>
      </c>
      <c r="N19" s="52">
        <f t="shared" si="7"/>
        <v>0</v>
      </c>
      <c r="O19" s="52">
        <f t="shared" si="7"/>
        <v>0</v>
      </c>
      <c r="P19" s="52">
        <f t="shared" si="7"/>
        <v>0</v>
      </c>
      <c r="Q19" s="52">
        <f t="shared" si="7"/>
        <v>0</v>
      </c>
      <c r="R19" s="52">
        <f t="shared" si="7"/>
        <v>0</v>
      </c>
      <c r="S19" s="52">
        <f t="shared" si="7"/>
        <v>0</v>
      </c>
      <c r="T19" s="52">
        <f t="shared" si="7"/>
        <v>0</v>
      </c>
      <c r="U19" s="52">
        <f t="shared" si="7"/>
        <v>0</v>
      </c>
      <c r="V19" s="52">
        <f t="shared" si="7"/>
        <v>0</v>
      </c>
      <c r="W19" s="52">
        <f t="shared" si="7"/>
        <v>0</v>
      </c>
      <c r="X19" s="52">
        <f t="shared" si="7"/>
        <v>0</v>
      </c>
      <c r="Y19" s="52">
        <f t="shared" si="7"/>
        <v>0</v>
      </c>
      <c r="Z19" s="52">
        <f t="shared" si="7"/>
        <v>0</v>
      </c>
      <c r="AA19" s="52">
        <f t="shared" si="7"/>
        <v>0</v>
      </c>
      <c r="AB19" s="52">
        <f t="shared" si="7"/>
        <v>0</v>
      </c>
      <c r="AC19" s="52">
        <f t="shared" si="7"/>
        <v>0</v>
      </c>
      <c r="AD19" s="52">
        <f t="shared" si="7"/>
        <v>0</v>
      </c>
      <c r="AE19" s="52">
        <f t="shared" si="7"/>
        <v>0</v>
      </c>
      <c r="AF19" s="55"/>
      <c r="AG19" s="98">
        <f t="shared" ref="AG19:AG33" si="8">H19+J19+L19+N19+P19+R19+T19+V19+X19+Z19+AB19+AD19</f>
        <v>0</v>
      </c>
      <c r="AH19" s="98">
        <f t="shared" ref="AH19:AH33" si="9">H19+J19+L19+N19+P19+R19+T19+V19+X19</f>
        <v>0</v>
      </c>
      <c r="AI19" s="98">
        <f t="shared" ref="AI19:AI33" si="10">I19+K19+M19+O19+Q19+S19+U19+W19+Y19+AA19+AC19+AE19</f>
        <v>0</v>
      </c>
      <c r="AJ19" s="98">
        <f t="shared" ref="AJ19:AJ33" si="11">E19-C19</f>
        <v>0</v>
      </c>
    </row>
    <row r="20" spans="1:36" s="99" customFormat="1" x14ac:dyDescent="0.3">
      <c r="A20" s="50" t="s">
        <v>36</v>
      </c>
      <c r="B20" s="52">
        <v>0</v>
      </c>
      <c r="C20" s="54">
        <f>SUM(H20+J20+L20)</f>
        <v>0</v>
      </c>
      <c r="D20" s="52">
        <v>0</v>
      </c>
      <c r="E20" s="54">
        <f>SUM(I20,K20,M20,O20,Q20,S20,U20,W20,Y20,AA20,AC20,AE20)</f>
        <v>0</v>
      </c>
      <c r="F20" s="52">
        <f>IFERROR(E20/B20*100,0)</f>
        <v>0</v>
      </c>
      <c r="G20" s="52">
        <f>IFERROR(E20/C20*100,0)</f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5"/>
      <c r="AG20" s="98">
        <f t="shared" si="8"/>
        <v>0</v>
      </c>
      <c r="AH20" s="98">
        <f t="shared" si="9"/>
        <v>0</v>
      </c>
      <c r="AI20" s="98">
        <f t="shared" si="10"/>
        <v>0</v>
      </c>
      <c r="AJ20" s="98">
        <f t="shared" si="11"/>
        <v>0</v>
      </c>
    </row>
    <row r="21" spans="1:36" s="99" customFormat="1" x14ac:dyDescent="0.3">
      <c r="A21" s="50" t="s">
        <v>31</v>
      </c>
      <c r="B21" s="54">
        <f>SUM(H21,J21,L21,N21,P21,R21,T21,V21,X21,Z21,AB21,AD21)</f>
        <v>0</v>
      </c>
      <c r="C21" s="54">
        <f>SUM(H21+J21+L21)</f>
        <v>0</v>
      </c>
      <c r="D21" s="54">
        <f>E21</f>
        <v>0</v>
      </c>
      <c r="E21" s="54">
        <f>SUM(I21,K21,M21,O21,Q21,S21,U21,W21,Y21,AA21,AC21,AE21)</f>
        <v>0</v>
      </c>
      <c r="F21" s="52">
        <f>IFERROR(E21/B21*100,0)</f>
        <v>0</v>
      </c>
      <c r="G21" s="52">
        <f>IFERROR(E21/C21*100,0)</f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5"/>
      <c r="AG21" s="98">
        <f t="shared" si="8"/>
        <v>0</v>
      </c>
      <c r="AH21" s="98">
        <f t="shared" si="9"/>
        <v>0</v>
      </c>
      <c r="AI21" s="98">
        <f t="shared" si="10"/>
        <v>0</v>
      </c>
      <c r="AJ21" s="98">
        <f t="shared" si="11"/>
        <v>0</v>
      </c>
    </row>
    <row r="22" spans="1:36" s="99" customFormat="1" ht="26.25" customHeight="1" x14ac:dyDescent="0.25">
      <c r="A22" s="100" t="s">
        <v>38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46"/>
      <c r="AG22" s="103">
        <f t="shared" si="8"/>
        <v>0</v>
      </c>
      <c r="AH22" s="103">
        <f t="shared" si="9"/>
        <v>0</v>
      </c>
      <c r="AI22" s="103">
        <f t="shared" si="10"/>
        <v>0</v>
      </c>
      <c r="AJ22" s="103">
        <f t="shared" si="11"/>
        <v>0</v>
      </c>
    </row>
    <row r="23" spans="1:36" s="99" customFormat="1" x14ac:dyDescent="0.3">
      <c r="A23" s="50" t="s">
        <v>34</v>
      </c>
      <c r="B23" s="52">
        <f>SUM(B24:B25)</f>
        <v>22019.200000000001</v>
      </c>
      <c r="C23" s="52">
        <f>SUM(C24:C25)</f>
        <v>5672.2689999999993</v>
      </c>
      <c r="D23" s="52">
        <f>SUM(D24:D25)</f>
        <v>4760.0904699999992</v>
      </c>
      <c r="E23" s="52">
        <f>SUM(E24:E25)</f>
        <v>4760.0904699999992</v>
      </c>
      <c r="F23" s="52">
        <f>IFERROR(E23/B23*100,0)</f>
        <v>21.617908325461411</v>
      </c>
      <c r="G23" s="52">
        <f>IFERROR(E23/C23*100,0)</f>
        <v>83.918630622066757</v>
      </c>
      <c r="H23" s="52">
        <f t="shared" ref="H23:AE23" si="12">SUM(H24:H25)</f>
        <v>3017.5</v>
      </c>
      <c r="I23" s="52">
        <f t="shared" si="12"/>
        <v>1741.17047</v>
      </c>
      <c r="J23" s="52">
        <f t="shared" si="12"/>
        <v>1606.6590000000001</v>
      </c>
      <c r="K23" s="52">
        <f t="shared" si="12"/>
        <v>1869.07</v>
      </c>
      <c r="L23" s="52">
        <f t="shared" si="12"/>
        <v>1048.1099999999999</v>
      </c>
      <c r="M23" s="52">
        <f t="shared" si="12"/>
        <v>1149.8499999999999</v>
      </c>
      <c r="N23" s="52">
        <f t="shared" si="12"/>
        <v>2897.61</v>
      </c>
      <c r="O23" s="52">
        <f t="shared" si="12"/>
        <v>0</v>
      </c>
      <c r="P23" s="52">
        <f t="shared" si="12"/>
        <v>1606.6590000000001</v>
      </c>
      <c r="Q23" s="52">
        <f t="shared" si="12"/>
        <v>0</v>
      </c>
      <c r="R23" s="52">
        <f t="shared" si="12"/>
        <v>1048.1099999999999</v>
      </c>
      <c r="S23" s="52">
        <f t="shared" si="12"/>
        <v>0</v>
      </c>
      <c r="T23" s="52">
        <f t="shared" si="12"/>
        <v>2897.61</v>
      </c>
      <c r="U23" s="52">
        <f t="shared" si="12"/>
        <v>0</v>
      </c>
      <c r="V23" s="52">
        <f t="shared" si="12"/>
        <v>1617.9590000000001</v>
      </c>
      <c r="W23" s="52">
        <f t="shared" si="12"/>
        <v>0</v>
      </c>
      <c r="X23" s="52">
        <f t="shared" si="12"/>
        <v>1048.1099999999999</v>
      </c>
      <c r="Y23" s="52">
        <f t="shared" si="12"/>
        <v>0</v>
      </c>
      <c r="Z23" s="52">
        <f t="shared" si="12"/>
        <v>2092.61</v>
      </c>
      <c r="AA23" s="52">
        <f t="shared" si="12"/>
        <v>0</v>
      </c>
      <c r="AB23" s="52">
        <f t="shared" si="12"/>
        <v>1363.549</v>
      </c>
      <c r="AC23" s="52">
        <f t="shared" si="12"/>
        <v>0</v>
      </c>
      <c r="AD23" s="52">
        <f t="shared" si="12"/>
        <v>1774.7139999999999</v>
      </c>
      <c r="AE23" s="52">
        <f t="shared" si="12"/>
        <v>0</v>
      </c>
      <c r="AF23" s="46"/>
      <c r="AG23" s="103">
        <f t="shared" si="8"/>
        <v>22019.200000000001</v>
      </c>
      <c r="AH23" s="103">
        <f t="shared" si="9"/>
        <v>16788.327000000001</v>
      </c>
      <c r="AI23" s="103">
        <f t="shared" si="10"/>
        <v>4760.0904699999992</v>
      </c>
      <c r="AJ23" s="103">
        <f t="shared" si="11"/>
        <v>-912.17853000000014</v>
      </c>
    </row>
    <row r="24" spans="1:36" s="99" customFormat="1" x14ac:dyDescent="0.3">
      <c r="A24" s="50" t="s">
        <v>36</v>
      </c>
      <c r="B24" s="52">
        <v>0</v>
      </c>
      <c r="C24" s="54">
        <f>SUM(H24+J24+L24)</f>
        <v>0</v>
      </c>
      <c r="D24" s="52">
        <v>0</v>
      </c>
      <c r="E24" s="54">
        <f>SUM(I24,K24,M24,O24,Q24,S24,U24,W24,Y24,AA24,AC24,AE24)</f>
        <v>0</v>
      </c>
      <c r="F24" s="52">
        <f>IFERROR(E24/B24*100,0)</f>
        <v>0</v>
      </c>
      <c r="G24" s="52">
        <f>IFERROR(E24/C24*100,0)</f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5"/>
      <c r="AG24" s="98">
        <f t="shared" si="8"/>
        <v>0</v>
      </c>
      <c r="AH24" s="98">
        <f t="shared" si="9"/>
        <v>0</v>
      </c>
      <c r="AI24" s="98">
        <f t="shared" si="10"/>
        <v>0</v>
      </c>
      <c r="AJ24" s="98">
        <f t="shared" si="11"/>
        <v>0</v>
      </c>
    </row>
    <row r="25" spans="1:36" s="99" customFormat="1" x14ac:dyDescent="0.3">
      <c r="A25" s="50" t="s">
        <v>31</v>
      </c>
      <c r="B25" s="54">
        <f>SUM(H25,J25,L25,N25,P25,R25,T25,V25,X25,Z25,AB25,AD25)</f>
        <v>22019.200000000001</v>
      </c>
      <c r="C25" s="54">
        <f>SUM(H25+J25+L25)</f>
        <v>5672.2689999999993</v>
      </c>
      <c r="D25" s="54">
        <f>E25</f>
        <v>4760.0904699999992</v>
      </c>
      <c r="E25" s="54">
        <f>SUM(I25,K25,M25,O25,Q25,S25,U25,W25,Y25,AA25,AC25,AE25)</f>
        <v>4760.0904699999992</v>
      </c>
      <c r="F25" s="52">
        <f>IFERROR(E25/B25*100,0)</f>
        <v>21.617908325461411</v>
      </c>
      <c r="G25" s="52">
        <f>IFERROR(E25/C25*100,0)</f>
        <v>83.918630622066757</v>
      </c>
      <c r="H25" s="54">
        <v>3017.5</v>
      </c>
      <c r="I25" s="54">
        <v>1741.17047</v>
      </c>
      <c r="J25" s="54">
        <v>1606.6590000000001</v>
      </c>
      <c r="K25" s="54">
        <v>1869.07</v>
      </c>
      <c r="L25" s="54">
        <v>1048.1099999999999</v>
      </c>
      <c r="M25" s="54">
        <v>1149.8499999999999</v>
      </c>
      <c r="N25" s="54">
        <v>2897.61</v>
      </c>
      <c r="O25" s="54">
        <v>0</v>
      </c>
      <c r="P25" s="54">
        <v>1606.6590000000001</v>
      </c>
      <c r="Q25" s="54">
        <v>0</v>
      </c>
      <c r="R25" s="54">
        <v>1048.1099999999999</v>
      </c>
      <c r="S25" s="54">
        <v>0</v>
      </c>
      <c r="T25" s="54">
        <v>2897.61</v>
      </c>
      <c r="U25" s="54">
        <v>0</v>
      </c>
      <c r="V25" s="54">
        <v>1617.9590000000001</v>
      </c>
      <c r="W25" s="54">
        <v>0</v>
      </c>
      <c r="X25" s="54">
        <v>1048.1099999999999</v>
      </c>
      <c r="Y25" s="54">
        <v>0</v>
      </c>
      <c r="Z25" s="54">
        <v>2092.61</v>
      </c>
      <c r="AA25" s="54">
        <v>0</v>
      </c>
      <c r="AB25" s="54">
        <v>1363.549</v>
      </c>
      <c r="AC25" s="54">
        <v>0</v>
      </c>
      <c r="AD25" s="54">
        <v>1774.7139999999999</v>
      </c>
      <c r="AE25" s="54">
        <v>0</v>
      </c>
      <c r="AF25" s="46"/>
      <c r="AG25" s="103">
        <f t="shared" si="8"/>
        <v>22019.200000000001</v>
      </c>
      <c r="AH25" s="103">
        <f t="shared" si="9"/>
        <v>16788.327000000001</v>
      </c>
      <c r="AI25" s="103">
        <f t="shared" si="10"/>
        <v>4760.0904699999992</v>
      </c>
      <c r="AJ25" s="103">
        <f t="shared" si="11"/>
        <v>-912.17853000000014</v>
      </c>
    </row>
    <row r="26" spans="1:36" s="99" customFormat="1" ht="22.5" customHeight="1" x14ac:dyDescent="0.25">
      <c r="A26" s="100" t="s">
        <v>39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2"/>
      <c r="AF26" s="46"/>
      <c r="AG26" s="103">
        <f t="shared" si="8"/>
        <v>0</v>
      </c>
      <c r="AH26" s="103">
        <f t="shared" si="9"/>
        <v>0</v>
      </c>
      <c r="AI26" s="103">
        <f t="shared" si="10"/>
        <v>0</v>
      </c>
      <c r="AJ26" s="103">
        <f t="shared" si="11"/>
        <v>0</v>
      </c>
    </row>
    <row r="27" spans="1:36" s="99" customFormat="1" x14ac:dyDescent="0.3">
      <c r="A27" s="50" t="s">
        <v>34</v>
      </c>
      <c r="B27" s="52">
        <f>SUM(B28:B29)</f>
        <v>15543.100000000002</v>
      </c>
      <c r="C27" s="52">
        <f>SUM(C28:C29)</f>
        <v>4259.82</v>
      </c>
      <c r="D27" s="52">
        <f>SUM(D28:D29)</f>
        <v>3215.6409599999997</v>
      </c>
      <c r="E27" s="52">
        <f>SUM(E28:E29)</f>
        <v>3215.6409599999997</v>
      </c>
      <c r="F27" s="52">
        <f>IFERROR(E27/B27*100,0)</f>
        <v>20.688543212100541</v>
      </c>
      <c r="G27" s="52">
        <f>IFERROR(E27/C27*100,0)</f>
        <v>75.48771919940279</v>
      </c>
      <c r="H27" s="52">
        <f t="shared" ref="H27:AE27" si="13">SUM(H28:H29)</f>
        <v>2281.48</v>
      </c>
      <c r="I27" s="52">
        <f t="shared" si="13"/>
        <v>1159.89096</v>
      </c>
      <c r="J27" s="52">
        <f t="shared" si="13"/>
        <v>1180.4000000000001</v>
      </c>
      <c r="K27" s="52">
        <f t="shared" si="13"/>
        <v>1288.2</v>
      </c>
      <c r="L27" s="52">
        <f t="shared" si="13"/>
        <v>797.94</v>
      </c>
      <c r="M27" s="52">
        <f t="shared" si="13"/>
        <v>767.55</v>
      </c>
      <c r="N27" s="52">
        <f t="shared" si="13"/>
        <v>2197.54</v>
      </c>
      <c r="O27" s="52">
        <f t="shared" si="13"/>
        <v>0</v>
      </c>
      <c r="P27" s="52">
        <f t="shared" si="13"/>
        <v>1180.4000000000001</v>
      </c>
      <c r="Q27" s="52">
        <f t="shared" si="13"/>
        <v>0</v>
      </c>
      <c r="R27" s="52">
        <f t="shared" si="13"/>
        <v>740.84</v>
      </c>
      <c r="S27" s="52">
        <f t="shared" si="13"/>
        <v>0</v>
      </c>
      <c r="T27" s="52">
        <f t="shared" si="13"/>
        <v>2197.34</v>
      </c>
      <c r="U27" s="52">
        <f t="shared" si="13"/>
        <v>0</v>
      </c>
      <c r="V27" s="52">
        <f t="shared" si="13"/>
        <v>1180.7</v>
      </c>
      <c r="W27" s="52">
        <f t="shared" si="13"/>
        <v>0</v>
      </c>
      <c r="X27" s="52">
        <f t="shared" si="13"/>
        <v>740.84</v>
      </c>
      <c r="Y27" s="52">
        <f t="shared" si="13"/>
        <v>0</v>
      </c>
      <c r="Z27" s="52">
        <f t="shared" si="13"/>
        <v>1025.3399999999999</v>
      </c>
      <c r="AA27" s="52">
        <f t="shared" si="13"/>
        <v>0</v>
      </c>
      <c r="AB27" s="52">
        <f t="shared" si="13"/>
        <v>826.76</v>
      </c>
      <c r="AC27" s="52">
        <f t="shared" si="13"/>
        <v>0</v>
      </c>
      <c r="AD27" s="52">
        <f t="shared" si="13"/>
        <v>1193.52</v>
      </c>
      <c r="AE27" s="52">
        <f t="shared" si="13"/>
        <v>0</v>
      </c>
      <c r="AF27" s="46"/>
      <c r="AG27" s="103">
        <f t="shared" si="8"/>
        <v>15543.100000000002</v>
      </c>
      <c r="AH27" s="103">
        <f t="shared" si="9"/>
        <v>12497.480000000001</v>
      </c>
      <c r="AI27" s="103">
        <f t="shared" si="10"/>
        <v>3215.6409599999997</v>
      </c>
      <c r="AJ27" s="103">
        <f t="shared" si="11"/>
        <v>-1044.17904</v>
      </c>
    </row>
    <row r="28" spans="1:36" s="99" customFormat="1" x14ac:dyDescent="0.3">
      <c r="A28" s="50" t="s">
        <v>36</v>
      </c>
      <c r="B28" s="52">
        <v>0</v>
      </c>
      <c r="C28" s="54">
        <f>SUM(H28+J28+L28)</f>
        <v>0</v>
      </c>
      <c r="D28" s="52">
        <v>0</v>
      </c>
      <c r="E28" s="54">
        <f>SUM(I28,K28,M28,O28,Q28,S28,U28,W28,Y28,AA28,AC28,AE28)</f>
        <v>0</v>
      </c>
      <c r="F28" s="52">
        <f>IFERROR(E28/B28*100,0)</f>
        <v>0</v>
      </c>
      <c r="G28" s="52">
        <f>IFERROR(E28/C28*100,0)</f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5"/>
      <c r="AG28" s="98">
        <f t="shared" si="8"/>
        <v>0</v>
      </c>
      <c r="AH28" s="98">
        <f t="shared" si="9"/>
        <v>0</v>
      </c>
      <c r="AI28" s="98">
        <f t="shared" si="10"/>
        <v>0</v>
      </c>
      <c r="AJ28" s="98">
        <f t="shared" si="11"/>
        <v>0</v>
      </c>
    </row>
    <row r="29" spans="1:36" s="99" customFormat="1" x14ac:dyDescent="0.3">
      <c r="A29" s="50" t="s">
        <v>31</v>
      </c>
      <c r="B29" s="54">
        <f>SUM(H29,J29,L29,N29,P29,R29,T29,V29,X29,Z29,AB29,AD29)</f>
        <v>15543.100000000002</v>
      </c>
      <c r="C29" s="54">
        <f>SUM(H29+J29+L29)</f>
        <v>4259.82</v>
      </c>
      <c r="D29" s="54">
        <f>E29</f>
        <v>3215.6409599999997</v>
      </c>
      <c r="E29" s="54">
        <f>SUM(I29,K29,M29,O29,Q29,S29,U29,W29,Y29,AA29,AC29,AE29)</f>
        <v>3215.6409599999997</v>
      </c>
      <c r="F29" s="52">
        <f>IFERROR(E29/B29*100,0)</f>
        <v>20.688543212100541</v>
      </c>
      <c r="G29" s="52">
        <f>IFERROR(E29/C29*100,0)</f>
        <v>75.48771919940279</v>
      </c>
      <c r="H29" s="54">
        <v>2281.48</v>
      </c>
      <c r="I29" s="54">
        <v>1159.89096</v>
      </c>
      <c r="J29" s="54">
        <v>1180.4000000000001</v>
      </c>
      <c r="K29" s="54">
        <v>1288.2</v>
      </c>
      <c r="L29" s="54">
        <v>797.94</v>
      </c>
      <c r="M29" s="54">
        <v>767.55</v>
      </c>
      <c r="N29" s="54">
        <v>2197.54</v>
      </c>
      <c r="O29" s="54">
        <v>0</v>
      </c>
      <c r="P29" s="54">
        <v>1180.4000000000001</v>
      </c>
      <c r="Q29" s="54">
        <v>0</v>
      </c>
      <c r="R29" s="54">
        <v>740.84</v>
      </c>
      <c r="S29" s="54">
        <v>0</v>
      </c>
      <c r="T29" s="54">
        <v>2197.34</v>
      </c>
      <c r="U29" s="54">
        <v>0</v>
      </c>
      <c r="V29" s="54">
        <v>1180.7</v>
      </c>
      <c r="W29" s="54">
        <v>0</v>
      </c>
      <c r="X29" s="54">
        <v>740.84</v>
      </c>
      <c r="Y29" s="54">
        <v>0</v>
      </c>
      <c r="Z29" s="54">
        <v>1025.3399999999999</v>
      </c>
      <c r="AA29" s="54">
        <v>0</v>
      </c>
      <c r="AB29" s="54">
        <v>826.76</v>
      </c>
      <c r="AC29" s="54">
        <v>0</v>
      </c>
      <c r="AD29" s="54">
        <v>1193.52</v>
      </c>
      <c r="AE29" s="54">
        <v>0</v>
      </c>
      <c r="AF29" s="46"/>
      <c r="AG29" s="103">
        <f t="shared" si="8"/>
        <v>15543.100000000002</v>
      </c>
      <c r="AH29" s="103">
        <f t="shared" si="9"/>
        <v>12497.480000000001</v>
      </c>
      <c r="AI29" s="103">
        <f t="shared" si="10"/>
        <v>3215.6409599999997</v>
      </c>
      <c r="AJ29" s="103">
        <f t="shared" si="11"/>
        <v>-1044.17904</v>
      </c>
    </row>
    <row r="30" spans="1:36" s="99" customFormat="1" ht="24.75" customHeight="1" x14ac:dyDescent="0.25">
      <c r="A30" s="100" t="s">
        <v>40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2"/>
      <c r="AF30" s="7"/>
      <c r="AG30" s="103">
        <f t="shared" si="8"/>
        <v>0</v>
      </c>
      <c r="AH30" s="103">
        <f t="shared" si="9"/>
        <v>0</v>
      </c>
      <c r="AI30" s="103">
        <f t="shared" si="10"/>
        <v>0</v>
      </c>
      <c r="AJ30" s="103">
        <f t="shared" si="11"/>
        <v>0</v>
      </c>
    </row>
    <row r="31" spans="1:36" s="99" customFormat="1" x14ac:dyDescent="0.3">
      <c r="A31" s="50" t="s">
        <v>34</v>
      </c>
      <c r="B31" s="52">
        <f>SUM(B32:B33)</f>
        <v>6560.7000000000007</v>
      </c>
      <c r="C31" s="52">
        <f>SUM(C32:C33)</f>
        <v>1890.5</v>
      </c>
      <c r="D31" s="52">
        <f>SUM(D32:D33)</f>
        <v>1319.43235</v>
      </c>
      <c r="E31" s="52">
        <f>SUM(E32:E33)</f>
        <v>1319.43235</v>
      </c>
      <c r="F31" s="52">
        <f>IFERROR(E31/B31*100,0)</f>
        <v>20.111152011218316</v>
      </c>
      <c r="G31" s="52">
        <f>IFERROR(E31/C31*100,0)</f>
        <v>69.792771753504368</v>
      </c>
      <c r="H31" s="52">
        <f t="shared" ref="H31:AE31" si="14">SUM(H32:H33)</f>
        <v>1101.5</v>
      </c>
      <c r="I31" s="52">
        <f t="shared" si="14"/>
        <v>533.02234999999996</v>
      </c>
      <c r="J31" s="52">
        <f t="shared" si="14"/>
        <v>480</v>
      </c>
      <c r="K31" s="52">
        <f t="shared" si="14"/>
        <v>494.87</v>
      </c>
      <c r="L31" s="52">
        <f t="shared" si="14"/>
        <v>309</v>
      </c>
      <c r="M31" s="52">
        <f t="shared" si="14"/>
        <v>291.54000000000002</v>
      </c>
      <c r="N31" s="52">
        <f t="shared" si="14"/>
        <v>664.5</v>
      </c>
      <c r="O31" s="52">
        <f t="shared" si="14"/>
        <v>0</v>
      </c>
      <c r="P31" s="52">
        <f t="shared" si="14"/>
        <v>416</v>
      </c>
      <c r="Q31" s="52">
        <f t="shared" si="14"/>
        <v>0</v>
      </c>
      <c r="R31" s="52">
        <f t="shared" si="14"/>
        <v>309</v>
      </c>
      <c r="S31" s="52">
        <f t="shared" si="14"/>
        <v>0</v>
      </c>
      <c r="T31" s="52">
        <f t="shared" si="14"/>
        <v>1043.5</v>
      </c>
      <c r="U31" s="52">
        <f t="shared" si="14"/>
        <v>0</v>
      </c>
      <c r="V31" s="52">
        <f t="shared" si="14"/>
        <v>544.1</v>
      </c>
      <c r="W31" s="52">
        <f t="shared" si="14"/>
        <v>0</v>
      </c>
      <c r="X31" s="52">
        <f t="shared" si="14"/>
        <v>309</v>
      </c>
      <c r="Y31" s="52">
        <f t="shared" si="14"/>
        <v>0</v>
      </c>
      <c r="Z31" s="52">
        <f t="shared" si="14"/>
        <v>427.5</v>
      </c>
      <c r="AA31" s="52">
        <f t="shared" si="14"/>
        <v>0</v>
      </c>
      <c r="AB31" s="52">
        <f t="shared" si="14"/>
        <v>352.6</v>
      </c>
      <c r="AC31" s="52">
        <f t="shared" si="14"/>
        <v>0</v>
      </c>
      <c r="AD31" s="52">
        <f t="shared" si="14"/>
        <v>604</v>
      </c>
      <c r="AE31" s="52">
        <f t="shared" si="14"/>
        <v>0</v>
      </c>
      <c r="AF31" s="7"/>
      <c r="AG31" s="103">
        <f t="shared" si="8"/>
        <v>6560.7000000000007</v>
      </c>
      <c r="AH31" s="103">
        <f t="shared" si="9"/>
        <v>5176.6000000000004</v>
      </c>
      <c r="AI31" s="103">
        <f t="shared" si="10"/>
        <v>1319.43235</v>
      </c>
      <c r="AJ31" s="103">
        <f t="shared" si="11"/>
        <v>-571.06764999999996</v>
      </c>
    </row>
    <row r="32" spans="1:36" s="99" customFormat="1" x14ac:dyDescent="0.3">
      <c r="A32" s="50" t="s">
        <v>36</v>
      </c>
      <c r="B32" s="52">
        <v>0</v>
      </c>
      <c r="C32" s="54">
        <f>SUM(H32+J32+L32)</f>
        <v>0</v>
      </c>
      <c r="D32" s="52">
        <v>0</v>
      </c>
      <c r="E32" s="54">
        <f>SUM(I32,K32,M32,O32,Q32,S32,U32,W32,Y32,AA32,AC32,AE32)</f>
        <v>0</v>
      </c>
      <c r="F32" s="52">
        <f>IFERROR(E32/B32*100,0)</f>
        <v>0</v>
      </c>
      <c r="G32" s="52">
        <f>IFERROR(E32/C32*100,0)</f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5"/>
      <c r="AG32" s="98">
        <f t="shared" si="8"/>
        <v>0</v>
      </c>
      <c r="AH32" s="98">
        <f t="shared" si="9"/>
        <v>0</v>
      </c>
      <c r="AI32" s="98">
        <f t="shared" si="10"/>
        <v>0</v>
      </c>
      <c r="AJ32" s="98">
        <f t="shared" si="11"/>
        <v>0</v>
      </c>
    </row>
    <row r="33" spans="1:36" s="99" customFormat="1" x14ac:dyDescent="0.3">
      <c r="A33" s="50" t="s">
        <v>31</v>
      </c>
      <c r="B33" s="54">
        <f>SUM(H33,J33,L33,N33,P33,R33,T33,V33,X33,Z33,AB33,AD33)</f>
        <v>6560.7000000000007</v>
      </c>
      <c r="C33" s="54">
        <f>SUM(H33+J33+L33)</f>
        <v>1890.5</v>
      </c>
      <c r="D33" s="54">
        <f>E33</f>
        <v>1319.43235</v>
      </c>
      <c r="E33" s="54">
        <f>SUM(I33,K33,M33,O33,Q33,S33,U33,W33,Y33,AA33,AC33,AE33)</f>
        <v>1319.43235</v>
      </c>
      <c r="F33" s="52">
        <f>IFERROR(E33/B33*100,0)</f>
        <v>20.111152011218316</v>
      </c>
      <c r="G33" s="52">
        <f>IFERROR(E33/C33*100,0)</f>
        <v>69.792771753504368</v>
      </c>
      <c r="H33" s="54">
        <v>1101.5</v>
      </c>
      <c r="I33" s="54">
        <v>533.02234999999996</v>
      </c>
      <c r="J33" s="54">
        <v>480</v>
      </c>
      <c r="K33" s="54">
        <v>494.87</v>
      </c>
      <c r="L33" s="54">
        <v>309</v>
      </c>
      <c r="M33" s="54">
        <v>291.54000000000002</v>
      </c>
      <c r="N33" s="54">
        <v>664.5</v>
      </c>
      <c r="O33" s="54">
        <v>0</v>
      </c>
      <c r="P33" s="54">
        <v>416</v>
      </c>
      <c r="Q33" s="54">
        <v>0</v>
      </c>
      <c r="R33" s="54">
        <v>309</v>
      </c>
      <c r="S33" s="54">
        <v>0</v>
      </c>
      <c r="T33" s="54">
        <v>1043.5</v>
      </c>
      <c r="U33" s="54">
        <v>0</v>
      </c>
      <c r="V33" s="54">
        <v>544.1</v>
      </c>
      <c r="W33" s="54">
        <v>0</v>
      </c>
      <c r="X33" s="54">
        <v>309</v>
      </c>
      <c r="Y33" s="54">
        <v>0</v>
      </c>
      <c r="Z33" s="54">
        <v>427.5</v>
      </c>
      <c r="AA33" s="54">
        <v>0</v>
      </c>
      <c r="AB33" s="54">
        <v>352.6</v>
      </c>
      <c r="AC33" s="54">
        <v>0</v>
      </c>
      <c r="AD33" s="54">
        <v>604</v>
      </c>
      <c r="AE33" s="54">
        <v>0</v>
      </c>
      <c r="AF33" s="7"/>
      <c r="AG33" s="103">
        <f t="shared" si="8"/>
        <v>6560.7000000000007</v>
      </c>
      <c r="AH33" s="103">
        <f t="shared" si="9"/>
        <v>5176.6000000000004</v>
      </c>
      <c r="AI33" s="103">
        <f t="shared" si="10"/>
        <v>1319.43235</v>
      </c>
      <c r="AJ33" s="103">
        <f t="shared" si="11"/>
        <v>-571.06764999999996</v>
      </c>
    </row>
    <row r="34" spans="1:36" s="99" customFormat="1" ht="24.75" hidden="1" customHeight="1" x14ac:dyDescent="0.25">
      <c r="A34" s="100" t="s">
        <v>48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/>
      <c r="AF34" s="7"/>
      <c r="AG34" s="103"/>
      <c r="AH34" s="103"/>
      <c r="AI34" s="103"/>
      <c r="AJ34" s="103"/>
    </row>
    <row r="35" spans="1:36" s="99" customFormat="1" hidden="1" x14ac:dyDescent="0.25">
      <c r="A35" s="51" t="s">
        <v>34</v>
      </c>
      <c r="B35" s="104">
        <f>B36</f>
        <v>0</v>
      </c>
      <c r="C35" s="104">
        <f>C36</f>
        <v>0</v>
      </c>
      <c r="D35" s="104">
        <f>D36</f>
        <v>0</v>
      </c>
      <c r="E35" s="104">
        <f>E36</f>
        <v>0</v>
      </c>
      <c r="F35" s="48">
        <f>IFERROR(E35/B35*100,0)</f>
        <v>0</v>
      </c>
      <c r="G35" s="48">
        <f>IFERROR(E35/C35*100,)</f>
        <v>0</v>
      </c>
      <c r="H35" s="104">
        <f t="shared" ref="H35:AE35" si="15">H36</f>
        <v>0</v>
      </c>
      <c r="I35" s="104">
        <f t="shared" si="15"/>
        <v>0</v>
      </c>
      <c r="J35" s="105">
        <f t="shared" si="15"/>
        <v>0</v>
      </c>
      <c r="K35" s="104">
        <f t="shared" si="15"/>
        <v>0</v>
      </c>
      <c r="L35" s="104">
        <f t="shared" si="15"/>
        <v>0</v>
      </c>
      <c r="M35" s="105">
        <f t="shared" si="15"/>
        <v>0</v>
      </c>
      <c r="N35" s="104">
        <f t="shared" si="15"/>
        <v>0</v>
      </c>
      <c r="O35" s="104">
        <f t="shared" si="15"/>
        <v>0</v>
      </c>
      <c r="P35" s="104">
        <f t="shared" si="15"/>
        <v>0</v>
      </c>
      <c r="Q35" s="104">
        <f t="shared" si="15"/>
        <v>0</v>
      </c>
      <c r="R35" s="104">
        <f t="shared" si="15"/>
        <v>0</v>
      </c>
      <c r="S35" s="104">
        <f t="shared" si="15"/>
        <v>0</v>
      </c>
      <c r="T35" s="104">
        <f t="shared" si="15"/>
        <v>0</v>
      </c>
      <c r="U35" s="104">
        <f t="shared" si="15"/>
        <v>0</v>
      </c>
      <c r="V35" s="104">
        <f t="shared" si="15"/>
        <v>0</v>
      </c>
      <c r="W35" s="104">
        <f t="shared" si="15"/>
        <v>0</v>
      </c>
      <c r="X35" s="104">
        <f t="shared" si="15"/>
        <v>0</v>
      </c>
      <c r="Y35" s="104">
        <f t="shared" si="15"/>
        <v>0</v>
      </c>
      <c r="Z35" s="104">
        <f t="shared" si="15"/>
        <v>0</v>
      </c>
      <c r="AA35" s="104">
        <f t="shared" si="15"/>
        <v>0</v>
      </c>
      <c r="AB35" s="104">
        <f t="shared" si="15"/>
        <v>0</v>
      </c>
      <c r="AC35" s="104">
        <f t="shared" si="15"/>
        <v>0</v>
      </c>
      <c r="AD35" s="104">
        <f t="shared" si="15"/>
        <v>0</v>
      </c>
      <c r="AE35" s="104">
        <f t="shared" si="15"/>
        <v>0</v>
      </c>
      <c r="AF35" s="104"/>
      <c r="AG35" s="103"/>
      <c r="AH35" s="103"/>
      <c r="AI35" s="103"/>
      <c r="AJ35" s="103"/>
    </row>
    <row r="36" spans="1:36" s="99" customFormat="1" hidden="1" x14ac:dyDescent="0.3">
      <c r="A36" s="51" t="s">
        <v>30</v>
      </c>
      <c r="B36" s="47">
        <f>H36+J36+L36+N36+P36+R36+T36+V36+X36+Z36+AB36+AD36</f>
        <v>0</v>
      </c>
      <c r="C36" s="47">
        <f>H36+J36+L36+N36+P36+R36+T36+V36+X36+Z36</f>
        <v>0</v>
      </c>
      <c r="D36" s="47">
        <f>E36</f>
        <v>0</v>
      </c>
      <c r="E36" s="47">
        <f>I36+K36+M36+O36+Q36+S36+U36+W36+Y36+AA36+AC36+AE36</f>
        <v>0</v>
      </c>
      <c r="F36" s="48">
        <f>IFERROR(E36/B36*100,0)</f>
        <v>0</v>
      </c>
      <c r="G36" s="49">
        <f>IFERROR(E36/C36*100,)</f>
        <v>0</v>
      </c>
      <c r="H36" s="47"/>
      <c r="I36" s="47"/>
      <c r="J36" s="53"/>
      <c r="K36" s="47"/>
      <c r="L36" s="47"/>
      <c r="M36" s="53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>
        <v>0</v>
      </c>
      <c r="AA36" s="47"/>
      <c r="AB36" s="47">
        <v>0</v>
      </c>
      <c r="AC36" s="47"/>
      <c r="AD36" s="47">
        <v>0</v>
      </c>
      <c r="AE36" s="47"/>
      <c r="AF36" s="7"/>
      <c r="AG36" s="103"/>
      <c r="AH36" s="103"/>
      <c r="AI36" s="103"/>
      <c r="AJ36" s="103"/>
    </row>
    <row r="37" spans="1:36" s="99" customFormat="1" ht="20.25" customHeight="1" x14ac:dyDescent="0.25">
      <c r="A37" s="100" t="s">
        <v>70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2"/>
      <c r="AF37" s="7"/>
      <c r="AG37" s="103"/>
      <c r="AH37" s="103"/>
      <c r="AI37" s="103"/>
      <c r="AJ37" s="103"/>
    </row>
    <row r="38" spans="1:36" s="99" customFormat="1" x14ac:dyDescent="0.3">
      <c r="A38" s="50" t="s">
        <v>34</v>
      </c>
      <c r="B38" s="52">
        <f>SUM(B39:B40)</f>
        <v>2983.4</v>
      </c>
      <c r="C38" s="52">
        <f>SUM(C39:C40)</f>
        <v>0</v>
      </c>
      <c r="D38" s="52">
        <f>SUM(D39:D40)</f>
        <v>0</v>
      </c>
      <c r="E38" s="52">
        <f>SUM(E39:E40)</f>
        <v>0</v>
      </c>
      <c r="F38" s="52">
        <f>IFERROR(E38/B38*100,0)</f>
        <v>0</v>
      </c>
      <c r="G38" s="52">
        <f>IFERROR(E38/C38*100,0)</f>
        <v>0</v>
      </c>
      <c r="H38" s="52">
        <f t="shared" ref="H38:AE38" si="16">SUM(H39:H40)</f>
        <v>0</v>
      </c>
      <c r="I38" s="52">
        <f t="shared" si="16"/>
        <v>0</v>
      </c>
      <c r="J38" s="52">
        <f t="shared" si="16"/>
        <v>0</v>
      </c>
      <c r="K38" s="52">
        <f t="shared" si="16"/>
        <v>0</v>
      </c>
      <c r="L38" s="52">
        <f t="shared" si="16"/>
        <v>0</v>
      </c>
      <c r="M38" s="52">
        <f t="shared" si="16"/>
        <v>0</v>
      </c>
      <c r="N38" s="52">
        <f t="shared" si="16"/>
        <v>0</v>
      </c>
      <c r="O38" s="52">
        <f t="shared" si="16"/>
        <v>0</v>
      </c>
      <c r="P38" s="52">
        <f t="shared" si="16"/>
        <v>0</v>
      </c>
      <c r="Q38" s="52">
        <f t="shared" si="16"/>
        <v>0</v>
      </c>
      <c r="R38" s="52">
        <f t="shared" si="16"/>
        <v>0</v>
      </c>
      <c r="S38" s="52">
        <f t="shared" si="16"/>
        <v>0</v>
      </c>
      <c r="T38" s="52">
        <f t="shared" si="16"/>
        <v>0</v>
      </c>
      <c r="U38" s="52">
        <f t="shared" si="16"/>
        <v>0</v>
      </c>
      <c r="V38" s="52">
        <f t="shared" si="16"/>
        <v>0</v>
      </c>
      <c r="W38" s="52">
        <f t="shared" si="16"/>
        <v>0</v>
      </c>
      <c r="X38" s="52">
        <f t="shared" si="16"/>
        <v>0</v>
      </c>
      <c r="Y38" s="52">
        <f t="shared" si="16"/>
        <v>0</v>
      </c>
      <c r="Z38" s="52">
        <f t="shared" si="16"/>
        <v>0</v>
      </c>
      <c r="AA38" s="52">
        <f t="shared" si="16"/>
        <v>0</v>
      </c>
      <c r="AB38" s="52">
        <f t="shared" si="16"/>
        <v>2983.4</v>
      </c>
      <c r="AC38" s="52">
        <f t="shared" si="16"/>
        <v>0</v>
      </c>
      <c r="AD38" s="52">
        <f t="shared" si="16"/>
        <v>0</v>
      </c>
      <c r="AE38" s="52">
        <f t="shared" si="16"/>
        <v>0</v>
      </c>
      <c r="AF38" s="46"/>
      <c r="AG38" s="103">
        <f>H38+J38+L38+N38+P38+R38+T38+V38+X38+Z38+AB38+AD38</f>
        <v>2983.4</v>
      </c>
      <c r="AH38" s="103">
        <f>H38+J38+L38+N38+P38+R38+T38+V38+X38</f>
        <v>0</v>
      </c>
      <c r="AI38" s="103">
        <f>I38+K38+M38+O38+Q38+S38+U38+W38+Y38+AA38+AC38+AE38</f>
        <v>0</v>
      </c>
      <c r="AJ38" s="103">
        <f>E38-C38</f>
        <v>0</v>
      </c>
    </row>
    <row r="39" spans="1:36" s="99" customFormat="1" x14ac:dyDescent="0.3">
      <c r="A39" s="50" t="s">
        <v>36</v>
      </c>
      <c r="B39" s="52">
        <v>0</v>
      </c>
      <c r="C39" s="54">
        <f>SUM(H39+J39+L39)</f>
        <v>0</v>
      </c>
      <c r="D39" s="52">
        <v>0</v>
      </c>
      <c r="E39" s="54">
        <f>SUM(I39,K39,M39,O39,Q39,S39,U39,W39,Y39,AA39,AC39,AE39)</f>
        <v>0</v>
      </c>
      <c r="F39" s="52">
        <f>IFERROR(E39/B39*100,0)</f>
        <v>0</v>
      </c>
      <c r="G39" s="52">
        <f>IFERROR(E39/C39*100,0)</f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5"/>
      <c r="AG39" s="98">
        <f>H39+J39+L39+N39+P39+R39+T39+V39+X39+Z39+AB39+AD39</f>
        <v>0</v>
      </c>
      <c r="AH39" s="98">
        <f>H39+J39+L39+N39+P39+R39+T39+V39+X39</f>
        <v>0</v>
      </c>
      <c r="AI39" s="98">
        <f>I39+K39+M39+O39+Q39+S39+U39+W39+Y39+AA39+AC39+AE39</f>
        <v>0</v>
      </c>
      <c r="AJ39" s="98">
        <f>E39-C39</f>
        <v>0</v>
      </c>
    </row>
    <row r="40" spans="1:36" s="99" customFormat="1" x14ac:dyDescent="0.3">
      <c r="A40" s="50" t="s">
        <v>31</v>
      </c>
      <c r="B40" s="54">
        <f>SUM(H40,J40,L40,N40,P40,R40,T40,V40,X40,Z40,AB40,AD40)</f>
        <v>2983.4</v>
      </c>
      <c r="C40" s="54">
        <f>SUM(H40+J40+L40)</f>
        <v>0</v>
      </c>
      <c r="D40" s="54">
        <f>E40</f>
        <v>0</v>
      </c>
      <c r="E40" s="54">
        <f>SUM(I40,K40,M40,O40,Q40,S40,U40,W40,Y40,AA40,AC40,AE40)</f>
        <v>0</v>
      </c>
      <c r="F40" s="52">
        <f>IFERROR(E40/B40*100,0)</f>
        <v>0</v>
      </c>
      <c r="G40" s="52">
        <f>IFERROR(E40/C40*100,0)</f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2983.4</v>
      </c>
      <c r="AC40" s="54">
        <v>0</v>
      </c>
      <c r="AD40" s="54">
        <v>0</v>
      </c>
      <c r="AE40" s="54">
        <v>0</v>
      </c>
      <c r="AF40" s="46"/>
      <c r="AG40" s="103">
        <f>H40+J40+L40+N40+P40+R40+T40+V40+X40+Z40+AB40+AD40</f>
        <v>2983.4</v>
      </c>
      <c r="AH40" s="103">
        <f>H40+J40+L40+N40+P40+R40+T40+V40+X40</f>
        <v>0</v>
      </c>
      <c r="AI40" s="103">
        <f>I40+K40+M40+O40+Q40+S40+U40+W40+Y40+AA40+AC40+AE40</f>
        <v>0</v>
      </c>
      <c r="AJ40" s="103">
        <f>E40-C40</f>
        <v>0</v>
      </c>
    </row>
    <row r="41" spans="1:36" s="99" customFormat="1" ht="18" customHeight="1" x14ac:dyDescent="0.3">
      <c r="A41" s="106" t="s">
        <v>73</v>
      </c>
      <c r="B41" s="107"/>
      <c r="C41" s="107"/>
      <c r="D41" s="107"/>
      <c r="E41" s="107"/>
      <c r="F41" s="108"/>
      <c r="G41" s="108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55"/>
      <c r="AG41" s="98">
        <f t="shared" ref="AG41:AG47" si="17">H41+J41+L41+N41+P41+R41+T41+V41+X41+Z41+AB41+AD41</f>
        <v>0</v>
      </c>
      <c r="AH41" s="98">
        <f t="shared" ref="AH41:AH47" si="18">H41+J41+L41+N41+P41+R41+T41+V41+X41</f>
        <v>0</v>
      </c>
      <c r="AI41" s="98">
        <f t="shared" ref="AI41:AI47" si="19">I41+K41+M41+O41+Q41+S41+U41+W41+Y41+AA41+AC41+AE41</f>
        <v>0</v>
      </c>
      <c r="AJ41" s="98">
        <f t="shared" ref="AJ41:AJ47" si="20">E41-C41</f>
        <v>0</v>
      </c>
    </row>
    <row r="42" spans="1:36" s="99" customFormat="1" ht="18" customHeight="1" x14ac:dyDescent="0.25">
      <c r="A42" s="109" t="s">
        <v>34</v>
      </c>
      <c r="B42" s="107">
        <f>SUM(B43:B45)</f>
        <v>47221.402000000009</v>
      </c>
      <c r="C42" s="107">
        <f>SUM(C43:C45)</f>
        <v>11843.288999999999</v>
      </c>
      <c r="D42" s="107">
        <f>SUM(D43:D45)</f>
        <v>9316.833779999999</v>
      </c>
      <c r="E42" s="107">
        <f>SUM(E43:E45)</f>
        <v>9317.833779999999</v>
      </c>
      <c r="F42" s="108">
        <f t="shared" ref="F42" si="21">IFERROR(E42/B42*100,0)</f>
        <v>19.732226035982578</v>
      </c>
      <c r="G42" s="108">
        <f t="shared" ref="G42" si="22">IFERROR(E42/C42*100,0)</f>
        <v>78.676065238296559</v>
      </c>
      <c r="H42" s="107">
        <f t="shared" ref="H42:AE42" si="23">SUM(H43:H45)</f>
        <v>6400.48</v>
      </c>
      <c r="I42" s="107">
        <f t="shared" si="23"/>
        <v>3434.0837799999999</v>
      </c>
      <c r="J42" s="107">
        <f t="shared" si="23"/>
        <v>3267.0590000000002</v>
      </c>
      <c r="K42" s="107">
        <f t="shared" si="23"/>
        <v>3652.14</v>
      </c>
      <c r="L42" s="107">
        <f t="shared" si="23"/>
        <v>2174.75</v>
      </c>
      <c r="M42" s="107">
        <f t="shared" si="23"/>
        <v>2228.61</v>
      </c>
      <c r="N42" s="107">
        <f t="shared" si="23"/>
        <v>5768.9279999999999</v>
      </c>
      <c r="O42" s="107">
        <f t="shared" si="23"/>
        <v>0</v>
      </c>
      <c r="P42" s="107">
        <f t="shared" si="23"/>
        <v>3214.4080000000004</v>
      </c>
      <c r="Q42" s="107">
        <f t="shared" si="23"/>
        <v>0</v>
      </c>
      <c r="R42" s="107">
        <f t="shared" si="23"/>
        <v>2107.8049999999998</v>
      </c>
      <c r="S42" s="107">
        <f t="shared" si="23"/>
        <v>0</v>
      </c>
      <c r="T42" s="107">
        <f t="shared" si="23"/>
        <v>6147.1220000000003</v>
      </c>
      <c r="U42" s="107">
        <f t="shared" si="23"/>
        <v>0</v>
      </c>
      <c r="V42" s="107">
        <f t="shared" si="23"/>
        <v>3358.1240000000003</v>
      </c>
      <c r="W42" s="107">
        <f t="shared" si="23"/>
        <v>0</v>
      </c>
      <c r="X42" s="107">
        <f t="shared" si="23"/>
        <v>2109.9809999999998</v>
      </c>
      <c r="Y42" s="107">
        <f t="shared" si="23"/>
        <v>0</v>
      </c>
      <c r="Z42" s="107">
        <f t="shared" si="23"/>
        <v>3552.26</v>
      </c>
      <c r="AA42" s="107">
        <f t="shared" si="23"/>
        <v>0</v>
      </c>
      <c r="AB42" s="107">
        <f t="shared" si="23"/>
        <v>5538.8710000000001</v>
      </c>
      <c r="AC42" s="107">
        <f t="shared" si="23"/>
        <v>0</v>
      </c>
      <c r="AD42" s="107">
        <f t="shared" si="23"/>
        <v>3581.614</v>
      </c>
      <c r="AE42" s="107">
        <f t="shared" si="23"/>
        <v>0</v>
      </c>
      <c r="AF42" s="55"/>
      <c r="AG42" s="98">
        <f t="shared" si="17"/>
        <v>47221.402000000002</v>
      </c>
      <c r="AH42" s="98">
        <f t="shared" si="18"/>
        <v>34548.656999999999</v>
      </c>
      <c r="AI42" s="98">
        <f t="shared" si="19"/>
        <v>9314.8337800000008</v>
      </c>
      <c r="AJ42" s="98">
        <f t="shared" si="20"/>
        <v>-2525.4552199999998</v>
      </c>
    </row>
    <row r="43" spans="1:36" s="99" customFormat="1" ht="20.25" customHeight="1" x14ac:dyDescent="0.3">
      <c r="A43" s="110" t="s">
        <v>30</v>
      </c>
      <c r="B43" s="52">
        <v>0</v>
      </c>
      <c r="C43" s="52">
        <v>1</v>
      </c>
      <c r="D43" s="52">
        <v>2</v>
      </c>
      <c r="E43" s="52">
        <v>3</v>
      </c>
      <c r="F43" s="52">
        <f>IFERROR(E43/B43*100,0)</f>
        <v>0</v>
      </c>
      <c r="G43" s="52">
        <f>IFERROR(E43/C43*100,0)</f>
        <v>300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5"/>
      <c r="AG43" s="98">
        <f t="shared" si="17"/>
        <v>0</v>
      </c>
      <c r="AH43" s="98">
        <f t="shared" si="18"/>
        <v>0</v>
      </c>
      <c r="AI43" s="98">
        <f t="shared" si="19"/>
        <v>0</v>
      </c>
      <c r="AJ43" s="98">
        <f t="shared" si="20"/>
        <v>2</v>
      </c>
    </row>
    <row r="44" spans="1:36" s="99" customFormat="1" x14ac:dyDescent="0.3">
      <c r="A44" s="110" t="s">
        <v>36</v>
      </c>
      <c r="B44" s="53">
        <f t="shared" ref="B44:E45" si="24">B16+B20+B24+B28+B32+B39</f>
        <v>0</v>
      </c>
      <c r="C44" s="53">
        <f t="shared" si="24"/>
        <v>0</v>
      </c>
      <c r="D44" s="53">
        <f t="shared" si="24"/>
        <v>0</v>
      </c>
      <c r="E44" s="53">
        <f t="shared" si="24"/>
        <v>0</v>
      </c>
      <c r="F44" s="53">
        <f>IFERROR(E44/B44*100,0)</f>
        <v>0</v>
      </c>
      <c r="G44" s="53">
        <f t="shared" ref="G44:G47" si="25">IFERROR(E44/C44*100,0)</f>
        <v>0</v>
      </c>
      <c r="H44" s="53">
        <f t="shared" ref="H44:AE45" si="26">H16+H20+H24+H28+H32+H39</f>
        <v>0</v>
      </c>
      <c r="I44" s="53">
        <f t="shared" si="26"/>
        <v>0</v>
      </c>
      <c r="J44" s="53">
        <f t="shared" si="26"/>
        <v>0</v>
      </c>
      <c r="K44" s="53">
        <f t="shared" si="26"/>
        <v>0</v>
      </c>
      <c r="L44" s="53">
        <f t="shared" si="26"/>
        <v>0</v>
      </c>
      <c r="M44" s="53">
        <f t="shared" si="26"/>
        <v>0</v>
      </c>
      <c r="N44" s="53">
        <f t="shared" si="26"/>
        <v>0</v>
      </c>
      <c r="O44" s="53">
        <f t="shared" si="26"/>
        <v>0</v>
      </c>
      <c r="P44" s="53">
        <f t="shared" si="26"/>
        <v>0</v>
      </c>
      <c r="Q44" s="53">
        <f t="shared" si="26"/>
        <v>0</v>
      </c>
      <c r="R44" s="53">
        <f t="shared" si="26"/>
        <v>0</v>
      </c>
      <c r="S44" s="53">
        <f t="shared" si="26"/>
        <v>0</v>
      </c>
      <c r="T44" s="53">
        <f t="shared" si="26"/>
        <v>0</v>
      </c>
      <c r="U44" s="53">
        <f t="shared" si="26"/>
        <v>0</v>
      </c>
      <c r="V44" s="53">
        <f t="shared" si="26"/>
        <v>0</v>
      </c>
      <c r="W44" s="53">
        <f t="shared" si="26"/>
        <v>0</v>
      </c>
      <c r="X44" s="53">
        <f t="shared" si="26"/>
        <v>0</v>
      </c>
      <c r="Y44" s="53">
        <f t="shared" si="26"/>
        <v>0</v>
      </c>
      <c r="Z44" s="53">
        <f t="shared" si="26"/>
        <v>0</v>
      </c>
      <c r="AA44" s="53">
        <f t="shared" si="26"/>
        <v>0</v>
      </c>
      <c r="AB44" s="53">
        <f t="shared" si="26"/>
        <v>0</v>
      </c>
      <c r="AC44" s="53">
        <f t="shared" si="26"/>
        <v>0</v>
      </c>
      <c r="AD44" s="53">
        <f t="shared" si="26"/>
        <v>0</v>
      </c>
      <c r="AE44" s="53">
        <f t="shared" si="26"/>
        <v>0</v>
      </c>
      <c r="AF44" s="55"/>
      <c r="AG44" s="98">
        <f t="shared" si="17"/>
        <v>0</v>
      </c>
      <c r="AH44" s="98">
        <f t="shared" si="18"/>
        <v>0</v>
      </c>
      <c r="AI44" s="98">
        <f t="shared" si="19"/>
        <v>0</v>
      </c>
      <c r="AJ44" s="98">
        <f t="shared" si="20"/>
        <v>0</v>
      </c>
    </row>
    <row r="45" spans="1:36" s="99" customFormat="1" x14ac:dyDescent="0.3">
      <c r="A45" s="110" t="s">
        <v>31</v>
      </c>
      <c r="B45" s="53">
        <f t="shared" si="24"/>
        <v>47221.402000000009</v>
      </c>
      <c r="C45" s="53">
        <f t="shared" si="24"/>
        <v>11842.288999999999</v>
      </c>
      <c r="D45" s="53">
        <f t="shared" si="24"/>
        <v>9314.833779999999</v>
      </c>
      <c r="E45" s="53">
        <f t="shared" si="24"/>
        <v>9314.833779999999</v>
      </c>
      <c r="F45" s="53">
        <f>IFERROR(E45/B45*100,0)</f>
        <v>19.725872984457339</v>
      </c>
      <c r="G45" s="53">
        <f t="shared" si="25"/>
        <v>78.657375951558024</v>
      </c>
      <c r="H45" s="53">
        <f t="shared" si="26"/>
        <v>6400.48</v>
      </c>
      <c r="I45" s="53">
        <f t="shared" si="26"/>
        <v>3434.0837799999999</v>
      </c>
      <c r="J45" s="53">
        <f t="shared" si="26"/>
        <v>3267.0590000000002</v>
      </c>
      <c r="K45" s="53">
        <f t="shared" si="26"/>
        <v>3652.14</v>
      </c>
      <c r="L45" s="53">
        <f>L17+L21+L25+L29+L33+L40</f>
        <v>2174.75</v>
      </c>
      <c r="M45" s="53">
        <f>M17+M21+M25+M29+M33+M40</f>
        <v>2228.61</v>
      </c>
      <c r="N45" s="53">
        <f t="shared" si="26"/>
        <v>5768.9279999999999</v>
      </c>
      <c r="O45" s="53">
        <f t="shared" si="26"/>
        <v>0</v>
      </c>
      <c r="P45" s="53">
        <f t="shared" si="26"/>
        <v>3214.4080000000004</v>
      </c>
      <c r="Q45" s="53">
        <f t="shared" si="26"/>
        <v>0</v>
      </c>
      <c r="R45" s="53">
        <f t="shared" si="26"/>
        <v>2107.8049999999998</v>
      </c>
      <c r="S45" s="53">
        <f t="shared" si="26"/>
        <v>0</v>
      </c>
      <c r="T45" s="53">
        <f t="shared" si="26"/>
        <v>6147.1220000000003</v>
      </c>
      <c r="U45" s="53">
        <f t="shared" si="26"/>
        <v>0</v>
      </c>
      <c r="V45" s="53">
        <f t="shared" si="26"/>
        <v>3358.1240000000003</v>
      </c>
      <c r="W45" s="53">
        <f t="shared" si="26"/>
        <v>0</v>
      </c>
      <c r="X45" s="53">
        <f t="shared" si="26"/>
        <v>2109.9809999999998</v>
      </c>
      <c r="Y45" s="53">
        <f t="shared" si="26"/>
        <v>0</v>
      </c>
      <c r="Z45" s="53">
        <f t="shared" si="26"/>
        <v>3552.26</v>
      </c>
      <c r="AA45" s="53">
        <f t="shared" si="26"/>
        <v>0</v>
      </c>
      <c r="AB45" s="53">
        <f t="shared" si="26"/>
        <v>5538.8710000000001</v>
      </c>
      <c r="AC45" s="53">
        <f t="shared" si="26"/>
        <v>0</v>
      </c>
      <c r="AD45" s="53">
        <f t="shared" si="26"/>
        <v>3581.614</v>
      </c>
      <c r="AE45" s="53">
        <f t="shared" si="26"/>
        <v>0</v>
      </c>
      <c r="AF45" s="55"/>
      <c r="AG45" s="98">
        <f t="shared" si="17"/>
        <v>47221.402000000002</v>
      </c>
      <c r="AH45" s="98">
        <f t="shared" si="18"/>
        <v>34548.656999999999</v>
      </c>
      <c r="AI45" s="98">
        <f t="shared" si="19"/>
        <v>9314.8337800000008</v>
      </c>
      <c r="AJ45" s="98">
        <f t="shared" si="20"/>
        <v>-2527.4552199999998</v>
      </c>
    </row>
    <row r="46" spans="1:36" s="99" customFormat="1" ht="37.5" x14ac:dyDescent="0.3">
      <c r="A46" s="110" t="s">
        <v>32</v>
      </c>
      <c r="B46" s="52">
        <v>0</v>
      </c>
      <c r="C46" s="52">
        <v>0</v>
      </c>
      <c r="D46" s="52">
        <v>0</v>
      </c>
      <c r="E46" s="52">
        <v>0</v>
      </c>
      <c r="F46" s="53">
        <f t="shared" ref="F46:F47" si="27">IFERROR(E46/B46*100,0)</f>
        <v>0</v>
      </c>
      <c r="G46" s="53">
        <f t="shared" si="25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5"/>
      <c r="AG46" s="98">
        <f t="shared" si="17"/>
        <v>0</v>
      </c>
      <c r="AH46" s="98">
        <f t="shared" si="18"/>
        <v>0</v>
      </c>
      <c r="AI46" s="98">
        <f t="shared" si="19"/>
        <v>0</v>
      </c>
      <c r="AJ46" s="98">
        <f t="shared" si="20"/>
        <v>0</v>
      </c>
    </row>
    <row r="47" spans="1:36" s="99" customFormat="1" x14ac:dyDescent="0.3">
      <c r="A47" s="110" t="s">
        <v>33</v>
      </c>
      <c r="B47" s="52">
        <v>0</v>
      </c>
      <c r="C47" s="52">
        <v>0</v>
      </c>
      <c r="D47" s="52">
        <v>0</v>
      </c>
      <c r="E47" s="52">
        <v>0</v>
      </c>
      <c r="F47" s="52">
        <f t="shared" si="27"/>
        <v>0</v>
      </c>
      <c r="G47" s="52">
        <f t="shared" si="25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5"/>
      <c r="AG47" s="98">
        <f t="shared" si="17"/>
        <v>0</v>
      </c>
      <c r="AH47" s="98">
        <f t="shared" si="18"/>
        <v>0</v>
      </c>
      <c r="AI47" s="98">
        <f t="shared" si="19"/>
        <v>0</v>
      </c>
      <c r="AJ47" s="98">
        <f t="shared" si="20"/>
        <v>0</v>
      </c>
    </row>
    <row r="48" spans="1:36" s="115" customFormat="1" x14ac:dyDescent="0.3">
      <c r="A48" s="111" t="s">
        <v>74</v>
      </c>
      <c r="B48" s="112"/>
      <c r="C48" s="112"/>
      <c r="D48" s="112"/>
      <c r="E48" s="112"/>
      <c r="F48" s="113"/>
      <c r="G48" s="113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4"/>
    </row>
    <row r="49" spans="1:36" s="99" customFormat="1" ht="18" customHeight="1" x14ac:dyDescent="0.25">
      <c r="A49" s="116" t="s">
        <v>34</v>
      </c>
      <c r="B49" s="107">
        <f>SUM(B50:B52)</f>
        <v>47221.402000000009</v>
      </c>
      <c r="C49" s="107">
        <f>SUM(C50:C52)</f>
        <v>11842.288999999999</v>
      </c>
      <c r="D49" s="107">
        <f>SUM(D50:D52)</f>
        <v>9314.833779999999</v>
      </c>
      <c r="E49" s="107">
        <f>SUM(E50:E52)</f>
        <v>9314.833779999999</v>
      </c>
      <c r="F49" s="108">
        <f t="shared" ref="F49:F51" si="28">IFERROR(E49/B49*100,0)</f>
        <v>19.725872984457339</v>
      </c>
      <c r="G49" s="108">
        <f t="shared" ref="G49:G52" si="29">IFERROR(E49/C49*100,0)</f>
        <v>78.657375951558024</v>
      </c>
      <c r="H49" s="107">
        <f t="shared" ref="H49:AE49" si="30">SUM(H50:H52)</f>
        <v>6400.48</v>
      </c>
      <c r="I49" s="107">
        <f t="shared" si="30"/>
        <v>3434.0837799999999</v>
      </c>
      <c r="J49" s="107">
        <f t="shared" si="30"/>
        <v>3267.0590000000002</v>
      </c>
      <c r="K49" s="107">
        <f t="shared" si="30"/>
        <v>3652.14</v>
      </c>
      <c r="L49" s="107">
        <f t="shared" si="30"/>
        <v>2174.75</v>
      </c>
      <c r="M49" s="107">
        <f t="shared" si="30"/>
        <v>2228.61</v>
      </c>
      <c r="N49" s="107">
        <f t="shared" si="30"/>
        <v>5768.9279999999999</v>
      </c>
      <c r="O49" s="107">
        <f t="shared" si="30"/>
        <v>0</v>
      </c>
      <c r="P49" s="107">
        <f t="shared" si="30"/>
        <v>3214.4080000000004</v>
      </c>
      <c r="Q49" s="107">
        <f t="shared" si="30"/>
        <v>0</v>
      </c>
      <c r="R49" s="107">
        <f t="shared" si="30"/>
        <v>2107.8049999999998</v>
      </c>
      <c r="S49" s="107">
        <f t="shared" si="30"/>
        <v>0</v>
      </c>
      <c r="T49" s="107">
        <f t="shared" si="30"/>
        <v>6147.1220000000003</v>
      </c>
      <c r="U49" s="107">
        <f t="shared" si="30"/>
        <v>0</v>
      </c>
      <c r="V49" s="107">
        <f t="shared" si="30"/>
        <v>3358.1240000000003</v>
      </c>
      <c r="W49" s="107">
        <f t="shared" si="30"/>
        <v>0</v>
      </c>
      <c r="X49" s="107">
        <f t="shared" si="30"/>
        <v>2109.9809999999998</v>
      </c>
      <c r="Y49" s="107">
        <f t="shared" si="30"/>
        <v>0</v>
      </c>
      <c r="Z49" s="107">
        <f t="shared" si="30"/>
        <v>3552.26</v>
      </c>
      <c r="AA49" s="107">
        <f t="shared" si="30"/>
        <v>0</v>
      </c>
      <c r="AB49" s="107">
        <f t="shared" si="30"/>
        <v>5538.8710000000001</v>
      </c>
      <c r="AC49" s="107">
        <f t="shared" si="30"/>
        <v>0</v>
      </c>
      <c r="AD49" s="107">
        <f t="shared" si="30"/>
        <v>3581.614</v>
      </c>
      <c r="AE49" s="107">
        <f t="shared" si="30"/>
        <v>0</v>
      </c>
      <c r="AF49" s="55"/>
      <c r="AG49" s="98">
        <f t="shared" ref="AG49:AG52" si="31">H49+J49+L49+N49+P49+R49+T49+V49+X49+Z49+AB49+AD49</f>
        <v>47221.402000000002</v>
      </c>
      <c r="AH49" s="98">
        <f t="shared" ref="AH49:AH52" si="32">H49+J49+L49+N49+P49+R49+T49+V49+X49</f>
        <v>34548.656999999999</v>
      </c>
      <c r="AI49" s="98">
        <f t="shared" ref="AI49:AI52" si="33">I49+K49+M49+O49+Q49+S49+U49+W49+Y49+AA49+AC49+AE49</f>
        <v>9314.8337800000008</v>
      </c>
      <c r="AJ49" s="98">
        <f t="shared" ref="AJ49:AJ52" si="34">E49-C49</f>
        <v>-2527.4552199999998</v>
      </c>
    </row>
    <row r="50" spans="1:36" s="99" customFormat="1" ht="20.25" customHeight="1" x14ac:dyDescent="0.3">
      <c r="A50" s="50" t="s">
        <v>30</v>
      </c>
      <c r="B50" s="52">
        <v>0</v>
      </c>
      <c r="C50" s="52">
        <v>0</v>
      </c>
      <c r="D50" s="52">
        <v>0</v>
      </c>
      <c r="E50" s="52">
        <v>0</v>
      </c>
      <c r="F50" s="52">
        <f t="shared" si="28"/>
        <v>0</v>
      </c>
      <c r="G50" s="52">
        <f t="shared" si="29"/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5"/>
      <c r="AG50" s="98">
        <f t="shared" si="31"/>
        <v>0</v>
      </c>
      <c r="AH50" s="98">
        <f t="shared" si="32"/>
        <v>0</v>
      </c>
      <c r="AI50" s="98">
        <f t="shared" si="33"/>
        <v>0</v>
      </c>
      <c r="AJ50" s="98">
        <f t="shared" si="34"/>
        <v>0</v>
      </c>
    </row>
    <row r="51" spans="1:36" s="99" customFormat="1" x14ac:dyDescent="0.3">
      <c r="A51" s="50" t="s">
        <v>36</v>
      </c>
      <c r="B51" s="52">
        <f t="shared" ref="B51:E52" si="35">B16+B20+B24+B28+B32+B39</f>
        <v>0</v>
      </c>
      <c r="C51" s="52">
        <f t="shared" si="35"/>
        <v>0</v>
      </c>
      <c r="D51" s="52">
        <f t="shared" si="35"/>
        <v>0</v>
      </c>
      <c r="E51" s="52">
        <f t="shared" si="35"/>
        <v>0</v>
      </c>
      <c r="F51" s="53">
        <f t="shared" si="28"/>
        <v>0</v>
      </c>
      <c r="G51" s="53">
        <f t="shared" si="29"/>
        <v>0</v>
      </c>
      <c r="H51" s="52">
        <f t="shared" ref="H51:AE52" si="36">H16+H20+H24+H28+H32+H39</f>
        <v>0</v>
      </c>
      <c r="I51" s="52">
        <f t="shared" si="36"/>
        <v>0</v>
      </c>
      <c r="J51" s="52">
        <f t="shared" si="36"/>
        <v>0</v>
      </c>
      <c r="K51" s="52">
        <f t="shared" si="36"/>
        <v>0</v>
      </c>
      <c r="L51" s="52">
        <f t="shared" si="36"/>
        <v>0</v>
      </c>
      <c r="M51" s="52">
        <f t="shared" si="36"/>
        <v>0</v>
      </c>
      <c r="N51" s="52">
        <f t="shared" si="36"/>
        <v>0</v>
      </c>
      <c r="O51" s="52">
        <f t="shared" si="36"/>
        <v>0</v>
      </c>
      <c r="P51" s="52">
        <f t="shared" si="36"/>
        <v>0</v>
      </c>
      <c r="Q51" s="52">
        <f t="shared" si="36"/>
        <v>0</v>
      </c>
      <c r="R51" s="52">
        <f t="shared" si="36"/>
        <v>0</v>
      </c>
      <c r="S51" s="52">
        <f t="shared" si="36"/>
        <v>0</v>
      </c>
      <c r="T51" s="52">
        <f t="shared" si="36"/>
        <v>0</v>
      </c>
      <c r="U51" s="52">
        <f t="shared" si="36"/>
        <v>0</v>
      </c>
      <c r="V51" s="52">
        <f t="shared" si="36"/>
        <v>0</v>
      </c>
      <c r="W51" s="52">
        <f t="shared" si="36"/>
        <v>0</v>
      </c>
      <c r="X51" s="52">
        <f t="shared" si="36"/>
        <v>0</v>
      </c>
      <c r="Y51" s="52">
        <f t="shared" si="36"/>
        <v>0</v>
      </c>
      <c r="Z51" s="52">
        <f t="shared" si="36"/>
        <v>0</v>
      </c>
      <c r="AA51" s="52">
        <f t="shared" si="36"/>
        <v>0</v>
      </c>
      <c r="AB51" s="52">
        <f t="shared" si="36"/>
        <v>0</v>
      </c>
      <c r="AC51" s="52">
        <f t="shared" si="36"/>
        <v>0</v>
      </c>
      <c r="AD51" s="52">
        <f t="shared" si="36"/>
        <v>0</v>
      </c>
      <c r="AE51" s="52">
        <f t="shared" si="36"/>
        <v>0</v>
      </c>
      <c r="AF51" s="55"/>
      <c r="AG51" s="98">
        <f t="shared" si="31"/>
        <v>0</v>
      </c>
      <c r="AH51" s="98">
        <f t="shared" si="32"/>
        <v>0</v>
      </c>
      <c r="AI51" s="98">
        <f t="shared" si="33"/>
        <v>0</v>
      </c>
      <c r="AJ51" s="98">
        <f t="shared" si="34"/>
        <v>0</v>
      </c>
    </row>
    <row r="52" spans="1:36" s="99" customFormat="1" x14ac:dyDescent="0.3">
      <c r="A52" s="50" t="s">
        <v>31</v>
      </c>
      <c r="B52" s="52">
        <f t="shared" si="35"/>
        <v>47221.402000000009</v>
      </c>
      <c r="C52" s="52">
        <f t="shared" si="35"/>
        <v>11842.288999999999</v>
      </c>
      <c r="D52" s="52">
        <f t="shared" si="35"/>
        <v>9314.833779999999</v>
      </c>
      <c r="E52" s="52">
        <f t="shared" si="35"/>
        <v>9314.833779999999</v>
      </c>
      <c r="F52" s="53">
        <f>IFERROR(E52/B52*100,0)</f>
        <v>19.725872984457339</v>
      </c>
      <c r="G52" s="53">
        <f t="shared" si="29"/>
        <v>78.657375951558024</v>
      </c>
      <c r="H52" s="52">
        <f t="shared" si="36"/>
        <v>6400.48</v>
      </c>
      <c r="I52" s="52">
        <f t="shared" si="36"/>
        <v>3434.0837799999999</v>
      </c>
      <c r="J52" s="52">
        <f t="shared" si="36"/>
        <v>3267.0590000000002</v>
      </c>
      <c r="K52" s="52">
        <f t="shared" si="36"/>
        <v>3652.14</v>
      </c>
      <c r="L52" s="52">
        <f t="shared" si="36"/>
        <v>2174.75</v>
      </c>
      <c r="M52" s="52">
        <f t="shared" si="36"/>
        <v>2228.61</v>
      </c>
      <c r="N52" s="52">
        <f t="shared" si="36"/>
        <v>5768.9279999999999</v>
      </c>
      <c r="O52" s="52">
        <f t="shared" si="36"/>
        <v>0</v>
      </c>
      <c r="P52" s="52">
        <f t="shared" si="36"/>
        <v>3214.4080000000004</v>
      </c>
      <c r="Q52" s="52">
        <f t="shared" si="36"/>
        <v>0</v>
      </c>
      <c r="R52" s="52">
        <f t="shared" si="36"/>
        <v>2107.8049999999998</v>
      </c>
      <c r="S52" s="52">
        <f t="shared" si="36"/>
        <v>0</v>
      </c>
      <c r="T52" s="52">
        <f t="shared" si="36"/>
        <v>6147.1220000000003</v>
      </c>
      <c r="U52" s="52">
        <f t="shared" si="36"/>
        <v>0</v>
      </c>
      <c r="V52" s="52">
        <f t="shared" si="36"/>
        <v>3358.1240000000003</v>
      </c>
      <c r="W52" s="52">
        <f t="shared" si="36"/>
        <v>0</v>
      </c>
      <c r="X52" s="52">
        <f t="shared" si="36"/>
        <v>2109.9809999999998</v>
      </c>
      <c r="Y52" s="52">
        <f t="shared" si="36"/>
        <v>0</v>
      </c>
      <c r="Z52" s="52">
        <f t="shared" si="36"/>
        <v>3552.26</v>
      </c>
      <c r="AA52" s="52">
        <f t="shared" si="36"/>
        <v>0</v>
      </c>
      <c r="AB52" s="52">
        <f t="shared" si="36"/>
        <v>5538.8710000000001</v>
      </c>
      <c r="AC52" s="52">
        <f t="shared" si="36"/>
        <v>0</v>
      </c>
      <c r="AD52" s="52">
        <f t="shared" si="36"/>
        <v>3581.614</v>
      </c>
      <c r="AE52" s="52">
        <f t="shared" si="36"/>
        <v>0</v>
      </c>
      <c r="AF52" s="55"/>
      <c r="AG52" s="98">
        <f t="shared" si="31"/>
        <v>47221.402000000002</v>
      </c>
      <c r="AH52" s="98">
        <f t="shared" si="32"/>
        <v>34548.656999999999</v>
      </c>
      <c r="AI52" s="98">
        <f t="shared" si="33"/>
        <v>9314.8337800000008</v>
      </c>
      <c r="AJ52" s="98">
        <f t="shared" si="34"/>
        <v>-2527.4552199999998</v>
      </c>
    </row>
    <row r="53" spans="1:36" s="99" customFormat="1" ht="33" customHeight="1" x14ac:dyDescent="0.3">
      <c r="A53" s="88" t="s">
        <v>41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0"/>
      <c r="AF53" s="117"/>
      <c r="AG53" s="98"/>
      <c r="AH53" s="98"/>
      <c r="AI53" s="98"/>
      <c r="AJ53" s="98"/>
    </row>
    <row r="54" spans="1:36" s="115" customFormat="1" x14ac:dyDescent="0.25">
      <c r="A54" s="118" t="s">
        <v>75</v>
      </c>
      <c r="B54" s="119"/>
      <c r="C54" s="120"/>
      <c r="D54" s="120"/>
      <c r="E54" s="119"/>
      <c r="F54" s="121"/>
      <c r="G54" s="121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3"/>
      <c r="AF54" s="124"/>
    </row>
    <row r="55" spans="1:36" s="99" customFormat="1" ht="29.25" customHeight="1" x14ac:dyDescent="0.25">
      <c r="A55" s="100" t="s">
        <v>52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2"/>
      <c r="AF55" s="55"/>
      <c r="AG55" s="98">
        <f t="shared" ref="AG55:AG118" si="37">H55+J55+L55+N55+P55+R55+T55+V55+X55+Z55+AB55+AD55</f>
        <v>0</v>
      </c>
      <c r="AH55" s="98">
        <f t="shared" ref="AH55:AH118" si="38">H55+J55+L55+N55+P55+R55+T55+V55+X55</f>
        <v>0</v>
      </c>
      <c r="AI55" s="98">
        <f t="shared" ref="AI55:AI118" si="39">I55+K55+M55+O55+Q55+S55+U55+W55+Y55+AA55+AC55+AE55</f>
        <v>0</v>
      </c>
      <c r="AJ55" s="98">
        <f t="shared" ref="AJ55:AJ118" si="40">E55-C55</f>
        <v>0</v>
      </c>
    </row>
    <row r="56" spans="1:36" s="99" customFormat="1" ht="23.25" customHeight="1" x14ac:dyDescent="0.3">
      <c r="A56" s="50" t="s">
        <v>34</v>
      </c>
      <c r="B56" s="52">
        <f>SUM(B57,B58,B59,B61)</f>
        <v>330.8</v>
      </c>
      <c r="C56" s="52">
        <f>SUM(C57,C58,C59,C61)</f>
        <v>0</v>
      </c>
      <c r="D56" s="52">
        <f>SUM(D57,D58,D59,D61)</f>
        <v>0</v>
      </c>
      <c r="E56" s="52">
        <f>SUM(E57,E58,E59,E61)</f>
        <v>0</v>
      </c>
      <c r="F56" s="52">
        <f t="shared" ref="F56:F61" si="41">IFERROR(E56/B56*100,0)</f>
        <v>0</v>
      </c>
      <c r="G56" s="52">
        <f t="shared" ref="G56:G61" si="42">IFERROR(E56/C56*100,0)</f>
        <v>0</v>
      </c>
      <c r="H56" s="52">
        <f t="shared" ref="H56:AE56" si="43">SUM(H57,H58,H59,H61)</f>
        <v>0</v>
      </c>
      <c r="I56" s="52">
        <f t="shared" si="43"/>
        <v>0</v>
      </c>
      <c r="J56" s="52">
        <f t="shared" si="43"/>
        <v>0</v>
      </c>
      <c r="K56" s="52">
        <f t="shared" si="43"/>
        <v>0</v>
      </c>
      <c r="L56" s="52">
        <f t="shared" si="43"/>
        <v>0</v>
      </c>
      <c r="M56" s="52">
        <f t="shared" si="43"/>
        <v>0</v>
      </c>
      <c r="N56" s="52">
        <f t="shared" si="43"/>
        <v>0</v>
      </c>
      <c r="O56" s="52">
        <f t="shared" si="43"/>
        <v>0</v>
      </c>
      <c r="P56" s="52">
        <f t="shared" si="43"/>
        <v>0</v>
      </c>
      <c r="Q56" s="52">
        <f t="shared" si="43"/>
        <v>0</v>
      </c>
      <c r="R56" s="52">
        <f t="shared" si="43"/>
        <v>0</v>
      </c>
      <c r="S56" s="52">
        <f t="shared" si="43"/>
        <v>0</v>
      </c>
      <c r="T56" s="52">
        <f t="shared" si="43"/>
        <v>0</v>
      </c>
      <c r="U56" s="52">
        <f t="shared" si="43"/>
        <v>0</v>
      </c>
      <c r="V56" s="52">
        <f t="shared" si="43"/>
        <v>0</v>
      </c>
      <c r="W56" s="52">
        <f t="shared" si="43"/>
        <v>0</v>
      </c>
      <c r="X56" s="52">
        <f t="shared" si="43"/>
        <v>0</v>
      </c>
      <c r="Y56" s="52">
        <f t="shared" si="43"/>
        <v>0</v>
      </c>
      <c r="Z56" s="52">
        <f t="shared" si="43"/>
        <v>0</v>
      </c>
      <c r="AA56" s="52">
        <f t="shared" si="43"/>
        <v>0</v>
      </c>
      <c r="AB56" s="52">
        <f t="shared" si="43"/>
        <v>330.8</v>
      </c>
      <c r="AC56" s="52">
        <f t="shared" si="43"/>
        <v>0</v>
      </c>
      <c r="AD56" s="52">
        <f t="shared" si="43"/>
        <v>0</v>
      </c>
      <c r="AE56" s="52">
        <f t="shared" si="43"/>
        <v>0</v>
      </c>
      <c r="AF56" s="57"/>
      <c r="AG56" s="98">
        <f t="shared" si="37"/>
        <v>330.8</v>
      </c>
      <c r="AH56" s="98">
        <f t="shared" si="38"/>
        <v>0</v>
      </c>
      <c r="AI56" s="98">
        <f t="shared" si="39"/>
        <v>0</v>
      </c>
      <c r="AJ56" s="98">
        <f t="shared" si="40"/>
        <v>0</v>
      </c>
    </row>
    <row r="57" spans="1:36" s="99" customFormat="1" ht="20.25" customHeight="1" x14ac:dyDescent="0.3">
      <c r="A57" s="50" t="s">
        <v>30</v>
      </c>
      <c r="B57" s="52">
        <f>SUM(B64,B71,B78,B85)</f>
        <v>0</v>
      </c>
      <c r="C57" s="52">
        <f t="shared" ref="B57:F61" si="44">SUM(C64,C71,C78,C85)</f>
        <v>0</v>
      </c>
      <c r="D57" s="52">
        <f t="shared" si="44"/>
        <v>0</v>
      </c>
      <c r="E57" s="52">
        <f t="shared" si="44"/>
        <v>0</v>
      </c>
      <c r="F57" s="52">
        <f t="shared" si="41"/>
        <v>0</v>
      </c>
      <c r="G57" s="52">
        <f t="shared" si="42"/>
        <v>0</v>
      </c>
      <c r="H57" s="52">
        <f t="shared" ref="H57:AE61" si="45">SUM(H64,H71,H78,H85)</f>
        <v>0</v>
      </c>
      <c r="I57" s="52">
        <f t="shared" si="45"/>
        <v>0</v>
      </c>
      <c r="J57" s="52">
        <f t="shared" si="45"/>
        <v>0</v>
      </c>
      <c r="K57" s="52">
        <f t="shared" si="45"/>
        <v>0</v>
      </c>
      <c r="L57" s="52">
        <f t="shared" si="45"/>
        <v>0</v>
      </c>
      <c r="M57" s="52">
        <f t="shared" si="45"/>
        <v>0</v>
      </c>
      <c r="N57" s="52">
        <f t="shared" si="45"/>
        <v>0</v>
      </c>
      <c r="O57" s="52">
        <f t="shared" si="45"/>
        <v>0</v>
      </c>
      <c r="P57" s="52">
        <f t="shared" si="45"/>
        <v>0</v>
      </c>
      <c r="Q57" s="52">
        <f t="shared" si="45"/>
        <v>0</v>
      </c>
      <c r="R57" s="52">
        <f t="shared" si="45"/>
        <v>0</v>
      </c>
      <c r="S57" s="52">
        <f t="shared" si="45"/>
        <v>0</v>
      </c>
      <c r="T57" s="52">
        <f t="shared" si="45"/>
        <v>0</v>
      </c>
      <c r="U57" s="52">
        <f t="shared" si="45"/>
        <v>0</v>
      </c>
      <c r="V57" s="52">
        <f t="shared" si="45"/>
        <v>0</v>
      </c>
      <c r="W57" s="52">
        <f t="shared" si="45"/>
        <v>0</v>
      </c>
      <c r="X57" s="52">
        <f t="shared" si="45"/>
        <v>0</v>
      </c>
      <c r="Y57" s="52">
        <f t="shared" si="45"/>
        <v>0</v>
      </c>
      <c r="Z57" s="52">
        <f t="shared" si="45"/>
        <v>0</v>
      </c>
      <c r="AA57" s="52">
        <f t="shared" si="45"/>
        <v>0</v>
      </c>
      <c r="AB57" s="52">
        <f t="shared" si="45"/>
        <v>0</v>
      </c>
      <c r="AC57" s="52">
        <f t="shared" si="45"/>
        <v>0</v>
      </c>
      <c r="AD57" s="52">
        <f t="shared" si="45"/>
        <v>0</v>
      </c>
      <c r="AE57" s="52">
        <f t="shared" si="45"/>
        <v>0</v>
      </c>
      <c r="AF57" s="55"/>
      <c r="AG57" s="98">
        <f t="shared" si="37"/>
        <v>0</v>
      </c>
      <c r="AH57" s="98">
        <f t="shared" si="38"/>
        <v>0</v>
      </c>
      <c r="AI57" s="98">
        <f t="shared" si="39"/>
        <v>0</v>
      </c>
      <c r="AJ57" s="98">
        <f t="shared" si="40"/>
        <v>0</v>
      </c>
    </row>
    <row r="58" spans="1:36" s="99" customFormat="1" x14ac:dyDescent="0.3">
      <c r="A58" s="50" t="s">
        <v>36</v>
      </c>
      <c r="B58" s="53">
        <f t="shared" si="44"/>
        <v>297.7</v>
      </c>
      <c r="C58" s="53">
        <f t="shared" si="44"/>
        <v>0</v>
      </c>
      <c r="D58" s="53">
        <f t="shared" si="44"/>
        <v>0</v>
      </c>
      <c r="E58" s="53">
        <f t="shared" si="44"/>
        <v>0</v>
      </c>
      <c r="F58" s="53">
        <f t="shared" si="41"/>
        <v>0</v>
      </c>
      <c r="G58" s="53">
        <f t="shared" si="42"/>
        <v>0</v>
      </c>
      <c r="H58" s="53">
        <f t="shared" si="45"/>
        <v>0</v>
      </c>
      <c r="I58" s="53">
        <f t="shared" si="45"/>
        <v>0</v>
      </c>
      <c r="J58" s="53">
        <f t="shared" si="45"/>
        <v>0</v>
      </c>
      <c r="K58" s="53">
        <f t="shared" si="45"/>
        <v>0</v>
      </c>
      <c r="L58" s="53">
        <f t="shared" si="45"/>
        <v>0</v>
      </c>
      <c r="M58" s="53">
        <f t="shared" si="45"/>
        <v>0</v>
      </c>
      <c r="N58" s="53">
        <f t="shared" si="45"/>
        <v>0</v>
      </c>
      <c r="O58" s="53">
        <f t="shared" si="45"/>
        <v>0</v>
      </c>
      <c r="P58" s="53">
        <f t="shared" si="45"/>
        <v>0</v>
      </c>
      <c r="Q58" s="53">
        <f t="shared" si="45"/>
        <v>0</v>
      </c>
      <c r="R58" s="53">
        <f t="shared" si="45"/>
        <v>0</v>
      </c>
      <c r="S58" s="53">
        <f t="shared" si="45"/>
        <v>0</v>
      </c>
      <c r="T58" s="53">
        <f t="shared" si="45"/>
        <v>0</v>
      </c>
      <c r="U58" s="53">
        <f t="shared" si="45"/>
        <v>0</v>
      </c>
      <c r="V58" s="53">
        <f t="shared" si="45"/>
        <v>0</v>
      </c>
      <c r="W58" s="53">
        <f t="shared" si="45"/>
        <v>0</v>
      </c>
      <c r="X58" s="53">
        <f t="shared" si="45"/>
        <v>0</v>
      </c>
      <c r="Y58" s="53">
        <f t="shared" si="45"/>
        <v>0</v>
      </c>
      <c r="Z58" s="53">
        <f t="shared" si="45"/>
        <v>0</v>
      </c>
      <c r="AA58" s="53">
        <f t="shared" si="45"/>
        <v>0</v>
      </c>
      <c r="AB58" s="53">
        <f t="shared" si="45"/>
        <v>297.7</v>
      </c>
      <c r="AC58" s="53">
        <f t="shared" si="45"/>
        <v>0</v>
      </c>
      <c r="AD58" s="53">
        <f t="shared" si="45"/>
        <v>0</v>
      </c>
      <c r="AE58" s="53">
        <f t="shared" si="45"/>
        <v>0</v>
      </c>
      <c r="AF58" s="55"/>
      <c r="AG58" s="98">
        <f t="shared" si="37"/>
        <v>297.7</v>
      </c>
      <c r="AH58" s="98">
        <f t="shared" si="38"/>
        <v>0</v>
      </c>
      <c r="AI58" s="98">
        <f t="shared" si="39"/>
        <v>0</v>
      </c>
      <c r="AJ58" s="98">
        <f t="shared" si="40"/>
        <v>0</v>
      </c>
    </row>
    <row r="59" spans="1:36" s="99" customFormat="1" x14ac:dyDescent="0.3">
      <c r="A59" s="50" t="s">
        <v>31</v>
      </c>
      <c r="B59" s="53">
        <f t="shared" si="44"/>
        <v>33.1</v>
      </c>
      <c r="C59" s="53">
        <f t="shared" si="44"/>
        <v>0</v>
      </c>
      <c r="D59" s="53">
        <f t="shared" si="44"/>
        <v>0</v>
      </c>
      <c r="E59" s="53">
        <f t="shared" si="44"/>
        <v>0</v>
      </c>
      <c r="F59" s="53">
        <f t="shared" si="41"/>
        <v>0</v>
      </c>
      <c r="G59" s="53">
        <f t="shared" si="42"/>
        <v>0</v>
      </c>
      <c r="H59" s="53">
        <f t="shared" si="45"/>
        <v>0</v>
      </c>
      <c r="I59" s="53">
        <f t="shared" si="45"/>
        <v>0</v>
      </c>
      <c r="J59" s="53">
        <f t="shared" si="45"/>
        <v>0</v>
      </c>
      <c r="K59" s="53">
        <f t="shared" si="45"/>
        <v>0</v>
      </c>
      <c r="L59" s="53">
        <f t="shared" si="45"/>
        <v>0</v>
      </c>
      <c r="M59" s="53">
        <f t="shared" si="45"/>
        <v>0</v>
      </c>
      <c r="N59" s="53">
        <f t="shared" si="45"/>
        <v>0</v>
      </c>
      <c r="O59" s="53">
        <f t="shared" si="45"/>
        <v>0</v>
      </c>
      <c r="P59" s="53">
        <f t="shared" si="45"/>
        <v>0</v>
      </c>
      <c r="Q59" s="53">
        <f t="shared" si="45"/>
        <v>0</v>
      </c>
      <c r="R59" s="53">
        <f t="shared" si="45"/>
        <v>0</v>
      </c>
      <c r="S59" s="53">
        <f t="shared" si="45"/>
        <v>0</v>
      </c>
      <c r="T59" s="53">
        <f t="shared" si="45"/>
        <v>0</v>
      </c>
      <c r="U59" s="53">
        <f t="shared" si="45"/>
        <v>0</v>
      </c>
      <c r="V59" s="53">
        <f t="shared" si="45"/>
        <v>0</v>
      </c>
      <c r="W59" s="53">
        <f t="shared" si="45"/>
        <v>0</v>
      </c>
      <c r="X59" s="53">
        <f t="shared" si="45"/>
        <v>0</v>
      </c>
      <c r="Y59" s="53">
        <f t="shared" si="45"/>
        <v>0</v>
      </c>
      <c r="Z59" s="53">
        <f t="shared" si="45"/>
        <v>0</v>
      </c>
      <c r="AA59" s="53">
        <f t="shared" si="45"/>
        <v>0</v>
      </c>
      <c r="AB59" s="53">
        <f t="shared" si="45"/>
        <v>33.1</v>
      </c>
      <c r="AC59" s="53">
        <f t="shared" si="45"/>
        <v>0</v>
      </c>
      <c r="AD59" s="53">
        <f t="shared" si="45"/>
        <v>0</v>
      </c>
      <c r="AE59" s="53">
        <f t="shared" si="45"/>
        <v>0</v>
      </c>
      <c r="AF59" s="55"/>
      <c r="AG59" s="98">
        <f t="shared" si="37"/>
        <v>33.1</v>
      </c>
      <c r="AH59" s="98">
        <f t="shared" si="38"/>
        <v>0</v>
      </c>
      <c r="AI59" s="98">
        <f t="shared" si="39"/>
        <v>0</v>
      </c>
      <c r="AJ59" s="98">
        <f t="shared" si="40"/>
        <v>0</v>
      </c>
    </row>
    <row r="60" spans="1:36" s="99" customFormat="1" ht="37.5" x14ac:dyDescent="0.3">
      <c r="A60" s="125" t="s">
        <v>32</v>
      </c>
      <c r="B60" s="53">
        <f t="shared" si="44"/>
        <v>33.1</v>
      </c>
      <c r="C60" s="53">
        <f t="shared" si="44"/>
        <v>0</v>
      </c>
      <c r="D60" s="53">
        <f t="shared" si="44"/>
        <v>0</v>
      </c>
      <c r="E60" s="53">
        <f t="shared" si="44"/>
        <v>0</v>
      </c>
      <c r="F60" s="53">
        <f t="shared" si="41"/>
        <v>0</v>
      </c>
      <c r="G60" s="53">
        <f t="shared" si="42"/>
        <v>0</v>
      </c>
      <c r="H60" s="53">
        <f t="shared" si="45"/>
        <v>0</v>
      </c>
      <c r="I60" s="53">
        <f t="shared" si="45"/>
        <v>0</v>
      </c>
      <c r="J60" s="53">
        <f t="shared" si="45"/>
        <v>0</v>
      </c>
      <c r="K60" s="53">
        <f t="shared" si="45"/>
        <v>0</v>
      </c>
      <c r="L60" s="53">
        <f t="shared" si="45"/>
        <v>0</v>
      </c>
      <c r="M60" s="53">
        <f t="shared" si="45"/>
        <v>0</v>
      </c>
      <c r="N60" s="53">
        <f t="shared" si="45"/>
        <v>0</v>
      </c>
      <c r="O60" s="53">
        <f t="shared" si="45"/>
        <v>0</v>
      </c>
      <c r="P60" s="53">
        <f t="shared" si="45"/>
        <v>0</v>
      </c>
      <c r="Q60" s="53">
        <f t="shared" si="45"/>
        <v>0</v>
      </c>
      <c r="R60" s="53">
        <f t="shared" si="45"/>
        <v>0</v>
      </c>
      <c r="S60" s="53">
        <f t="shared" si="45"/>
        <v>0</v>
      </c>
      <c r="T60" s="53">
        <f t="shared" si="45"/>
        <v>0</v>
      </c>
      <c r="U60" s="53">
        <f t="shared" si="45"/>
        <v>0</v>
      </c>
      <c r="V60" s="53">
        <f t="shared" si="45"/>
        <v>0</v>
      </c>
      <c r="W60" s="53">
        <f t="shared" si="45"/>
        <v>0</v>
      </c>
      <c r="X60" s="53">
        <f t="shared" si="45"/>
        <v>0</v>
      </c>
      <c r="Y60" s="53">
        <f t="shared" si="45"/>
        <v>0</v>
      </c>
      <c r="Z60" s="53">
        <f t="shared" si="45"/>
        <v>0</v>
      </c>
      <c r="AA60" s="53">
        <f t="shared" si="45"/>
        <v>0</v>
      </c>
      <c r="AB60" s="53">
        <f t="shared" si="45"/>
        <v>33.1</v>
      </c>
      <c r="AC60" s="53">
        <f t="shared" si="45"/>
        <v>0</v>
      </c>
      <c r="AD60" s="53">
        <f t="shared" si="45"/>
        <v>0</v>
      </c>
      <c r="AE60" s="53">
        <f t="shared" si="45"/>
        <v>0</v>
      </c>
      <c r="AF60" s="55"/>
      <c r="AG60" s="98">
        <f t="shared" si="37"/>
        <v>33.1</v>
      </c>
      <c r="AH60" s="98">
        <f t="shared" si="38"/>
        <v>0</v>
      </c>
      <c r="AI60" s="98">
        <f t="shared" si="39"/>
        <v>0</v>
      </c>
      <c r="AJ60" s="98">
        <f t="shared" si="40"/>
        <v>0</v>
      </c>
    </row>
    <row r="61" spans="1:36" s="99" customFormat="1" x14ac:dyDescent="0.3">
      <c r="A61" s="50" t="s">
        <v>33</v>
      </c>
      <c r="B61" s="53">
        <f t="shared" si="44"/>
        <v>0</v>
      </c>
      <c r="C61" s="53">
        <f t="shared" si="44"/>
        <v>0</v>
      </c>
      <c r="D61" s="53">
        <f t="shared" si="44"/>
        <v>0</v>
      </c>
      <c r="E61" s="53">
        <f t="shared" si="44"/>
        <v>0</v>
      </c>
      <c r="F61" s="53">
        <f t="shared" si="41"/>
        <v>0</v>
      </c>
      <c r="G61" s="53">
        <f t="shared" si="42"/>
        <v>0</v>
      </c>
      <c r="H61" s="53">
        <f t="shared" si="45"/>
        <v>0</v>
      </c>
      <c r="I61" s="53">
        <f t="shared" si="45"/>
        <v>0</v>
      </c>
      <c r="J61" s="53">
        <f t="shared" si="45"/>
        <v>0</v>
      </c>
      <c r="K61" s="53">
        <f t="shared" si="45"/>
        <v>0</v>
      </c>
      <c r="L61" s="53">
        <f t="shared" si="45"/>
        <v>0</v>
      </c>
      <c r="M61" s="53">
        <f t="shared" si="45"/>
        <v>0</v>
      </c>
      <c r="N61" s="53">
        <f t="shared" si="45"/>
        <v>0</v>
      </c>
      <c r="O61" s="53">
        <f t="shared" si="45"/>
        <v>0</v>
      </c>
      <c r="P61" s="53">
        <f t="shared" si="45"/>
        <v>0</v>
      </c>
      <c r="Q61" s="53">
        <f t="shared" si="45"/>
        <v>0</v>
      </c>
      <c r="R61" s="53">
        <f t="shared" si="45"/>
        <v>0</v>
      </c>
      <c r="S61" s="53">
        <f t="shared" si="45"/>
        <v>0</v>
      </c>
      <c r="T61" s="53">
        <f t="shared" si="45"/>
        <v>0</v>
      </c>
      <c r="U61" s="53">
        <f t="shared" si="45"/>
        <v>0</v>
      </c>
      <c r="V61" s="53">
        <f t="shared" si="45"/>
        <v>0</v>
      </c>
      <c r="W61" s="53">
        <f t="shared" si="45"/>
        <v>0</v>
      </c>
      <c r="X61" s="53">
        <f t="shared" si="45"/>
        <v>0</v>
      </c>
      <c r="Y61" s="53">
        <f t="shared" si="45"/>
        <v>0</v>
      </c>
      <c r="Z61" s="53">
        <f t="shared" si="45"/>
        <v>0</v>
      </c>
      <c r="AA61" s="53">
        <f t="shared" si="45"/>
        <v>0</v>
      </c>
      <c r="AB61" s="53">
        <f t="shared" si="45"/>
        <v>0</v>
      </c>
      <c r="AC61" s="53">
        <f t="shared" si="45"/>
        <v>0</v>
      </c>
      <c r="AD61" s="53">
        <f t="shared" si="45"/>
        <v>0</v>
      </c>
      <c r="AE61" s="53">
        <f t="shared" si="45"/>
        <v>0</v>
      </c>
      <c r="AF61" s="55"/>
      <c r="AG61" s="98">
        <f t="shared" si="37"/>
        <v>0</v>
      </c>
      <c r="AH61" s="98">
        <f t="shared" si="38"/>
        <v>0</v>
      </c>
      <c r="AI61" s="98">
        <f t="shared" si="39"/>
        <v>0</v>
      </c>
      <c r="AJ61" s="98">
        <f t="shared" si="40"/>
        <v>0</v>
      </c>
    </row>
    <row r="62" spans="1:36" s="99" customFormat="1" ht="34.5" customHeight="1" x14ac:dyDescent="0.25">
      <c r="A62" s="100" t="s">
        <v>49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57"/>
      <c r="AG62" s="98">
        <f t="shared" si="37"/>
        <v>0</v>
      </c>
      <c r="AH62" s="98">
        <f t="shared" si="38"/>
        <v>0</v>
      </c>
      <c r="AI62" s="98">
        <f t="shared" si="39"/>
        <v>0</v>
      </c>
      <c r="AJ62" s="98">
        <f t="shared" si="40"/>
        <v>0</v>
      </c>
    </row>
    <row r="63" spans="1:36" s="20" customFormat="1" x14ac:dyDescent="0.3">
      <c r="A63" s="50" t="s">
        <v>34</v>
      </c>
      <c r="B63" s="52">
        <f>SUM(B64,B65,B66,B68)</f>
        <v>330.8</v>
      </c>
      <c r="C63" s="52">
        <f>SUM(C64,C65,C66,C68)</f>
        <v>0</v>
      </c>
      <c r="D63" s="52">
        <f>SUM(D64,D65,D66,D68)</f>
        <v>0</v>
      </c>
      <c r="E63" s="52">
        <f>SUM(E64,E65,E66,E68)</f>
        <v>0</v>
      </c>
      <c r="F63" s="52">
        <f t="shared" ref="F63:F68" si="46">IFERROR(E63/B63*100,0)</f>
        <v>0</v>
      </c>
      <c r="G63" s="52">
        <f t="shared" ref="G63:G68" si="47">IFERROR(E63/C63*100,0)</f>
        <v>0</v>
      </c>
      <c r="H63" s="52">
        <f t="shared" ref="H63:AE63" si="48">SUM(H64,H65,H66,H68)</f>
        <v>0</v>
      </c>
      <c r="I63" s="52">
        <f t="shared" si="48"/>
        <v>0</v>
      </c>
      <c r="J63" s="52">
        <f t="shared" si="48"/>
        <v>0</v>
      </c>
      <c r="K63" s="52">
        <f t="shared" si="48"/>
        <v>0</v>
      </c>
      <c r="L63" s="52">
        <f t="shared" si="48"/>
        <v>0</v>
      </c>
      <c r="M63" s="52">
        <f t="shared" si="48"/>
        <v>0</v>
      </c>
      <c r="N63" s="52">
        <f t="shared" si="48"/>
        <v>0</v>
      </c>
      <c r="O63" s="52">
        <f t="shared" si="48"/>
        <v>0</v>
      </c>
      <c r="P63" s="52">
        <f t="shared" si="48"/>
        <v>0</v>
      </c>
      <c r="Q63" s="52">
        <f t="shared" si="48"/>
        <v>0</v>
      </c>
      <c r="R63" s="52">
        <f t="shared" si="48"/>
        <v>0</v>
      </c>
      <c r="S63" s="52">
        <f t="shared" si="48"/>
        <v>0</v>
      </c>
      <c r="T63" s="52">
        <f t="shared" si="48"/>
        <v>0</v>
      </c>
      <c r="U63" s="52">
        <f t="shared" si="48"/>
        <v>0</v>
      </c>
      <c r="V63" s="52">
        <f t="shared" si="48"/>
        <v>0</v>
      </c>
      <c r="W63" s="52">
        <f t="shared" si="48"/>
        <v>0</v>
      </c>
      <c r="X63" s="52">
        <f t="shared" si="48"/>
        <v>0</v>
      </c>
      <c r="Y63" s="52">
        <f t="shared" si="48"/>
        <v>0</v>
      </c>
      <c r="Z63" s="52">
        <f t="shared" si="48"/>
        <v>0</v>
      </c>
      <c r="AA63" s="52">
        <f t="shared" si="48"/>
        <v>0</v>
      </c>
      <c r="AB63" s="52">
        <f t="shared" si="48"/>
        <v>330.8</v>
      </c>
      <c r="AC63" s="52">
        <f t="shared" si="48"/>
        <v>0</v>
      </c>
      <c r="AD63" s="52">
        <f t="shared" si="48"/>
        <v>0</v>
      </c>
      <c r="AE63" s="52">
        <f t="shared" si="48"/>
        <v>0</v>
      </c>
      <c r="AF63" s="55"/>
      <c r="AG63" s="98">
        <f t="shared" si="37"/>
        <v>330.8</v>
      </c>
      <c r="AH63" s="98">
        <f t="shared" si="38"/>
        <v>0</v>
      </c>
      <c r="AI63" s="98">
        <f t="shared" si="39"/>
        <v>0</v>
      </c>
      <c r="AJ63" s="98">
        <f t="shared" si="40"/>
        <v>0</v>
      </c>
    </row>
    <row r="64" spans="1:36" s="99" customFormat="1" x14ac:dyDescent="0.3">
      <c r="A64" s="50" t="s">
        <v>30</v>
      </c>
      <c r="B64" s="54">
        <f>SUM(H64,J64,L64,N64,P64,R64,T64,V64,X64,Z64,AB64,AD64)</f>
        <v>0</v>
      </c>
      <c r="C64" s="54">
        <f>SUM(H64+J64+L64)</f>
        <v>0</v>
      </c>
      <c r="D64" s="54">
        <f>E64</f>
        <v>0</v>
      </c>
      <c r="E64" s="54">
        <f>SUM(I64,K64,M64,O64,Q64,S64,U64,W64,Y64,AA64,AC64,AE64)</f>
        <v>0</v>
      </c>
      <c r="F64" s="52">
        <f t="shared" si="46"/>
        <v>0</v>
      </c>
      <c r="G64" s="52">
        <f t="shared" si="47"/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55"/>
      <c r="AG64" s="98">
        <f t="shared" si="37"/>
        <v>0</v>
      </c>
      <c r="AH64" s="98">
        <f t="shared" si="38"/>
        <v>0</v>
      </c>
      <c r="AI64" s="98">
        <f t="shared" si="39"/>
        <v>0</v>
      </c>
      <c r="AJ64" s="98">
        <f t="shared" si="40"/>
        <v>0</v>
      </c>
    </row>
    <row r="65" spans="1:36" s="99" customFormat="1" x14ac:dyDescent="0.3">
      <c r="A65" s="50" t="s">
        <v>36</v>
      </c>
      <c r="B65" s="54">
        <f>SUM(H65,J65,L65,N65,P65,R65,T65,V65,X65,Z65,AB65,AD65)</f>
        <v>297.7</v>
      </c>
      <c r="C65" s="54">
        <f t="shared" ref="C65:C68" si="49">SUM(H65+J65+L65)</f>
        <v>0</v>
      </c>
      <c r="D65" s="54">
        <f>E65</f>
        <v>0</v>
      </c>
      <c r="E65" s="54">
        <f>SUM(I65,K65,M65,O65,Q65,S65,U65,W65,Y65,AA65,AC65,AE65)</f>
        <v>0</v>
      </c>
      <c r="F65" s="52">
        <f t="shared" si="46"/>
        <v>0</v>
      </c>
      <c r="G65" s="52">
        <f t="shared" si="47"/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297.7</v>
      </c>
      <c r="AC65" s="52">
        <v>0</v>
      </c>
      <c r="AD65" s="52">
        <v>0</v>
      </c>
      <c r="AE65" s="52">
        <v>0</v>
      </c>
      <c r="AF65" s="55"/>
      <c r="AG65" s="98">
        <f t="shared" si="37"/>
        <v>297.7</v>
      </c>
      <c r="AH65" s="98">
        <f t="shared" si="38"/>
        <v>0</v>
      </c>
      <c r="AI65" s="98">
        <f t="shared" si="39"/>
        <v>0</v>
      </c>
      <c r="AJ65" s="98">
        <f t="shared" si="40"/>
        <v>0</v>
      </c>
    </row>
    <row r="66" spans="1:36" s="99" customFormat="1" x14ac:dyDescent="0.3">
      <c r="A66" s="50" t="s">
        <v>31</v>
      </c>
      <c r="B66" s="54">
        <f>SUM(H66,J66,L66,N66,P66,R66,T66,V66,X66,Z66,AB66,AD66)</f>
        <v>33.1</v>
      </c>
      <c r="C66" s="54">
        <f t="shared" si="49"/>
        <v>0</v>
      </c>
      <c r="D66" s="54">
        <f>E66</f>
        <v>0</v>
      </c>
      <c r="E66" s="54">
        <f>SUM(I66,K66,M66,O66,Q66,S66,U66,W66,Y66,AA66,AC66,AE66)</f>
        <v>0</v>
      </c>
      <c r="F66" s="52">
        <f t="shared" si="46"/>
        <v>0</v>
      </c>
      <c r="G66" s="52">
        <f t="shared" si="47"/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2">
        <v>0</v>
      </c>
      <c r="N66" s="54">
        <v>0</v>
      </c>
      <c r="O66" s="52">
        <v>0</v>
      </c>
      <c r="P66" s="54">
        <v>0</v>
      </c>
      <c r="Q66" s="52">
        <v>0</v>
      </c>
      <c r="R66" s="54">
        <v>0</v>
      </c>
      <c r="S66" s="52">
        <v>0</v>
      </c>
      <c r="T66" s="54">
        <v>0</v>
      </c>
      <c r="U66" s="52">
        <v>0</v>
      </c>
      <c r="V66" s="54">
        <v>0</v>
      </c>
      <c r="W66" s="52">
        <v>0</v>
      </c>
      <c r="X66" s="54">
        <v>0</v>
      </c>
      <c r="Y66" s="52">
        <v>0</v>
      </c>
      <c r="Z66" s="54">
        <v>0</v>
      </c>
      <c r="AA66" s="52">
        <v>0</v>
      </c>
      <c r="AB66" s="54">
        <v>33.1</v>
      </c>
      <c r="AC66" s="54">
        <v>0</v>
      </c>
      <c r="AD66" s="54">
        <v>0</v>
      </c>
      <c r="AE66" s="54">
        <v>0</v>
      </c>
      <c r="AF66" s="55"/>
      <c r="AG66" s="98">
        <f t="shared" si="37"/>
        <v>33.1</v>
      </c>
      <c r="AH66" s="98">
        <f t="shared" si="38"/>
        <v>0</v>
      </c>
      <c r="AI66" s="98">
        <f t="shared" si="39"/>
        <v>0</v>
      </c>
      <c r="AJ66" s="98">
        <f t="shared" si="40"/>
        <v>0</v>
      </c>
    </row>
    <row r="67" spans="1:36" s="99" customFormat="1" ht="37.5" x14ac:dyDescent="0.3">
      <c r="A67" s="125" t="s">
        <v>32</v>
      </c>
      <c r="B67" s="54">
        <f>SUM(H67,J67,L67,N67,P67,R67,T67,V67,X67,Z67,AB67,AD67)</f>
        <v>33.1</v>
      </c>
      <c r="C67" s="54">
        <f t="shared" si="49"/>
        <v>0</v>
      </c>
      <c r="D67" s="54">
        <f>E67</f>
        <v>0</v>
      </c>
      <c r="E67" s="54">
        <f>SUM(I67,K67,M67,O67,Q67,S67,U67,W67,Y67,AA67,AC67,AE67)</f>
        <v>0</v>
      </c>
      <c r="F67" s="53">
        <f t="shared" si="46"/>
        <v>0</v>
      </c>
      <c r="G67" s="53">
        <f t="shared" si="47"/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33.1</v>
      </c>
      <c r="AC67" s="54">
        <v>0</v>
      </c>
      <c r="AD67" s="54">
        <v>0</v>
      </c>
      <c r="AE67" s="126">
        <v>0</v>
      </c>
      <c r="AF67" s="55"/>
      <c r="AG67" s="98">
        <f t="shared" si="37"/>
        <v>33.1</v>
      </c>
      <c r="AH67" s="98">
        <f t="shared" si="38"/>
        <v>0</v>
      </c>
      <c r="AI67" s="98">
        <f t="shared" si="39"/>
        <v>0</v>
      </c>
      <c r="AJ67" s="98">
        <f t="shared" si="40"/>
        <v>0</v>
      </c>
    </row>
    <row r="68" spans="1:36" s="99" customFormat="1" x14ac:dyDescent="0.3">
      <c r="A68" s="50" t="s">
        <v>33</v>
      </c>
      <c r="B68" s="54">
        <f>SUM(H68,J68,L68,N68,P68,R68,T68,V68,X68,Z68,AB68,AD68)</f>
        <v>0</v>
      </c>
      <c r="C68" s="54">
        <f t="shared" si="49"/>
        <v>0</v>
      </c>
      <c r="D68" s="54">
        <f>E68</f>
        <v>0</v>
      </c>
      <c r="E68" s="54">
        <f>SUM(I68,K68,M68,O68,Q68,S68,U68,W68,Y68,AA68,AC68,AE68)</f>
        <v>0</v>
      </c>
      <c r="F68" s="53">
        <f t="shared" si="46"/>
        <v>0</v>
      </c>
      <c r="G68" s="53">
        <f t="shared" si="47"/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5"/>
      <c r="AG68" s="98">
        <f t="shared" si="37"/>
        <v>0</v>
      </c>
      <c r="AH68" s="98">
        <f t="shared" si="38"/>
        <v>0</v>
      </c>
      <c r="AI68" s="98">
        <f t="shared" si="39"/>
        <v>0</v>
      </c>
      <c r="AJ68" s="98">
        <f t="shared" si="40"/>
        <v>0</v>
      </c>
    </row>
    <row r="69" spans="1:36" s="99" customFormat="1" ht="26.25" customHeight="1" x14ac:dyDescent="0.25">
      <c r="A69" s="100" t="s">
        <v>53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2"/>
      <c r="AF69" s="57"/>
      <c r="AG69" s="98">
        <f t="shared" si="37"/>
        <v>0</v>
      </c>
      <c r="AH69" s="98">
        <f t="shared" si="38"/>
        <v>0</v>
      </c>
      <c r="AI69" s="98">
        <f t="shared" si="39"/>
        <v>0</v>
      </c>
      <c r="AJ69" s="98">
        <f t="shared" si="40"/>
        <v>0</v>
      </c>
    </row>
    <row r="70" spans="1:36" s="20" customFormat="1" x14ac:dyDescent="0.3">
      <c r="A70" s="50" t="s">
        <v>34</v>
      </c>
      <c r="B70" s="52">
        <f>SUM(B71,B72,B73,B75)</f>
        <v>0</v>
      </c>
      <c r="C70" s="52">
        <f>SUM(C71,C72,C73,C75)</f>
        <v>0</v>
      </c>
      <c r="D70" s="52">
        <f>SUM(D71,D72,D73,D75)</f>
        <v>0</v>
      </c>
      <c r="E70" s="52">
        <f>SUM(E71,E72,E73,E75)</f>
        <v>0</v>
      </c>
      <c r="F70" s="52">
        <f t="shared" ref="F70:F75" si="50">IFERROR(E70/B70*100,0)</f>
        <v>0</v>
      </c>
      <c r="G70" s="52">
        <f t="shared" ref="G70:G75" si="51">IFERROR(E70/C70*100,0)</f>
        <v>0</v>
      </c>
      <c r="H70" s="52">
        <f t="shared" ref="H70:AE70" si="52">SUM(H71,H72,H73,H75)</f>
        <v>0</v>
      </c>
      <c r="I70" s="52">
        <f t="shared" si="52"/>
        <v>0</v>
      </c>
      <c r="J70" s="52">
        <f t="shared" si="52"/>
        <v>0</v>
      </c>
      <c r="K70" s="52">
        <f t="shared" si="52"/>
        <v>0</v>
      </c>
      <c r="L70" s="52">
        <f t="shared" si="52"/>
        <v>0</v>
      </c>
      <c r="M70" s="52">
        <f t="shared" si="52"/>
        <v>0</v>
      </c>
      <c r="N70" s="52">
        <f t="shared" si="52"/>
        <v>0</v>
      </c>
      <c r="O70" s="52">
        <f t="shared" si="52"/>
        <v>0</v>
      </c>
      <c r="P70" s="52">
        <f t="shared" si="52"/>
        <v>0</v>
      </c>
      <c r="Q70" s="52">
        <f t="shared" si="52"/>
        <v>0</v>
      </c>
      <c r="R70" s="52">
        <f t="shared" si="52"/>
        <v>0</v>
      </c>
      <c r="S70" s="52">
        <f t="shared" si="52"/>
        <v>0</v>
      </c>
      <c r="T70" s="52">
        <f t="shared" si="52"/>
        <v>0</v>
      </c>
      <c r="U70" s="52">
        <f t="shared" si="52"/>
        <v>0</v>
      </c>
      <c r="V70" s="52">
        <f t="shared" si="52"/>
        <v>0</v>
      </c>
      <c r="W70" s="52">
        <f t="shared" si="52"/>
        <v>0</v>
      </c>
      <c r="X70" s="52">
        <f t="shared" si="52"/>
        <v>0</v>
      </c>
      <c r="Y70" s="52">
        <f t="shared" si="52"/>
        <v>0</v>
      </c>
      <c r="Z70" s="52">
        <f t="shared" si="52"/>
        <v>0</v>
      </c>
      <c r="AA70" s="52">
        <f t="shared" si="52"/>
        <v>0</v>
      </c>
      <c r="AB70" s="52">
        <f t="shared" si="52"/>
        <v>0</v>
      </c>
      <c r="AC70" s="52">
        <f t="shared" si="52"/>
        <v>0</v>
      </c>
      <c r="AD70" s="52">
        <f t="shared" si="52"/>
        <v>0</v>
      </c>
      <c r="AE70" s="52">
        <f t="shared" si="52"/>
        <v>0</v>
      </c>
      <c r="AF70" s="55"/>
      <c r="AG70" s="98">
        <f t="shared" si="37"/>
        <v>0</v>
      </c>
      <c r="AH70" s="98">
        <f t="shared" si="38"/>
        <v>0</v>
      </c>
      <c r="AI70" s="98">
        <f t="shared" si="39"/>
        <v>0</v>
      </c>
      <c r="AJ70" s="98">
        <f t="shared" si="40"/>
        <v>0</v>
      </c>
    </row>
    <row r="71" spans="1:36" s="99" customFormat="1" x14ac:dyDescent="0.3">
      <c r="A71" s="50" t="s">
        <v>30</v>
      </c>
      <c r="B71" s="54">
        <f>SUM(H71,J71,L71,N71,P71,R71,T71,V71,X71,Z71,AB71,AD71)</f>
        <v>0</v>
      </c>
      <c r="C71" s="54">
        <f>SUM(H71+J71+L71)</f>
        <v>0</v>
      </c>
      <c r="D71" s="54">
        <f>E71</f>
        <v>0</v>
      </c>
      <c r="E71" s="54">
        <f>SUM(I71,K71,M71,O71,Q71,S71,U71,W71,Y71,AA71,AC71,AE71)</f>
        <v>0</v>
      </c>
      <c r="F71" s="52">
        <f t="shared" si="50"/>
        <v>0</v>
      </c>
      <c r="G71" s="52">
        <f t="shared" si="51"/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5"/>
      <c r="AG71" s="98">
        <f t="shared" si="37"/>
        <v>0</v>
      </c>
      <c r="AH71" s="98">
        <f t="shared" si="38"/>
        <v>0</v>
      </c>
      <c r="AI71" s="98">
        <f t="shared" si="39"/>
        <v>0</v>
      </c>
      <c r="AJ71" s="98">
        <f t="shared" si="40"/>
        <v>0</v>
      </c>
    </row>
    <row r="72" spans="1:36" s="99" customFormat="1" x14ac:dyDescent="0.3">
      <c r="A72" s="50" t="s">
        <v>36</v>
      </c>
      <c r="B72" s="54">
        <f>SUM(H72,J72,L72,N72,P72,R72,T72,V72,X72,Z72,AB72,AD72)</f>
        <v>0</v>
      </c>
      <c r="C72" s="54">
        <f t="shared" ref="C72:C75" si="53">SUM(H72+J72+L72)</f>
        <v>0</v>
      </c>
      <c r="D72" s="54">
        <f>E72</f>
        <v>0</v>
      </c>
      <c r="E72" s="54">
        <f>SUM(I72,K72,M72,O72,Q72,S72,U72,W72,Y72,AA72,AC72,AE72)</f>
        <v>0</v>
      </c>
      <c r="F72" s="52">
        <f t="shared" si="50"/>
        <v>0</v>
      </c>
      <c r="G72" s="52">
        <f t="shared" si="51"/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5"/>
      <c r="AG72" s="98">
        <f t="shared" si="37"/>
        <v>0</v>
      </c>
      <c r="AH72" s="98">
        <f t="shared" si="38"/>
        <v>0</v>
      </c>
      <c r="AI72" s="98">
        <f t="shared" si="39"/>
        <v>0</v>
      </c>
      <c r="AJ72" s="98">
        <f t="shared" si="40"/>
        <v>0</v>
      </c>
    </row>
    <row r="73" spans="1:36" s="99" customFormat="1" x14ac:dyDescent="0.3">
      <c r="A73" s="50" t="s">
        <v>31</v>
      </c>
      <c r="B73" s="54">
        <f>SUM(H73,J73,L73,N73,P73,R73,T73,V73,X73,Z73,AB73,AD73)</f>
        <v>0</v>
      </c>
      <c r="C73" s="54">
        <f t="shared" si="53"/>
        <v>0</v>
      </c>
      <c r="D73" s="54">
        <f>E73</f>
        <v>0</v>
      </c>
      <c r="E73" s="54">
        <f>SUM(I73,K73,M73,O73,Q73,S73,U73,W73,Y73,AA73,AC73,AE73)</f>
        <v>0</v>
      </c>
      <c r="F73" s="52">
        <f t="shared" si="50"/>
        <v>0</v>
      </c>
      <c r="G73" s="52">
        <f t="shared" si="51"/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2">
        <v>0</v>
      </c>
      <c r="N73" s="54">
        <v>0</v>
      </c>
      <c r="O73" s="52">
        <v>0</v>
      </c>
      <c r="P73" s="54">
        <v>0</v>
      </c>
      <c r="Q73" s="52">
        <v>0</v>
      </c>
      <c r="R73" s="54">
        <v>0</v>
      </c>
      <c r="S73" s="52">
        <v>0</v>
      </c>
      <c r="T73" s="54">
        <v>0</v>
      </c>
      <c r="U73" s="52">
        <v>0</v>
      </c>
      <c r="V73" s="54">
        <v>0</v>
      </c>
      <c r="W73" s="52">
        <v>0</v>
      </c>
      <c r="X73" s="54">
        <v>0</v>
      </c>
      <c r="Y73" s="52">
        <v>0</v>
      </c>
      <c r="Z73" s="54">
        <v>0</v>
      </c>
      <c r="AA73" s="52">
        <v>0</v>
      </c>
      <c r="AB73" s="54">
        <v>0</v>
      </c>
      <c r="AC73" s="54">
        <v>0</v>
      </c>
      <c r="AD73" s="54">
        <v>0</v>
      </c>
      <c r="AE73" s="54">
        <v>0</v>
      </c>
      <c r="AF73" s="55"/>
      <c r="AG73" s="98">
        <f t="shared" si="37"/>
        <v>0</v>
      </c>
      <c r="AH73" s="98">
        <f t="shared" si="38"/>
        <v>0</v>
      </c>
      <c r="AI73" s="98">
        <f t="shared" si="39"/>
        <v>0</v>
      </c>
      <c r="AJ73" s="98">
        <f t="shared" si="40"/>
        <v>0</v>
      </c>
    </row>
    <row r="74" spans="1:36" s="99" customFormat="1" ht="37.5" x14ac:dyDescent="0.3">
      <c r="A74" s="125" t="s">
        <v>32</v>
      </c>
      <c r="B74" s="54">
        <f>SUM(H74,J74,L74,N74,P74,R74,T74,V74,X74,Z74,AB74,AD74)</f>
        <v>0</v>
      </c>
      <c r="C74" s="54">
        <f t="shared" si="53"/>
        <v>0</v>
      </c>
      <c r="D74" s="54">
        <f>E74</f>
        <v>0</v>
      </c>
      <c r="E74" s="54">
        <f>SUM(I74,K74,M74,O74,Q74,S74,U74,W74,Y74,AA74,AC74,AE74)</f>
        <v>0</v>
      </c>
      <c r="F74" s="53">
        <f t="shared" si="50"/>
        <v>0</v>
      </c>
      <c r="G74" s="53">
        <f t="shared" si="51"/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126">
        <v>0</v>
      </c>
      <c r="AF74" s="55"/>
      <c r="AG74" s="98">
        <f t="shared" si="37"/>
        <v>0</v>
      </c>
      <c r="AH74" s="98">
        <f t="shared" si="38"/>
        <v>0</v>
      </c>
      <c r="AI74" s="98">
        <f t="shared" si="39"/>
        <v>0</v>
      </c>
      <c r="AJ74" s="98">
        <f t="shared" si="40"/>
        <v>0</v>
      </c>
    </row>
    <row r="75" spans="1:36" s="99" customFormat="1" x14ac:dyDescent="0.3">
      <c r="A75" s="50" t="s">
        <v>33</v>
      </c>
      <c r="B75" s="54">
        <f>SUM(H75,J75,L75,N75,P75,R75,T75,V75,X75,Z75,AB75,AD75)</f>
        <v>0</v>
      </c>
      <c r="C75" s="54">
        <f t="shared" si="53"/>
        <v>0</v>
      </c>
      <c r="D75" s="54">
        <f>E75</f>
        <v>0</v>
      </c>
      <c r="E75" s="54">
        <f>SUM(I75,K75,M75,O75,Q75,S75,U75,W75,Y75,AA75,AC75,AE75)</f>
        <v>0</v>
      </c>
      <c r="F75" s="53">
        <f t="shared" si="50"/>
        <v>0</v>
      </c>
      <c r="G75" s="53">
        <f t="shared" si="51"/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5"/>
      <c r="AG75" s="98">
        <f t="shared" si="37"/>
        <v>0</v>
      </c>
      <c r="AH75" s="98">
        <f t="shared" si="38"/>
        <v>0</v>
      </c>
      <c r="AI75" s="98">
        <f t="shared" si="39"/>
        <v>0</v>
      </c>
      <c r="AJ75" s="98">
        <f t="shared" si="40"/>
        <v>0</v>
      </c>
    </row>
    <row r="76" spans="1:36" s="99" customFormat="1" ht="41.25" customHeight="1" x14ac:dyDescent="0.25">
      <c r="A76" s="100" t="s">
        <v>54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2"/>
      <c r="AF76" s="57"/>
      <c r="AG76" s="98">
        <f t="shared" si="37"/>
        <v>0</v>
      </c>
      <c r="AH76" s="98">
        <f t="shared" si="38"/>
        <v>0</v>
      </c>
      <c r="AI76" s="98">
        <f t="shared" si="39"/>
        <v>0</v>
      </c>
      <c r="AJ76" s="98">
        <f t="shared" si="40"/>
        <v>0</v>
      </c>
    </row>
    <row r="77" spans="1:36" s="20" customFormat="1" x14ac:dyDescent="0.3">
      <c r="A77" s="50" t="s">
        <v>34</v>
      </c>
      <c r="B77" s="52">
        <f>SUM(B78,B79,B80,B82)</f>
        <v>0</v>
      </c>
      <c r="C77" s="52">
        <f>SUM(C78,C79,C80,C82)</f>
        <v>0</v>
      </c>
      <c r="D77" s="52">
        <f>SUM(D78,D79,D80,D82)</f>
        <v>0</v>
      </c>
      <c r="E77" s="52">
        <f>SUM(E78,E79,E80,E82)</f>
        <v>0</v>
      </c>
      <c r="F77" s="52">
        <f t="shared" ref="F77:F82" si="54">IFERROR(E77/B77*100,0)</f>
        <v>0</v>
      </c>
      <c r="G77" s="52">
        <f t="shared" ref="G77:G82" si="55">IFERROR(E77/C77*100,0)</f>
        <v>0</v>
      </c>
      <c r="H77" s="52">
        <f t="shared" ref="H77:AE77" si="56">SUM(H78,H79,H80,H82)</f>
        <v>0</v>
      </c>
      <c r="I77" s="52">
        <f t="shared" si="56"/>
        <v>0</v>
      </c>
      <c r="J77" s="52">
        <f t="shared" si="56"/>
        <v>0</v>
      </c>
      <c r="K77" s="52">
        <f t="shared" si="56"/>
        <v>0</v>
      </c>
      <c r="L77" s="52">
        <f t="shared" si="56"/>
        <v>0</v>
      </c>
      <c r="M77" s="52">
        <f t="shared" si="56"/>
        <v>0</v>
      </c>
      <c r="N77" s="52">
        <f t="shared" si="56"/>
        <v>0</v>
      </c>
      <c r="O77" s="52">
        <f t="shared" si="56"/>
        <v>0</v>
      </c>
      <c r="P77" s="52">
        <f t="shared" si="56"/>
        <v>0</v>
      </c>
      <c r="Q77" s="52">
        <f t="shared" si="56"/>
        <v>0</v>
      </c>
      <c r="R77" s="52">
        <f t="shared" si="56"/>
        <v>0</v>
      </c>
      <c r="S77" s="52">
        <f t="shared" si="56"/>
        <v>0</v>
      </c>
      <c r="T77" s="52">
        <f t="shared" si="56"/>
        <v>0</v>
      </c>
      <c r="U77" s="52">
        <f t="shared" si="56"/>
        <v>0</v>
      </c>
      <c r="V77" s="52">
        <f t="shared" si="56"/>
        <v>0</v>
      </c>
      <c r="W77" s="52">
        <f t="shared" si="56"/>
        <v>0</v>
      </c>
      <c r="X77" s="52">
        <f t="shared" si="56"/>
        <v>0</v>
      </c>
      <c r="Y77" s="52">
        <f t="shared" si="56"/>
        <v>0</v>
      </c>
      <c r="Z77" s="52">
        <f t="shared" si="56"/>
        <v>0</v>
      </c>
      <c r="AA77" s="52">
        <f t="shared" si="56"/>
        <v>0</v>
      </c>
      <c r="AB77" s="52">
        <f t="shared" si="56"/>
        <v>0</v>
      </c>
      <c r="AC77" s="52">
        <f t="shared" si="56"/>
        <v>0</v>
      </c>
      <c r="AD77" s="52">
        <f t="shared" si="56"/>
        <v>0</v>
      </c>
      <c r="AE77" s="52">
        <f t="shared" si="56"/>
        <v>0</v>
      </c>
      <c r="AF77" s="55"/>
      <c r="AG77" s="98">
        <f t="shared" si="37"/>
        <v>0</v>
      </c>
      <c r="AH77" s="98">
        <f t="shared" si="38"/>
        <v>0</v>
      </c>
      <c r="AI77" s="98">
        <f t="shared" si="39"/>
        <v>0</v>
      </c>
      <c r="AJ77" s="98">
        <f t="shared" si="40"/>
        <v>0</v>
      </c>
    </row>
    <row r="78" spans="1:36" s="99" customFormat="1" x14ac:dyDescent="0.3">
      <c r="A78" s="50" t="s">
        <v>30</v>
      </c>
      <c r="B78" s="54">
        <f>SUM(H78,J78,L78,N78,P78,R78,T78,V78,X78,Z78,AB78,AD78)</f>
        <v>0</v>
      </c>
      <c r="C78" s="54">
        <f t="shared" ref="C78:C82" si="57">SUM(H78+J78+L78)</f>
        <v>0</v>
      </c>
      <c r="D78" s="54">
        <f>E78</f>
        <v>0</v>
      </c>
      <c r="E78" s="54">
        <f>SUM(I78,K78,M78,O78,Q78,S78,U78,W78,Y78,AA78,AC78,AE78)</f>
        <v>0</v>
      </c>
      <c r="F78" s="52">
        <f t="shared" si="54"/>
        <v>0</v>
      </c>
      <c r="G78" s="52">
        <f t="shared" si="55"/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  <c r="AD78" s="52">
        <v>0</v>
      </c>
      <c r="AE78" s="52">
        <v>0</v>
      </c>
      <c r="AF78" s="55"/>
      <c r="AG78" s="98">
        <f t="shared" si="37"/>
        <v>0</v>
      </c>
      <c r="AH78" s="98">
        <f t="shared" si="38"/>
        <v>0</v>
      </c>
      <c r="AI78" s="98">
        <f t="shared" si="39"/>
        <v>0</v>
      </c>
      <c r="AJ78" s="98">
        <f t="shared" si="40"/>
        <v>0</v>
      </c>
    </row>
    <row r="79" spans="1:36" s="99" customFormat="1" x14ac:dyDescent="0.3">
      <c r="A79" s="50" t="s">
        <v>36</v>
      </c>
      <c r="B79" s="54">
        <f>SUM(H79,J79,L79,N79,P79,R79,T79,V79,X79,Z79,AB79,AD79)</f>
        <v>0</v>
      </c>
      <c r="C79" s="54">
        <f t="shared" si="57"/>
        <v>0</v>
      </c>
      <c r="D79" s="54">
        <f>E79</f>
        <v>0</v>
      </c>
      <c r="E79" s="54">
        <f>SUM(I79,K79,M79,O79,Q79,S79,U79,W79,Y79,AA79,AC79,AE79)</f>
        <v>0</v>
      </c>
      <c r="F79" s="52">
        <f t="shared" si="54"/>
        <v>0</v>
      </c>
      <c r="G79" s="52">
        <f t="shared" si="55"/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2">
        <v>0</v>
      </c>
      <c r="AC79" s="52">
        <v>0</v>
      </c>
      <c r="AD79" s="52">
        <v>0</v>
      </c>
      <c r="AE79" s="52">
        <v>0</v>
      </c>
      <c r="AF79" s="55"/>
      <c r="AG79" s="98">
        <f t="shared" si="37"/>
        <v>0</v>
      </c>
      <c r="AH79" s="98">
        <f t="shared" si="38"/>
        <v>0</v>
      </c>
      <c r="AI79" s="98">
        <f t="shared" si="39"/>
        <v>0</v>
      </c>
      <c r="AJ79" s="98">
        <f t="shared" si="40"/>
        <v>0</v>
      </c>
    </row>
    <row r="80" spans="1:36" s="99" customFormat="1" x14ac:dyDescent="0.3">
      <c r="A80" s="50" t="s">
        <v>31</v>
      </c>
      <c r="B80" s="54">
        <f>SUM(H80,J80,L80,N80,P80,R80,T80,V80,X80,Z80,AB80,AD80)</f>
        <v>0</v>
      </c>
      <c r="C80" s="54">
        <f t="shared" si="57"/>
        <v>0</v>
      </c>
      <c r="D80" s="54">
        <f>E80</f>
        <v>0</v>
      </c>
      <c r="E80" s="54">
        <f>SUM(I80,K80,M80,O80,Q80,S80,U80,W80,Y80,AA80,AC80,AE80)</f>
        <v>0</v>
      </c>
      <c r="F80" s="52">
        <f t="shared" si="54"/>
        <v>0</v>
      </c>
      <c r="G80" s="52">
        <f t="shared" si="55"/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2">
        <v>0</v>
      </c>
      <c r="N80" s="54">
        <v>0</v>
      </c>
      <c r="O80" s="52">
        <v>0</v>
      </c>
      <c r="P80" s="54">
        <v>0</v>
      </c>
      <c r="Q80" s="52">
        <v>0</v>
      </c>
      <c r="R80" s="54">
        <v>0</v>
      </c>
      <c r="S80" s="52">
        <v>0</v>
      </c>
      <c r="T80" s="54">
        <v>0</v>
      </c>
      <c r="U80" s="52">
        <v>0</v>
      </c>
      <c r="V80" s="54">
        <v>0</v>
      </c>
      <c r="W80" s="52">
        <v>0</v>
      </c>
      <c r="X80" s="54">
        <v>0</v>
      </c>
      <c r="Y80" s="52">
        <v>0</v>
      </c>
      <c r="Z80" s="54">
        <v>0</v>
      </c>
      <c r="AA80" s="52">
        <v>0</v>
      </c>
      <c r="AB80" s="54">
        <v>0</v>
      </c>
      <c r="AC80" s="54">
        <v>0</v>
      </c>
      <c r="AD80" s="54">
        <v>0</v>
      </c>
      <c r="AE80" s="54">
        <v>0</v>
      </c>
      <c r="AF80" s="55"/>
      <c r="AG80" s="98">
        <f t="shared" si="37"/>
        <v>0</v>
      </c>
      <c r="AH80" s="98">
        <f t="shared" si="38"/>
        <v>0</v>
      </c>
      <c r="AI80" s="98">
        <f t="shared" si="39"/>
        <v>0</v>
      </c>
      <c r="AJ80" s="98">
        <f t="shared" si="40"/>
        <v>0</v>
      </c>
    </row>
    <row r="81" spans="1:62" s="99" customFormat="1" ht="37.5" x14ac:dyDescent="0.3">
      <c r="A81" s="125" t="s">
        <v>32</v>
      </c>
      <c r="B81" s="54">
        <f>SUM(H81,J81,L81,N81,P81,R81,T81,V81,X81,Z81,AB81,AD81)</f>
        <v>0</v>
      </c>
      <c r="C81" s="54">
        <f t="shared" si="57"/>
        <v>0</v>
      </c>
      <c r="D81" s="54">
        <f>E81</f>
        <v>0</v>
      </c>
      <c r="E81" s="54">
        <f>SUM(I81,K81,M81,O81,Q81,S81,U81,W81,Y81,AA81,AC81,AE81)</f>
        <v>0</v>
      </c>
      <c r="F81" s="53">
        <f t="shared" si="54"/>
        <v>0</v>
      </c>
      <c r="G81" s="53">
        <f t="shared" si="55"/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126">
        <v>0</v>
      </c>
      <c r="AF81" s="55"/>
      <c r="AG81" s="98">
        <f t="shared" si="37"/>
        <v>0</v>
      </c>
      <c r="AH81" s="98">
        <f t="shared" si="38"/>
        <v>0</v>
      </c>
      <c r="AI81" s="98">
        <f t="shared" si="39"/>
        <v>0</v>
      </c>
      <c r="AJ81" s="98">
        <f t="shared" si="40"/>
        <v>0</v>
      </c>
    </row>
    <row r="82" spans="1:62" s="99" customFormat="1" x14ac:dyDescent="0.3">
      <c r="A82" s="50" t="s">
        <v>33</v>
      </c>
      <c r="B82" s="54">
        <f>SUM(H82,J82,L82,N82,P82,R82,T82,V82,X82,Z82,AB82,AD82)</f>
        <v>0</v>
      </c>
      <c r="C82" s="54">
        <f t="shared" si="57"/>
        <v>0</v>
      </c>
      <c r="D82" s="54">
        <f>E82</f>
        <v>0</v>
      </c>
      <c r="E82" s="54">
        <f>SUM(I82,K82,M82,O82,Q82,S82,U82,W82,Y82,AA82,AC82,AE82)</f>
        <v>0</v>
      </c>
      <c r="F82" s="53">
        <f t="shared" si="54"/>
        <v>0</v>
      </c>
      <c r="G82" s="53">
        <f t="shared" si="55"/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5"/>
      <c r="AG82" s="98">
        <f t="shared" si="37"/>
        <v>0</v>
      </c>
      <c r="AH82" s="98">
        <f t="shared" si="38"/>
        <v>0</v>
      </c>
      <c r="AI82" s="98">
        <f t="shared" si="39"/>
        <v>0</v>
      </c>
      <c r="AJ82" s="98">
        <f t="shared" si="40"/>
        <v>0</v>
      </c>
    </row>
    <row r="83" spans="1:62" s="99" customFormat="1" ht="27" customHeight="1" x14ac:dyDescent="0.25">
      <c r="A83" s="100" t="s">
        <v>55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2"/>
      <c r="AF83" s="57"/>
      <c r="AG83" s="98">
        <f t="shared" si="37"/>
        <v>0</v>
      </c>
      <c r="AH83" s="98">
        <f t="shared" si="38"/>
        <v>0</v>
      </c>
      <c r="AI83" s="98">
        <f t="shared" si="39"/>
        <v>0</v>
      </c>
      <c r="AJ83" s="98">
        <f t="shared" si="40"/>
        <v>0</v>
      </c>
    </row>
    <row r="84" spans="1:62" s="20" customFormat="1" x14ac:dyDescent="0.3">
      <c r="A84" s="50" t="s">
        <v>34</v>
      </c>
      <c r="B84" s="52">
        <f>SUM(B85,B86,B87,B89)</f>
        <v>0</v>
      </c>
      <c r="C84" s="52">
        <f>SUM(C85,C86,C87,C89)</f>
        <v>0</v>
      </c>
      <c r="D84" s="52">
        <f>SUM(D85,D86,D87,D89)</f>
        <v>0</v>
      </c>
      <c r="E84" s="52">
        <f>SUM(E85,E86,E87,E89)</f>
        <v>0</v>
      </c>
      <c r="F84" s="52">
        <f t="shared" ref="F84:F89" si="58">IFERROR(E84/B84*100,0)</f>
        <v>0</v>
      </c>
      <c r="G84" s="52">
        <f t="shared" ref="G84:G89" si="59">IFERROR(E84/C84*100,0)</f>
        <v>0</v>
      </c>
      <c r="H84" s="52">
        <f t="shared" ref="H84:AE84" si="60">SUM(H85,H86,H87,H89)</f>
        <v>0</v>
      </c>
      <c r="I84" s="52">
        <f t="shared" si="60"/>
        <v>0</v>
      </c>
      <c r="J84" s="52">
        <f t="shared" si="60"/>
        <v>0</v>
      </c>
      <c r="K84" s="52">
        <f t="shared" si="60"/>
        <v>0</v>
      </c>
      <c r="L84" s="52">
        <f t="shared" si="60"/>
        <v>0</v>
      </c>
      <c r="M84" s="52">
        <f t="shared" si="60"/>
        <v>0</v>
      </c>
      <c r="N84" s="52">
        <f t="shared" si="60"/>
        <v>0</v>
      </c>
      <c r="O84" s="52">
        <f t="shared" si="60"/>
        <v>0</v>
      </c>
      <c r="P84" s="52">
        <f t="shared" si="60"/>
        <v>0</v>
      </c>
      <c r="Q84" s="52">
        <f t="shared" si="60"/>
        <v>0</v>
      </c>
      <c r="R84" s="52">
        <f t="shared" si="60"/>
        <v>0</v>
      </c>
      <c r="S84" s="52">
        <f t="shared" si="60"/>
        <v>0</v>
      </c>
      <c r="T84" s="52">
        <f t="shared" si="60"/>
        <v>0</v>
      </c>
      <c r="U84" s="52">
        <f t="shared" si="60"/>
        <v>0</v>
      </c>
      <c r="V84" s="52">
        <f t="shared" si="60"/>
        <v>0</v>
      </c>
      <c r="W84" s="52">
        <f t="shared" si="60"/>
        <v>0</v>
      </c>
      <c r="X84" s="52">
        <f t="shared" si="60"/>
        <v>0</v>
      </c>
      <c r="Y84" s="52">
        <f t="shared" si="60"/>
        <v>0</v>
      </c>
      <c r="Z84" s="52">
        <f t="shared" si="60"/>
        <v>0</v>
      </c>
      <c r="AA84" s="52">
        <f t="shared" si="60"/>
        <v>0</v>
      </c>
      <c r="AB84" s="52">
        <f t="shared" si="60"/>
        <v>0</v>
      </c>
      <c r="AC84" s="52">
        <f t="shared" si="60"/>
        <v>0</v>
      </c>
      <c r="AD84" s="52">
        <f t="shared" si="60"/>
        <v>0</v>
      </c>
      <c r="AE84" s="52">
        <f t="shared" si="60"/>
        <v>0</v>
      </c>
      <c r="AF84" s="55"/>
      <c r="AG84" s="98">
        <f t="shared" si="37"/>
        <v>0</v>
      </c>
      <c r="AH84" s="98">
        <f t="shared" si="38"/>
        <v>0</v>
      </c>
      <c r="AI84" s="98">
        <f t="shared" si="39"/>
        <v>0</v>
      </c>
      <c r="AJ84" s="98">
        <f t="shared" si="40"/>
        <v>0</v>
      </c>
    </row>
    <row r="85" spans="1:62" s="99" customFormat="1" x14ac:dyDescent="0.3">
      <c r="A85" s="50" t="s">
        <v>30</v>
      </c>
      <c r="B85" s="54">
        <f>SUM(H85,J85,L85,N85,P85,R85,T85,V85,X85,Z85,AB85,AD85)</f>
        <v>0</v>
      </c>
      <c r="C85" s="54">
        <f t="shared" ref="C85:C89" si="61">SUM(H85+J85+L85)</f>
        <v>0</v>
      </c>
      <c r="D85" s="54">
        <f>E85</f>
        <v>0</v>
      </c>
      <c r="E85" s="54">
        <f>SUM(I85,K85,M85,O85,Q85,S85,U85,W85,Y85,AA85,AC85,AE85)</f>
        <v>0</v>
      </c>
      <c r="F85" s="52">
        <f t="shared" si="58"/>
        <v>0</v>
      </c>
      <c r="G85" s="52">
        <f t="shared" si="59"/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5"/>
      <c r="AG85" s="98">
        <f t="shared" si="37"/>
        <v>0</v>
      </c>
      <c r="AH85" s="98">
        <f t="shared" si="38"/>
        <v>0</v>
      </c>
      <c r="AI85" s="98">
        <f t="shared" si="39"/>
        <v>0</v>
      </c>
      <c r="AJ85" s="98">
        <f t="shared" si="40"/>
        <v>0</v>
      </c>
    </row>
    <row r="86" spans="1:62" s="99" customFormat="1" x14ac:dyDescent="0.3">
      <c r="A86" s="50" t="s">
        <v>36</v>
      </c>
      <c r="B86" s="54">
        <f>SUM(H86,J86,L86,N86,P86,R86,T86,V86,X86,Z86,AB86,AD86)</f>
        <v>0</v>
      </c>
      <c r="C86" s="54">
        <f t="shared" si="61"/>
        <v>0</v>
      </c>
      <c r="D86" s="54">
        <f>E86</f>
        <v>0</v>
      </c>
      <c r="E86" s="54">
        <f>SUM(I86,K86,M86,O86,Q86,S86,U86,W86,Y86,AA86,AC86,AE86)</f>
        <v>0</v>
      </c>
      <c r="F86" s="52">
        <f t="shared" si="58"/>
        <v>0</v>
      </c>
      <c r="G86" s="52">
        <f t="shared" si="59"/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5"/>
      <c r="AG86" s="98">
        <f t="shared" si="37"/>
        <v>0</v>
      </c>
      <c r="AH86" s="98">
        <f t="shared" si="38"/>
        <v>0</v>
      </c>
      <c r="AI86" s="98">
        <f t="shared" si="39"/>
        <v>0</v>
      </c>
      <c r="AJ86" s="98">
        <f t="shared" si="40"/>
        <v>0</v>
      </c>
    </row>
    <row r="87" spans="1:62" s="99" customFormat="1" x14ac:dyDescent="0.3">
      <c r="A87" s="50" t="s">
        <v>31</v>
      </c>
      <c r="B87" s="54">
        <f>SUM(H87,J87,L87,N87,P87,R87,T87,V87,X87,Z87,AB87,AD87)</f>
        <v>0</v>
      </c>
      <c r="C87" s="54">
        <f t="shared" si="61"/>
        <v>0</v>
      </c>
      <c r="D87" s="54">
        <f>E87</f>
        <v>0</v>
      </c>
      <c r="E87" s="54">
        <f>SUM(I87,K87,M87,O87,Q87,S87,U87,W87,Y87,AA87,AC87,AE87)</f>
        <v>0</v>
      </c>
      <c r="F87" s="52">
        <f t="shared" si="58"/>
        <v>0</v>
      </c>
      <c r="G87" s="52">
        <f t="shared" si="59"/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2">
        <v>0</v>
      </c>
      <c r="N87" s="54">
        <v>0</v>
      </c>
      <c r="O87" s="52">
        <v>0</v>
      </c>
      <c r="P87" s="54">
        <v>0</v>
      </c>
      <c r="Q87" s="52">
        <v>0</v>
      </c>
      <c r="R87" s="54">
        <v>0</v>
      </c>
      <c r="S87" s="52">
        <v>0</v>
      </c>
      <c r="T87" s="54">
        <v>0</v>
      </c>
      <c r="U87" s="52">
        <v>0</v>
      </c>
      <c r="V87" s="54">
        <v>0</v>
      </c>
      <c r="W87" s="52">
        <v>0</v>
      </c>
      <c r="X87" s="54">
        <v>0</v>
      </c>
      <c r="Y87" s="52">
        <v>0</v>
      </c>
      <c r="Z87" s="54">
        <v>0</v>
      </c>
      <c r="AA87" s="52">
        <v>0</v>
      </c>
      <c r="AB87" s="54">
        <v>0</v>
      </c>
      <c r="AC87" s="54">
        <v>0</v>
      </c>
      <c r="AD87" s="54">
        <v>0</v>
      </c>
      <c r="AE87" s="54">
        <v>0</v>
      </c>
      <c r="AF87" s="55"/>
      <c r="AG87" s="98">
        <f t="shared" si="37"/>
        <v>0</v>
      </c>
      <c r="AH87" s="98">
        <f t="shared" si="38"/>
        <v>0</v>
      </c>
      <c r="AI87" s="98">
        <f t="shared" si="39"/>
        <v>0</v>
      </c>
      <c r="AJ87" s="98">
        <f t="shared" si="40"/>
        <v>0</v>
      </c>
    </row>
    <row r="88" spans="1:62" s="99" customFormat="1" ht="37.5" x14ac:dyDescent="0.3">
      <c r="A88" s="125" t="s">
        <v>32</v>
      </c>
      <c r="B88" s="54">
        <f>SUM(H88,J88,L88,N88,P88,R88,T88,V88,X88,Z88,AB88,AD88)</f>
        <v>0</v>
      </c>
      <c r="C88" s="54">
        <f t="shared" si="61"/>
        <v>0</v>
      </c>
      <c r="D88" s="54">
        <f>E88</f>
        <v>0</v>
      </c>
      <c r="E88" s="54">
        <f>SUM(I88,K88,M88,O88,Q88,S88,U88,W88,Y88,AA88,AC88,AE88)</f>
        <v>0</v>
      </c>
      <c r="F88" s="53">
        <f t="shared" si="58"/>
        <v>0</v>
      </c>
      <c r="G88" s="53">
        <f t="shared" si="59"/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126">
        <v>0</v>
      </c>
      <c r="AF88" s="55"/>
      <c r="AG88" s="98">
        <f t="shared" si="37"/>
        <v>0</v>
      </c>
      <c r="AH88" s="98">
        <f t="shared" si="38"/>
        <v>0</v>
      </c>
      <c r="AI88" s="98">
        <f t="shared" si="39"/>
        <v>0</v>
      </c>
      <c r="AJ88" s="98">
        <f t="shared" si="40"/>
        <v>0</v>
      </c>
    </row>
    <row r="89" spans="1:62" s="99" customFormat="1" x14ac:dyDescent="0.3">
      <c r="A89" s="50" t="s">
        <v>33</v>
      </c>
      <c r="B89" s="54">
        <f>SUM(H89,J89,L89,N89,P89,R89,T89,V89,X89,Z89,AB89,AD89)</f>
        <v>0</v>
      </c>
      <c r="C89" s="54">
        <f t="shared" si="61"/>
        <v>0</v>
      </c>
      <c r="D89" s="54">
        <f>E89</f>
        <v>0</v>
      </c>
      <c r="E89" s="54">
        <f>SUM(I89,K89,M89,O89,Q89,S89,U89,W89,Y89,AA89,AC89,AE89)</f>
        <v>0</v>
      </c>
      <c r="F89" s="53">
        <f t="shared" si="58"/>
        <v>0</v>
      </c>
      <c r="G89" s="53">
        <f t="shared" si="59"/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5"/>
      <c r="AG89" s="98">
        <f t="shared" si="37"/>
        <v>0</v>
      </c>
      <c r="AH89" s="98">
        <f t="shared" si="38"/>
        <v>0</v>
      </c>
      <c r="AI89" s="98">
        <f t="shared" si="39"/>
        <v>0</v>
      </c>
      <c r="AJ89" s="98">
        <f t="shared" si="40"/>
        <v>0</v>
      </c>
    </row>
    <row r="90" spans="1:62" s="99" customFormat="1" ht="30" customHeight="1" x14ac:dyDescent="0.25">
      <c r="A90" s="127" t="s">
        <v>56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8"/>
      <c r="AG90" s="129">
        <f t="shared" si="37"/>
        <v>0</v>
      </c>
      <c r="AH90" s="129">
        <f t="shared" si="38"/>
        <v>0</v>
      </c>
      <c r="AI90" s="129">
        <f t="shared" si="39"/>
        <v>0</v>
      </c>
      <c r="AJ90" s="129">
        <f t="shared" si="40"/>
        <v>0</v>
      </c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</row>
    <row r="91" spans="1:62" s="99" customFormat="1" ht="41.25" customHeight="1" x14ac:dyDescent="0.3">
      <c r="A91" s="50" t="s">
        <v>34</v>
      </c>
      <c r="B91" s="52">
        <f>SUM(B92,B93,B94,B96)</f>
        <v>6940</v>
      </c>
      <c r="C91" s="52">
        <f>SUM(C92,C93,C94,C96)</f>
        <v>0</v>
      </c>
      <c r="D91" s="52">
        <f>SUM(D92,D93,D94,D96)</f>
        <v>0</v>
      </c>
      <c r="E91" s="52">
        <f>SUM(E92,E93,E94,E96)</f>
        <v>0</v>
      </c>
      <c r="F91" s="52">
        <f t="shared" ref="F91:F96" si="62">IFERROR(E91/B91*100,0)</f>
        <v>0</v>
      </c>
      <c r="G91" s="52">
        <f t="shared" ref="G91:G96" si="63">IFERROR(E91/C91*100,0)</f>
        <v>0</v>
      </c>
      <c r="H91" s="52">
        <f t="shared" ref="H91:AE91" si="64">H92+H93+H94+H96</f>
        <v>0</v>
      </c>
      <c r="I91" s="52">
        <f t="shared" si="64"/>
        <v>0</v>
      </c>
      <c r="J91" s="52">
        <f t="shared" si="64"/>
        <v>0</v>
      </c>
      <c r="K91" s="52">
        <f t="shared" si="64"/>
        <v>0</v>
      </c>
      <c r="L91" s="52">
        <f t="shared" si="64"/>
        <v>0</v>
      </c>
      <c r="M91" s="52">
        <f t="shared" si="64"/>
        <v>0</v>
      </c>
      <c r="N91" s="52">
        <f t="shared" si="64"/>
        <v>0</v>
      </c>
      <c r="O91" s="52">
        <f t="shared" si="64"/>
        <v>0</v>
      </c>
      <c r="P91" s="52">
        <f t="shared" si="64"/>
        <v>0</v>
      </c>
      <c r="Q91" s="52">
        <f t="shared" si="64"/>
        <v>0</v>
      </c>
      <c r="R91" s="52">
        <f t="shared" si="64"/>
        <v>0</v>
      </c>
      <c r="S91" s="52">
        <f t="shared" si="64"/>
        <v>0</v>
      </c>
      <c r="T91" s="52">
        <f t="shared" si="64"/>
        <v>0</v>
      </c>
      <c r="U91" s="52">
        <f t="shared" si="64"/>
        <v>0</v>
      </c>
      <c r="V91" s="52">
        <f t="shared" si="64"/>
        <v>0</v>
      </c>
      <c r="W91" s="52">
        <f t="shared" si="64"/>
        <v>0</v>
      </c>
      <c r="X91" s="52">
        <f t="shared" si="64"/>
        <v>2545.1999999999998</v>
      </c>
      <c r="Y91" s="52">
        <f t="shared" si="64"/>
        <v>0</v>
      </c>
      <c r="Z91" s="52">
        <f t="shared" si="64"/>
        <v>0</v>
      </c>
      <c r="AA91" s="52">
        <f t="shared" si="64"/>
        <v>0</v>
      </c>
      <c r="AB91" s="52">
        <f t="shared" si="64"/>
        <v>4394.8</v>
      </c>
      <c r="AC91" s="52">
        <f t="shared" si="64"/>
        <v>0</v>
      </c>
      <c r="AD91" s="52">
        <f t="shared" si="64"/>
        <v>0</v>
      </c>
      <c r="AE91" s="52">
        <f t="shared" si="64"/>
        <v>0</v>
      </c>
      <c r="AF91" s="57"/>
      <c r="AG91" s="98">
        <f t="shared" si="37"/>
        <v>6940</v>
      </c>
      <c r="AH91" s="98">
        <f t="shared" si="38"/>
        <v>2545.1999999999998</v>
      </c>
      <c r="AI91" s="98">
        <f t="shared" si="39"/>
        <v>0</v>
      </c>
      <c r="AJ91" s="98">
        <f t="shared" si="40"/>
        <v>0</v>
      </c>
    </row>
    <row r="92" spans="1:62" s="99" customFormat="1" ht="20.25" customHeight="1" x14ac:dyDescent="0.3">
      <c r="A92" s="50" t="s">
        <v>30</v>
      </c>
      <c r="B92" s="52">
        <f>SUM(B99,B106,B113,B120,B127,B134,B141,B148,B155,B162)</f>
        <v>0</v>
      </c>
      <c r="C92" s="54">
        <f t="shared" ref="C92:C96" si="65">SUM(H92+J92+L92)</f>
        <v>0</v>
      </c>
      <c r="D92" s="52">
        <f>SUM(D99,D106,D113,D120,D127,D134,D141,D148,D155,D162)</f>
        <v>0</v>
      </c>
      <c r="E92" s="52">
        <f>SUM(E99,E106,E113,E120,E127,E134,E141,E148,E155,E162)</f>
        <v>0</v>
      </c>
      <c r="F92" s="52">
        <f t="shared" si="62"/>
        <v>0</v>
      </c>
      <c r="G92" s="52">
        <f t="shared" si="63"/>
        <v>0</v>
      </c>
      <c r="H92" s="52">
        <f t="shared" ref="H92:AE96" si="66">SUM(H99,H106,H113,H120,H127,H134,H141,H148,H155,H162)</f>
        <v>0</v>
      </c>
      <c r="I92" s="52">
        <f t="shared" si="66"/>
        <v>0</v>
      </c>
      <c r="J92" s="52">
        <f t="shared" si="66"/>
        <v>0</v>
      </c>
      <c r="K92" s="52">
        <f t="shared" si="66"/>
        <v>0</v>
      </c>
      <c r="L92" s="52">
        <f t="shared" si="66"/>
        <v>0</v>
      </c>
      <c r="M92" s="52">
        <f t="shared" si="66"/>
        <v>0</v>
      </c>
      <c r="N92" s="52">
        <f t="shared" si="66"/>
        <v>0</v>
      </c>
      <c r="O92" s="52">
        <f t="shared" si="66"/>
        <v>0</v>
      </c>
      <c r="P92" s="52">
        <f t="shared" si="66"/>
        <v>0</v>
      </c>
      <c r="Q92" s="52">
        <f t="shared" si="66"/>
        <v>0</v>
      </c>
      <c r="R92" s="52">
        <f t="shared" si="66"/>
        <v>0</v>
      </c>
      <c r="S92" s="52">
        <f t="shared" si="66"/>
        <v>0</v>
      </c>
      <c r="T92" s="52">
        <f t="shared" si="66"/>
        <v>0</v>
      </c>
      <c r="U92" s="52">
        <f t="shared" si="66"/>
        <v>0</v>
      </c>
      <c r="V92" s="52">
        <f t="shared" si="66"/>
        <v>0</v>
      </c>
      <c r="W92" s="52">
        <f t="shared" si="66"/>
        <v>0</v>
      </c>
      <c r="X92" s="52">
        <f t="shared" si="66"/>
        <v>0</v>
      </c>
      <c r="Y92" s="52">
        <f t="shared" si="66"/>
        <v>0</v>
      </c>
      <c r="Z92" s="52">
        <f t="shared" si="66"/>
        <v>0</v>
      </c>
      <c r="AA92" s="52">
        <f t="shared" si="66"/>
        <v>0</v>
      </c>
      <c r="AB92" s="52">
        <f t="shared" si="66"/>
        <v>0</v>
      </c>
      <c r="AC92" s="52">
        <f t="shared" si="66"/>
        <v>0</v>
      </c>
      <c r="AD92" s="52">
        <f t="shared" si="66"/>
        <v>0</v>
      </c>
      <c r="AE92" s="52">
        <f t="shared" si="66"/>
        <v>0</v>
      </c>
      <c r="AF92" s="55"/>
      <c r="AG92" s="98">
        <f t="shared" si="37"/>
        <v>0</v>
      </c>
      <c r="AH92" s="98">
        <f t="shared" si="38"/>
        <v>0</v>
      </c>
      <c r="AI92" s="98">
        <f t="shared" si="39"/>
        <v>0</v>
      </c>
      <c r="AJ92" s="98">
        <f t="shared" si="40"/>
        <v>0</v>
      </c>
    </row>
    <row r="93" spans="1:62" s="99" customFormat="1" x14ac:dyDescent="0.3">
      <c r="A93" s="50" t="s">
        <v>36</v>
      </c>
      <c r="B93" s="53">
        <f>SUM(B100,B107,B114,B121,B128,B135,B142,B149,B156,B163)</f>
        <v>2605.3000000000002</v>
      </c>
      <c r="C93" s="54">
        <f t="shared" si="65"/>
        <v>0</v>
      </c>
      <c r="D93" s="53">
        <f>SUM(D100,D107,D114,D121,D128,D135,D142,D149,D156,D163)</f>
        <v>0</v>
      </c>
      <c r="E93" s="53">
        <f>SUM(E100,E107,E115,E123)</f>
        <v>0</v>
      </c>
      <c r="F93" s="53">
        <f t="shared" si="62"/>
        <v>0</v>
      </c>
      <c r="G93" s="53">
        <f t="shared" si="63"/>
        <v>0</v>
      </c>
      <c r="H93" s="53">
        <f t="shared" si="66"/>
        <v>0</v>
      </c>
      <c r="I93" s="53">
        <f t="shared" si="66"/>
        <v>0</v>
      </c>
      <c r="J93" s="53">
        <f t="shared" si="66"/>
        <v>0</v>
      </c>
      <c r="K93" s="53">
        <f t="shared" si="66"/>
        <v>0</v>
      </c>
      <c r="L93" s="53">
        <f t="shared" si="66"/>
        <v>0</v>
      </c>
      <c r="M93" s="53">
        <f t="shared" si="66"/>
        <v>0</v>
      </c>
      <c r="N93" s="53">
        <f t="shared" si="66"/>
        <v>0</v>
      </c>
      <c r="O93" s="53">
        <f t="shared" si="66"/>
        <v>0</v>
      </c>
      <c r="P93" s="53">
        <f t="shared" si="66"/>
        <v>0</v>
      </c>
      <c r="Q93" s="53">
        <f t="shared" si="66"/>
        <v>0</v>
      </c>
      <c r="R93" s="53">
        <f t="shared" si="66"/>
        <v>0</v>
      </c>
      <c r="S93" s="53">
        <f t="shared" si="66"/>
        <v>0</v>
      </c>
      <c r="T93" s="53">
        <f t="shared" si="66"/>
        <v>0</v>
      </c>
      <c r="U93" s="53">
        <f t="shared" si="66"/>
        <v>0</v>
      </c>
      <c r="V93" s="53">
        <f t="shared" si="66"/>
        <v>0</v>
      </c>
      <c r="W93" s="53">
        <f t="shared" si="66"/>
        <v>0</v>
      </c>
      <c r="X93" s="53">
        <f t="shared" si="66"/>
        <v>0</v>
      </c>
      <c r="Y93" s="53">
        <f t="shared" si="66"/>
        <v>0</v>
      </c>
      <c r="Z93" s="53">
        <f t="shared" si="66"/>
        <v>0</v>
      </c>
      <c r="AA93" s="53">
        <f t="shared" si="66"/>
        <v>0</v>
      </c>
      <c r="AB93" s="53">
        <f t="shared" si="66"/>
        <v>2605.3000000000002</v>
      </c>
      <c r="AC93" s="53">
        <f t="shared" si="66"/>
        <v>0</v>
      </c>
      <c r="AD93" s="53">
        <f t="shared" si="66"/>
        <v>0</v>
      </c>
      <c r="AE93" s="53">
        <f t="shared" si="66"/>
        <v>0</v>
      </c>
      <c r="AF93" s="55"/>
      <c r="AG93" s="98">
        <f t="shared" si="37"/>
        <v>2605.3000000000002</v>
      </c>
      <c r="AH93" s="98">
        <f t="shared" si="38"/>
        <v>0</v>
      </c>
      <c r="AI93" s="98">
        <f t="shared" si="39"/>
        <v>0</v>
      </c>
      <c r="AJ93" s="98">
        <f t="shared" si="40"/>
        <v>0</v>
      </c>
    </row>
    <row r="94" spans="1:62" s="99" customFormat="1" x14ac:dyDescent="0.3">
      <c r="A94" s="50" t="s">
        <v>31</v>
      </c>
      <c r="B94" s="53">
        <f>SUM(B101,B108,B115,B122,B129,B136,B143,B150,B157,B164)</f>
        <v>4334.7</v>
      </c>
      <c r="C94" s="54">
        <f t="shared" si="65"/>
        <v>0</v>
      </c>
      <c r="D94" s="53">
        <f>SUM(D101,D108,D115,D122,D129,D136,D143,D150,D157,D164)</f>
        <v>0</v>
      </c>
      <c r="E94" s="53">
        <f>SUM(E101,E108,E115,E122,E129,E136,E143,E150,E157,E164)</f>
        <v>0</v>
      </c>
      <c r="F94" s="53">
        <f t="shared" si="62"/>
        <v>0</v>
      </c>
      <c r="G94" s="53">
        <f t="shared" si="63"/>
        <v>0</v>
      </c>
      <c r="H94" s="53">
        <f t="shared" si="66"/>
        <v>0</v>
      </c>
      <c r="I94" s="53">
        <f t="shared" si="66"/>
        <v>0</v>
      </c>
      <c r="J94" s="53">
        <f t="shared" si="66"/>
        <v>0</v>
      </c>
      <c r="K94" s="53">
        <f t="shared" si="66"/>
        <v>0</v>
      </c>
      <c r="L94" s="53">
        <f t="shared" si="66"/>
        <v>0</v>
      </c>
      <c r="M94" s="53">
        <f t="shared" si="66"/>
        <v>0</v>
      </c>
      <c r="N94" s="53">
        <f t="shared" si="66"/>
        <v>0</v>
      </c>
      <c r="O94" s="53">
        <f t="shared" si="66"/>
        <v>0</v>
      </c>
      <c r="P94" s="53">
        <f t="shared" si="66"/>
        <v>0</v>
      </c>
      <c r="Q94" s="53">
        <f t="shared" si="66"/>
        <v>0</v>
      </c>
      <c r="R94" s="53">
        <f t="shared" si="66"/>
        <v>0</v>
      </c>
      <c r="S94" s="53">
        <f t="shared" si="66"/>
        <v>0</v>
      </c>
      <c r="T94" s="53">
        <f t="shared" si="66"/>
        <v>0</v>
      </c>
      <c r="U94" s="53">
        <f t="shared" si="66"/>
        <v>0</v>
      </c>
      <c r="V94" s="53">
        <f t="shared" si="66"/>
        <v>0</v>
      </c>
      <c r="W94" s="53">
        <f t="shared" si="66"/>
        <v>0</v>
      </c>
      <c r="X94" s="53">
        <f t="shared" si="66"/>
        <v>2545.1999999999998</v>
      </c>
      <c r="Y94" s="53">
        <f t="shared" si="66"/>
        <v>0</v>
      </c>
      <c r="Z94" s="53">
        <f t="shared" si="66"/>
        <v>0</v>
      </c>
      <c r="AA94" s="53">
        <f t="shared" si="66"/>
        <v>0</v>
      </c>
      <c r="AB94" s="53">
        <f t="shared" si="66"/>
        <v>1789.5</v>
      </c>
      <c r="AC94" s="53">
        <f t="shared" si="66"/>
        <v>0</v>
      </c>
      <c r="AD94" s="53">
        <f t="shared" si="66"/>
        <v>0</v>
      </c>
      <c r="AE94" s="53">
        <f t="shared" si="66"/>
        <v>0</v>
      </c>
      <c r="AF94" s="55"/>
      <c r="AG94" s="98">
        <f t="shared" si="37"/>
        <v>4334.7</v>
      </c>
      <c r="AH94" s="98">
        <f t="shared" si="38"/>
        <v>2545.1999999999998</v>
      </c>
      <c r="AI94" s="98">
        <f t="shared" si="39"/>
        <v>0</v>
      </c>
      <c r="AJ94" s="98">
        <f t="shared" si="40"/>
        <v>0</v>
      </c>
    </row>
    <row r="95" spans="1:62" s="99" customFormat="1" ht="37.5" x14ac:dyDescent="0.3">
      <c r="A95" s="50" t="s">
        <v>32</v>
      </c>
      <c r="B95" s="53">
        <f>SUM(B102,B109,B116,B123,B130,B137,B144,B151,B158,B165)</f>
        <v>289.5</v>
      </c>
      <c r="C95" s="54">
        <f t="shared" si="65"/>
        <v>0</v>
      </c>
      <c r="D95" s="53">
        <f>SUM(D102,D109,D116,D123,D130,D137,D144,D151,D158,D165)</f>
        <v>0</v>
      </c>
      <c r="E95" s="53">
        <f>SUM(E102,E109,E116,E123,E130,E137,E144,E151,E158,E165)</f>
        <v>0</v>
      </c>
      <c r="F95" s="53">
        <f t="shared" si="62"/>
        <v>0</v>
      </c>
      <c r="G95" s="53">
        <f t="shared" si="63"/>
        <v>0</v>
      </c>
      <c r="H95" s="53">
        <f t="shared" si="66"/>
        <v>0</v>
      </c>
      <c r="I95" s="53">
        <f t="shared" si="66"/>
        <v>0</v>
      </c>
      <c r="J95" s="53">
        <f t="shared" si="66"/>
        <v>0</v>
      </c>
      <c r="K95" s="53">
        <f t="shared" si="66"/>
        <v>0</v>
      </c>
      <c r="L95" s="53">
        <f t="shared" si="66"/>
        <v>0</v>
      </c>
      <c r="M95" s="53">
        <f t="shared" si="66"/>
        <v>0</v>
      </c>
      <c r="N95" s="53">
        <f t="shared" si="66"/>
        <v>0</v>
      </c>
      <c r="O95" s="53">
        <f t="shared" si="66"/>
        <v>0</v>
      </c>
      <c r="P95" s="53">
        <f t="shared" si="66"/>
        <v>0</v>
      </c>
      <c r="Q95" s="53">
        <f t="shared" si="66"/>
        <v>0</v>
      </c>
      <c r="R95" s="53">
        <f t="shared" si="66"/>
        <v>0</v>
      </c>
      <c r="S95" s="53">
        <f t="shared" si="66"/>
        <v>0</v>
      </c>
      <c r="T95" s="53">
        <f t="shared" si="66"/>
        <v>0</v>
      </c>
      <c r="U95" s="53">
        <f t="shared" si="66"/>
        <v>0</v>
      </c>
      <c r="V95" s="53">
        <f t="shared" si="66"/>
        <v>0</v>
      </c>
      <c r="W95" s="53">
        <f t="shared" si="66"/>
        <v>0</v>
      </c>
      <c r="X95" s="53">
        <f t="shared" si="66"/>
        <v>0</v>
      </c>
      <c r="Y95" s="53">
        <f t="shared" si="66"/>
        <v>0</v>
      </c>
      <c r="Z95" s="53">
        <f t="shared" si="66"/>
        <v>0</v>
      </c>
      <c r="AA95" s="53">
        <f t="shared" si="66"/>
        <v>0</v>
      </c>
      <c r="AB95" s="53">
        <f t="shared" si="66"/>
        <v>289.5</v>
      </c>
      <c r="AC95" s="53">
        <f t="shared" si="66"/>
        <v>0</v>
      </c>
      <c r="AD95" s="53">
        <f t="shared" si="66"/>
        <v>0</v>
      </c>
      <c r="AE95" s="53">
        <f t="shared" si="66"/>
        <v>0</v>
      </c>
      <c r="AF95" s="55"/>
      <c r="AG95" s="98">
        <f t="shared" si="37"/>
        <v>289.5</v>
      </c>
      <c r="AH95" s="98">
        <f t="shared" si="38"/>
        <v>0</v>
      </c>
      <c r="AI95" s="98">
        <f t="shared" si="39"/>
        <v>0</v>
      </c>
      <c r="AJ95" s="98">
        <f t="shared" si="40"/>
        <v>0</v>
      </c>
    </row>
    <row r="96" spans="1:62" s="99" customFormat="1" x14ac:dyDescent="0.3">
      <c r="A96" s="50" t="s">
        <v>33</v>
      </c>
      <c r="B96" s="53">
        <f>SUM(B103,B110,B117,B124,B131,B138,B145,B152,B159,B166)</f>
        <v>0</v>
      </c>
      <c r="C96" s="54">
        <f t="shared" si="65"/>
        <v>0</v>
      </c>
      <c r="D96" s="53">
        <f>SUM(D103,D110,D117,D124,D131,D138,D145,D152,D159,D166)</f>
        <v>0</v>
      </c>
      <c r="E96" s="53">
        <f>SUM(E103,E110,E117,E124,E131,E138,E145,E152,E159,E166)</f>
        <v>0</v>
      </c>
      <c r="F96" s="53">
        <f t="shared" si="62"/>
        <v>0</v>
      </c>
      <c r="G96" s="53">
        <f t="shared" si="63"/>
        <v>0</v>
      </c>
      <c r="H96" s="53">
        <f t="shared" si="66"/>
        <v>0</v>
      </c>
      <c r="I96" s="53">
        <f t="shared" si="66"/>
        <v>0</v>
      </c>
      <c r="J96" s="53">
        <f t="shared" si="66"/>
        <v>0</v>
      </c>
      <c r="K96" s="53">
        <f t="shared" si="66"/>
        <v>0</v>
      </c>
      <c r="L96" s="53">
        <f t="shared" si="66"/>
        <v>0</v>
      </c>
      <c r="M96" s="53">
        <f t="shared" si="66"/>
        <v>0</v>
      </c>
      <c r="N96" s="53">
        <f t="shared" si="66"/>
        <v>0</v>
      </c>
      <c r="O96" s="53">
        <f t="shared" si="66"/>
        <v>0</v>
      </c>
      <c r="P96" s="53">
        <f t="shared" si="66"/>
        <v>0</v>
      </c>
      <c r="Q96" s="53">
        <f t="shared" si="66"/>
        <v>0</v>
      </c>
      <c r="R96" s="53">
        <f t="shared" si="66"/>
        <v>0</v>
      </c>
      <c r="S96" s="53">
        <f t="shared" si="66"/>
        <v>0</v>
      </c>
      <c r="T96" s="53">
        <f t="shared" si="66"/>
        <v>0</v>
      </c>
      <c r="U96" s="53">
        <f t="shared" si="66"/>
        <v>0</v>
      </c>
      <c r="V96" s="53">
        <f t="shared" si="66"/>
        <v>0</v>
      </c>
      <c r="W96" s="53">
        <f t="shared" si="66"/>
        <v>0</v>
      </c>
      <c r="X96" s="53">
        <f t="shared" si="66"/>
        <v>0</v>
      </c>
      <c r="Y96" s="53">
        <f t="shared" si="66"/>
        <v>0</v>
      </c>
      <c r="Z96" s="53">
        <f t="shared" si="66"/>
        <v>0</v>
      </c>
      <c r="AA96" s="53">
        <f t="shared" si="66"/>
        <v>0</v>
      </c>
      <c r="AB96" s="53">
        <f t="shared" si="66"/>
        <v>0</v>
      </c>
      <c r="AC96" s="53">
        <f t="shared" si="66"/>
        <v>0</v>
      </c>
      <c r="AD96" s="53">
        <f t="shared" si="66"/>
        <v>0</v>
      </c>
      <c r="AE96" s="53">
        <f t="shared" si="66"/>
        <v>0</v>
      </c>
      <c r="AF96" s="55"/>
      <c r="AG96" s="98">
        <f t="shared" si="37"/>
        <v>0</v>
      </c>
      <c r="AH96" s="98">
        <f t="shared" si="38"/>
        <v>0</v>
      </c>
      <c r="AI96" s="98">
        <f t="shared" si="39"/>
        <v>0</v>
      </c>
      <c r="AJ96" s="98">
        <f t="shared" si="40"/>
        <v>0</v>
      </c>
    </row>
    <row r="97" spans="1:36" s="99" customFormat="1" ht="21.75" customHeight="1" x14ac:dyDescent="0.25">
      <c r="A97" s="100" t="s">
        <v>57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2"/>
      <c r="AF97" s="55"/>
      <c r="AG97" s="98">
        <f t="shared" si="37"/>
        <v>0</v>
      </c>
      <c r="AH97" s="98">
        <f t="shared" si="38"/>
        <v>0</v>
      </c>
      <c r="AI97" s="98">
        <f t="shared" si="39"/>
        <v>0</v>
      </c>
      <c r="AJ97" s="98">
        <f t="shared" si="40"/>
        <v>0</v>
      </c>
    </row>
    <row r="98" spans="1:36" s="20" customFormat="1" x14ac:dyDescent="0.3">
      <c r="A98" s="50" t="s">
        <v>34</v>
      </c>
      <c r="B98" s="52">
        <f>SUM(B99,B100,B101,B103)</f>
        <v>1150</v>
      </c>
      <c r="C98" s="52">
        <f>SUM(C99,C100,C101,C103)</f>
        <v>0</v>
      </c>
      <c r="D98" s="52">
        <f>SUM(D99,D100,D101,D103)</f>
        <v>0</v>
      </c>
      <c r="E98" s="52">
        <f>SUM(E99,E100,E101,E103)</f>
        <v>0</v>
      </c>
      <c r="F98" s="52">
        <f t="shared" ref="F98:F103" si="67">IFERROR(E98/B98*100,0)</f>
        <v>0</v>
      </c>
      <c r="G98" s="52">
        <f t="shared" ref="G98:G103" si="68">IFERROR(E98/C98*100,0)</f>
        <v>0</v>
      </c>
      <c r="H98" s="52">
        <f t="shared" ref="H98:AE98" si="69">SUM(H99,H100,H101,H103)</f>
        <v>0</v>
      </c>
      <c r="I98" s="52">
        <f t="shared" si="69"/>
        <v>0</v>
      </c>
      <c r="J98" s="52">
        <f t="shared" si="69"/>
        <v>0</v>
      </c>
      <c r="K98" s="52">
        <f t="shared" si="69"/>
        <v>0</v>
      </c>
      <c r="L98" s="52">
        <f t="shared" si="69"/>
        <v>0</v>
      </c>
      <c r="M98" s="52">
        <f t="shared" si="69"/>
        <v>0</v>
      </c>
      <c r="N98" s="52">
        <f t="shared" si="69"/>
        <v>0</v>
      </c>
      <c r="O98" s="52">
        <f t="shared" si="69"/>
        <v>0</v>
      </c>
      <c r="P98" s="52">
        <f t="shared" si="69"/>
        <v>0</v>
      </c>
      <c r="Q98" s="52">
        <f t="shared" si="69"/>
        <v>0</v>
      </c>
      <c r="R98" s="52">
        <f t="shared" si="69"/>
        <v>0</v>
      </c>
      <c r="S98" s="52">
        <f t="shared" si="69"/>
        <v>0</v>
      </c>
      <c r="T98" s="52">
        <f t="shared" si="69"/>
        <v>0</v>
      </c>
      <c r="U98" s="52">
        <f t="shared" si="69"/>
        <v>0</v>
      </c>
      <c r="V98" s="52">
        <f t="shared" si="69"/>
        <v>0</v>
      </c>
      <c r="W98" s="52">
        <f t="shared" si="69"/>
        <v>0</v>
      </c>
      <c r="X98" s="52">
        <f t="shared" si="69"/>
        <v>0</v>
      </c>
      <c r="Y98" s="52">
        <f t="shared" si="69"/>
        <v>0</v>
      </c>
      <c r="Z98" s="52">
        <f t="shared" si="69"/>
        <v>0</v>
      </c>
      <c r="AA98" s="52">
        <f t="shared" si="69"/>
        <v>0</v>
      </c>
      <c r="AB98" s="52">
        <f t="shared" si="69"/>
        <v>1150</v>
      </c>
      <c r="AC98" s="52">
        <f t="shared" si="69"/>
        <v>0</v>
      </c>
      <c r="AD98" s="52">
        <f t="shared" si="69"/>
        <v>0</v>
      </c>
      <c r="AE98" s="52">
        <f t="shared" si="69"/>
        <v>0</v>
      </c>
      <c r="AF98" s="55"/>
      <c r="AG98" s="98">
        <f t="shared" si="37"/>
        <v>1150</v>
      </c>
      <c r="AH98" s="98">
        <f t="shared" si="38"/>
        <v>0</v>
      </c>
      <c r="AI98" s="98">
        <f t="shared" si="39"/>
        <v>0</v>
      </c>
      <c r="AJ98" s="98">
        <f t="shared" si="40"/>
        <v>0</v>
      </c>
    </row>
    <row r="99" spans="1:36" s="99" customFormat="1" x14ac:dyDescent="0.3">
      <c r="A99" s="50" t="s">
        <v>30</v>
      </c>
      <c r="B99" s="54">
        <f>SUM(H99,J99,L99,N99,P99,R99,T99,V99,X99,Z99,AB99,AD99)</f>
        <v>0</v>
      </c>
      <c r="C99" s="54">
        <f t="shared" ref="C99:C103" si="70">SUM(H99+J99+L99)</f>
        <v>0</v>
      </c>
      <c r="D99" s="54">
        <f>E99</f>
        <v>0</v>
      </c>
      <c r="E99" s="54">
        <f>SUM(I99,K99,M99,O99,Q99,S99,U99,W99,Y99,AA99,AC99,AE99)</f>
        <v>0</v>
      </c>
      <c r="F99" s="52">
        <f t="shared" si="67"/>
        <v>0</v>
      </c>
      <c r="G99" s="52">
        <f t="shared" si="68"/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55"/>
      <c r="AG99" s="98">
        <f t="shared" si="37"/>
        <v>0</v>
      </c>
      <c r="AH99" s="98">
        <f t="shared" si="38"/>
        <v>0</v>
      </c>
      <c r="AI99" s="98">
        <f t="shared" si="39"/>
        <v>0</v>
      </c>
      <c r="AJ99" s="98">
        <f t="shared" si="40"/>
        <v>0</v>
      </c>
    </row>
    <row r="100" spans="1:36" s="99" customFormat="1" x14ac:dyDescent="0.3">
      <c r="A100" s="50" t="s">
        <v>36</v>
      </c>
      <c r="B100" s="54">
        <f>SUM(H100,J100,L100,N100,P100,R100,T100,V100,X100,Z100,AB100,AD100)</f>
        <v>1035</v>
      </c>
      <c r="C100" s="54">
        <f t="shared" si="70"/>
        <v>0</v>
      </c>
      <c r="D100" s="54">
        <f>E100</f>
        <v>0</v>
      </c>
      <c r="E100" s="54">
        <f>SUM(I100,K100,M100,O100,Q100,S100,U100,W100,Y100,AA100,AC100,AE100)</f>
        <v>0</v>
      </c>
      <c r="F100" s="52">
        <f t="shared" si="67"/>
        <v>0</v>
      </c>
      <c r="G100" s="52">
        <f t="shared" si="68"/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1035</v>
      </c>
      <c r="AC100" s="52">
        <v>0</v>
      </c>
      <c r="AD100" s="52">
        <v>0</v>
      </c>
      <c r="AE100" s="52">
        <v>0</v>
      </c>
      <c r="AF100" s="55"/>
      <c r="AG100" s="98">
        <f t="shared" si="37"/>
        <v>1035</v>
      </c>
      <c r="AH100" s="98">
        <f t="shared" si="38"/>
        <v>0</v>
      </c>
      <c r="AI100" s="98">
        <f t="shared" si="39"/>
        <v>0</v>
      </c>
      <c r="AJ100" s="98">
        <f t="shared" si="40"/>
        <v>0</v>
      </c>
    </row>
    <row r="101" spans="1:36" s="99" customFormat="1" x14ac:dyDescent="0.3">
      <c r="A101" s="50" t="s">
        <v>31</v>
      </c>
      <c r="B101" s="54">
        <f>SUM(H101,J101,L101,N101,P101,R101,T101,V101,X101,Z101,AB101,AD101)</f>
        <v>115</v>
      </c>
      <c r="C101" s="54">
        <f t="shared" si="70"/>
        <v>0</v>
      </c>
      <c r="D101" s="54">
        <f>E101</f>
        <v>0</v>
      </c>
      <c r="E101" s="54">
        <f>SUM(I101,K101,M101,O101,Q101,S101,U101,W101,Y101,AA101,AC101,AE101)</f>
        <v>0</v>
      </c>
      <c r="F101" s="52">
        <f t="shared" si="67"/>
        <v>0</v>
      </c>
      <c r="G101" s="52">
        <f t="shared" si="68"/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2">
        <v>0</v>
      </c>
      <c r="N101" s="54">
        <v>0</v>
      </c>
      <c r="O101" s="52">
        <v>0</v>
      </c>
      <c r="P101" s="54">
        <v>0</v>
      </c>
      <c r="Q101" s="52">
        <v>0</v>
      </c>
      <c r="R101" s="54">
        <v>0</v>
      </c>
      <c r="S101" s="52">
        <v>0</v>
      </c>
      <c r="T101" s="54">
        <v>0</v>
      </c>
      <c r="U101" s="52">
        <v>0</v>
      </c>
      <c r="V101" s="54">
        <v>0</v>
      </c>
      <c r="W101" s="52">
        <v>0</v>
      </c>
      <c r="X101" s="54">
        <v>0</v>
      </c>
      <c r="Y101" s="52">
        <v>0</v>
      </c>
      <c r="Z101" s="54">
        <v>0</v>
      </c>
      <c r="AA101" s="52">
        <v>0</v>
      </c>
      <c r="AB101" s="54">
        <v>115</v>
      </c>
      <c r="AC101" s="54">
        <v>0</v>
      </c>
      <c r="AD101" s="54">
        <v>0</v>
      </c>
      <c r="AE101" s="54">
        <v>0</v>
      </c>
      <c r="AF101" s="55"/>
      <c r="AG101" s="98">
        <f t="shared" si="37"/>
        <v>115</v>
      </c>
      <c r="AH101" s="98">
        <f t="shared" si="38"/>
        <v>0</v>
      </c>
      <c r="AI101" s="98">
        <f t="shared" si="39"/>
        <v>0</v>
      </c>
      <c r="AJ101" s="98">
        <f t="shared" si="40"/>
        <v>0</v>
      </c>
    </row>
    <row r="102" spans="1:36" s="99" customFormat="1" ht="37.5" x14ac:dyDescent="0.3">
      <c r="A102" s="125" t="s">
        <v>32</v>
      </c>
      <c r="B102" s="54">
        <f>SUM(H102,J102,L102,N102,P102,R102,T102,V102,X102,Z102,AB102,AD102)</f>
        <v>115</v>
      </c>
      <c r="C102" s="54">
        <f t="shared" si="70"/>
        <v>0</v>
      </c>
      <c r="D102" s="54">
        <f>E102</f>
        <v>0</v>
      </c>
      <c r="E102" s="54">
        <f>SUM(I102,K102,M102,O102,Q102,S102,U102,W102,Y102,AA102,AC102,AE102)</f>
        <v>0</v>
      </c>
      <c r="F102" s="53">
        <f t="shared" si="67"/>
        <v>0</v>
      </c>
      <c r="G102" s="53">
        <f t="shared" si="68"/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115</v>
      </c>
      <c r="AC102" s="54">
        <v>0</v>
      </c>
      <c r="AD102" s="54">
        <v>0</v>
      </c>
      <c r="AE102" s="126">
        <v>0</v>
      </c>
      <c r="AF102" s="55"/>
      <c r="AG102" s="98">
        <f t="shared" si="37"/>
        <v>115</v>
      </c>
      <c r="AH102" s="98">
        <f t="shared" si="38"/>
        <v>0</v>
      </c>
      <c r="AI102" s="98">
        <f t="shared" si="39"/>
        <v>0</v>
      </c>
      <c r="AJ102" s="98">
        <f t="shared" si="40"/>
        <v>0</v>
      </c>
    </row>
    <row r="103" spans="1:36" s="99" customFormat="1" x14ac:dyDescent="0.3">
      <c r="A103" s="50" t="s">
        <v>33</v>
      </c>
      <c r="B103" s="54">
        <f>SUM(H103,J103,L103,N103,P103,R103,T103,V103,X103,Z103,AB103,AD103)</f>
        <v>0</v>
      </c>
      <c r="C103" s="54">
        <f t="shared" si="70"/>
        <v>0</v>
      </c>
      <c r="D103" s="54">
        <f>E103</f>
        <v>0</v>
      </c>
      <c r="E103" s="54">
        <f>SUM(I103,K103,M103,O103,Q103,S103,U103,W103,Y103,AA103,AC103,AE103)</f>
        <v>0</v>
      </c>
      <c r="F103" s="53">
        <f t="shared" si="67"/>
        <v>0</v>
      </c>
      <c r="G103" s="53">
        <f t="shared" si="68"/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5"/>
      <c r="AG103" s="98">
        <f t="shared" si="37"/>
        <v>0</v>
      </c>
      <c r="AH103" s="98">
        <f t="shared" si="38"/>
        <v>0</v>
      </c>
      <c r="AI103" s="98">
        <f t="shared" si="39"/>
        <v>0</v>
      </c>
      <c r="AJ103" s="98">
        <f t="shared" si="40"/>
        <v>0</v>
      </c>
    </row>
    <row r="104" spans="1:36" s="99" customFormat="1" ht="21.75" customHeight="1" x14ac:dyDescent="0.25">
      <c r="A104" s="100" t="s">
        <v>58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2"/>
      <c r="AF104" s="55"/>
      <c r="AG104" s="98">
        <f t="shared" si="37"/>
        <v>0</v>
      </c>
      <c r="AH104" s="98">
        <f t="shared" si="38"/>
        <v>0</v>
      </c>
      <c r="AI104" s="98">
        <f t="shared" si="39"/>
        <v>0</v>
      </c>
      <c r="AJ104" s="98">
        <f t="shared" si="40"/>
        <v>0</v>
      </c>
    </row>
    <row r="105" spans="1:36" s="20" customFormat="1" x14ac:dyDescent="0.3">
      <c r="A105" s="50" t="s">
        <v>34</v>
      </c>
      <c r="B105" s="52">
        <f>SUM(B106,B107,B108,B110)</f>
        <v>1150</v>
      </c>
      <c r="C105" s="52">
        <f>SUM(C106,C107,C108,C110)</f>
        <v>0</v>
      </c>
      <c r="D105" s="52">
        <f>SUM(D106,D107,D108,D110)</f>
        <v>0</v>
      </c>
      <c r="E105" s="52">
        <f>SUM(E106,E107,E108,E110)</f>
        <v>0</v>
      </c>
      <c r="F105" s="52">
        <f t="shared" ref="F105:F110" si="71">IFERROR(E105/B105*100,0)</f>
        <v>0</v>
      </c>
      <c r="G105" s="52">
        <f t="shared" ref="G105:G110" si="72">IFERROR(E105/C105*100,0)</f>
        <v>0</v>
      </c>
      <c r="H105" s="52">
        <f t="shared" ref="H105:AE105" si="73">SUM(H106,H107,H108,H110)</f>
        <v>0</v>
      </c>
      <c r="I105" s="52">
        <f t="shared" si="73"/>
        <v>0</v>
      </c>
      <c r="J105" s="52">
        <f t="shared" si="73"/>
        <v>0</v>
      </c>
      <c r="K105" s="52">
        <f t="shared" si="73"/>
        <v>0</v>
      </c>
      <c r="L105" s="52">
        <f t="shared" si="73"/>
        <v>0</v>
      </c>
      <c r="M105" s="52">
        <f t="shared" si="73"/>
        <v>0</v>
      </c>
      <c r="N105" s="52">
        <f t="shared" si="73"/>
        <v>0</v>
      </c>
      <c r="O105" s="52">
        <f t="shared" si="73"/>
        <v>0</v>
      </c>
      <c r="P105" s="52">
        <f t="shared" si="73"/>
        <v>0</v>
      </c>
      <c r="Q105" s="52">
        <f t="shared" si="73"/>
        <v>0</v>
      </c>
      <c r="R105" s="52">
        <f t="shared" si="73"/>
        <v>0</v>
      </c>
      <c r="S105" s="52">
        <f t="shared" si="73"/>
        <v>0</v>
      </c>
      <c r="T105" s="52">
        <f t="shared" si="73"/>
        <v>0</v>
      </c>
      <c r="U105" s="52">
        <f t="shared" si="73"/>
        <v>0</v>
      </c>
      <c r="V105" s="52">
        <f t="shared" si="73"/>
        <v>0</v>
      </c>
      <c r="W105" s="52">
        <f t="shared" si="73"/>
        <v>0</v>
      </c>
      <c r="X105" s="52">
        <f t="shared" si="73"/>
        <v>0</v>
      </c>
      <c r="Y105" s="52">
        <f t="shared" si="73"/>
        <v>0</v>
      </c>
      <c r="Z105" s="52">
        <f t="shared" si="73"/>
        <v>0</v>
      </c>
      <c r="AA105" s="52">
        <f t="shared" si="73"/>
        <v>0</v>
      </c>
      <c r="AB105" s="52">
        <f t="shared" si="73"/>
        <v>1150</v>
      </c>
      <c r="AC105" s="52">
        <f t="shared" si="73"/>
        <v>0</v>
      </c>
      <c r="AD105" s="52">
        <f t="shared" si="73"/>
        <v>0</v>
      </c>
      <c r="AE105" s="52">
        <f t="shared" si="73"/>
        <v>0</v>
      </c>
      <c r="AF105" s="55"/>
      <c r="AG105" s="98">
        <f t="shared" si="37"/>
        <v>1150</v>
      </c>
      <c r="AH105" s="98">
        <f t="shared" si="38"/>
        <v>0</v>
      </c>
      <c r="AI105" s="98">
        <f t="shared" si="39"/>
        <v>0</v>
      </c>
      <c r="AJ105" s="98">
        <f t="shared" si="40"/>
        <v>0</v>
      </c>
    </row>
    <row r="106" spans="1:36" s="99" customFormat="1" x14ac:dyDescent="0.3">
      <c r="A106" s="50" t="s">
        <v>30</v>
      </c>
      <c r="B106" s="54">
        <f>SUM(H106,J106,L106,N106,P106,R106,T106,V106,X106,Z106,AB106,AD106)</f>
        <v>0</v>
      </c>
      <c r="C106" s="54">
        <f t="shared" ref="C106:C110" si="74">SUM(H106+J106+L106)</f>
        <v>0</v>
      </c>
      <c r="D106" s="54">
        <f>E106</f>
        <v>0</v>
      </c>
      <c r="E106" s="54">
        <f>SUM(I106,K106,M106,O106,Q106,S106,U106,W106,Y106,AA106,AC106,AE106)</f>
        <v>0</v>
      </c>
      <c r="F106" s="52">
        <f t="shared" si="71"/>
        <v>0</v>
      </c>
      <c r="G106" s="52">
        <f t="shared" si="72"/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5"/>
      <c r="AG106" s="98">
        <f t="shared" si="37"/>
        <v>0</v>
      </c>
      <c r="AH106" s="98">
        <f t="shared" si="38"/>
        <v>0</v>
      </c>
      <c r="AI106" s="98">
        <f t="shared" si="39"/>
        <v>0</v>
      </c>
      <c r="AJ106" s="98">
        <f t="shared" si="40"/>
        <v>0</v>
      </c>
    </row>
    <row r="107" spans="1:36" s="99" customFormat="1" x14ac:dyDescent="0.3">
      <c r="A107" s="50" t="s">
        <v>36</v>
      </c>
      <c r="B107" s="54">
        <f>SUM(H107,J107,L107,N107,P107,R107,T107,V107,X107,Z107,AB107,AD107)</f>
        <v>1035</v>
      </c>
      <c r="C107" s="54">
        <f t="shared" si="74"/>
        <v>0</v>
      </c>
      <c r="D107" s="54">
        <f>E107</f>
        <v>0</v>
      </c>
      <c r="E107" s="54">
        <f>SUM(I107,K107,M107,O107,Q107,S107,U107,W107,Y107,AA107,AC107,AE107)</f>
        <v>0</v>
      </c>
      <c r="F107" s="52">
        <f t="shared" si="71"/>
        <v>0</v>
      </c>
      <c r="G107" s="52">
        <f t="shared" si="72"/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1035</v>
      </c>
      <c r="AC107" s="52">
        <v>0</v>
      </c>
      <c r="AD107" s="52">
        <v>0</v>
      </c>
      <c r="AE107" s="52">
        <v>0</v>
      </c>
      <c r="AF107" s="55"/>
      <c r="AG107" s="98">
        <f t="shared" si="37"/>
        <v>1035</v>
      </c>
      <c r="AH107" s="98">
        <f t="shared" si="38"/>
        <v>0</v>
      </c>
      <c r="AI107" s="98">
        <f t="shared" si="39"/>
        <v>0</v>
      </c>
      <c r="AJ107" s="98">
        <f t="shared" si="40"/>
        <v>0</v>
      </c>
    </row>
    <row r="108" spans="1:36" s="99" customFormat="1" x14ac:dyDescent="0.3">
      <c r="A108" s="50" t="s">
        <v>31</v>
      </c>
      <c r="B108" s="54">
        <f>SUM(H108,J108,L108,N108,P108,R108,T108,V108,X108,Z108,AB108,AD108)</f>
        <v>115</v>
      </c>
      <c r="C108" s="54">
        <f t="shared" si="74"/>
        <v>0</v>
      </c>
      <c r="D108" s="54">
        <f>E108</f>
        <v>0</v>
      </c>
      <c r="E108" s="54">
        <f>SUM(I108,K108,M108,O108,Q108,S108,U108,W108,Y108,AA108,AC108,AE108)</f>
        <v>0</v>
      </c>
      <c r="F108" s="52">
        <f t="shared" si="71"/>
        <v>0</v>
      </c>
      <c r="G108" s="52">
        <f t="shared" si="72"/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2">
        <v>0</v>
      </c>
      <c r="N108" s="54">
        <v>0</v>
      </c>
      <c r="O108" s="52">
        <v>0</v>
      </c>
      <c r="P108" s="54">
        <v>0</v>
      </c>
      <c r="Q108" s="52">
        <v>0</v>
      </c>
      <c r="R108" s="54">
        <v>0</v>
      </c>
      <c r="S108" s="52">
        <v>0</v>
      </c>
      <c r="T108" s="54">
        <v>0</v>
      </c>
      <c r="U108" s="52">
        <v>0</v>
      </c>
      <c r="V108" s="54">
        <v>0</v>
      </c>
      <c r="W108" s="52">
        <v>0</v>
      </c>
      <c r="X108" s="54">
        <v>0</v>
      </c>
      <c r="Y108" s="52">
        <v>0</v>
      </c>
      <c r="Z108" s="54">
        <v>0</v>
      </c>
      <c r="AA108" s="52">
        <v>0</v>
      </c>
      <c r="AB108" s="54">
        <v>115</v>
      </c>
      <c r="AC108" s="54">
        <v>0</v>
      </c>
      <c r="AD108" s="54">
        <v>0</v>
      </c>
      <c r="AE108" s="54">
        <v>0</v>
      </c>
      <c r="AF108" s="55"/>
      <c r="AG108" s="98">
        <f t="shared" si="37"/>
        <v>115</v>
      </c>
      <c r="AH108" s="98">
        <f t="shared" si="38"/>
        <v>0</v>
      </c>
      <c r="AI108" s="98">
        <f t="shared" si="39"/>
        <v>0</v>
      </c>
      <c r="AJ108" s="98">
        <f t="shared" si="40"/>
        <v>0</v>
      </c>
    </row>
    <row r="109" spans="1:36" s="99" customFormat="1" ht="37.5" x14ac:dyDescent="0.3">
      <c r="A109" s="125" t="s">
        <v>32</v>
      </c>
      <c r="B109" s="54">
        <f>SUM(H109,J109,L109,N109,P109,R109,T109,V109,X109,Z109,AB109,AD109)</f>
        <v>115</v>
      </c>
      <c r="C109" s="54">
        <f t="shared" si="74"/>
        <v>0</v>
      </c>
      <c r="D109" s="54">
        <f>E109</f>
        <v>0</v>
      </c>
      <c r="E109" s="54">
        <f>SUM(I109,K109,M109,O109,Q109,S109,U109,W109,Y109,AA109,AC109,AE109)</f>
        <v>0</v>
      </c>
      <c r="F109" s="53">
        <f t="shared" si="71"/>
        <v>0</v>
      </c>
      <c r="G109" s="53">
        <f t="shared" si="72"/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115</v>
      </c>
      <c r="AC109" s="54">
        <v>0</v>
      </c>
      <c r="AD109" s="54">
        <v>0</v>
      </c>
      <c r="AE109" s="126">
        <v>0</v>
      </c>
      <c r="AF109" s="55"/>
      <c r="AG109" s="98">
        <f t="shared" si="37"/>
        <v>115</v>
      </c>
      <c r="AH109" s="98">
        <f t="shared" si="38"/>
        <v>0</v>
      </c>
      <c r="AI109" s="98">
        <f t="shared" si="39"/>
        <v>0</v>
      </c>
      <c r="AJ109" s="98">
        <f t="shared" si="40"/>
        <v>0</v>
      </c>
    </row>
    <row r="110" spans="1:36" s="99" customFormat="1" x14ac:dyDescent="0.3">
      <c r="A110" s="50" t="s">
        <v>33</v>
      </c>
      <c r="B110" s="54">
        <f>SUM(H110,J110,L110,N110,P110,R110,T110,V110,X110,Z110,AB110,AD110)</f>
        <v>0</v>
      </c>
      <c r="C110" s="54">
        <f t="shared" si="74"/>
        <v>0</v>
      </c>
      <c r="D110" s="54">
        <f>E110</f>
        <v>0</v>
      </c>
      <c r="E110" s="54">
        <f>SUM(I110,K110,M110,O110,Q110,S110,U110,W110,Y110,AA110,AC110,AE110)</f>
        <v>0</v>
      </c>
      <c r="F110" s="53">
        <f t="shared" si="71"/>
        <v>0</v>
      </c>
      <c r="G110" s="53">
        <f t="shared" si="72"/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5"/>
      <c r="AG110" s="98">
        <f t="shared" si="37"/>
        <v>0</v>
      </c>
      <c r="AH110" s="98">
        <f t="shared" si="38"/>
        <v>0</v>
      </c>
      <c r="AI110" s="98">
        <f t="shared" si="39"/>
        <v>0</v>
      </c>
      <c r="AJ110" s="98">
        <f t="shared" si="40"/>
        <v>0</v>
      </c>
    </row>
    <row r="111" spans="1:36" s="99" customFormat="1" ht="21" customHeight="1" x14ac:dyDescent="0.25">
      <c r="A111" s="100" t="s">
        <v>59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55"/>
      <c r="AG111" s="98">
        <f t="shared" si="37"/>
        <v>0</v>
      </c>
      <c r="AH111" s="98">
        <f t="shared" si="38"/>
        <v>0</v>
      </c>
      <c r="AI111" s="98">
        <f t="shared" si="39"/>
        <v>0</v>
      </c>
      <c r="AJ111" s="98">
        <f t="shared" si="40"/>
        <v>0</v>
      </c>
    </row>
    <row r="112" spans="1:36" s="20" customFormat="1" x14ac:dyDescent="0.3">
      <c r="A112" s="50" t="s">
        <v>34</v>
      </c>
      <c r="B112" s="52">
        <f>SUM(B113,B114,B115,B117)</f>
        <v>594.79999999999995</v>
      </c>
      <c r="C112" s="52">
        <f>SUM(C113,C114,C115,C117)</f>
        <v>0</v>
      </c>
      <c r="D112" s="52">
        <f>SUM(D113,D114,D115,D117)</f>
        <v>0</v>
      </c>
      <c r="E112" s="52">
        <f>SUM(E113,E114,E115,E117)</f>
        <v>0</v>
      </c>
      <c r="F112" s="52">
        <f t="shared" ref="F112:F117" si="75">IFERROR(E112/B112*100,0)</f>
        <v>0</v>
      </c>
      <c r="G112" s="52">
        <f t="shared" ref="G112:G117" si="76">IFERROR(E112/C112*100,0)</f>
        <v>0</v>
      </c>
      <c r="H112" s="52">
        <f t="shared" ref="H112:AE112" si="77">SUM(H113,H114,H115,H117)</f>
        <v>0</v>
      </c>
      <c r="I112" s="52">
        <f t="shared" si="77"/>
        <v>0</v>
      </c>
      <c r="J112" s="52">
        <f t="shared" si="77"/>
        <v>0</v>
      </c>
      <c r="K112" s="52">
        <f t="shared" si="77"/>
        <v>0</v>
      </c>
      <c r="L112" s="52">
        <f t="shared" si="77"/>
        <v>0</v>
      </c>
      <c r="M112" s="52">
        <f t="shared" si="77"/>
        <v>0</v>
      </c>
      <c r="N112" s="52">
        <f t="shared" si="77"/>
        <v>0</v>
      </c>
      <c r="O112" s="52">
        <f t="shared" si="77"/>
        <v>0</v>
      </c>
      <c r="P112" s="52">
        <f t="shared" si="77"/>
        <v>0</v>
      </c>
      <c r="Q112" s="52">
        <f t="shared" si="77"/>
        <v>0</v>
      </c>
      <c r="R112" s="52">
        <f t="shared" si="77"/>
        <v>0</v>
      </c>
      <c r="S112" s="52">
        <f t="shared" si="77"/>
        <v>0</v>
      </c>
      <c r="T112" s="52">
        <f t="shared" si="77"/>
        <v>0</v>
      </c>
      <c r="U112" s="52">
        <f t="shared" si="77"/>
        <v>0</v>
      </c>
      <c r="V112" s="52">
        <f t="shared" si="77"/>
        <v>0</v>
      </c>
      <c r="W112" s="52">
        <f t="shared" si="77"/>
        <v>0</v>
      </c>
      <c r="X112" s="52">
        <f t="shared" si="77"/>
        <v>0</v>
      </c>
      <c r="Y112" s="52">
        <f t="shared" si="77"/>
        <v>0</v>
      </c>
      <c r="Z112" s="52">
        <f t="shared" si="77"/>
        <v>0</v>
      </c>
      <c r="AA112" s="52">
        <f t="shared" si="77"/>
        <v>0</v>
      </c>
      <c r="AB112" s="52">
        <f t="shared" si="77"/>
        <v>594.79999999999995</v>
      </c>
      <c r="AC112" s="52">
        <f t="shared" si="77"/>
        <v>0</v>
      </c>
      <c r="AD112" s="52">
        <f t="shared" si="77"/>
        <v>0</v>
      </c>
      <c r="AE112" s="52">
        <f t="shared" si="77"/>
        <v>0</v>
      </c>
      <c r="AF112" s="55"/>
      <c r="AG112" s="98">
        <f t="shared" si="37"/>
        <v>594.79999999999995</v>
      </c>
      <c r="AH112" s="98">
        <f t="shared" si="38"/>
        <v>0</v>
      </c>
      <c r="AI112" s="98">
        <f t="shared" si="39"/>
        <v>0</v>
      </c>
      <c r="AJ112" s="98">
        <f t="shared" si="40"/>
        <v>0</v>
      </c>
    </row>
    <row r="113" spans="1:36" s="99" customFormat="1" x14ac:dyDescent="0.3">
      <c r="A113" s="50" t="s">
        <v>30</v>
      </c>
      <c r="B113" s="54">
        <f>SUM(H113,J113,L113,N113,P113,R113,T113,V113,X113,Z113,AB113,AD113)</f>
        <v>0</v>
      </c>
      <c r="C113" s="54">
        <f t="shared" ref="C113:C117" si="78">SUM(H113+J113+L113)</f>
        <v>0</v>
      </c>
      <c r="D113" s="54">
        <f>E113</f>
        <v>0</v>
      </c>
      <c r="E113" s="54">
        <f>SUM(I113,K113,M113,O113,Q113,S113,U113,W113,Y113,AA113,AC113,AE113)</f>
        <v>0</v>
      </c>
      <c r="F113" s="52">
        <f t="shared" si="75"/>
        <v>0</v>
      </c>
      <c r="G113" s="52">
        <f t="shared" si="76"/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0</v>
      </c>
      <c r="AD113" s="52">
        <v>0</v>
      </c>
      <c r="AE113" s="52">
        <v>0</v>
      </c>
      <c r="AF113" s="55"/>
      <c r="AG113" s="98">
        <f t="shared" si="37"/>
        <v>0</v>
      </c>
      <c r="AH113" s="98">
        <f t="shared" si="38"/>
        <v>0</v>
      </c>
      <c r="AI113" s="98">
        <f t="shared" si="39"/>
        <v>0</v>
      </c>
      <c r="AJ113" s="98">
        <f t="shared" si="40"/>
        <v>0</v>
      </c>
    </row>
    <row r="114" spans="1:36" s="99" customFormat="1" x14ac:dyDescent="0.3">
      <c r="A114" s="50" t="s">
        <v>36</v>
      </c>
      <c r="B114" s="54">
        <f>SUM(H114,J114,L114,N114,P114,R114,T114,V114,X114,Z114,AB114,AD114)</f>
        <v>535.29999999999995</v>
      </c>
      <c r="C114" s="54">
        <f t="shared" si="78"/>
        <v>0</v>
      </c>
      <c r="D114" s="54">
        <f>E114</f>
        <v>0</v>
      </c>
      <c r="E114" s="54">
        <f>SUM(I114,K114,M114,O114,Q114,S114,U114,W114,Y114,AA114,AC114,AE114)</f>
        <v>0</v>
      </c>
      <c r="F114" s="52">
        <f t="shared" si="75"/>
        <v>0</v>
      </c>
      <c r="G114" s="52">
        <f t="shared" si="76"/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535.29999999999995</v>
      </c>
      <c r="AC114" s="52">
        <v>0</v>
      </c>
      <c r="AD114" s="52">
        <v>0</v>
      </c>
      <c r="AE114" s="52">
        <v>0</v>
      </c>
      <c r="AF114" s="55"/>
      <c r="AG114" s="98">
        <f t="shared" si="37"/>
        <v>535.29999999999995</v>
      </c>
      <c r="AH114" s="98">
        <f t="shared" si="38"/>
        <v>0</v>
      </c>
      <c r="AI114" s="98">
        <f t="shared" si="39"/>
        <v>0</v>
      </c>
      <c r="AJ114" s="98">
        <f t="shared" si="40"/>
        <v>0</v>
      </c>
    </row>
    <row r="115" spans="1:36" s="99" customFormat="1" x14ac:dyDescent="0.3">
      <c r="A115" s="50" t="s">
        <v>31</v>
      </c>
      <c r="B115" s="54">
        <f>SUM(H115,J115,L115,N115,P115,R115,T115,V115,X115,Z115,AB115,AD115)</f>
        <v>59.5</v>
      </c>
      <c r="C115" s="54">
        <f t="shared" si="78"/>
        <v>0</v>
      </c>
      <c r="D115" s="54">
        <f>E115</f>
        <v>0</v>
      </c>
      <c r="E115" s="54">
        <f>SUM(I115,K115,M115,O115,Q115,S115,U115,W115,Y115,AA115,AC115,AE115)</f>
        <v>0</v>
      </c>
      <c r="F115" s="52">
        <f t="shared" si="75"/>
        <v>0</v>
      </c>
      <c r="G115" s="52">
        <f t="shared" si="76"/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2">
        <v>0</v>
      </c>
      <c r="N115" s="54">
        <v>0</v>
      </c>
      <c r="O115" s="52">
        <v>0</v>
      </c>
      <c r="P115" s="54">
        <v>0</v>
      </c>
      <c r="Q115" s="52">
        <v>0</v>
      </c>
      <c r="R115" s="54">
        <v>0</v>
      </c>
      <c r="S115" s="52">
        <v>0</v>
      </c>
      <c r="T115" s="54">
        <v>0</v>
      </c>
      <c r="U115" s="52">
        <v>0</v>
      </c>
      <c r="V115" s="54">
        <v>0</v>
      </c>
      <c r="W115" s="52">
        <v>0</v>
      </c>
      <c r="X115" s="54">
        <v>0</v>
      </c>
      <c r="Y115" s="52">
        <v>0</v>
      </c>
      <c r="Z115" s="54">
        <v>0</v>
      </c>
      <c r="AA115" s="52">
        <v>0</v>
      </c>
      <c r="AB115" s="54">
        <v>59.5</v>
      </c>
      <c r="AC115" s="54">
        <v>0</v>
      </c>
      <c r="AD115" s="54">
        <v>0</v>
      </c>
      <c r="AE115" s="54">
        <v>0</v>
      </c>
      <c r="AF115" s="55"/>
      <c r="AG115" s="98">
        <f t="shared" si="37"/>
        <v>59.5</v>
      </c>
      <c r="AH115" s="98">
        <f t="shared" si="38"/>
        <v>0</v>
      </c>
      <c r="AI115" s="98">
        <f t="shared" si="39"/>
        <v>0</v>
      </c>
      <c r="AJ115" s="98">
        <f t="shared" si="40"/>
        <v>0</v>
      </c>
    </row>
    <row r="116" spans="1:36" s="99" customFormat="1" ht="37.5" x14ac:dyDescent="0.3">
      <c r="A116" s="125" t="s">
        <v>32</v>
      </c>
      <c r="B116" s="54">
        <f>SUM(H116,J116,L116,N116,P116,R116,T116,V116,X116,Z116,AB116,AD116)</f>
        <v>59.5</v>
      </c>
      <c r="C116" s="54">
        <f t="shared" si="78"/>
        <v>0</v>
      </c>
      <c r="D116" s="54">
        <f>E116</f>
        <v>0</v>
      </c>
      <c r="E116" s="54">
        <f>SUM(I116,K116,M116,O116,Q116,S116,U116,W116,Y116,AA116,AC116,AE116)</f>
        <v>0</v>
      </c>
      <c r="F116" s="53">
        <f t="shared" si="75"/>
        <v>0</v>
      </c>
      <c r="G116" s="53">
        <f t="shared" si="76"/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59.5</v>
      </c>
      <c r="AC116" s="54">
        <v>0</v>
      </c>
      <c r="AD116" s="54">
        <v>0</v>
      </c>
      <c r="AE116" s="126">
        <v>0</v>
      </c>
      <c r="AF116" s="55"/>
      <c r="AG116" s="98">
        <f t="shared" si="37"/>
        <v>59.5</v>
      </c>
      <c r="AH116" s="98">
        <f t="shared" si="38"/>
        <v>0</v>
      </c>
      <c r="AI116" s="98">
        <f t="shared" si="39"/>
        <v>0</v>
      </c>
      <c r="AJ116" s="98">
        <f t="shared" si="40"/>
        <v>0</v>
      </c>
    </row>
    <row r="117" spans="1:36" s="99" customFormat="1" x14ac:dyDescent="0.3">
      <c r="A117" s="50" t="s">
        <v>33</v>
      </c>
      <c r="B117" s="54">
        <f>SUM(H117,J117,L117,N117,P117,R117,T117,V117,X117,Z117,AB117,AD117)</f>
        <v>0</v>
      </c>
      <c r="C117" s="54">
        <f t="shared" si="78"/>
        <v>0</v>
      </c>
      <c r="D117" s="54">
        <f>E117</f>
        <v>0</v>
      </c>
      <c r="E117" s="54">
        <f>SUM(I117,K117,M117,O117,Q117,S117,U117,W117,Y117,AA117,AC117,AE117)</f>
        <v>0</v>
      </c>
      <c r="F117" s="53">
        <f t="shared" si="75"/>
        <v>0</v>
      </c>
      <c r="G117" s="53">
        <f t="shared" si="76"/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5"/>
      <c r="AG117" s="98">
        <f t="shared" si="37"/>
        <v>0</v>
      </c>
      <c r="AH117" s="98">
        <f t="shared" si="38"/>
        <v>0</v>
      </c>
      <c r="AI117" s="98">
        <f t="shared" si="39"/>
        <v>0</v>
      </c>
      <c r="AJ117" s="98">
        <f t="shared" si="40"/>
        <v>0</v>
      </c>
    </row>
    <row r="118" spans="1:36" s="99" customFormat="1" ht="27.75" customHeight="1" x14ac:dyDescent="0.25">
      <c r="A118" s="100" t="s">
        <v>60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55"/>
      <c r="AG118" s="98">
        <f t="shared" si="37"/>
        <v>0</v>
      </c>
      <c r="AH118" s="98">
        <f t="shared" si="38"/>
        <v>0</v>
      </c>
      <c r="AI118" s="98">
        <f t="shared" si="39"/>
        <v>0</v>
      </c>
      <c r="AJ118" s="98">
        <f t="shared" si="40"/>
        <v>0</v>
      </c>
    </row>
    <row r="119" spans="1:36" s="20" customFormat="1" x14ac:dyDescent="0.3">
      <c r="A119" s="50" t="s">
        <v>34</v>
      </c>
      <c r="B119" s="52">
        <f>SUM(B120,B121,B122,B124)</f>
        <v>500</v>
      </c>
      <c r="C119" s="52">
        <f>SUM(C120,C121,C122,C124)</f>
        <v>0</v>
      </c>
      <c r="D119" s="52">
        <f>SUM(D120,D121,D122,D124)</f>
        <v>0</v>
      </c>
      <c r="E119" s="52">
        <f>SUM(E120,E121,E122,E124)</f>
        <v>0</v>
      </c>
      <c r="F119" s="52">
        <f t="shared" ref="F119:F124" si="79">IFERROR(E119/B119*100,0)</f>
        <v>0</v>
      </c>
      <c r="G119" s="52">
        <f t="shared" ref="G119:G124" si="80">IFERROR(E119/C119*100,0)</f>
        <v>0</v>
      </c>
      <c r="H119" s="52">
        <f t="shared" ref="H119:AE119" si="81">SUM(H120,H121,H122,H124)</f>
        <v>0</v>
      </c>
      <c r="I119" s="52">
        <f t="shared" si="81"/>
        <v>0</v>
      </c>
      <c r="J119" s="52">
        <f t="shared" si="81"/>
        <v>0</v>
      </c>
      <c r="K119" s="52">
        <f t="shared" si="81"/>
        <v>0</v>
      </c>
      <c r="L119" s="52">
        <f t="shared" si="81"/>
        <v>0</v>
      </c>
      <c r="M119" s="52">
        <f t="shared" si="81"/>
        <v>0</v>
      </c>
      <c r="N119" s="52">
        <f t="shared" si="81"/>
        <v>0</v>
      </c>
      <c r="O119" s="52">
        <f t="shared" si="81"/>
        <v>0</v>
      </c>
      <c r="P119" s="52">
        <f t="shared" si="81"/>
        <v>0</v>
      </c>
      <c r="Q119" s="52">
        <f t="shared" si="81"/>
        <v>0</v>
      </c>
      <c r="R119" s="52">
        <f t="shared" si="81"/>
        <v>0</v>
      </c>
      <c r="S119" s="52">
        <f t="shared" si="81"/>
        <v>0</v>
      </c>
      <c r="T119" s="52">
        <f t="shared" si="81"/>
        <v>0</v>
      </c>
      <c r="U119" s="52">
        <f t="shared" si="81"/>
        <v>0</v>
      </c>
      <c r="V119" s="52">
        <f t="shared" si="81"/>
        <v>0</v>
      </c>
      <c r="W119" s="52">
        <f t="shared" si="81"/>
        <v>0</v>
      </c>
      <c r="X119" s="52">
        <f t="shared" si="81"/>
        <v>0</v>
      </c>
      <c r="Y119" s="52">
        <f t="shared" si="81"/>
        <v>0</v>
      </c>
      <c r="Z119" s="52">
        <f t="shared" si="81"/>
        <v>0</v>
      </c>
      <c r="AA119" s="52">
        <f t="shared" si="81"/>
        <v>0</v>
      </c>
      <c r="AB119" s="52">
        <f t="shared" si="81"/>
        <v>500</v>
      </c>
      <c r="AC119" s="52">
        <f t="shared" si="81"/>
        <v>0</v>
      </c>
      <c r="AD119" s="52">
        <f t="shared" si="81"/>
        <v>0</v>
      </c>
      <c r="AE119" s="52">
        <f t="shared" si="81"/>
        <v>0</v>
      </c>
      <c r="AF119" s="55"/>
      <c r="AG119" s="98">
        <f t="shared" ref="AG119:AG166" si="82">H119+J119+L119+N119+P119+R119+T119+V119+X119+Z119+AB119+AD119</f>
        <v>500</v>
      </c>
      <c r="AH119" s="98">
        <f t="shared" ref="AH119:AH166" si="83">H119+J119+L119+N119+P119+R119+T119+V119+X119</f>
        <v>0</v>
      </c>
      <c r="AI119" s="98">
        <f t="shared" ref="AI119:AI166" si="84">I119+K119+M119+O119+Q119+S119+U119+W119+Y119+AA119+AC119+AE119</f>
        <v>0</v>
      </c>
      <c r="AJ119" s="98">
        <f t="shared" ref="AJ119:AJ166" si="85">E119-C119</f>
        <v>0</v>
      </c>
    </row>
    <row r="120" spans="1:36" s="99" customFormat="1" x14ac:dyDescent="0.3">
      <c r="A120" s="50" t="s">
        <v>30</v>
      </c>
      <c r="B120" s="54">
        <f>SUM(H120,J120,L120,N120,P120,R120,T120,V120,X120,Z120,AB120,AD120)</f>
        <v>0</v>
      </c>
      <c r="C120" s="54">
        <f t="shared" ref="C120:C124" si="86">SUM(H120+J120+L120)</f>
        <v>0</v>
      </c>
      <c r="D120" s="54">
        <f>E120</f>
        <v>0</v>
      </c>
      <c r="E120" s="54">
        <f>SUM(I120,K120,M120,O120,Q120,S120,U120,W120,Y120,AA120,AC120,AE120)</f>
        <v>0</v>
      </c>
      <c r="F120" s="52">
        <f t="shared" si="79"/>
        <v>0</v>
      </c>
      <c r="G120" s="52">
        <f t="shared" si="80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5"/>
      <c r="AG120" s="98">
        <f t="shared" si="82"/>
        <v>0</v>
      </c>
      <c r="AH120" s="98">
        <f t="shared" si="83"/>
        <v>0</v>
      </c>
      <c r="AI120" s="98">
        <f t="shared" si="84"/>
        <v>0</v>
      </c>
      <c r="AJ120" s="98">
        <f t="shared" si="85"/>
        <v>0</v>
      </c>
    </row>
    <row r="121" spans="1:36" s="99" customFormat="1" x14ac:dyDescent="0.3">
      <c r="A121" s="50" t="s">
        <v>36</v>
      </c>
      <c r="B121" s="54">
        <f>SUM(H121,J121,L121,N121,P121,R121,T121,V121,X121,Z121,AB121,AD121)</f>
        <v>0</v>
      </c>
      <c r="C121" s="54">
        <f t="shared" si="86"/>
        <v>0</v>
      </c>
      <c r="D121" s="54">
        <f>E121</f>
        <v>0</v>
      </c>
      <c r="E121" s="54">
        <f>SUM(I121,K121,M121,O121,Q121,S121,U121,W121,Y121,AA121,AC121,AE121)</f>
        <v>0</v>
      </c>
      <c r="F121" s="52">
        <f t="shared" si="79"/>
        <v>0</v>
      </c>
      <c r="G121" s="52">
        <f t="shared" si="80"/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5"/>
      <c r="AG121" s="98">
        <f t="shared" si="82"/>
        <v>0</v>
      </c>
      <c r="AH121" s="98">
        <f t="shared" si="83"/>
        <v>0</v>
      </c>
      <c r="AI121" s="98">
        <f t="shared" si="84"/>
        <v>0</v>
      </c>
      <c r="AJ121" s="98">
        <f t="shared" si="85"/>
        <v>0</v>
      </c>
    </row>
    <row r="122" spans="1:36" s="99" customFormat="1" x14ac:dyDescent="0.3">
      <c r="A122" s="50" t="s">
        <v>31</v>
      </c>
      <c r="B122" s="54">
        <f>SUM(H122,J122,L122,N122,P122,R122,T122,V122,X122,Z122,AB122,AD122)</f>
        <v>500</v>
      </c>
      <c r="C122" s="54">
        <f t="shared" si="86"/>
        <v>0</v>
      </c>
      <c r="D122" s="54">
        <f>E122</f>
        <v>0</v>
      </c>
      <c r="E122" s="54">
        <f>SUM(I122,K122,M122,O122,Q122,S122,U122,W122,Y122,AA122,AC122,AE122)</f>
        <v>0</v>
      </c>
      <c r="F122" s="52">
        <f t="shared" si="79"/>
        <v>0</v>
      </c>
      <c r="G122" s="52">
        <f t="shared" si="80"/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2">
        <v>0</v>
      </c>
      <c r="N122" s="54">
        <v>0</v>
      </c>
      <c r="O122" s="52">
        <v>0</v>
      </c>
      <c r="P122" s="54">
        <v>0</v>
      </c>
      <c r="Q122" s="52">
        <v>0</v>
      </c>
      <c r="R122" s="54">
        <v>0</v>
      </c>
      <c r="S122" s="52">
        <v>0</v>
      </c>
      <c r="T122" s="54">
        <v>0</v>
      </c>
      <c r="U122" s="52">
        <v>0</v>
      </c>
      <c r="V122" s="54">
        <v>0</v>
      </c>
      <c r="W122" s="52">
        <v>0</v>
      </c>
      <c r="X122" s="54">
        <v>0</v>
      </c>
      <c r="Y122" s="52">
        <v>0</v>
      </c>
      <c r="Z122" s="54">
        <v>0</v>
      </c>
      <c r="AA122" s="52">
        <v>0</v>
      </c>
      <c r="AB122" s="54">
        <v>500</v>
      </c>
      <c r="AC122" s="54">
        <v>0</v>
      </c>
      <c r="AD122" s="54">
        <v>0</v>
      </c>
      <c r="AE122" s="54">
        <v>0</v>
      </c>
      <c r="AF122" s="55"/>
      <c r="AG122" s="98">
        <f t="shared" si="82"/>
        <v>500</v>
      </c>
      <c r="AH122" s="98">
        <f t="shared" si="83"/>
        <v>0</v>
      </c>
      <c r="AI122" s="98">
        <f t="shared" si="84"/>
        <v>0</v>
      </c>
      <c r="AJ122" s="98">
        <f t="shared" si="85"/>
        <v>0</v>
      </c>
    </row>
    <row r="123" spans="1:36" s="99" customFormat="1" ht="37.5" x14ac:dyDescent="0.3">
      <c r="A123" s="125" t="s">
        <v>32</v>
      </c>
      <c r="B123" s="54">
        <f>SUM(H123,J123,L123,N123,P123,R123,T123,V123,X123,Z123,AB123,AD123)</f>
        <v>0</v>
      </c>
      <c r="C123" s="54">
        <f t="shared" si="86"/>
        <v>0</v>
      </c>
      <c r="D123" s="54">
        <f>E123</f>
        <v>0</v>
      </c>
      <c r="E123" s="54">
        <f>SUM(I123,K123,M123,O123,Q123,S123,U123,W123,Y123,AA123,AC123,AE123)</f>
        <v>0</v>
      </c>
      <c r="F123" s="53">
        <f t="shared" si="79"/>
        <v>0</v>
      </c>
      <c r="G123" s="53">
        <f t="shared" si="80"/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126">
        <v>0</v>
      </c>
      <c r="AF123" s="55"/>
      <c r="AG123" s="98">
        <f t="shared" si="82"/>
        <v>0</v>
      </c>
      <c r="AH123" s="98">
        <f t="shared" si="83"/>
        <v>0</v>
      </c>
      <c r="AI123" s="98">
        <f t="shared" si="84"/>
        <v>0</v>
      </c>
      <c r="AJ123" s="98">
        <f t="shared" si="85"/>
        <v>0</v>
      </c>
    </row>
    <row r="124" spans="1:36" s="99" customFormat="1" x14ac:dyDescent="0.3">
      <c r="A124" s="50" t="s">
        <v>33</v>
      </c>
      <c r="B124" s="54">
        <f>SUM(H124,J124,L124,N124,P124,R124,T124,V124,X124,Z124,AB124,AD124)</f>
        <v>0</v>
      </c>
      <c r="C124" s="54">
        <f t="shared" si="86"/>
        <v>0</v>
      </c>
      <c r="D124" s="54">
        <f>E124</f>
        <v>0</v>
      </c>
      <c r="E124" s="54">
        <f>SUM(I124,K124,M124,O124,Q124,S124,U124,W124,Y124,AA124,AC124,AE124)</f>
        <v>0</v>
      </c>
      <c r="F124" s="53">
        <f t="shared" si="79"/>
        <v>0</v>
      </c>
      <c r="G124" s="53">
        <f t="shared" si="80"/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5"/>
      <c r="AG124" s="98">
        <f t="shared" si="82"/>
        <v>0</v>
      </c>
      <c r="AH124" s="98">
        <f t="shared" si="83"/>
        <v>0</v>
      </c>
      <c r="AI124" s="98">
        <f t="shared" si="84"/>
        <v>0</v>
      </c>
      <c r="AJ124" s="98">
        <f t="shared" si="85"/>
        <v>0</v>
      </c>
    </row>
    <row r="125" spans="1:36" s="99" customFormat="1" ht="27.75" customHeight="1" x14ac:dyDescent="0.25">
      <c r="A125" s="131" t="s">
        <v>61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3"/>
      <c r="AF125" s="57"/>
      <c r="AG125" s="98">
        <f t="shared" si="82"/>
        <v>0</v>
      </c>
      <c r="AH125" s="98">
        <f t="shared" si="83"/>
        <v>0</v>
      </c>
      <c r="AI125" s="98">
        <f t="shared" si="84"/>
        <v>0</v>
      </c>
      <c r="AJ125" s="98">
        <f t="shared" si="85"/>
        <v>0</v>
      </c>
    </row>
    <row r="126" spans="1:36" s="20" customFormat="1" x14ac:dyDescent="0.3">
      <c r="A126" s="50" t="s">
        <v>34</v>
      </c>
      <c r="B126" s="52">
        <f>SUM(B127,B128,B129,B131)</f>
        <v>500</v>
      </c>
      <c r="C126" s="52">
        <f>SUM(C127,C128,C129,C131)</f>
        <v>0</v>
      </c>
      <c r="D126" s="52">
        <f>SUM(D127,D128,D129,D131)</f>
        <v>0</v>
      </c>
      <c r="E126" s="52">
        <f>SUM(E127,E128,E129,E131)</f>
        <v>0</v>
      </c>
      <c r="F126" s="52">
        <f t="shared" ref="F126:F131" si="87">IFERROR(E126/B126*100,0)</f>
        <v>0</v>
      </c>
      <c r="G126" s="52">
        <f>IFERROR(E126/C126*100,0)</f>
        <v>0</v>
      </c>
      <c r="H126" s="52">
        <f t="shared" ref="H126:AE126" si="88">SUM(H127,H128,H129,H131)</f>
        <v>0</v>
      </c>
      <c r="I126" s="52">
        <f t="shared" si="88"/>
        <v>0</v>
      </c>
      <c r="J126" s="52">
        <f t="shared" si="88"/>
        <v>0</v>
      </c>
      <c r="K126" s="52">
        <f t="shared" si="88"/>
        <v>0</v>
      </c>
      <c r="L126" s="52">
        <f t="shared" si="88"/>
        <v>0</v>
      </c>
      <c r="M126" s="52">
        <f t="shared" si="88"/>
        <v>0</v>
      </c>
      <c r="N126" s="52">
        <f t="shared" si="88"/>
        <v>0</v>
      </c>
      <c r="O126" s="52">
        <f t="shared" si="88"/>
        <v>0</v>
      </c>
      <c r="P126" s="52">
        <f t="shared" si="88"/>
        <v>0</v>
      </c>
      <c r="Q126" s="52">
        <f t="shared" si="88"/>
        <v>0</v>
      </c>
      <c r="R126" s="52">
        <f t="shared" si="88"/>
        <v>0</v>
      </c>
      <c r="S126" s="52">
        <f t="shared" si="88"/>
        <v>0</v>
      </c>
      <c r="T126" s="52">
        <f t="shared" si="88"/>
        <v>0</v>
      </c>
      <c r="U126" s="52">
        <f t="shared" si="88"/>
        <v>0</v>
      </c>
      <c r="V126" s="52">
        <f t="shared" si="88"/>
        <v>0</v>
      </c>
      <c r="W126" s="52">
        <f t="shared" si="88"/>
        <v>0</v>
      </c>
      <c r="X126" s="52">
        <f t="shared" si="88"/>
        <v>0</v>
      </c>
      <c r="Y126" s="52">
        <f t="shared" si="88"/>
        <v>0</v>
      </c>
      <c r="Z126" s="52">
        <f t="shared" si="88"/>
        <v>0</v>
      </c>
      <c r="AA126" s="52">
        <f t="shared" si="88"/>
        <v>0</v>
      </c>
      <c r="AB126" s="52">
        <f t="shared" si="88"/>
        <v>500</v>
      </c>
      <c r="AC126" s="52">
        <f t="shared" si="88"/>
        <v>0</v>
      </c>
      <c r="AD126" s="52">
        <f t="shared" si="88"/>
        <v>0</v>
      </c>
      <c r="AE126" s="52">
        <f t="shared" si="88"/>
        <v>0</v>
      </c>
      <c r="AF126" s="55"/>
      <c r="AG126" s="98">
        <f t="shared" si="82"/>
        <v>500</v>
      </c>
      <c r="AH126" s="98">
        <f t="shared" si="83"/>
        <v>0</v>
      </c>
      <c r="AI126" s="98">
        <f t="shared" si="84"/>
        <v>0</v>
      </c>
      <c r="AJ126" s="98">
        <f t="shared" si="85"/>
        <v>0</v>
      </c>
    </row>
    <row r="127" spans="1:36" s="99" customFormat="1" x14ac:dyDescent="0.3">
      <c r="A127" s="50" t="s">
        <v>30</v>
      </c>
      <c r="B127" s="54">
        <f>SUM(H127,J127,L127,N127,P127,R127,T127,V127,X127,Z127,AB127,AD127)</f>
        <v>0</v>
      </c>
      <c r="C127" s="54">
        <f t="shared" ref="C127:C131" si="89">SUM(H127+J127+L127)</f>
        <v>0</v>
      </c>
      <c r="D127" s="54">
        <f>E127</f>
        <v>0</v>
      </c>
      <c r="E127" s="54">
        <f>SUM(I127,K127,M127,O127,Q127,S127,U127,W127,Y127,AA127,AC127,AE127)</f>
        <v>0</v>
      </c>
      <c r="F127" s="52">
        <f t="shared" si="87"/>
        <v>0</v>
      </c>
      <c r="G127" s="52">
        <f>IFERROR(E127/C127*100,0)</f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  <c r="AC127" s="52">
        <v>0</v>
      </c>
      <c r="AD127" s="52">
        <v>0</v>
      </c>
      <c r="AE127" s="52">
        <v>0</v>
      </c>
      <c r="AF127" s="55"/>
      <c r="AG127" s="98">
        <f t="shared" si="82"/>
        <v>0</v>
      </c>
      <c r="AH127" s="98">
        <f t="shared" si="83"/>
        <v>0</v>
      </c>
      <c r="AI127" s="98">
        <f t="shared" si="84"/>
        <v>0</v>
      </c>
      <c r="AJ127" s="98">
        <f t="shared" si="85"/>
        <v>0</v>
      </c>
    </row>
    <row r="128" spans="1:36" s="99" customFormat="1" x14ac:dyDescent="0.3">
      <c r="A128" s="50" t="s">
        <v>36</v>
      </c>
      <c r="B128" s="54">
        <f>SUM(H128,J128,L128,N128,P128,R128,T128,V128,X128,Z128,AB128,AD128)</f>
        <v>0</v>
      </c>
      <c r="C128" s="54">
        <f t="shared" si="89"/>
        <v>0</v>
      </c>
      <c r="D128" s="54">
        <f>E128</f>
        <v>0</v>
      </c>
      <c r="E128" s="54">
        <f>SUM(I128,K128,M128,O128,Q128,S128,U128,W128,Y128,AA128,AC128,AE128)</f>
        <v>0</v>
      </c>
      <c r="F128" s="52">
        <f t="shared" si="87"/>
        <v>0</v>
      </c>
      <c r="G128" s="52">
        <f>IFERROR(E128/C128*100,0)</f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55"/>
      <c r="AG128" s="98">
        <f t="shared" si="82"/>
        <v>0</v>
      </c>
      <c r="AH128" s="98">
        <f t="shared" si="83"/>
        <v>0</v>
      </c>
      <c r="AI128" s="98">
        <f t="shared" si="84"/>
        <v>0</v>
      </c>
      <c r="AJ128" s="98">
        <f t="shared" si="85"/>
        <v>0</v>
      </c>
    </row>
    <row r="129" spans="1:36" s="99" customFormat="1" x14ac:dyDescent="0.3">
      <c r="A129" s="50" t="s">
        <v>31</v>
      </c>
      <c r="B129" s="54">
        <f>SUM(H129,J129,L129,N129,P129,R129,T129,V129,X129,Z129,AB129,AD129)</f>
        <v>500</v>
      </c>
      <c r="C129" s="54">
        <f t="shared" si="89"/>
        <v>0</v>
      </c>
      <c r="D129" s="54">
        <f>E129</f>
        <v>0</v>
      </c>
      <c r="E129" s="54">
        <f>SUM(I129,K129,M129,O129,Q129,S129,U129,W129,Y129,AA129,AC129,AE129)</f>
        <v>0</v>
      </c>
      <c r="F129" s="52">
        <f t="shared" si="87"/>
        <v>0</v>
      </c>
      <c r="G129" s="52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2">
        <v>0</v>
      </c>
      <c r="N129" s="54">
        <v>0</v>
      </c>
      <c r="O129" s="52">
        <v>0</v>
      </c>
      <c r="P129" s="54">
        <v>0</v>
      </c>
      <c r="Q129" s="52">
        <v>0</v>
      </c>
      <c r="R129" s="54">
        <v>0</v>
      </c>
      <c r="S129" s="52">
        <v>0</v>
      </c>
      <c r="T129" s="54">
        <v>0</v>
      </c>
      <c r="U129" s="52">
        <v>0</v>
      </c>
      <c r="V129" s="54">
        <v>0</v>
      </c>
      <c r="W129" s="52">
        <v>0</v>
      </c>
      <c r="X129" s="54">
        <v>0</v>
      </c>
      <c r="Y129" s="52">
        <v>0</v>
      </c>
      <c r="Z129" s="54">
        <v>0</v>
      </c>
      <c r="AA129" s="52">
        <v>0</v>
      </c>
      <c r="AB129" s="54">
        <v>500</v>
      </c>
      <c r="AC129" s="54">
        <v>0</v>
      </c>
      <c r="AD129" s="54">
        <v>0</v>
      </c>
      <c r="AE129" s="54">
        <v>0</v>
      </c>
      <c r="AF129" s="55"/>
      <c r="AG129" s="98">
        <f t="shared" si="82"/>
        <v>500</v>
      </c>
      <c r="AH129" s="98">
        <f t="shared" si="83"/>
        <v>0</v>
      </c>
      <c r="AI129" s="98">
        <f t="shared" si="84"/>
        <v>0</v>
      </c>
      <c r="AJ129" s="98">
        <f t="shared" si="85"/>
        <v>0</v>
      </c>
    </row>
    <row r="130" spans="1:36" s="99" customFormat="1" ht="37.5" x14ac:dyDescent="0.3">
      <c r="A130" s="125" t="s">
        <v>32</v>
      </c>
      <c r="B130" s="54">
        <f>SUM(H130,J130,L130,N130,P130,R130,T130,V130,X130,Z130,AB130,AD130)</f>
        <v>0</v>
      </c>
      <c r="C130" s="54">
        <f t="shared" si="89"/>
        <v>0</v>
      </c>
      <c r="D130" s="54">
        <f>E130</f>
        <v>0</v>
      </c>
      <c r="E130" s="54">
        <f>SUM(I130,K130,M130,O130,Q130,S130,U130,W130,Y130,AA130,AC130,AE130)</f>
        <v>0</v>
      </c>
      <c r="F130" s="53">
        <f t="shared" si="87"/>
        <v>0</v>
      </c>
      <c r="G130" s="53">
        <f>IFERROR(E130/C130*100,0)</f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126">
        <v>0</v>
      </c>
      <c r="AF130" s="55"/>
      <c r="AG130" s="98">
        <f t="shared" si="82"/>
        <v>0</v>
      </c>
      <c r="AH130" s="98">
        <f t="shared" si="83"/>
        <v>0</v>
      </c>
      <c r="AI130" s="98">
        <f t="shared" si="84"/>
        <v>0</v>
      </c>
      <c r="AJ130" s="98">
        <f t="shared" si="85"/>
        <v>0</v>
      </c>
    </row>
    <row r="131" spans="1:36" s="99" customFormat="1" x14ac:dyDescent="0.3">
      <c r="A131" s="50" t="s">
        <v>33</v>
      </c>
      <c r="B131" s="54">
        <f>SUM(H131,J131,L131,N131,P131,R131,T131,V131,X131,Z131,AB131,AD131)</f>
        <v>0</v>
      </c>
      <c r="C131" s="54">
        <f t="shared" si="89"/>
        <v>0</v>
      </c>
      <c r="D131" s="54">
        <f>E131</f>
        <v>0</v>
      </c>
      <c r="E131" s="54">
        <f>SUM(I131,K131,M131,O131,Q131,S131,U131,W131,Y131,AA131,AC131,AE131)</f>
        <v>0</v>
      </c>
      <c r="F131" s="53">
        <f t="shared" si="87"/>
        <v>0</v>
      </c>
      <c r="G131" s="53">
        <f>IFERROR(E131/C131*100,0)</f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  <c r="AD131" s="53">
        <v>0</v>
      </c>
      <c r="AE131" s="53">
        <v>0</v>
      </c>
      <c r="AF131" s="55"/>
      <c r="AG131" s="98">
        <f t="shared" si="82"/>
        <v>0</v>
      </c>
      <c r="AH131" s="98">
        <f t="shared" si="83"/>
        <v>0</v>
      </c>
      <c r="AI131" s="98">
        <f t="shared" si="84"/>
        <v>0</v>
      </c>
      <c r="AJ131" s="98">
        <f t="shared" si="85"/>
        <v>0</v>
      </c>
    </row>
    <row r="132" spans="1:36" s="99" customFormat="1" ht="27.75" customHeight="1" x14ac:dyDescent="0.25">
      <c r="A132" s="131" t="s">
        <v>62</v>
      </c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57"/>
      <c r="AG132" s="98">
        <f t="shared" si="82"/>
        <v>0</v>
      </c>
      <c r="AH132" s="98">
        <f t="shared" si="83"/>
        <v>0</v>
      </c>
      <c r="AI132" s="98">
        <f t="shared" si="84"/>
        <v>0</v>
      </c>
      <c r="AJ132" s="98">
        <f t="shared" si="85"/>
        <v>0</v>
      </c>
    </row>
    <row r="133" spans="1:36" s="20" customFormat="1" x14ac:dyDescent="0.3">
      <c r="A133" s="50" t="s">
        <v>34</v>
      </c>
      <c r="B133" s="52">
        <f>SUM(B134,B135,B136,B138)</f>
        <v>0</v>
      </c>
      <c r="C133" s="52">
        <f>SUM(C134,C135,C136,C138)</f>
        <v>0</v>
      </c>
      <c r="D133" s="52">
        <f>SUM(D134,D135,D136,D138)</f>
        <v>0</v>
      </c>
      <c r="E133" s="52">
        <f>SUM(E134,E135,E136,E138)</f>
        <v>0</v>
      </c>
      <c r="F133" s="52">
        <f t="shared" ref="F133:F138" si="90">IFERROR(E133/B133*100,0)</f>
        <v>0</v>
      </c>
      <c r="G133" s="52">
        <f t="shared" ref="G133:G138" si="91">IFERROR(E133/C133*100,0)</f>
        <v>0</v>
      </c>
      <c r="H133" s="52">
        <f t="shared" ref="H133:AE133" si="92">SUM(H134,H135,H136,H138)</f>
        <v>0</v>
      </c>
      <c r="I133" s="52">
        <f t="shared" si="92"/>
        <v>0</v>
      </c>
      <c r="J133" s="52">
        <f t="shared" si="92"/>
        <v>0</v>
      </c>
      <c r="K133" s="52">
        <f t="shared" si="92"/>
        <v>0</v>
      </c>
      <c r="L133" s="52">
        <f t="shared" si="92"/>
        <v>0</v>
      </c>
      <c r="M133" s="52">
        <f t="shared" si="92"/>
        <v>0</v>
      </c>
      <c r="N133" s="52">
        <f t="shared" si="92"/>
        <v>0</v>
      </c>
      <c r="O133" s="52">
        <f t="shared" si="92"/>
        <v>0</v>
      </c>
      <c r="P133" s="52">
        <f t="shared" si="92"/>
        <v>0</v>
      </c>
      <c r="Q133" s="52">
        <f t="shared" si="92"/>
        <v>0</v>
      </c>
      <c r="R133" s="52">
        <f t="shared" si="92"/>
        <v>0</v>
      </c>
      <c r="S133" s="52">
        <f t="shared" si="92"/>
        <v>0</v>
      </c>
      <c r="T133" s="52">
        <f t="shared" si="92"/>
        <v>0</v>
      </c>
      <c r="U133" s="52">
        <f t="shared" si="92"/>
        <v>0</v>
      </c>
      <c r="V133" s="52">
        <f t="shared" si="92"/>
        <v>0</v>
      </c>
      <c r="W133" s="52">
        <f t="shared" si="92"/>
        <v>0</v>
      </c>
      <c r="X133" s="52">
        <f t="shared" si="92"/>
        <v>0</v>
      </c>
      <c r="Y133" s="52">
        <f t="shared" si="92"/>
        <v>0</v>
      </c>
      <c r="Z133" s="52">
        <f t="shared" si="92"/>
        <v>0</v>
      </c>
      <c r="AA133" s="52">
        <f t="shared" si="92"/>
        <v>0</v>
      </c>
      <c r="AB133" s="52">
        <f t="shared" si="92"/>
        <v>0</v>
      </c>
      <c r="AC133" s="52">
        <f t="shared" si="92"/>
        <v>0</v>
      </c>
      <c r="AD133" s="52">
        <f t="shared" si="92"/>
        <v>0</v>
      </c>
      <c r="AE133" s="52">
        <f t="shared" si="92"/>
        <v>0</v>
      </c>
      <c r="AF133" s="55"/>
      <c r="AG133" s="98">
        <f t="shared" si="82"/>
        <v>0</v>
      </c>
      <c r="AH133" s="98">
        <f t="shared" si="83"/>
        <v>0</v>
      </c>
      <c r="AI133" s="98">
        <f t="shared" si="84"/>
        <v>0</v>
      </c>
      <c r="AJ133" s="98">
        <f t="shared" si="85"/>
        <v>0</v>
      </c>
    </row>
    <row r="134" spans="1:36" s="99" customFormat="1" x14ac:dyDescent="0.3">
      <c r="A134" s="50" t="s">
        <v>30</v>
      </c>
      <c r="B134" s="54">
        <f>SUM(H134,J134,L134,N134,P134,R134,T134,V134,X134,Z134,AB134,AD134)</f>
        <v>0</v>
      </c>
      <c r="C134" s="54">
        <f t="shared" ref="C134:C138" si="93">SUM(H134+J134+L134)</f>
        <v>0</v>
      </c>
      <c r="D134" s="54">
        <f>E134</f>
        <v>0</v>
      </c>
      <c r="E134" s="54">
        <f>SUM(I134,K134,M134,O134,Q134,S134,U134,W134,Y134,AA134,AC134,AE134)</f>
        <v>0</v>
      </c>
      <c r="F134" s="52">
        <f t="shared" si="90"/>
        <v>0</v>
      </c>
      <c r="G134" s="52">
        <f t="shared" si="91"/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5"/>
      <c r="AG134" s="98">
        <f t="shared" si="82"/>
        <v>0</v>
      </c>
      <c r="AH134" s="98">
        <f t="shared" si="83"/>
        <v>0</v>
      </c>
      <c r="AI134" s="98">
        <f t="shared" si="84"/>
        <v>0</v>
      </c>
      <c r="AJ134" s="98">
        <f t="shared" si="85"/>
        <v>0</v>
      </c>
    </row>
    <row r="135" spans="1:36" s="99" customFormat="1" x14ac:dyDescent="0.3">
      <c r="A135" s="50" t="s">
        <v>36</v>
      </c>
      <c r="B135" s="54">
        <f>SUM(H135,J135,L135,N135,P135,R135,T135,V135,X135,Z135,AB135,AD135)</f>
        <v>0</v>
      </c>
      <c r="C135" s="54">
        <f t="shared" si="93"/>
        <v>0</v>
      </c>
      <c r="D135" s="54">
        <f>E135</f>
        <v>0</v>
      </c>
      <c r="E135" s="54">
        <f>SUM(I135,K135,M135,O135,Q135,S135,U135,W135,Y135,AA135,AC135,AE135)</f>
        <v>0</v>
      </c>
      <c r="F135" s="52">
        <f t="shared" si="90"/>
        <v>0</v>
      </c>
      <c r="G135" s="52">
        <f t="shared" si="91"/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  <c r="AD135" s="52">
        <v>0</v>
      </c>
      <c r="AE135" s="52">
        <v>0</v>
      </c>
      <c r="AF135" s="55"/>
      <c r="AG135" s="98">
        <f t="shared" si="82"/>
        <v>0</v>
      </c>
      <c r="AH135" s="98">
        <f t="shared" si="83"/>
        <v>0</v>
      </c>
      <c r="AI135" s="98">
        <f t="shared" si="84"/>
        <v>0</v>
      </c>
      <c r="AJ135" s="98">
        <f t="shared" si="85"/>
        <v>0</v>
      </c>
    </row>
    <row r="136" spans="1:36" s="99" customFormat="1" x14ac:dyDescent="0.3">
      <c r="A136" s="50" t="s">
        <v>31</v>
      </c>
      <c r="B136" s="54">
        <f>SUM(H136,J136,L136,N136,P136,R136,T136,V136,X136,Z136,AB136,AD136)</f>
        <v>0</v>
      </c>
      <c r="C136" s="54">
        <f t="shared" si="93"/>
        <v>0</v>
      </c>
      <c r="D136" s="54">
        <f>E136</f>
        <v>0</v>
      </c>
      <c r="E136" s="54">
        <f>SUM(I136,K136,M136,O136,Q136,S136,U136,W136,Y136,AA136,AC136,AE136)</f>
        <v>0</v>
      </c>
      <c r="F136" s="52">
        <f t="shared" si="90"/>
        <v>0</v>
      </c>
      <c r="G136" s="52">
        <f t="shared" si="91"/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2">
        <v>0</v>
      </c>
      <c r="N136" s="54">
        <v>0</v>
      </c>
      <c r="O136" s="52">
        <v>0</v>
      </c>
      <c r="P136" s="54">
        <v>0</v>
      </c>
      <c r="Q136" s="52">
        <v>0</v>
      </c>
      <c r="R136" s="54">
        <v>0</v>
      </c>
      <c r="S136" s="52">
        <v>0</v>
      </c>
      <c r="T136" s="54">
        <v>0</v>
      </c>
      <c r="U136" s="52">
        <v>0</v>
      </c>
      <c r="V136" s="54">
        <v>0</v>
      </c>
      <c r="W136" s="52">
        <v>0</v>
      </c>
      <c r="X136" s="54">
        <v>0</v>
      </c>
      <c r="Y136" s="52">
        <v>0</v>
      </c>
      <c r="Z136" s="54">
        <v>0</v>
      </c>
      <c r="AA136" s="52">
        <v>0</v>
      </c>
      <c r="AB136" s="54">
        <v>0</v>
      </c>
      <c r="AC136" s="54">
        <v>0</v>
      </c>
      <c r="AD136" s="54">
        <v>0</v>
      </c>
      <c r="AE136" s="54">
        <v>0</v>
      </c>
      <c r="AF136" s="55"/>
      <c r="AG136" s="98">
        <f t="shared" si="82"/>
        <v>0</v>
      </c>
      <c r="AH136" s="98">
        <f t="shared" si="83"/>
        <v>0</v>
      </c>
      <c r="AI136" s="98">
        <f t="shared" si="84"/>
        <v>0</v>
      </c>
      <c r="AJ136" s="98">
        <f t="shared" si="85"/>
        <v>0</v>
      </c>
    </row>
    <row r="137" spans="1:36" s="99" customFormat="1" ht="37.5" x14ac:dyDescent="0.3">
      <c r="A137" s="125" t="s">
        <v>32</v>
      </c>
      <c r="B137" s="54">
        <f>SUM(H137,J137,L137,N137,P137,R137,T137,V137,X137,Z137,AB137,AD137)</f>
        <v>0</v>
      </c>
      <c r="C137" s="54">
        <f t="shared" si="93"/>
        <v>0</v>
      </c>
      <c r="D137" s="54">
        <f>E137</f>
        <v>0</v>
      </c>
      <c r="E137" s="54">
        <f>SUM(I137,K137,M137,O137,Q137,S137,U137,W137,Y137,AA137,AC137,AE137)</f>
        <v>0</v>
      </c>
      <c r="F137" s="53">
        <f t="shared" si="90"/>
        <v>0</v>
      </c>
      <c r="G137" s="53">
        <f t="shared" si="91"/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126">
        <v>0</v>
      </c>
      <c r="AF137" s="55"/>
      <c r="AG137" s="98">
        <f t="shared" si="82"/>
        <v>0</v>
      </c>
      <c r="AH137" s="98">
        <f t="shared" si="83"/>
        <v>0</v>
      </c>
      <c r="AI137" s="98">
        <f t="shared" si="84"/>
        <v>0</v>
      </c>
      <c r="AJ137" s="98">
        <f t="shared" si="85"/>
        <v>0</v>
      </c>
    </row>
    <row r="138" spans="1:36" s="99" customFormat="1" x14ac:dyDescent="0.3">
      <c r="A138" s="50" t="s">
        <v>33</v>
      </c>
      <c r="B138" s="54">
        <f>SUM(H138,J138,L138,N138,P138,R138,T138,V138,X138,Z138,AB138,AD138)</f>
        <v>0</v>
      </c>
      <c r="C138" s="54">
        <f t="shared" si="93"/>
        <v>0</v>
      </c>
      <c r="D138" s="54">
        <f>E138</f>
        <v>0</v>
      </c>
      <c r="E138" s="54">
        <f>SUM(I138,K138,M138,O138,Q138,S138,U138,W138,Y138,AA138,AC138,AE138)</f>
        <v>0</v>
      </c>
      <c r="F138" s="53">
        <f t="shared" si="90"/>
        <v>0</v>
      </c>
      <c r="G138" s="53">
        <f t="shared" si="91"/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5"/>
      <c r="AG138" s="98">
        <f t="shared" si="82"/>
        <v>0</v>
      </c>
      <c r="AH138" s="98">
        <f t="shared" si="83"/>
        <v>0</v>
      </c>
      <c r="AI138" s="98">
        <f t="shared" si="84"/>
        <v>0</v>
      </c>
      <c r="AJ138" s="98">
        <f t="shared" si="85"/>
        <v>0</v>
      </c>
    </row>
    <row r="139" spans="1:36" s="99" customFormat="1" ht="27.75" customHeight="1" x14ac:dyDescent="0.25">
      <c r="A139" s="131" t="s">
        <v>63</v>
      </c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57"/>
      <c r="AG139" s="98">
        <f t="shared" si="82"/>
        <v>0</v>
      </c>
      <c r="AH139" s="98">
        <f t="shared" si="83"/>
        <v>0</v>
      </c>
      <c r="AI139" s="98">
        <f t="shared" si="84"/>
        <v>0</v>
      </c>
      <c r="AJ139" s="98">
        <f t="shared" si="85"/>
        <v>0</v>
      </c>
    </row>
    <row r="140" spans="1:36" s="20" customFormat="1" x14ac:dyDescent="0.3">
      <c r="A140" s="50" t="s">
        <v>34</v>
      </c>
      <c r="B140" s="52">
        <f>SUM(B141,B142,B143,B145)</f>
        <v>500</v>
      </c>
      <c r="C140" s="52">
        <f>SUM(C141,C142,C143,C145)</f>
        <v>0</v>
      </c>
      <c r="D140" s="52">
        <f>SUM(D141,D142,D143,D145)</f>
        <v>0</v>
      </c>
      <c r="E140" s="52">
        <f>SUM(E141,E142,E143,E145)</f>
        <v>0</v>
      </c>
      <c r="F140" s="52">
        <f t="shared" ref="F140:F145" si="94">IFERROR(E140/B140*100,0)</f>
        <v>0</v>
      </c>
      <c r="G140" s="52">
        <f t="shared" ref="G140:G145" si="95">IFERROR(E140/C140*100,0)</f>
        <v>0</v>
      </c>
      <c r="H140" s="52">
        <f t="shared" ref="H140:AE140" si="96">SUM(H141,H142,H143,H145)</f>
        <v>0</v>
      </c>
      <c r="I140" s="52">
        <f t="shared" si="96"/>
        <v>0</v>
      </c>
      <c r="J140" s="52">
        <f t="shared" si="96"/>
        <v>0</v>
      </c>
      <c r="K140" s="52">
        <f t="shared" si="96"/>
        <v>0</v>
      </c>
      <c r="L140" s="52">
        <f t="shared" si="96"/>
        <v>0</v>
      </c>
      <c r="M140" s="52">
        <f t="shared" si="96"/>
        <v>0</v>
      </c>
      <c r="N140" s="52">
        <f t="shared" si="96"/>
        <v>0</v>
      </c>
      <c r="O140" s="52">
        <f t="shared" si="96"/>
        <v>0</v>
      </c>
      <c r="P140" s="52">
        <f t="shared" si="96"/>
        <v>0</v>
      </c>
      <c r="Q140" s="52">
        <f t="shared" si="96"/>
        <v>0</v>
      </c>
      <c r="R140" s="52">
        <f t="shared" si="96"/>
        <v>0</v>
      </c>
      <c r="S140" s="52">
        <f t="shared" si="96"/>
        <v>0</v>
      </c>
      <c r="T140" s="52">
        <f t="shared" si="96"/>
        <v>0</v>
      </c>
      <c r="U140" s="52">
        <f t="shared" si="96"/>
        <v>0</v>
      </c>
      <c r="V140" s="52">
        <f t="shared" si="96"/>
        <v>0</v>
      </c>
      <c r="W140" s="52">
        <f t="shared" si="96"/>
        <v>0</v>
      </c>
      <c r="X140" s="52">
        <f t="shared" si="96"/>
        <v>0</v>
      </c>
      <c r="Y140" s="52">
        <f t="shared" si="96"/>
        <v>0</v>
      </c>
      <c r="Z140" s="52">
        <f t="shared" si="96"/>
        <v>0</v>
      </c>
      <c r="AA140" s="52">
        <f t="shared" si="96"/>
        <v>0</v>
      </c>
      <c r="AB140" s="52">
        <f t="shared" si="96"/>
        <v>500</v>
      </c>
      <c r="AC140" s="52">
        <f t="shared" si="96"/>
        <v>0</v>
      </c>
      <c r="AD140" s="52">
        <f t="shared" si="96"/>
        <v>0</v>
      </c>
      <c r="AE140" s="52">
        <f t="shared" si="96"/>
        <v>0</v>
      </c>
      <c r="AF140" s="55"/>
      <c r="AG140" s="98">
        <f t="shared" si="82"/>
        <v>500</v>
      </c>
      <c r="AH140" s="98">
        <f t="shared" si="83"/>
        <v>0</v>
      </c>
      <c r="AI140" s="98">
        <f t="shared" si="84"/>
        <v>0</v>
      </c>
      <c r="AJ140" s="98">
        <f t="shared" si="85"/>
        <v>0</v>
      </c>
    </row>
    <row r="141" spans="1:36" s="99" customFormat="1" x14ac:dyDescent="0.3">
      <c r="A141" s="50" t="s">
        <v>30</v>
      </c>
      <c r="B141" s="54">
        <f>SUM(H141,J141,L141,N141,P141,R141,T141,V141,X141,Z141,AB141,AD141)</f>
        <v>0</v>
      </c>
      <c r="C141" s="54">
        <f t="shared" ref="C141:C145" si="97">SUM(H141+J141+L141)</f>
        <v>0</v>
      </c>
      <c r="D141" s="54">
        <f>E141</f>
        <v>0</v>
      </c>
      <c r="E141" s="54">
        <f>SUM(I141,K141,M141,O141,Q141,S141,U141,W141,Y141,AA141,AC141,AE141)</f>
        <v>0</v>
      </c>
      <c r="F141" s="52">
        <f t="shared" si="94"/>
        <v>0</v>
      </c>
      <c r="G141" s="52">
        <f t="shared" si="95"/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55"/>
      <c r="AG141" s="98">
        <f t="shared" si="82"/>
        <v>0</v>
      </c>
      <c r="AH141" s="98">
        <f t="shared" si="83"/>
        <v>0</v>
      </c>
      <c r="AI141" s="98">
        <f t="shared" si="84"/>
        <v>0</v>
      </c>
      <c r="AJ141" s="98">
        <f t="shared" si="85"/>
        <v>0</v>
      </c>
    </row>
    <row r="142" spans="1:36" s="99" customFormat="1" x14ac:dyDescent="0.3">
      <c r="A142" s="50" t="s">
        <v>36</v>
      </c>
      <c r="B142" s="54">
        <f>SUM(H142,J142,L142,N142,P142,R142,T142,V142,X142,Z142,AB142,AD142)</f>
        <v>0</v>
      </c>
      <c r="C142" s="54">
        <f t="shared" si="97"/>
        <v>0</v>
      </c>
      <c r="D142" s="54">
        <f>E142</f>
        <v>0</v>
      </c>
      <c r="E142" s="54">
        <f>SUM(I142,K142,M142,O142,Q142,S142,U142,W142,Y142,AA142,AC142,AE142)</f>
        <v>0</v>
      </c>
      <c r="F142" s="52">
        <f t="shared" si="94"/>
        <v>0</v>
      </c>
      <c r="G142" s="52">
        <f t="shared" si="95"/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  <c r="AD142" s="52">
        <v>0</v>
      </c>
      <c r="AE142" s="52">
        <v>0</v>
      </c>
      <c r="AF142" s="55"/>
      <c r="AG142" s="98">
        <f t="shared" si="82"/>
        <v>0</v>
      </c>
      <c r="AH142" s="98">
        <f t="shared" si="83"/>
        <v>0</v>
      </c>
      <c r="AI142" s="98">
        <f t="shared" si="84"/>
        <v>0</v>
      </c>
      <c r="AJ142" s="98">
        <f t="shared" si="85"/>
        <v>0</v>
      </c>
    </row>
    <row r="143" spans="1:36" s="99" customFormat="1" x14ac:dyDescent="0.3">
      <c r="A143" s="50" t="s">
        <v>31</v>
      </c>
      <c r="B143" s="54">
        <f>SUM(H143,J143,L143,N143,P143,R143,T143,V143,X143,Z143,AB143,AD143)</f>
        <v>500</v>
      </c>
      <c r="C143" s="54">
        <f t="shared" si="97"/>
        <v>0</v>
      </c>
      <c r="D143" s="54">
        <f>E143</f>
        <v>0</v>
      </c>
      <c r="E143" s="54">
        <f>SUM(I143,K143,M143,O143,Q143,S143,U143,W143,Y143,AA143,AC143,AE143)</f>
        <v>0</v>
      </c>
      <c r="F143" s="52">
        <f t="shared" si="94"/>
        <v>0</v>
      </c>
      <c r="G143" s="52">
        <f t="shared" si="95"/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2">
        <v>0</v>
      </c>
      <c r="N143" s="54">
        <v>0</v>
      </c>
      <c r="O143" s="52">
        <v>0</v>
      </c>
      <c r="P143" s="54">
        <v>0</v>
      </c>
      <c r="Q143" s="52">
        <v>0</v>
      </c>
      <c r="R143" s="54">
        <v>0</v>
      </c>
      <c r="S143" s="52">
        <v>0</v>
      </c>
      <c r="T143" s="54">
        <v>0</v>
      </c>
      <c r="U143" s="52">
        <v>0</v>
      </c>
      <c r="V143" s="54">
        <v>0</v>
      </c>
      <c r="W143" s="52">
        <v>0</v>
      </c>
      <c r="X143" s="54">
        <v>0</v>
      </c>
      <c r="Y143" s="52">
        <v>0</v>
      </c>
      <c r="Z143" s="54">
        <v>0</v>
      </c>
      <c r="AA143" s="52">
        <v>0</v>
      </c>
      <c r="AB143" s="54">
        <v>500</v>
      </c>
      <c r="AC143" s="54">
        <v>0</v>
      </c>
      <c r="AD143" s="54">
        <v>0</v>
      </c>
      <c r="AE143" s="54">
        <v>0</v>
      </c>
      <c r="AF143" s="55"/>
      <c r="AG143" s="98">
        <f t="shared" si="82"/>
        <v>500</v>
      </c>
      <c r="AH143" s="98">
        <f t="shared" si="83"/>
        <v>0</v>
      </c>
      <c r="AI143" s="98">
        <f t="shared" si="84"/>
        <v>0</v>
      </c>
      <c r="AJ143" s="98">
        <f t="shared" si="85"/>
        <v>0</v>
      </c>
    </row>
    <row r="144" spans="1:36" s="99" customFormat="1" ht="37.5" x14ac:dyDescent="0.3">
      <c r="A144" s="125" t="s">
        <v>32</v>
      </c>
      <c r="B144" s="54">
        <f>SUM(H144,J144,L144,N144,P144,R144,T144,V144,X144,Z144,AB144,AD144)</f>
        <v>0</v>
      </c>
      <c r="C144" s="54">
        <f t="shared" si="97"/>
        <v>0</v>
      </c>
      <c r="D144" s="54">
        <f>E144</f>
        <v>0</v>
      </c>
      <c r="E144" s="54">
        <f>SUM(I144,K144,M144,O144,Q144,S144,U144,W144,Y144,AA144,AC144,AE144)</f>
        <v>0</v>
      </c>
      <c r="F144" s="53">
        <f t="shared" si="94"/>
        <v>0</v>
      </c>
      <c r="G144" s="53">
        <f t="shared" si="95"/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126">
        <v>0</v>
      </c>
      <c r="AF144" s="55"/>
      <c r="AG144" s="98">
        <f t="shared" si="82"/>
        <v>0</v>
      </c>
      <c r="AH144" s="98">
        <f t="shared" si="83"/>
        <v>0</v>
      </c>
      <c r="AI144" s="98">
        <f t="shared" si="84"/>
        <v>0</v>
      </c>
      <c r="AJ144" s="98">
        <f t="shared" si="85"/>
        <v>0</v>
      </c>
    </row>
    <row r="145" spans="1:36" s="99" customFormat="1" x14ac:dyDescent="0.3">
      <c r="A145" s="50" t="s">
        <v>33</v>
      </c>
      <c r="B145" s="54">
        <f>SUM(H145,J145,L145,N145,P145,R145,T145,V145,X145,Z145,AB145,AD145)</f>
        <v>0</v>
      </c>
      <c r="C145" s="54">
        <f t="shared" si="97"/>
        <v>0</v>
      </c>
      <c r="D145" s="54">
        <f>E145</f>
        <v>0</v>
      </c>
      <c r="E145" s="54">
        <f>SUM(I145,K145,M145,O145,Q145,S145,U145,W145,Y145,AA145,AC145,AE145)</f>
        <v>0</v>
      </c>
      <c r="F145" s="53">
        <f t="shared" si="94"/>
        <v>0</v>
      </c>
      <c r="G145" s="53">
        <f t="shared" si="95"/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  <c r="Z145" s="53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5"/>
      <c r="AG145" s="98">
        <f t="shared" si="82"/>
        <v>0</v>
      </c>
      <c r="AH145" s="98">
        <f t="shared" si="83"/>
        <v>0</v>
      </c>
      <c r="AI145" s="98">
        <f t="shared" si="84"/>
        <v>0</v>
      </c>
      <c r="AJ145" s="98">
        <f t="shared" si="85"/>
        <v>0</v>
      </c>
    </row>
    <row r="146" spans="1:36" s="99" customFormat="1" ht="27.75" customHeight="1" x14ac:dyDescent="0.25">
      <c r="A146" s="131" t="s">
        <v>64</v>
      </c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57"/>
      <c r="AG146" s="98">
        <f t="shared" si="82"/>
        <v>0</v>
      </c>
      <c r="AH146" s="98">
        <f t="shared" si="83"/>
        <v>0</v>
      </c>
      <c r="AI146" s="98">
        <f t="shared" si="84"/>
        <v>0</v>
      </c>
      <c r="AJ146" s="98">
        <f t="shared" si="85"/>
        <v>0</v>
      </c>
    </row>
    <row r="147" spans="1:36" s="20" customFormat="1" x14ac:dyDescent="0.3">
      <c r="A147" s="50" t="s">
        <v>34</v>
      </c>
      <c r="B147" s="52">
        <f>SUM(B148,B149,B150,B152)</f>
        <v>1345.2</v>
      </c>
      <c r="C147" s="52">
        <f>SUM(C148,C149,C150,C152)</f>
        <v>0</v>
      </c>
      <c r="D147" s="52">
        <f>SUM(D148,D149,D150,D152)</f>
        <v>0</v>
      </c>
      <c r="E147" s="52">
        <f>SUM(E148,E149,E150,E152)</f>
        <v>0</v>
      </c>
      <c r="F147" s="52">
        <f t="shared" ref="F147:F152" si="98">IFERROR(E147/B147*100,0)</f>
        <v>0</v>
      </c>
      <c r="G147" s="52">
        <f t="shared" ref="G147:G152" si="99">IFERROR(E147/C147*100,0)</f>
        <v>0</v>
      </c>
      <c r="H147" s="52">
        <f t="shared" ref="H147:AE147" si="100">SUM(H148,H149,H150,H152)</f>
        <v>0</v>
      </c>
      <c r="I147" s="52">
        <f t="shared" si="100"/>
        <v>0</v>
      </c>
      <c r="J147" s="52">
        <f t="shared" si="100"/>
        <v>0</v>
      </c>
      <c r="K147" s="52">
        <f t="shared" si="100"/>
        <v>0</v>
      </c>
      <c r="L147" s="52">
        <f t="shared" si="100"/>
        <v>0</v>
      </c>
      <c r="M147" s="52">
        <f t="shared" si="100"/>
        <v>0</v>
      </c>
      <c r="N147" s="52">
        <f t="shared" si="100"/>
        <v>0</v>
      </c>
      <c r="O147" s="52">
        <f t="shared" si="100"/>
        <v>0</v>
      </c>
      <c r="P147" s="52">
        <f t="shared" si="100"/>
        <v>0</v>
      </c>
      <c r="Q147" s="52">
        <f t="shared" si="100"/>
        <v>0</v>
      </c>
      <c r="R147" s="52">
        <f t="shared" si="100"/>
        <v>0</v>
      </c>
      <c r="S147" s="52">
        <f t="shared" si="100"/>
        <v>0</v>
      </c>
      <c r="T147" s="52">
        <f t="shared" si="100"/>
        <v>0</v>
      </c>
      <c r="U147" s="52">
        <f t="shared" si="100"/>
        <v>0</v>
      </c>
      <c r="V147" s="52">
        <f t="shared" si="100"/>
        <v>0</v>
      </c>
      <c r="W147" s="52">
        <f t="shared" si="100"/>
        <v>0</v>
      </c>
      <c r="X147" s="52">
        <f t="shared" si="100"/>
        <v>1345.2</v>
      </c>
      <c r="Y147" s="52">
        <f t="shared" si="100"/>
        <v>0</v>
      </c>
      <c r="Z147" s="52">
        <f t="shared" si="100"/>
        <v>0</v>
      </c>
      <c r="AA147" s="52">
        <f t="shared" si="100"/>
        <v>0</v>
      </c>
      <c r="AB147" s="52">
        <f t="shared" si="100"/>
        <v>0</v>
      </c>
      <c r="AC147" s="52">
        <f t="shared" si="100"/>
        <v>0</v>
      </c>
      <c r="AD147" s="52">
        <f t="shared" si="100"/>
        <v>0</v>
      </c>
      <c r="AE147" s="52">
        <f t="shared" si="100"/>
        <v>0</v>
      </c>
      <c r="AF147" s="55"/>
      <c r="AG147" s="98">
        <f t="shared" si="82"/>
        <v>1345.2</v>
      </c>
      <c r="AH147" s="98">
        <f t="shared" si="83"/>
        <v>1345.2</v>
      </c>
      <c r="AI147" s="98">
        <f t="shared" si="84"/>
        <v>0</v>
      </c>
      <c r="AJ147" s="98">
        <f t="shared" si="85"/>
        <v>0</v>
      </c>
    </row>
    <row r="148" spans="1:36" s="99" customFormat="1" x14ac:dyDescent="0.3">
      <c r="A148" s="50" t="s">
        <v>30</v>
      </c>
      <c r="B148" s="54">
        <f>SUM(H148,J148,L148,N148,P148,R148,T148,V148,X148,Z148,AB148,AD148)</f>
        <v>0</v>
      </c>
      <c r="C148" s="54">
        <f t="shared" ref="C148:C152" si="101">SUM(H148+J148+L148)</f>
        <v>0</v>
      </c>
      <c r="D148" s="54">
        <f>E148</f>
        <v>0</v>
      </c>
      <c r="E148" s="54">
        <f>SUM(I148,K148,M148,O148,Q148,S148,U148,W148,Y148,AA148,AC148,AE148)</f>
        <v>0</v>
      </c>
      <c r="F148" s="52">
        <f t="shared" si="98"/>
        <v>0</v>
      </c>
      <c r="G148" s="52">
        <f t="shared" si="99"/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  <c r="Z148" s="52">
        <v>0</v>
      </c>
      <c r="AA148" s="52">
        <v>0</v>
      </c>
      <c r="AB148" s="52">
        <v>0</v>
      </c>
      <c r="AC148" s="52">
        <v>0</v>
      </c>
      <c r="AD148" s="52">
        <v>0</v>
      </c>
      <c r="AE148" s="52">
        <v>0</v>
      </c>
      <c r="AF148" s="55"/>
      <c r="AG148" s="98">
        <f t="shared" si="82"/>
        <v>0</v>
      </c>
      <c r="AH148" s="98">
        <f t="shared" si="83"/>
        <v>0</v>
      </c>
      <c r="AI148" s="98">
        <f t="shared" si="84"/>
        <v>0</v>
      </c>
      <c r="AJ148" s="98">
        <f t="shared" si="85"/>
        <v>0</v>
      </c>
    </row>
    <row r="149" spans="1:36" s="99" customFormat="1" x14ac:dyDescent="0.3">
      <c r="A149" s="50" t="s">
        <v>36</v>
      </c>
      <c r="B149" s="54">
        <f>SUM(H149,J149,L149,N149,P149,R149,T149,V149,X149,Z149,AB149,AD149)</f>
        <v>0</v>
      </c>
      <c r="C149" s="54">
        <f t="shared" si="101"/>
        <v>0</v>
      </c>
      <c r="D149" s="54">
        <f>E149</f>
        <v>0</v>
      </c>
      <c r="E149" s="54">
        <f>SUM(I149,K149,M149,O149,Q149,S149,U149,W149,Y149,AA149,AC149,AE149)</f>
        <v>0</v>
      </c>
      <c r="F149" s="52">
        <f t="shared" si="98"/>
        <v>0</v>
      </c>
      <c r="G149" s="52">
        <f t="shared" si="99"/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2">
        <v>0</v>
      </c>
      <c r="Z149" s="52">
        <v>0</v>
      </c>
      <c r="AA149" s="52">
        <v>0</v>
      </c>
      <c r="AB149" s="52">
        <v>0</v>
      </c>
      <c r="AC149" s="52">
        <v>0</v>
      </c>
      <c r="AD149" s="52">
        <v>0</v>
      </c>
      <c r="AE149" s="52">
        <v>0</v>
      </c>
      <c r="AF149" s="55"/>
      <c r="AG149" s="98">
        <f t="shared" si="82"/>
        <v>0</v>
      </c>
      <c r="AH149" s="98">
        <f t="shared" si="83"/>
        <v>0</v>
      </c>
      <c r="AI149" s="98">
        <f t="shared" si="84"/>
        <v>0</v>
      </c>
      <c r="AJ149" s="98">
        <f t="shared" si="85"/>
        <v>0</v>
      </c>
    </row>
    <row r="150" spans="1:36" s="99" customFormat="1" x14ac:dyDescent="0.3">
      <c r="A150" s="50" t="s">
        <v>31</v>
      </c>
      <c r="B150" s="54">
        <f>SUM(H150,J150,L150,N150,P150,R150,T150,V150,X150,Z150,AB150,AD150)</f>
        <v>1345.2</v>
      </c>
      <c r="C150" s="54">
        <f t="shared" si="101"/>
        <v>0</v>
      </c>
      <c r="D150" s="54">
        <f>E150</f>
        <v>0</v>
      </c>
      <c r="E150" s="54">
        <f>SUM(I150,K150,M150,O150,Q150,S150,U150,W150,Y150,AA150,AC150,AE150)</f>
        <v>0</v>
      </c>
      <c r="F150" s="52">
        <f t="shared" si="98"/>
        <v>0</v>
      </c>
      <c r="G150" s="52">
        <f t="shared" si="99"/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2">
        <v>0</v>
      </c>
      <c r="N150" s="54">
        <v>0</v>
      </c>
      <c r="O150" s="52">
        <v>0</v>
      </c>
      <c r="P150" s="54">
        <v>0</v>
      </c>
      <c r="Q150" s="52">
        <v>0</v>
      </c>
      <c r="R150" s="54">
        <v>0</v>
      </c>
      <c r="S150" s="52">
        <v>0</v>
      </c>
      <c r="T150" s="54">
        <v>0</v>
      </c>
      <c r="U150" s="52">
        <v>0</v>
      </c>
      <c r="V150" s="54">
        <v>0</v>
      </c>
      <c r="W150" s="52">
        <v>0</v>
      </c>
      <c r="X150" s="54">
        <v>1345.2</v>
      </c>
      <c r="Y150" s="52">
        <v>0</v>
      </c>
      <c r="Z150" s="54">
        <v>0</v>
      </c>
      <c r="AA150" s="52">
        <v>0</v>
      </c>
      <c r="AB150" s="54">
        <v>0</v>
      </c>
      <c r="AC150" s="54">
        <v>0</v>
      </c>
      <c r="AD150" s="54">
        <v>0</v>
      </c>
      <c r="AE150" s="54">
        <v>0</v>
      </c>
      <c r="AF150" s="55"/>
      <c r="AG150" s="98">
        <f t="shared" si="82"/>
        <v>1345.2</v>
      </c>
      <c r="AH150" s="98">
        <f t="shared" si="83"/>
        <v>1345.2</v>
      </c>
      <c r="AI150" s="98">
        <f t="shared" si="84"/>
        <v>0</v>
      </c>
      <c r="AJ150" s="98">
        <f t="shared" si="85"/>
        <v>0</v>
      </c>
    </row>
    <row r="151" spans="1:36" s="99" customFormat="1" ht="37.5" x14ac:dyDescent="0.3">
      <c r="A151" s="125" t="s">
        <v>32</v>
      </c>
      <c r="B151" s="54">
        <f>SUM(H151,J151,L151,N151,P151,R151,T151,V151,X151,Z151,AB151,AD151)</f>
        <v>0</v>
      </c>
      <c r="C151" s="54">
        <f t="shared" si="101"/>
        <v>0</v>
      </c>
      <c r="D151" s="54">
        <f>E151</f>
        <v>0</v>
      </c>
      <c r="E151" s="54">
        <f>SUM(I151,K151,M151,O151,Q151,S151,U151,W151,Y151,AA151,AC151,AE151)</f>
        <v>0</v>
      </c>
      <c r="F151" s="53">
        <f t="shared" si="98"/>
        <v>0</v>
      </c>
      <c r="G151" s="53">
        <f t="shared" si="99"/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126">
        <v>0</v>
      </c>
      <c r="AF151" s="55"/>
      <c r="AG151" s="98">
        <f t="shared" si="82"/>
        <v>0</v>
      </c>
      <c r="AH151" s="98">
        <f t="shared" si="83"/>
        <v>0</v>
      </c>
      <c r="AI151" s="98">
        <f t="shared" si="84"/>
        <v>0</v>
      </c>
      <c r="AJ151" s="98">
        <f t="shared" si="85"/>
        <v>0</v>
      </c>
    </row>
    <row r="152" spans="1:36" s="99" customFormat="1" x14ac:dyDescent="0.3">
      <c r="A152" s="50" t="s">
        <v>33</v>
      </c>
      <c r="B152" s="54">
        <f>SUM(H152,J152,L152,N152,P152,R152,T152,V152,X152,Z152,AB152,AD152)</f>
        <v>0</v>
      </c>
      <c r="C152" s="54">
        <f t="shared" si="101"/>
        <v>0</v>
      </c>
      <c r="D152" s="54">
        <f>E152</f>
        <v>0</v>
      </c>
      <c r="E152" s="54">
        <f>SUM(I152,K152,M152,O152,Q152,S152,U152,W152,Y152,AA152,AC152,AE152)</f>
        <v>0</v>
      </c>
      <c r="F152" s="53">
        <f t="shared" si="98"/>
        <v>0</v>
      </c>
      <c r="G152" s="53">
        <f t="shared" si="99"/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5"/>
      <c r="AG152" s="98">
        <f t="shared" si="82"/>
        <v>0</v>
      </c>
      <c r="AH152" s="98">
        <f t="shared" si="83"/>
        <v>0</v>
      </c>
      <c r="AI152" s="98">
        <f t="shared" si="84"/>
        <v>0</v>
      </c>
      <c r="AJ152" s="98">
        <f t="shared" si="85"/>
        <v>0</v>
      </c>
    </row>
    <row r="153" spans="1:36" s="99" customFormat="1" ht="27.75" customHeight="1" x14ac:dyDescent="0.25">
      <c r="A153" s="131" t="s">
        <v>65</v>
      </c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3"/>
      <c r="AF153" s="57"/>
      <c r="AG153" s="98">
        <f t="shared" si="82"/>
        <v>0</v>
      </c>
      <c r="AH153" s="98">
        <f t="shared" si="83"/>
        <v>0</v>
      </c>
      <c r="AI153" s="98">
        <f t="shared" si="84"/>
        <v>0</v>
      </c>
      <c r="AJ153" s="98">
        <f t="shared" si="85"/>
        <v>0</v>
      </c>
    </row>
    <row r="154" spans="1:36" s="20" customFormat="1" x14ac:dyDescent="0.3">
      <c r="A154" s="50" t="s">
        <v>34</v>
      </c>
      <c r="B154" s="52">
        <f>SUM(B155,B156,B157,B159)</f>
        <v>600</v>
      </c>
      <c r="C154" s="52">
        <f>SUM(C155,C156,C157,C159)</f>
        <v>0</v>
      </c>
      <c r="D154" s="52">
        <f>SUM(D155,D156,D157,D159)</f>
        <v>0</v>
      </c>
      <c r="E154" s="52">
        <f>SUM(E155,E156,E157,E159)</f>
        <v>0</v>
      </c>
      <c r="F154" s="52">
        <f t="shared" ref="F154:F159" si="102">IFERROR(E154/B154*100,0)</f>
        <v>0</v>
      </c>
      <c r="G154" s="52">
        <f t="shared" ref="G154:G159" si="103">IFERROR(E154/C154*100,0)</f>
        <v>0</v>
      </c>
      <c r="H154" s="52">
        <f t="shared" ref="H154:AE154" si="104">SUM(H155,H156,H157,H159)</f>
        <v>0</v>
      </c>
      <c r="I154" s="52">
        <f t="shared" si="104"/>
        <v>0</v>
      </c>
      <c r="J154" s="52">
        <f t="shared" si="104"/>
        <v>0</v>
      </c>
      <c r="K154" s="52">
        <f t="shared" si="104"/>
        <v>0</v>
      </c>
      <c r="L154" s="52">
        <f t="shared" si="104"/>
        <v>0</v>
      </c>
      <c r="M154" s="52">
        <f t="shared" si="104"/>
        <v>0</v>
      </c>
      <c r="N154" s="52">
        <f t="shared" si="104"/>
        <v>0</v>
      </c>
      <c r="O154" s="52">
        <f t="shared" si="104"/>
        <v>0</v>
      </c>
      <c r="P154" s="52">
        <f t="shared" si="104"/>
        <v>0</v>
      </c>
      <c r="Q154" s="52">
        <f t="shared" si="104"/>
        <v>0</v>
      </c>
      <c r="R154" s="52">
        <f t="shared" si="104"/>
        <v>0</v>
      </c>
      <c r="S154" s="52">
        <f t="shared" si="104"/>
        <v>0</v>
      </c>
      <c r="T154" s="52">
        <f t="shared" si="104"/>
        <v>0</v>
      </c>
      <c r="U154" s="52">
        <f t="shared" si="104"/>
        <v>0</v>
      </c>
      <c r="V154" s="52">
        <f t="shared" si="104"/>
        <v>0</v>
      </c>
      <c r="W154" s="52">
        <f t="shared" si="104"/>
        <v>0</v>
      </c>
      <c r="X154" s="52">
        <f t="shared" si="104"/>
        <v>600</v>
      </c>
      <c r="Y154" s="52">
        <f t="shared" si="104"/>
        <v>0</v>
      </c>
      <c r="Z154" s="52">
        <f t="shared" si="104"/>
        <v>0</v>
      </c>
      <c r="AA154" s="52">
        <f t="shared" si="104"/>
        <v>0</v>
      </c>
      <c r="AB154" s="52">
        <f t="shared" si="104"/>
        <v>0</v>
      </c>
      <c r="AC154" s="52">
        <f t="shared" si="104"/>
        <v>0</v>
      </c>
      <c r="AD154" s="52">
        <f t="shared" si="104"/>
        <v>0</v>
      </c>
      <c r="AE154" s="52">
        <f t="shared" si="104"/>
        <v>0</v>
      </c>
      <c r="AF154" s="55"/>
      <c r="AG154" s="98">
        <f t="shared" si="82"/>
        <v>600</v>
      </c>
      <c r="AH154" s="98">
        <f t="shared" si="83"/>
        <v>600</v>
      </c>
      <c r="AI154" s="98">
        <f t="shared" si="84"/>
        <v>0</v>
      </c>
      <c r="AJ154" s="98">
        <f t="shared" si="85"/>
        <v>0</v>
      </c>
    </row>
    <row r="155" spans="1:36" s="99" customFormat="1" x14ac:dyDescent="0.3">
      <c r="A155" s="50" t="s">
        <v>30</v>
      </c>
      <c r="B155" s="54">
        <f>SUM(H155,J155,L155,N155,P155,R155,T155,V155,X155,Z155,AB155,AD155)</f>
        <v>0</v>
      </c>
      <c r="C155" s="54">
        <f t="shared" ref="C155:C159" si="105">SUM(H155+J155+L155)</f>
        <v>0</v>
      </c>
      <c r="D155" s="54">
        <f>E155</f>
        <v>0</v>
      </c>
      <c r="E155" s="54">
        <f>SUM(I155,K155,M155,O155,Q155,S155,U155,W155,Y155,AA155,AC155,AE155)</f>
        <v>0</v>
      </c>
      <c r="F155" s="52">
        <f t="shared" si="102"/>
        <v>0</v>
      </c>
      <c r="G155" s="52">
        <f t="shared" si="103"/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2">
        <v>0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5"/>
      <c r="AG155" s="98">
        <f t="shared" si="82"/>
        <v>0</v>
      </c>
      <c r="AH155" s="98">
        <f t="shared" si="83"/>
        <v>0</v>
      </c>
      <c r="AI155" s="98">
        <f t="shared" si="84"/>
        <v>0</v>
      </c>
      <c r="AJ155" s="98">
        <f t="shared" si="85"/>
        <v>0</v>
      </c>
    </row>
    <row r="156" spans="1:36" s="99" customFormat="1" x14ac:dyDescent="0.3">
      <c r="A156" s="50" t="s">
        <v>36</v>
      </c>
      <c r="B156" s="54">
        <f>SUM(H156,J156,L156,N156,P156,R156,T156,V156,X156,Z156,AB156,AD156)</f>
        <v>0</v>
      </c>
      <c r="C156" s="54">
        <f t="shared" si="105"/>
        <v>0</v>
      </c>
      <c r="D156" s="54">
        <f>E156</f>
        <v>0</v>
      </c>
      <c r="E156" s="54">
        <f>SUM(I156,K156,M156,O156,Q156,S156,U156,W156,Y156,AA156,AC156,AE156)</f>
        <v>0</v>
      </c>
      <c r="F156" s="52">
        <f t="shared" si="102"/>
        <v>0</v>
      </c>
      <c r="G156" s="52">
        <f t="shared" si="103"/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55"/>
      <c r="AG156" s="98">
        <f t="shared" si="82"/>
        <v>0</v>
      </c>
      <c r="AH156" s="98">
        <f t="shared" si="83"/>
        <v>0</v>
      </c>
      <c r="AI156" s="98">
        <f t="shared" si="84"/>
        <v>0</v>
      </c>
      <c r="AJ156" s="98">
        <f t="shared" si="85"/>
        <v>0</v>
      </c>
    </row>
    <row r="157" spans="1:36" s="99" customFormat="1" x14ac:dyDescent="0.3">
      <c r="A157" s="50" t="s">
        <v>31</v>
      </c>
      <c r="B157" s="54">
        <f>SUM(H157,J157,L157,N157,P157,R157,T157,V157,X157,Z157,AB157,AD157)</f>
        <v>600</v>
      </c>
      <c r="C157" s="54">
        <f t="shared" si="105"/>
        <v>0</v>
      </c>
      <c r="D157" s="54">
        <f>E157</f>
        <v>0</v>
      </c>
      <c r="E157" s="54">
        <f>SUM(I157,K157,M157,O157,Q157,S157,U157,W157,Y157,AA157,AC157,AE157)</f>
        <v>0</v>
      </c>
      <c r="F157" s="52">
        <f t="shared" si="102"/>
        <v>0</v>
      </c>
      <c r="G157" s="52">
        <f t="shared" si="103"/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2">
        <v>0</v>
      </c>
      <c r="N157" s="54">
        <v>0</v>
      </c>
      <c r="O157" s="52">
        <v>0</v>
      </c>
      <c r="P157" s="54">
        <v>0</v>
      </c>
      <c r="Q157" s="52">
        <v>0</v>
      </c>
      <c r="R157" s="54">
        <v>0</v>
      </c>
      <c r="S157" s="52">
        <v>0</v>
      </c>
      <c r="T157" s="54">
        <v>0</v>
      </c>
      <c r="U157" s="52">
        <v>0</v>
      </c>
      <c r="V157" s="54">
        <v>0</v>
      </c>
      <c r="W157" s="52">
        <v>0</v>
      </c>
      <c r="X157" s="54">
        <v>600</v>
      </c>
      <c r="Y157" s="52">
        <v>0</v>
      </c>
      <c r="Z157" s="54">
        <v>0</v>
      </c>
      <c r="AA157" s="52">
        <v>0</v>
      </c>
      <c r="AB157" s="54">
        <v>0</v>
      </c>
      <c r="AC157" s="54">
        <v>0</v>
      </c>
      <c r="AD157" s="54">
        <v>0</v>
      </c>
      <c r="AE157" s="54">
        <v>0</v>
      </c>
      <c r="AF157" s="55"/>
      <c r="AG157" s="98">
        <f t="shared" si="82"/>
        <v>600</v>
      </c>
      <c r="AH157" s="98">
        <f t="shared" si="83"/>
        <v>600</v>
      </c>
      <c r="AI157" s="98">
        <f t="shared" si="84"/>
        <v>0</v>
      </c>
      <c r="AJ157" s="98">
        <f t="shared" si="85"/>
        <v>0</v>
      </c>
    </row>
    <row r="158" spans="1:36" s="99" customFormat="1" ht="37.5" x14ac:dyDescent="0.3">
      <c r="A158" s="125" t="s">
        <v>32</v>
      </c>
      <c r="B158" s="54">
        <f>SUM(H158,J158,L158,N158,P158,R158,T158,V158,X158,Z158,AB158,AD158)</f>
        <v>0</v>
      </c>
      <c r="C158" s="54">
        <f t="shared" si="105"/>
        <v>0</v>
      </c>
      <c r="D158" s="54">
        <f>E158</f>
        <v>0</v>
      </c>
      <c r="E158" s="54">
        <f>SUM(I158,K158,M158,O158,Q158,S158,U158,W158,Y158,AA158,AC158,AE158)</f>
        <v>0</v>
      </c>
      <c r="F158" s="53">
        <f t="shared" si="102"/>
        <v>0</v>
      </c>
      <c r="G158" s="53">
        <f t="shared" si="103"/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126">
        <v>0</v>
      </c>
      <c r="AF158" s="55"/>
      <c r="AG158" s="98">
        <f t="shared" si="82"/>
        <v>0</v>
      </c>
      <c r="AH158" s="98">
        <f t="shared" si="83"/>
        <v>0</v>
      </c>
      <c r="AI158" s="98">
        <f t="shared" si="84"/>
        <v>0</v>
      </c>
      <c r="AJ158" s="98">
        <f t="shared" si="85"/>
        <v>0</v>
      </c>
    </row>
    <row r="159" spans="1:36" s="99" customFormat="1" x14ac:dyDescent="0.3">
      <c r="A159" s="50" t="s">
        <v>33</v>
      </c>
      <c r="B159" s="54">
        <f>SUM(H159,J159,L159,N159,P159,R159,T159,V159,X159,Z159,AB159,AD159)</f>
        <v>0</v>
      </c>
      <c r="C159" s="54">
        <f t="shared" si="105"/>
        <v>0</v>
      </c>
      <c r="D159" s="54">
        <f>E159</f>
        <v>0</v>
      </c>
      <c r="E159" s="54">
        <f>SUM(I159,K159,M159,O159,Q159,S159,U159,W159,Y159,AA159,AC159,AE159)</f>
        <v>0</v>
      </c>
      <c r="F159" s="53">
        <f t="shared" si="102"/>
        <v>0</v>
      </c>
      <c r="G159" s="53">
        <f t="shared" si="103"/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5"/>
      <c r="AG159" s="98">
        <f t="shared" si="82"/>
        <v>0</v>
      </c>
      <c r="AH159" s="98">
        <f t="shared" si="83"/>
        <v>0</v>
      </c>
      <c r="AI159" s="98">
        <f t="shared" si="84"/>
        <v>0</v>
      </c>
      <c r="AJ159" s="98">
        <f t="shared" si="85"/>
        <v>0</v>
      </c>
    </row>
    <row r="160" spans="1:36" s="99" customFormat="1" ht="27.75" customHeight="1" x14ac:dyDescent="0.25">
      <c r="A160" s="131" t="s">
        <v>66</v>
      </c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3"/>
      <c r="AF160" s="57"/>
      <c r="AG160" s="98">
        <f t="shared" si="82"/>
        <v>0</v>
      </c>
      <c r="AH160" s="98">
        <f t="shared" si="83"/>
        <v>0</v>
      </c>
      <c r="AI160" s="98">
        <f t="shared" si="84"/>
        <v>0</v>
      </c>
      <c r="AJ160" s="98">
        <f t="shared" si="85"/>
        <v>0</v>
      </c>
    </row>
    <row r="161" spans="1:36" s="20" customFormat="1" x14ac:dyDescent="0.3">
      <c r="A161" s="50" t="s">
        <v>34</v>
      </c>
      <c r="B161" s="52">
        <f>SUM(B162,B163,B164,B166)</f>
        <v>600</v>
      </c>
      <c r="C161" s="52">
        <f>SUM(C162,C163,C164,C166)</f>
        <v>0</v>
      </c>
      <c r="D161" s="52">
        <f>SUM(D162,D163,D164,D166)</f>
        <v>0</v>
      </c>
      <c r="E161" s="52">
        <f>SUM(E162,E163,E164,E166)</f>
        <v>0</v>
      </c>
      <c r="F161" s="52">
        <f t="shared" ref="F161:F166" si="106">IFERROR(E161/B161*100,0)</f>
        <v>0</v>
      </c>
      <c r="G161" s="52">
        <f t="shared" ref="G161:G166" si="107">IFERROR(E161/C161*100,0)</f>
        <v>0</v>
      </c>
      <c r="H161" s="52">
        <f t="shared" ref="H161:AE161" si="108">SUM(H162,H163,H164,H166)</f>
        <v>0</v>
      </c>
      <c r="I161" s="52">
        <f t="shared" si="108"/>
        <v>0</v>
      </c>
      <c r="J161" s="52">
        <f t="shared" si="108"/>
        <v>0</v>
      </c>
      <c r="K161" s="52">
        <f t="shared" si="108"/>
        <v>0</v>
      </c>
      <c r="L161" s="52">
        <f t="shared" si="108"/>
        <v>0</v>
      </c>
      <c r="M161" s="52">
        <f t="shared" si="108"/>
        <v>0</v>
      </c>
      <c r="N161" s="52">
        <f t="shared" si="108"/>
        <v>0</v>
      </c>
      <c r="O161" s="52">
        <f t="shared" si="108"/>
        <v>0</v>
      </c>
      <c r="P161" s="52">
        <f t="shared" si="108"/>
        <v>0</v>
      </c>
      <c r="Q161" s="52">
        <f t="shared" si="108"/>
        <v>0</v>
      </c>
      <c r="R161" s="52">
        <f t="shared" si="108"/>
        <v>0</v>
      </c>
      <c r="S161" s="52">
        <f t="shared" si="108"/>
        <v>0</v>
      </c>
      <c r="T161" s="52">
        <f t="shared" si="108"/>
        <v>0</v>
      </c>
      <c r="U161" s="52">
        <f t="shared" si="108"/>
        <v>0</v>
      </c>
      <c r="V161" s="52">
        <f t="shared" si="108"/>
        <v>0</v>
      </c>
      <c r="W161" s="52">
        <f t="shared" si="108"/>
        <v>0</v>
      </c>
      <c r="X161" s="52">
        <f t="shared" si="108"/>
        <v>600</v>
      </c>
      <c r="Y161" s="52">
        <f t="shared" si="108"/>
        <v>0</v>
      </c>
      <c r="Z161" s="52">
        <f t="shared" si="108"/>
        <v>0</v>
      </c>
      <c r="AA161" s="52">
        <f t="shared" si="108"/>
        <v>0</v>
      </c>
      <c r="AB161" s="52">
        <f t="shared" si="108"/>
        <v>0</v>
      </c>
      <c r="AC161" s="52">
        <f t="shared" si="108"/>
        <v>0</v>
      </c>
      <c r="AD161" s="52">
        <f t="shared" si="108"/>
        <v>0</v>
      </c>
      <c r="AE161" s="52">
        <f t="shared" si="108"/>
        <v>0</v>
      </c>
      <c r="AF161" s="55"/>
      <c r="AG161" s="98">
        <f t="shared" si="82"/>
        <v>600</v>
      </c>
      <c r="AH161" s="98">
        <f t="shared" si="83"/>
        <v>600</v>
      </c>
      <c r="AI161" s="98">
        <f t="shared" si="84"/>
        <v>0</v>
      </c>
      <c r="AJ161" s="98">
        <f t="shared" si="85"/>
        <v>0</v>
      </c>
    </row>
    <row r="162" spans="1:36" s="99" customFormat="1" x14ac:dyDescent="0.3">
      <c r="A162" s="50" t="s">
        <v>30</v>
      </c>
      <c r="B162" s="54">
        <f>SUM(H162,J162,L162,N162,P162,R162,T162,V162,X162,Z162,AB162,AD162)</f>
        <v>0</v>
      </c>
      <c r="C162" s="54">
        <f t="shared" ref="C162:C166" si="109">SUM(H162+J162+L162)</f>
        <v>0</v>
      </c>
      <c r="D162" s="54">
        <f>E162</f>
        <v>0</v>
      </c>
      <c r="E162" s="54">
        <f>SUM(I162,K162,M162,O162,Q162,S162,U162,W162,Y162,AA162,AC162,AE162)</f>
        <v>0</v>
      </c>
      <c r="F162" s="52">
        <f t="shared" si="106"/>
        <v>0</v>
      </c>
      <c r="G162" s="52">
        <f t="shared" si="107"/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</v>
      </c>
      <c r="Y162" s="52">
        <v>0</v>
      </c>
      <c r="Z162" s="52">
        <v>0</v>
      </c>
      <c r="AA162" s="52">
        <v>0</v>
      </c>
      <c r="AB162" s="52">
        <v>0</v>
      </c>
      <c r="AC162" s="52">
        <v>0</v>
      </c>
      <c r="AD162" s="52">
        <v>0</v>
      </c>
      <c r="AE162" s="52">
        <v>0</v>
      </c>
      <c r="AF162" s="55"/>
      <c r="AG162" s="98">
        <f t="shared" si="82"/>
        <v>0</v>
      </c>
      <c r="AH162" s="98">
        <f t="shared" si="83"/>
        <v>0</v>
      </c>
      <c r="AI162" s="98">
        <f t="shared" si="84"/>
        <v>0</v>
      </c>
      <c r="AJ162" s="98">
        <f t="shared" si="85"/>
        <v>0</v>
      </c>
    </row>
    <row r="163" spans="1:36" s="99" customFormat="1" x14ac:dyDescent="0.3">
      <c r="A163" s="50" t="s">
        <v>36</v>
      </c>
      <c r="B163" s="54">
        <f>SUM(H163,J163,L163,N163,P163,R163,T163,V163,X163,Z163,AB163,AD163)</f>
        <v>0</v>
      </c>
      <c r="C163" s="54">
        <f t="shared" si="109"/>
        <v>0</v>
      </c>
      <c r="D163" s="54">
        <f>E163</f>
        <v>0</v>
      </c>
      <c r="E163" s="54">
        <f>SUM(I163,K163,M163,O163,Q163,S163,U163,W163,Y163,AA163,AC163,AE163)</f>
        <v>0</v>
      </c>
      <c r="F163" s="52">
        <f t="shared" si="106"/>
        <v>0</v>
      </c>
      <c r="G163" s="52">
        <f t="shared" si="107"/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2">
        <v>0</v>
      </c>
      <c r="AB163" s="52">
        <v>0</v>
      </c>
      <c r="AC163" s="52">
        <v>0</v>
      </c>
      <c r="AD163" s="52">
        <v>0</v>
      </c>
      <c r="AE163" s="52">
        <v>0</v>
      </c>
      <c r="AF163" s="55"/>
      <c r="AG163" s="98">
        <f t="shared" si="82"/>
        <v>0</v>
      </c>
      <c r="AH163" s="98">
        <f t="shared" si="83"/>
        <v>0</v>
      </c>
      <c r="AI163" s="98">
        <f t="shared" si="84"/>
        <v>0</v>
      </c>
      <c r="AJ163" s="98">
        <f t="shared" si="85"/>
        <v>0</v>
      </c>
    </row>
    <row r="164" spans="1:36" s="99" customFormat="1" x14ac:dyDescent="0.3">
      <c r="A164" s="50" t="s">
        <v>31</v>
      </c>
      <c r="B164" s="54">
        <f>SUM(H164,J164,L164,N164,P164,R164,T164,V164,X164,Z164,AB164,AD164)</f>
        <v>600</v>
      </c>
      <c r="C164" s="54">
        <f t="shared" si="109"/>
        <v>0</v>
      </c>
      <c r="D164" s="54">
        <f>E164</f>
        <v>0</v>
      </c>
      <c r="E164" s="54">
        <f>SUM(I164,K164,M164,O164,Q164,S164,U164,W164,Y164,AA164,AC164,AE164)</f>
        <v>0</v>
      </c>
      <c r="F164" s="52">
        <f t="shared" si="106"/>
        <v>0</v>
      </c>
      <c r="G164" s="52">
        <f t="shared" si="107"/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2">
        <v>0</v>
      </c>
      <c r="N164" s="54">
        <v>0</v>
      </c>
      <c r="O164" s="52">
        <v>0</v>
      </c>
      <c r="P164" s="54">
        <v>0</v>
      </c>
      <c r="Q164" s="52">
        <v>0</v>
      </c>
      <c r="R164" s="54">
        <v>0</v>
      </c>
      <c r="S164" s="52">
        <v>0</v>
      </c>
      <c r="T164" s="54">
        <v>0</v>
      </c>
      <c r="U164" s="52">
        <v>0</v>
      </c>
      <c r="V164" s="54">
        <v>0</v>
      </c>
      <c r="W164" s="52">
        <v>0</v>
      </c>
      <c r="X164" s="54">
        <v>600</v>
      </c>
      <c r="Y164" s="52">
        <v>0</v>
      </c>
      <c r="Z164" s="54">
        <v>0</v>
      </c>
      <c r="AA164" s="52">
        <v>0</v>
      </c>
      <c r="AB164" s="54">
        <v>0</v>
      </c>
      <c r="AC164" s="54">
        <v>0</v>
      </c>
      <c r="AD164" s="54">
        <v>0</v>
      </c>
      <c r="AE164" s="54">
        <v>0</v>
      </c>
      <c r="AF164" s="55"/>
      <c r="AG164" s="98">
        <f t="shared" si="82"/>
        <v>600</v>
      </c>
      <c r="AH164" s="98">
        <f t="shared" si="83"/>
        <v>600</v>
      </c>
      <c r="AI164" s="98">
        <f t="shared" si="84"/>
        <v>0</v>
      </c>
      <c r="AJ164" s="98">
        <f t="shared" si="85"/>
        <v>0</v>
      </c>
    </row>
    <row r="165" spans="1:36" s="99" customFormat="1" ht="37.5" x14ac:dyDescent="0.3">
      <c r="A165" s="125" t="s">
        <v>32</v>
      </c>
      <c r="B165" s="54">
        <f>SUM(H165,J165,L165,N165,P165,R165,T165,V165,X165,Z165,AB165,AD165)</f>
        <v>0</v>
      </c>
      <c r="C165" s="54">
        <f t="shared" si="109"/>
        <v>0</v>
      </c>
      <c r="D165" s="54">
        <f>E165</f>
        <v>0</v>
      </c>
      <c r="E165" s="54">
        <f>SUM(I165,K165,M165,O165,Q165,S165,U165,W165,Y165,AA165,AC165,AE165)</f>
        <v>0</v>
      </c>
      <c r="F165" s="53">
        <f t="shared" si="106"/>
        <v>0</v>
      </c>
      <c r="G165" s="53">
        <f t="shared" si="107"/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126">
        <v>0</v>
      </c>
      <c r="AF165" s="55"/>
      <c r="AG165" s="98">
        <f t="shared" si="82"/>
        <v>0</v>
      </c>
      <c r="AH165" s="98">
        <f t="shared" si="83"/>
        <v>0</v>
      </c>
      <c r="AI165" s="98">
        <f t="shared" si="84"/>
        <v>0</v>
      </c>
      <c r="AJ165" s="98">
        <f t="shared" si="85"/>
        <v>0</v>
      </c>
    </row>
    <row r="166" spans="1:36" s="99" customFormat="1" x14ac:dyDescent="0.3">
      <c r="A166" s="50" t="s">
        <v>33</v>
      </c>
      <c r="B166" s="54">
        <f>SUM(H166,J166,L166,N166,P166,R166,T166,V166,X166,Z166,AB166,AD166)</f>
        <v>0</v>
      </c>
      <c r="C166" s="54">
        <f t="shared" si="109"/>
        <v>0</v>
      </c>
      <c r="D166" s="54">
        <f>E166</f>
        <v>0</v>
      </c>
      <c r="E166" s="54">
        <f>SUM(I166,K166,M166,O166,Q166,S166,U166,W166,Y166,AA166,AC166,AE166)</f>
        <v>0</v>
      </c>
      <c r="F166" s="53">
        <f t="shared" si="106"/>
        <v>0</v>
      </c>
      <c r="G166" s="53">
        <f t="shared" si="107"/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5"/>
      <c r="AG166" s="98">
        <f t="shared" si="82"/>
        <v>0</v>
      </c>
      <c r="AH166" s="98">
        <f t="shared" si="83"/>
        <v>0</v>
      </c>
      <c r="AI166" s="98">
        <f t="shared" si="84"/>
        <v>0</v>
      </c>
      <c r="AJ166" s="98">
        <f t="shared" si="85"/>
        <v>0</v>
      </c>
    </row>
    <row r="167" spans="1:36" s="115" customFormat="1" x14ac:dyDescent="0.25">
      <c r="A167" s="118" t="s">
        <v>72</v>
      </c>
      <c r="B167" s="119"/>
      <c r="C167" s="120"/>
      <c r="D167" s="120"/>
      <c r="E167" s="119"/>
      <c r="F167" s="121"/>
      <c r="G167" s="121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3"/>
      <c r="AF167" s="124"/>
    </row>
    <row r="168" spans="1:36" s="99" customFormat="1" ht="24" customHeight="1" x14ac:dyDescent="0.25">
      <c r="A168" s="101" t="s">
        <v>69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2"/>
      <c r="AF168" s="55"/>
      <c r="AG168" s="98"/>
      <c r="AH168" s="98"/>
      <c r="AI168" s="98"/>
      <c r="AJ168" s="98"/>
    </row>
    <row r="169" spans="1:36" s="20" customFormat="1" ht="27.75" customHeight="1" x14ac:dyDescent="0.3">
      <c r="A169" s="134" t="s">
        <v>34</v>
      </c>
      <c r="B169" s="135">
        <f>SUM(B170:B172,B174)</f>
        <v>93.1</v>
      </c>
      <c r="C169" s="135">
        <f>SUM(C170:C172,C174)</f>
        <v>0</v>
      </c>
      <c r="D169" s="135">
        <f>SUM(D170:D172,D174)</f>
        <v>0</v>
      </c>
      <c r="E169" s="135">
        <f>SUM(E170:E172,E174)</f>
        <v>0</v>
      </c>
      <c r="F169" s="135">
        <f t="shared" ref="F169:F174" si="110">IFERROR(E169/B169*100,0)</f>
        <v>0</v>
      </c>
      <c r="G169" s="135">
        <f t="shared" ref="G169:G174" si="111">IFERROR(E169/C169*100,0)</f>
        <v>0</v>
      </c>
      <c r="H169" s="135">
        <f t="shared" ref="H169:AE169" si="112">SUM(H170:H172,H174)</f>
        <v>0</v>
      </c>
      <c r="I169" s="135">
        <f t="shared" si="112"/>
        <v>0</v>
      </c>
      <c r="J169" s="135">
        <f t="shared" si="112"/>
        <v>0</v>
      </c>
      <c r="K169" s="135">
        <f t="shared" si="112"/>
        <v>0</v>
      </c>
      <c r="L169" s="135">
        <f t="shared" si="112"/>
        <v>0</v>
      </c>
      <c r="M169" s="135">
        <f t="shared" si="112"/>
        <v>0</v>
      </c>
      <c r="N169" s="135">
        <f t="shared" si="112"/>
        <v>0</v>
      </c>
      <c r="O169" s="135">
        <f t="shared" si="112"/>
        <v>0</v>
      </c>
      <c r="P169" s="135">
        <f t="shared" si="112"/>
        <v>0</v>
      </c>
      <c r="Q169" s="135">
        <f t="shared" si="112"/>
        <v>0</v>
      </c>
      <c r="R169" s="135">
        <f t="shared" si="112"/>
        <v>0</v>
      </c>
      <c r="S169" s="135">
        <f t="shared" si="112"/>
        <v>0</v>
      </c>
      <c r="T169" s="135">
        <f t="shared" si="112"/>
        <v>0</v>
      </c>
      <c r="U169" s="135">
        <f t="shared" si="112"/>
        <v>0</v>
      </c>
      <c r="V169" s="135">
        <f t="shared" si="112"/>
        <v>0</v>
      </c>
      <c r="W169" s="135">
        <f t="shared" si="112"/>
        <v>0</v>
      </c>
      <c r="X169" s="135">
        <f t="shared" si="112"/>
        <v>33.1</v>
      </c>
      <c r="Y169" s="135">
        <f t="shared" si="112"/>
        <v>0</v>
      </c>
      <c r="Z169" s="135">
        <f t="shared" si="112"/>
        <v>60</v>
      </c>
      <c r="AA169" s="135">
        <f t="shared" si="112"/>
        <v>0</v>
      </c>
      <c r="AB169" s="135">
        <f t="shared" si="112"/>
        <v>0</v>
      </c>
      <c r="AC169" s="135">
        <f t="shared" si="112"/>
        <v>0</v>
      </c>
      <c r="AD169" s="135">
        <f t="shared" si="112"/>
        <v>0</v>
      </c>
      <c r="AE169" s="135">
        <f t="shared" si="112"/>
        <v>0</v>
      </c>
      <c r="AF169" s="135"/>
      <c r="AG169" s="98">
        <f t="shared" ref="AG169:AG220" si="113">H169+J169+L169+N169+P169+R169+T169+V169+X169+Z169+AB169+AD169</f>
        <v>93.1</v>
      </c>
      <c r="AH169" s="98">
        <f t="shared" ref="AH169:AH202" si="114">H169+J169+L169+N169+P169+R169+T169+V169+X169</f>
        <v>33.1</v>
      </c>
      <c r="AI169" s="98">
        <f t="shared" ref="AI169:AI220" si="115">I169+K169+M169+O169+Q169+S169+U169+W169+Y169+AA169+AC169+AE169</f>
        <v>0</v>
      </c>
      <c r="AJ169" s="98">
        <f t="shared" ref="AJ169:AJ220" si="116">E169-C169</f>
        <v>0</v>
      </c>
    </row>
    <row r="170" spans="1:36" s="99" customFormat="1" ht="21" customHeight="1" x14ac:dyDescent="0.3">
      <c r="A170" s="50" t="s">
        <v>30</v>
      </c>
      <c r="B170" s="52">
        <f t="shared" ref="B170:E174" si="117">B177</f>
        <v>0</v>
      </c>
      <c r="C170" s="52">
        <f t="shared" si="117"/>
        <v>0</v>
      </c>
      <c r="D170" s="52">
        <f t="shared" si="117"/>
        <v>0</v>
      </c>
      <c r="E170" s="52">
        <f t="shared" si="117"/>
        <v>0</v>
      </c>
      <c r="F170" s="52">
        <f t="shared" si="110"/>
        <v>0</v>
      </c>
      <c r="G170" s="52">
        <f t="shared" si="111"/>
        <v>0</v>
      </c>
      <c r="H170" s="52">
        <f t="shared" ref="H170:AE174" si="118">H177</f>
        <v>0</v>
      </c>
      <c r="I170" s="52">
        <f t="shared" si="118"/>
        <v>0</v>
      </c>
      <c r="J170" s="52">
        <f t="shared" si="118"/>
        <v>0</v>
      </c>
      <c r="K170" s="52">
        <f t="shared" si="118"/>
        <v>0</v>
      </c>
      <c r="L170" s="52">
        <f t="shared" si="118"/>
        <v>0</v>
      </c>
      <c r="M170" s="52">
        <f t="shared" si="118"/>
        <v>0</v>
      </c>
      <c r="N170" s="52">
        <f t="shared" si="118"/>
        <v>0</v>
      </c>
      <c r="O170" s="52">
        <f t="shared" si="118"/>
        <v>0</v>
      </c>
      <c r="P170" s="52">
        <f t="shared" si="118"/>
        <v>0</v>
      </c>
      <c r="Q170" s="52">
        <f t="shared" si="118"/>
        <v>0</v>
      </c>
      <c r="R170" s="52">
        <f t="shared" si="118"/>
        <v>0</v>
      </c>
      <c r="S170" s="52">
        <f t="shared" si="118"/>
        <v>0</v>
      </c>
      <c r="T170" s="52">
        <f t="shared" si="118"/>
        <v>0</v>
      </c>
      <c r="U170" s="52">
        <f t="shared" si="118"/>
        <v>0</v>
      </c>
      <c r="V170" s="52">
        <f t="shared" si="118"/>
        <v>0</v>
      </c>
      <c r="W170" s="52">
        <f t="shared" si="118"/>
        <v>0</v>
      </c>
      <c r="X170" s="52">
        <f t="shared" si="118"/>
        <v>0</v>
      </c>
      <c r="Y170" s="52">
        <f t="shared" si="118"/>
        <v>0</v>
      </c>
      <c r="Z170" s="52">
        <f t="shared" si="118"/>
        <v>0</v>
      </c>
      <c r="AA170" s="52">
        <f t="shared" si="118"/>
        <v>0</v>
      </c>
      <c r="AB170" s="52">
        <f t="shared" si="118"/>
        <v>0</v>
      </c>
      <c r="AC170" s="52">
        <f t="shared" si="118"/>
        <v>0</v>
      </c>
      <c r="AD170" s="52">
        <f t="shared" si="118"/>
        <v>0</v>
      </c>
      <c r="AE170" s="52">
        <f t="shared" si="118"/>
        <v>0</v>
      </c>
      <c r="AF170" s="52"/>
      <c r="AG170" s="98">
        <f t="shared" si="113"/>
        <v>0</v>
      </c>
      <c r="AH170" s="98">
        <f t="shared" si="114"/>
        <v>0</v>
      </c>
      <c r="AI170" s="98">
        <f t="shared" si="115"/>
        <v>0</v>
      </c>
      <c r="AJ170" s="98">
        <f t="shared" si="116"/>
        <v>0</v>
      </c>
    </row>
    <row r="171" spans="1:36" s="99" customFormat="1" x14ac:dyDescent="0.3">
      <c r="A171" s="50" t="s">
        <v>36</v>
      </c>
      <c r="B171" s="53">
        <f t="shared" si="117"/>
        <v>0</v>
      </c>
      <c r="C171" s="53">
        <f>C178</f>
        <v>0</v>
      </c>
      <c r="D171" s="53">
        <f t="shared" si="117"/>
        <v>0</v>
      </c>
      <c r="E171" s="53">
        <f t="shared" si="117"/>
        <v>0</v>
      </c>
      <c r="F171" s="53">
        <f t="shared" si="110"/>
        <v>0</v>
      </c>
      <c r="G171" s="53">
        <f t="shared" si="111"/>
        <v>0</v>
      </c>
      <c r="H171" s="53">
        <f t="shared" si="118"/>
        <v>0</v>
      </c>
      <c r="I171" s="53">
        <f t="shared" si="118"/>
        <v>0</v>
      </c>
      <c r="J171" s="53">
        <f t="shared" si="118"/>
        <v>0</v>
      </c>
      <c r="K171" s="53">
        <f t="shared" si="118"/>
        <v>0</v>
      </c>
      <c r="L171" s="53">
        <f t="shared" si="118"/>
        <v>0</v>
      </c>
      <c r="M171" s="53">
        <f t="shared" si="118"/>
        <v>0</v>
      </c>
      <c r="N171" s="53">
        <f t="shared" si="118"/>
        <v>0</v>
      </c>
      <c r="O171" s="53">
        <f t="shared" si="118"/>
        <v>0</v>
      </c>
      <c r="P171" s="53">
        <f t="shared" si="118"/>
        <v>0</v>
      </c>
      <c r="Q171" s="53">
        <f t="shared" si="118"/>
        <v>0</v>
      </c>
      <c r="R171" s="53">
        <f t="shared" si="118"/>
        <v>0</v>
      </c>
      <c r="S171" s="53">
        <f t="shared" si="118"/>
        <v>0</v>
      </c>
      <c r="T171" s="53">
        <f t="shared" si="118"/>
        <v>0</v>
      </c>
      <c r="U171" s="53">
        <f t="shared" si="118"/>
        <v>0</v>
      </c>
      <c r="V171" s="53">
        <f t="shared" si="118"/>
        <v>0</v>
      </c>
      <c r="W171" s="53">
        <f t="shared" si="118"/>
        <v>0</v>
      </c>
      <c r="X171" s="53">
        <f t="shared" si="118"/>
        <v>0</v>
      </c>
      <c r="Y171" s="53">
        <f t="shared" si="118"/>
        <v>0</v>
      </c>
      <c r="Z171" s="53">
        <f t="shared" si="118"/>
        <v>0</v>
      </c>
      <c r="AA171" s="53">
        <f t="shared" si="118"/>
        <v>0</v>
      </c>
      <c r="AB171" s="53">
        <f t="shared" si="118"/>
        <v>0</v>
      </c>
      <c r="AC171" s="53">
        <f t="shared" si="118"/>
        <v>0</v>
      </c>
      <c r="AD171" s="53">
        <f t="shared" si="118"/>
        <v>0</v>
      </c>
      <c r="AE171" s="53">
        <f t="shared" si="118"/>
        <v>0</v>
      </c>
      <c r="AF171" s="53"/>
      <c r="AG171" s="98">
        <f t="shared" si="113"/>
        <v>0</v>
      </c>
      <c r="AH171" s="98">
        <f t="shared" si="114"/>
        <v>0</v>
      </c>
      <c r="AI171" s="98">
        <f t="shared" si="115"/>
        <v>0</v>
      </c>
      <c r="AJ171" s="98">
        <f t="shared" si="116"/>
        <v>0</v>
      </c>
    </row>
    <row r="172" spans="1:36" s="99" customFormat="1" ht="24.75" customHeight="1" x14ac:dyDescent="0.3">
      <c r="A172" s="50" t="s">
        <v>31</v>
      </c>
      <c r="B172" s="53">
        <f t="shared" si="117"/>
        <v>93.1</v>
      </c>
      <c r="C172" s="53">
        <f t="shared" si="117"/>
        <v>0</v>
      </c>
      <c r="D172" s="53">
        <f t="shared" si="117"/>
        <v>0</v>
      </c>
      <c r="E172" s="53">
        <f t="shared" si="117"/>
        <v>0</v>
      </c>
      <c r="F172" s="53">
        <f t="shared" si="110"/>
        <v>0</v>
      </c>
      <c r="G172" s="53">
        <f t="shared" si="111"/>
        <v>0</v>
      </c>
      <c r="H172" s="53">
        <f t="shared" si="118"/>
        <v>0</v>
      </c>
      <c r="I172" s="53">
        <f t="shared" si="118"/>
        <v>0</v>
      </c>
      <c r="J172" s="53">
        <f t="shared" si="118"/>
        <v>0</v>
      </c>
      <c r="K172" s="53">
        <f t="shared" si="118"/>
        <v>0</v>
      </c>
      <c r="L172" s="53">
        <f t="shared" si="118"/>
        <v>0</v>
      </c>
      <c r="M172" s="53">
        <f t="shared" si="118"/>
        <v>0</v>
      </c>
      <c r="N172" s="53">
        <f t="shared" si="118"/>
        <v>0</v>
      </c>
      <c r="O172" s="53">
        <f t="shared" si="118"/>
        <v>0</v>
      </c>
      <c r="P172" s="53">
        <f t="shared" si="118"/>
        <v>0</v>
      </c>
      <c r="Q172" s="53">
        <f t="shared" si="118"/>
        <v>0</v>
      </c>
      <c r="R172" s="53">
        <f t="shared" si="118"/>
        <v>0</v>
      </c>
      <c r="S172" s="53">
        <f t="shared" si="118"/>
        <v>0</v>
      </c>
      <c r="T172" s="53">
        <f t="shared" si="118"/>
        <v>0</v>
      </c>
      <c r="U172" s="53">
        <f t="shared" si="118"/>
        <v>0</v>
      </c>
      <c r="V172" s="53">
        <f t="shared" si="118"/>
        <v>0</v>
      </c>
      <c r="W172" s="53">
        <f t="shared" si="118"/>
        <v>0</v>
      </c>
      <c r="X172" s="53">
        <f t="shared" si="118"/>
        <v>33.1</v>
      </c>
      <c r="Y172" s="53">
        <f t="shared" si="118"/>
        <v>0</v>
      </c>
      <c r="Z172" s="53">
        <f t="shared" si="118"/>
        <v>60</v>
      </c>
      <c r="AA172" s="53">
        <f t="shared" si="118"/>
        <v>0</v>
      </c>
      <c r="AB172" s="53">
        <f t="shared" si="118"/>
        <v>0</v>
      </c>
      <c r="AC172" s="53">
        <f t="shared" si="118"/>
        <v>0</v>
      </c>
      <c r="AD172" s="53">
        <f t="shared" si="118"/>
        <v>0</v>
      </c>
      <c r="AE172" s="53">
        <f t="shared" si="118"/>
        <v>0</v>
      </c>
      <c r="AF172" s="53"/>
      <c r="AG172" s="98">
        <f t="shared" si="113"/>
        <v>93.1</v>
      </c>
      <c r="AH172" s="98">
        <f t="shared" si="114"/>
        <v>33.1</v>
      </c>
      <c r="AI172" s="98">
        <f t="shared" si="115"/>
        <v>0</v>
      </c>
      <c r="AJ172" s="98">
        <f t="shared" si="116"/>
        <v>0</v>
      </c>
    </row>
    <row r="173" spans="1:36" s="99" customFormat="1" ht="37.5" x14ac:dyDescent="0.3">
      <c r="A173" s="50" t="s">
        <v>32</v>
      </c>
      <c r="B173" s="54">
        <f t="shared" si="117"/>
        <v>0</v>
      </c>
      <c r="C173" s="54">
        <f t="shared" si="117"/>
        <v>0</v>
      </c>
      <c r="D173" s="54">
        <f>D180</f>
        <v>0</v>
      </c>
      <c r="E173" s="54">
        <f t="shared" si="117"/>
        <v>0</v>
      </c>
      <c r="F173" s="53">
        <f t="shared" si="110"/>
        <v>0</v>
      </c>
      <c r="G173" s="53">
        <f t="shared" si="111"/>
        <v>0</v>
      </c>
      <c r="H173" s="54">
        <f t="shared" si="118"/>
        <v>0</v>
      </c>
      <c r="I173" s="54">
        <f t="shared" si="118"/>
        <v>0</v>
      </c>
      <c r="J173" s="54">
        <f t="shared" si="118"/>
        <v>0</v>
      </c>
      <c r="K173" s="54">
        <f t="shared" si="118"/>
        <v>0</v>
      </c>
      <c r="L173" s="54">
        <f t="shared" si="118"/>
        <v>0</v>
      </c>
      <c r="M173" s="54">
        <f t="shared" si="118"/>
        <v>0</v>
      </c>
      <c r="N173" s="54">
        <f t="shared" si="118"/>
        <v>0</v>
      </c>
      <c r="O173" s="54">
        <f t="shared" si="118"/>
        <v>0</v>
      </c>
      <c r="P173" s="54">
        <f t="shared" si="118"/>
        <v>0</v>
      </c>
      <c r="Q173" s="54">
        <f t="shared" si="118"/>
        <v>0</v>
      </c>
      <c r="R173" s="54">
        <f t="shared" si="118"/>
        <v>0</v>
      </c>
      <c r="S173" s="54">
        <f t="shared" si="118"/>
        <v>0</v>
      </c>
      <c r="T173" s="54">
        <f t="shared" si="118"/>
        <v>0</v>
      </c>
      <c r="U173" s="54">
        <f t="shared" si="118"/>
        <v>0</v>
      </c>
      <c r="V173" s="54">
        <f t="shared" si="118"/>
        <v>0</v>
      </c>
      <c r="W173" s="54">
        <f t="shared" si="118"/>
        <v>0</v>
      </c>
      <c r="X173" s="54">
        <f t="shared" si="118"/>
        <v>0</v>
      </c>
      <c r="Y173" s="54">
        <f t="shared" si="118"/>
        <v>0</v>
      </c>
      <c r="Z173" s="54">
        <f t="shared" si="118"/>
        <v>0</v>
      </c>
      <c r="AA173" s="54">
        <f t="shared" si="118"/>
        <v>0</v>
      </c>
      <c r="AB173" s="54">
        <f t="shared" si="118"/>
        <v>0</v>
      </c>
      <c r="AC173" s="54">
        <f t="shared" si="118"/>
        <v>0</v>
      </c>
      <c r="AD173" s="54">
        <f t="shared" si="118"/>
        <v>0</v>
      </c>
      <c r="AE173" s="54">
        <f t="shared" si="118"/>
        <v>0</v>
      </c>
      <c r="AF173" s="53"/>
      <c r="AG173" s="98">
        <f t="shared" si="113"/>
        <v>0</v>
      </c>
      <c r="AH173" s="98">
        <f t="shared" si="114"/>
        <v>0</v>
      </c>
      <c r="AI173" s="98">
        <f t="shared" si="115"/>
        <v>0</v>
      </c>
      <c r="AJ173" s="98">
        <f t="shared" si="116"/>
        <v>0</v>
      </c>
    </row>
    <row r="174" spans="1:36" s="99" customFormat="1" x14ac:dyDescent="0.3">
      <c r="A174" s="50" t="s">
        <v>33</v>
      </c>
      <c r="B174" s="54">
        <f t="shared" si="117"/>
        <v>0</v>
      </c>
      <c r="C174" s="54">
        <f t="shared" si="117"/>
        <v>0</v>
      </c>
      <c r="D174" s="54">
        <f t="shared" si="117"/>
        <v>0</v>
      </c>
      <c r="E174" s="54">
        <f t="shared" si="117"/>
        <v>0</v>
      </c>
      <c r="F174" s="53">
        <f t="shared" si="110"/>
        <v>0</v>
      </c>
      <c r="G174" s="53">
        <f t="shared" si="111"/>
        <v>0</v>
      </c>
      <c r="H174" s="54">
        <f t="shared" si="118"/>
        <v>0</v>
      </c>
      <c r="I174" s="54">
        <f t="shared" si="118"/>
        <v>0</v>
      </c>
      <c r="J174" s="54">
        <f t="shared" si="118"/>
        <v>0</v>
      </c>
      <c r="K174" s="54">
        <f t="shared" si="118"/>
        <v>0</v>
      </c>
      <c r="L174" s="54">
        <f t="shared" si="118"/>
        <v>0</v>
      </c>
      <c r="M174" s="54">
        <f t="shared" si="118"/>
        <v>0</v>
      </c>
      <c r="N174" s="54">
        <f t="shared" si="118"/>
        <v>0</v>
      </c>
      <c r="O174" s="54">
        <f t="shared" si="118"/>
        <v>0</v>
      </c>
      <c r="P174" s="54">
        <f t="shared" si="118"/>
        <v>0</v>
      </c>
      <c r="Q174" s="54">
        <f t="shared" si="118"/>
        <v>0</v>
      </c>
      <c r="R174" s="54">
        <f t="shared" si="118"/>
        <v>0</v>
      </c>
      <c r="S174" s="54">
        <f t="shared" si="118"/>
        <v>0</v>
      </c>
      <c r="T174" s="54">
        <f t="shared" si="118"/>
        <v>0</v>
      </c>
      <c r="U174" s="54">
        <f t="shared" si="118"/>
        <v>0</v>
      </c>
      <c r="V174" s="54">
        <f t="shared" si="118"/>
        <v>0</v>
      </c>
      <c r="W174" s="54">
        <f t="shared" si="118"/>
        <v>0</v>
      </c>
      <c r="X174" s="54">
        <f t="shared" si="118"/>
        <v>0</v>
      </c>
      <c r="Y174" s="54">
        <f t="shared" si="118"/>
        <v>0</v>
      </c>
      <c r="Z174" s="54">
        <f t="shared" si="118"/>
        <v>0</v>
      </c>
      <c r="AA174" s="54">
        <f t="shared" si="118"/>
        <v>0</v>
      </c>
      <c r="AB174" s="54">
        <f t="shared" si="118"/>
        <v>0</v>
      </c>
      <c r="AC174" s="54">
        <f t="shared" si="118"/>
        <v>0</v>
      </c>
      <c r="AD174" s="54">
        <f t="shared" si="118"/>
        <v>0</v>
      </c>
      <c r="AE174" s="54">
        <f t="shared" si="118"/>
        <v>0</v>
      </c>
      <c r="AF174" s="55"/>
      <c r="AG174" s="98">
        <f t="shared" si="113"/>
        <v>0</v>
      </c>
      <c r="AH174" s="98">
        <f t="shared" si="114"/>
        <v>0</v>
      </c>
      <c r="AI174" s="98">
        <f t="shared" si="115"/>
        <v>0</v>
      </c>
      <c r="AJ174" s="98">
        <f t="shared" si="116"/>
        <v>0</v>
      </c>
    </row>
    <row r="175" spans="1:36" s="99" customFormat="1" ht="21.75" customHeight="1" x14ac:dyDescent="0.25">
      <c r="A175" s="100" t="s">
        <v>67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2"/>
      <c r="AF175" s="55"/>
      <c r="AG175" s="98">
        <f t="shared" si="113"/>
        <v>0</v>
      </c>
      <c r="AH175" s="98">
        <f t="shared" si="114"/>
        <v>0</v>
      </c>
      <c r="AI175" s="98">
        <f t="shared" si="115"/>
        <v>0</v>
      </c>
      <c r="AJ175" s="98">
        <f t="shared" si="116"/>
        <v>0</v>
      </c>
    </row>
    <row r="176" spans="1:36" s="20" customFormat="1" x14ac:dyDescent="0.3">
      <c r="A176" s="50" t="s">
        <v>34</v>
      </c>
      <c r="B176" s="52">
        <f>SUM(B177,B178,B179,B181)</f>
        <v>93.1</v>
      </c>
      <c r="C176" s="52">
        <f>SUM(C177,C178,C179,C181)</f>
        <v>0</v>
      </c>
      <c r="D176" s="52">
        <f>SUM(D177,D178,D179,D181)</f>
        <v>0</v>
      </c>
      <c r="E176" s="52">
        <f>SUM(E177,E178,E179,E181)</f>
        <v>0</v>
      </c>
      <c r="F176" s="52">
        <f t="shared" ref="F176:F197" si="119">IFERROR(E176/B176*100,0)</f>
        <v>0</v>
      </c>
      <c r="G176" s="52">
        <f t="shared" ref="G176:G197" si="120">IFERROR(E176/C176*100,0)</f>
        <v>0</v>
      </c>
      <c r="H176" s="52">
        <f t="shared" ref="H176:AE176" si="121">SUM(H177,H178,H179,H181)</f>
        <v>0</v>
      </c>
      <c r="I176" s="52">
        <f t="shared" si="121"/>
        <v>0</v>
      </c>
      <c r="J176" s="52">
        <f t="shared" si="121"/>
        <v>0</v>
      </c>
      <c r="K176" s="52">
        <f t="shared" si="121"/>
        <v>0</v>
      </c>
      <c r="L176" s="52">
        <f t="shared" si="121"/>
        <v>0</v>
      </c>
      <c r="M176" s="52">
        <f t="shared" si="121"/>
        <v>0</v>
      </c>
      <c r="N176" s="52">
        <f t="shared" si="121"/>
        <v>0</v>
      </c>
      <c r="O176" s="52">
        <f t="shared" si="121"/>
        <v>0</v>
      </c>
      <c r="P176" s="52">
        <f t="shared" si="121"/>
        <v>0</v>
      </c>
      <c r="Q176" s="52">
        <f t="shared" si="121"/>
        <v>0</v>
      </c>
      <c r="R176" s="52">
        <f t="shared" si="121"/>
        <v>0</v>
      </c>
      <c r="S176" s="52">
        <f t="shared" si="121"/>
        <v>0</v>
      </c>
      <c r="T176" s="52">
        <f t="shared" si="121"/>
        <v>0</v>
      </c>
      <c r="U176" s="52">
        <f t="shared" si="121"/>
        <v>0</v>
      </c>
      <c r="V176" s="52">
        <f t="shared" si="121"/>
        <v>0</v>
      </c>
      <c r="W176" s="52">
        <f t="shared" si="121"/>
        <v>0</v>
      </c>
      <c r="X176" s="52">
        <f t="shared" si="121"/>
        <v>33.1</v>
      </c>
      <c r="Y176" s="52">
        <f t="shared" si="121"/>
        <v>0</v>
      </c>
      <c r="Z176" s="52">
        <f t="shared" si="121"/>
        <v>60</v>
      </c>
      <c r="AA176" s="52">
        <f t="shared" si="121"/>
        <v>0</v>
      </c>
      <c r="AB176" s="52">
        <f t="shared" si="121"/>
        <v>0</v>
      </c>
      <c r="AC176" s="52">
        <f t="shared" si="121"/>
        <v>0</v>
      </c>
      <c r="AD176" s="52">
        <f t="shared" si="121"/>
        <v>0</v>
      </c>
      <c r="AE176" s="52">
        <f t="shared" si="121"/>
        <v>0</v>
      </c>
      <c r="AF176" s="55"/>
      <c r="AG176" s="98">
        <f t="shared" si="113"/>
        <v>93.1</v>
      </c>
      <c r="AH176" s="98">
        <f t="shared" si="114"/>
        <v>33.1</v>
      </c>
      <c r="AI176" s="98">
        <f t="shared" si="115"/>
        <v>0</v>
      </c>
      <c r="AJ176" s="98">
        <f t="shared" si="116"/>
        <v>0</v>
      </c>
    </row>
    <row r="177" spans="1:36" s="99" customFormat="1" x14ac:dyDescent="0.3">
      <c r="A177" s="50" t="s">
        <v>30</v>
      </c>
      <c r="B177" s="54">
        <f>SUM(H177,J177,L177,N177,P177,R177,T177,V177,X177,Z177,AB177,AD177)</f>
        <v>0</v>
      </c>
      <c r="C177" s="54">
        <f t="shared" ref="C177:C181" si="122">SUM(H177+J177+L177)</f>
        <v>0</v>
      </c>
      <c r="D177" s="54">
        <f>E177</f>
        <v>0</v>
      </c>
      <c r="E177" s="54">
        <f>SUM(I177,K177,M177,O177,Q177,S177,U177,W177,Y177,AA177,AC177,AE177)</f>
        <v>0</v>
      </c>
      <c r="F177" s="52">
        <f t="shared" si="119"/>
        <v>0</v>
      </c>
      <c r="G177" s="52">
        <f t="shared" si="120"/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0</v>
      </c>
      <c r="AC177" s="52">
        <v>0</v>
      </c>
      <c r="AD177" s="52">
        <v>0</v>
      </c>
      <c r="AE177" s="52">
        <v>0</v>
      </c>
      <c r="AF177" s="55"/>
      <c r="AG177" s="98">
        <f t="shared" si="113"/>
        <v>0</v>
      </c>
      <c r="AH177" s="98">
        <f t="shared" si="114"/>
        <v>0</v>
      </c>
      <c r="AI177" s="98">
        <f t="shared" si="115"/>
        <v>0</v>
      </c>
      <c r="AJ177" s="98">
        <f t="shared" si="116"/>
        <v>0</v>
      </c>
    </row>
    <row r="178" spans="1:36" s="99" customFormat="1" x14ac:dyDescent="0.3">
      <c r="A178" s="50" t="s">
        <v>36</v>
      </c>
      <c r="B178" s="54">
        <f>SUM(H178,J178,L178,N178,P178,R178,T178,V178,X178,Z178,AB178,AD178)</f>
        <v>0</v>
      </c>
      <c r="C178" s="54">
        <f t="shared" si="122"/>
        <v>0</v>
      </c>
      <c r="D178" s="54">
        <f>E178</f>
        <v>0</v>
      </c>
      <c r="E178" s="54">
        <f>SUM(I178,K178,M178,O178,Q178,S178,U178,W178,Y178,AA178,AC178,AE178)</f>
        <v>0</v>
      </c>
      <c r="F178" s="52">
        <f t="shared" si="119"/>
        <v>0</v>
      </c>
      <c r="G178" s="52">
        <f t="shared" si="120"/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0</v>
      </c>
      <c r="AC178" s="52">
        <v>0</v>
      </c>
      <c r="AD178" s="52">
        <v>0</v>
      </c>
      <c r="AE178" s="52">
        <v>0</v>
      </c>
      <c r="AF178" s="55"/>
      <c r="AG178" s="98">
        <f t="shared" si="113"/>
        <v>0</v>
      </c>
      <c r="AH178" s="98">
        <f t="shared" si="114"/>
        <v>0</v>
      </c>
      <c r="AI178" s="98">
        <f t="shared" si="115"/>
        <v>0</v>
      </c>
      <c r="AJ178" s="98">
        <f t="shared" si="116"/>
        <v>0</v>
      </c>
    </row>
    <row r="179" spans="1:36" s="99" customFormat="1" x14ac:dyDescent="0.3">
      <c r="A179" s="50" t="s">
        <v>31</v>
      </c>
      <c r="B179" s="54">
        <f>SUM(H179,J179,L179,N179,P179,R179,T179,V179,X179,Z179,AB179,AD179)</f>
        <v>93.1</v>
      </c>
      <c r="C179" s="54">
        <f t="shared" si="122"/>
        <v>0</v>
      </c>
      <c r="D179" s="54">
        <f>E179</f>
        <v>0</v>
      </c>
      <c r="E179" s="54">
        <f>SUM(I179,K179,M179,O179,Q179,S179,U179,W179,Y179,AA179,AC179,AE179)</f>
        <v>0</v>
      </c>
      <c r="F179" s="52">
        <f t="shared" si="119"/>
        <v>0</v>
      </c>
      <c r="G179" s="52">
        <f t="shared" si="120"/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2">
        <v>0</v>
      </c>
      <c r="N179" s="54">
        <v>0</v>
      </c>
      <c r="O179" s="52">
        <v>0</v>
      </c>
      <c r="P179" s="54">
        <v>0</v>
      </c>
      <c r="Q179" s="52">
        <v>0</v>
      </c>
      <c r="R179" s="54">
        <v>0</v>
      </c>
      <c r="S179" s="52">
        <v>0</v>
      </c>
      <c r="T179" s="54">
        <v>0</v>
      </c>
      <c r="U179" s="52">
        <v>0</v>
      </c>
      <c r="V179" s="54">
        <v>0</v>
      </c>
      <c r="W179" s="52">
        <v>0</v>
      </c>
      <c r="X179" s="54">
        <v>33.1</v>
      </c>
      <c r="Y179" s="52">
        <v>0</v>
      </c>
      <c r="Z179" s="54">
        <v>60</v>
      </c>
      <c r="AA179" s="52">
        <v>0</v>
      </c>
      <c r="AB179" s="54">
        <v>0</v>
      </c>
      <c r="AC179" s="54">
        <v>0</v>
      </c>
      <c r="AD179" s="54">
        <v>0</v>
      </c>
      <c r="AE179" s="54">
        <v>0</v>
      </c>
      <c r="AF179" s="55"/>
      <c r="AG179" s="98">
        <f t="shared" si="113"/>
        <v>93.1</v>
      </c>
      <c r="AH179" s="98">
        <f t="shared" si="114"/>
        <v>33.1</v>
      </c>
      <c r="AI179" s="98">
        <f t="shared" si="115"/>
        <v>0</v>
      </c>
      <c r="AJ179" s="98">
        <f t="shared" si="116"/>
        <v>0</v>
      </c>
    </row>
    <row r="180" spans="1:36" s="99" customFormat="1" ht="37.5" x14ac:dyDescent="0.3">
      <c r="A180" s="125" t="s">
        <v>32</v>
      </c>
      <c r="B180" s="54">
        <f>SUM(H180,J180,L180,N180,P180,R180,T180,V180,X180,Z180,AB180,AD180)</f>
        <v>0</v>
      </c>
      <c r="C180" s="54">
        <f t="shared" si="122"/>
        <v>0</v>
      </c>
      <c r="D180" s="54">
        <f>E180</f>
        <v>0</v>
      </c>
      <c r="E180" s="54">
        <f>SUM(I180,K180,M180,O180,Q180,S180,U180,W180,Y180,AA180,AC180,AE180)</f>
        <v>0</v>
      </c>
      <c r="F180" s="53">
        <f t="shared" si="119"/>
        <v>0</v>
      </c>
      <c r="G180" s="53">
        <f t="shared" si="120"/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126">
        <v>0</v>
      </c>
      <c r="AF180" s="55"/>
      <c r="AG180" s="98">
        <f t="shared" si="113"/>
        <v>0</v>
      </c>
      <c r="AH180" s="98">
        <f t="shared" si="114"/>
        <v>0</v>
      </c>
      <c r="AI180" s="98">
        <f t="shared" si="115"/>
        <v>0</v>
      </c>
      <c r="AJ180" s="98">
        <f t="shared" si="116"/>
        <v>0</v>
      </c>
    </row>
    <row r="181" spans="1:36" s="99" customFormat="1" x14ac:dyDescent="0.3">
      <c r="A181" s="50" t="s">
        <v>33</v>
      </c>
      <c r="B181" s="54">
        <f>SUM(H181,J181,L181,N181,P181,R181,T181,V181,X181,Z181,AB181,AD181)</f>
        <v>0</v>
      </c>
      <c r="C181" s="54">
        <f t="shared" si="122"/>
        <v>0</v>
      </c>
      <c r="D181" s="54">
        <f>E181</f>
        <v>0</v>
      </c>
      <c r="E181" s="54">
        <f>SUM(I181,K181,M181,O181,Q181,S181,U181,W181,Y181,AA181,AC181,AE181)</f>
        <v>0</v>
      </c>
      <c r="F181" s="53">
        <f t="shared" si="119"/>
        <v>0</v>
      </c>
      <c r="G181" s="53">
        <f t="shared" si="120"/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5"/>
      <c r="AG181" s="98">
        <f t="shared" si="113"/>
        <v>0</v>
      </c>
      <c r="AH181" s="98">
        <f t="shared" si="114"/>
        <v>0</v>
      </c>
      <c r="AI181" s="98">
        <f t="shared" si="115"/>
        <v>0</v>
      </c>
      <c r="AJ181" s="98">
        <f t="shared" si="116"/>
        <v>0</v>
      </c>
    </row>
    <row r="182" spans="1:36" s="139" customFormat="1" x14ac:dyDescent="0.3">
      <c r="A182" s="106" t="s">
        <v>76</v>
      </c>
      <c r="B182" s="136"/>
      <c r="C182" s="137"/>
      <c r="D182" s="137"/>
      <c r="E182" s="137"/>
      <c r="F182" s="113"/>
      <c r="G182" s="113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8"/>
    </row>
    <row r="183" spans="1:36" s="99" customFormat="1" x14ac:dyDescent="0.25">
      <c r="A183" s="140" t="s">
        <v>34</v>
      </c>
      <c r="B183" s="67">
        <f>B184+B185+B186+B188</f>
        <v>7363.9000000000005</v>
      </c>
      <c r="C183" s="67">
        <f>C184+C185+C186+C188</f>
        <v>0</v>
      </c>
      <c r="D183" s="67">
        <f>D184+D185+D186+D188</f>
        <v>0</v>
      </c>
      <c r="E183" s="67">
        <f>E184+E185+E186+E188</f>
        <v>0</v>
      </c>
      <c r="F183" s="67">
        <f t="shared" si="119"/>
        <v>0</v>
      </c>
      <c r="G183" s="67">
        <f t="shared" si="120"/>
        <v>0</v>
      </c>
      <c r="H183" s="67">
        <f>H184+H185+H186+H188</f>
        <v>0</v>
      </c>
      <c r="I183" s="67">
        <f>I184+I185+I186+I188</f>
        <v>0</v>
      </c>
      <c r="J183" s="67">
        <f>J184+J185+J186+J188</f>
        <v>0</v>
      </c>
      <c r="K183" s="67">
        <f t="shared" ref="K183:AE183" si="123">K184+K185+K186+K188</f>
        <v>0</v>
      </c>
      <c r="L183" s="67">
        <f t="shared" si="123"/>
        <v>0</v>
      </c>
      <c r="M183" s="67">
        <f t="shared" si="123"/>
        <v>0</v>
      </c>
      <c r="N183" s="67">
        <f t="shared" si="123"/>
        <v>0</v>
      </c>
      <c r="O183" s="67">
        <f t="shared" si="123"/>
        <v>0</v>
      </c>
      <c r="P183" s="67">
        <f t="shared" si="123"/>
        <v>0</v>
      </c>
      <c r="Q183" s="67">
        <f t="shared" si="123"/>
        <v>0</v>
      </c>
      <c r="R183" s="67">
        <f t="shared" si="123"/>
        <v>0</v>
      </c>
      <c r="S183" s="67">
        <f t="shared" si="123"/>
        <v>0</v>
      </c>
      <c r="T183" s="67">
        <f t="shared" si="123"/>
        <v>0</v>
      </c>
      <c r="U183" s="67">
        <f t="shared" si="123"/>
        <v>0</v>
      </c>
      <c r="V183" s="67">
        <f t="shared" si="123"/>
        <v>0</v>
      </c>
      <c r="W183" s="67">
        <f t="shared" si="123"/>
        <v>0</v>
      </c>
      <c r="X183" s="67">
        <f t="shared" si="123"/>
        <v>2578.2999999999997</v>
      </c>
      <c r="Y183" s="67">
        <f t="shared" si="123"/>
        <v>0</v>
      </c>
      <c r="Z183" s="67">
        <f t="shared" si="123"/>
        <v>60</v>
      </c>
      <c r="AA183" s="67">
        <f t="shared" si="123"/>
        <v>0</v>
      </c>
      <c r="AB183" s="67">
        <f t="shared" si="123"/>
        <v>4725.6000000000004</v>
      </c>
      <c r="AC183" s="67">
        <f t="shared" si="123"/>
        <v>0</v>
      </c>
      <c r="AD183" s="67">
        <f t="shared" si="123"/>
        <v>0</v>
      </c>
      <c r="AE183" s="67">
        <f t="shared" si="123"/>
        <v>0</v>
      </c>
      <c r="AF183" s="67"/>
      <c r="AG183" s="98">
        <f t="shared" si="113"/>
        <v>7363.9</v>
      </c>
      <c r="AH183" s="98">
        <f t="shared" si="114"/>
        <v>2578.2999999999997</v>
      </c>
      <c r="AI183" s="98">
        <f t="shared" si="115"/>
        <v>0</v>
      </c>
      <c r="AJ183" s="98">
        <f t="shared" si="116"/>
        <v>0</v>
      </c>
    </row>
    <row r="184" spans="1:36" s="99" customFormat="1" ht="20.25" customHeight="1" x14ac:dyDescent="0.3">
      <c r="A184" s="110" t="s">
        <v>30</v>
      </c>
      <c r="B184" s="52">
        <f t="shared" ref="B184:E188" si="124">B57+B92+B170</f>
        <v>0</v>
      </c>
      <c r="C184" s="52">
        <f>C57+C92+C170</f>
        <v>0</v>
      </c>
      <c r="D184" s="52">
        <f t="shared" si="124"/>
        <v>0</v>
      </c>
      <c r="E184" s="52">
        <f t="shared" si="124"/>
        <v>0</v>
      </c>
      <c r="F184" s="52">
        <f t="shared" si="119"/>
        <v>0</v>
      </c>
      <c r="G184" s="52">
        <f t="shared" si="120"/>
        <v>0</v>
      </c>
      <c r="H184" s="52">
        <f t="shared" ref="H184:AE188" si="125">H57+H92+H170</f>
        <v>0</v>
      </c>
      <c r="I184" s="52">
        <f t="shared" si="125"/>
        <v>0</v>
      </c>
      <c r="J184" s="52">
        <f t="shared" si="125"/>
        <v>0</v>
      </c>
      <c r="K184" s="52">
        <f t="shared" si="125"/>
        <v>0</v>
      </c>
      <c r="L184" s="52">
        <f t="shared" si="125"/>
        <v>0</v>
      </c>
      <c r="M184" s="52">
        <f t="shared" si="125"/>
        <v>0</v>
      </c>
      <c r="N184" s="52">
        <f t="shared" si="125"/>
        <v>0</v>
      </c>
      <c r="O184" s="52">
        <f t="shared" si="125"/>
        <v>0</v>
      </c>
      <c r="P184" s="52">
        <f t="shared" si="125"/>
        <v>0</v>
      </c>
      <c r="Q184" s="52">
        <f t="shared" si="125"/>
        <v>0</v>
      </c>
      <c r="R184" s="52">
        <f t="shared" si="125"/>
        <v>0</v>
      </c>
      <c r="S184" s="52">
        <f t="shared" si="125"/>
        <v>0</v>
      </c>
      <c r="T184" s="52">
        <f t="shared" si="125"/>
        <v>0</v>
      </c>
      <c r="U184" s="52">
        <f t="shared" si="125"/>
        <v>0</v>
      </c>
      <c r="V184" s="52">
        <f t="shared" si="125"/>
        <v>0</v>
      </c>
      <c r="W184" s="52">
        <f t="shared" si="125"/>
        <v>0</v>
      </c>
      <c r="X184" s="52">
        <f t="shared" si="125"/>
        <v>0</v>
      </c>
      <c r="Y184" s="52">
        <f t="shared" si="125"/>
        <v>0</v>
      </c>
      <c r="Z184" s="52">
        <f t="shared" si="125"/>
        <v>0</v>
      </c>
      <c r="AA184" s="52">
        <f t="shared" si="125"/>
        <v>0</v>
      </c>
      <c r="AB184" s="52">
        <f t="shared" si="125"/>
        <v>0</v>
      </c>
      <c r="AC184" s="52">
        <f t="shared" si="125"/>
        <v>0</v>
      </c>
      <c r="AD184" s="52">
        <f t="shared" si="125"/>
        <v>0</v>
      </c>
      <c r="AE184" s="52">
        <f t="shared" si="125"/>
        <v>0</v>
      </c>
      <c r="AF184" s="55"/>
      <c r="AG184" s="98">
        <f t="shared" si="113"/>
        <v>0</v>
      </c>
      <c r="AH184" s="98">
        <f t="shared" si="114"/>
        <v>0</v>
      </c>
      <c r="AI184" s="98">
        <f t="shared" si="115"/>
        <v>0</v>
      </c>
      <c r="AJ184" s="98">
        <f t="shared" si="116"/>
        <v>0</v>
      </c>
    </row>
    <row r="185" spans="1:36" s="99" customFormat="1" x14ac:dyDescent="0.3">
      <c r="A185" s="110" t="s">
        <v>36</v>
      </c>
      <c r="B185" s="52">
        <f t="shared" si="124"/>
        <v>2903</v>
      </c>
      <c r="C185" s="52">
        <f t="shared" si="124"/>
        <v>0</v>
      </c>
      <c r="D185" s="52">
        <f t="shared" si="124"/>
        <v>0</v>
      </c>
      <c r="E185" s="52">
        <f t="shared" si="124"/>
        <v>0</v>
      </c>
      <c r="F185" s="53">
        <f t="shared" si="119"/>
        <v>0</v>
      </c>
      <c r="G185" s="53">
        <f t="shared" si="120"/>
        <v>0</v>
      </c>
      <c r="H185" s="52">
        <f t="shared" si="125"/>
        <v>0</v>
      </c>
      <c r="I185" s="52">
        <f t="shared" si="125"/>
        <v>0</v>
      </c>
      <c r="J185" s="52">
        <f t="shared" si="125"/>
        <v>0</v>
      </c>
      <c r="K185" s="52">
        <f t="shared" si="125"/>
        <v>0</v>
      </c>
      <c r="L185" s="52">
        <f t="shared" si="125"/>
        <v>0</v>
      </c>
      <c r="M185" s="52">
        <f t="shared" si="125"/>
        <v>0</v>
      </c>
      <c r="N185" s="52">
        <f t="shared" si="125"/>
        <v>0</v>
      </c>
      <c r="O185" s="52">
        <f t="shared" si="125"/>
        <v>0</v>
      </c>
      <c r="P185" s="52">
        <f t="shared" si="125"/>
        <v>0</v>
      </c>
      <c r="Q185" s="52">
        <f t="shared" si="125"/>
        <v>0</v>
      </c>
      <c r="R185" s="52">
        <f t="shared" si="125"/>
        <v>0</v>
      </c>
      <c r="S185" s="52">
        <f t="shared" si="125"/>
        <v>0</v>
      </c>
      <c r="T185" s="52">
        <f t="shared" si="125"/>
        <v>0</v>
      </c>
      <c r="U185" s="52">
        <f t="shared" si="125"/>
        <v>0</v>
      </c>
      <c r="V185" s="52">
        <f t="shared" si="125"/>
        <v>0</v>
      </c>
      <c r="W185" s="52">
        <f t="shared" si="125"/>
        <v>0</v>
      </c>
      <c r="X185" s="52">
        <f t="shared" si="125"/>
        <v>0</v>
      </c>
      <c r="Y185" s="52">
        <f t="shared" si="125"/>
        <v>0</v>
      </c>
      <c r="Z185" s="52">
        <f t="shared" si="125"/>
        <v>0</v>
      </c>
      <c r="AA185" s="52">
        <f t="shared" si="125"/>
        <v>0</v>
      </c>
      <c r="AB185" s="52">
        <f t="shared" si="125"/>
        <v>2903</v>
      </c>
      <c r="AC185" s="52">
        <f t="shared" si="125"/>
        <v>0</v>
      </c>
      <c r="AD185" s="52">
        <f t="shared" si="125"/>
        <v>0</v>
      </c>
      <c r="AE185" s="52">
        <f t="shared" si="125"/>
        <v>0</v>
      </c>
      <c r="AF185" s="55"/>
      <c r="AG185" s="98">
        <f t="shared" si="113"/>
        <v>2903</v>
      </c>
      <c r="AH185" s="98">
        <f t="shared" si="114"/>
        <v>0</v>
      </c>
      <c r="AI185" s="98">
        <f t="shared" si="115"/>
        <v>0</v>
      </c>
      <c r="AJ185" s="98">
        <f t="shared" si="116"/>
        <v>0</v>
      </c>
    </row>
    <row r="186" spans="1:36" s="99" customFormat="1" x14ac:dyDescent="0.3">
      <c r="A186" s="110" t="s">
        <v>31</v>
      </c>
      <c r="B186" s="52">
        <f t="shared" si="124"/>
        <v>4460.9000000000005</v>
      </c>
      <c r="C186" s="52">
        <f t="shared" si="124"/>
        <v>0</v>
      </c>
      <c r="D186" s="52">
        <f t="shared" si="124"/>
        <v>0</v>
      </c>
      <c r="E186" s="52">
        <f t="shared" si="124"/>
        <v>0</v>
      </c>
      <c r="F186" s="53">
        <f t="shared" si="119"/>
        <v>0</v>
      </c>
      <c r="G186" s="53">
        <f t="shared" si="120"/>
        <v>0</v>
      </c>
      <c r="H186" s="52">
        <f t="shared" si="125"/>
        <v>0</v>
      </c>
      <c r="I186" s="52">
        <f t="shared" si="125"/>
        <v>0</v>
      </c>
      <c r="J186" s="52">
        <f t="shared" si="125"/>
        <v>0</v>
      </c>
      <c r="K186" s="52">
        <f t="shared" si="125"/>
        <v>0</v>
      </c>
      <c r="L186" s="52">
        <f t="shared" si="125"/>
        <v>0</v>
      </c>
      <c r="M186" s="52">
        <f t="shared" si="125"/>
        <v>0</v>
      </c>
      <c r="N186" s="52">
        <f t="shared" si="125"/>
        <v>0</v>
      </c>
      <c r="O186" s="52">
        <f t="shared" si="125"/>
        <v>0</v>
      </c>
      <c r="P186" s="52">
        <f t="shared" si="125"/>
        <v>0</v>
      </c>
      <c r="Q186" s="52">
        <f t="shared" si="125"/>
        <v>0</v>
      </c>
      <c r="R186" s="52">
        <f t="shared" si="125"/>
        <v>0</v>
      </c>
      <c r="S186" s="52">
        <f t="shared" si="125"/>
        <v>0</v>
      </c>
      <c r="T186" s="52">
        <f t="shared" si="125"/>
        <v>0</v>
      </c>
      <c r="U186" s="52">
        <f t="shared" si="125"/>
        <v>0</v>
      </c>
      <c r="V186" s="52">
        <f t="shared" si="125"/>
        <v>0</v>
      </c>
      <c r="W186" s="52">
        <f t="shared" si="125"/>
        <v>0</v>
      </c>
      <c r="X186" s="52">
        <f t="shared" si="125"/>
        <v>2578.2999999999997</v>
      </c>
      <c r="Y186" s="52">
        <f t="shared" si="125"/>
        <v>0</v>
      </c>
      <c r="Z186" s="52">
        <f t="shared" si="125"/>
        <v>60</v>
      </c>
      <c r="AA186" s="52">
        <f t="shared" si="125"/>
        <v>0</v>
      </c>
      <c r="AB186" s="52">
        <f t="shared" si="125"/>
        <v>1822.6</v>
      </c>
      <c r="AC186" s="52">
        <f t="shared" si="125"/>
        <v>0</v>
      </c>
      <c r="AD186" s="52">
        <f t="shared" si="125"/>
        <v>0</v>
      </c>
      <c r="AE186" s="52">
        <f t="shared" si="125"/>
        <v>0</v>
      </c>
      <c r="AF186" s="55"/>
      <c r="AG186" s="98">
        <f t="shared" si="113"/>
        <v>4460.8999999999996</v>
      </c>
      <c r="AH186" s="98">
        <f t="shared" si="114"/>
        <v>2578.2999999999997</v>
      </c>
      <c r="AI186" s="98">
        <f t="shared" si="115"/>
        <v>0</v>
      </c>
      <c r="AJ186" s="98">
        <f t="shared" si="116"/>
        <v>0</v>
      </c>
    </row>
    <row r="187" spans="1:36" s="99" customFormat="1" ht="37.5" x14ac:dyDescent="0.3">
      <c r="A187" s="110" t="s">
        <v>32</v>
      </c>
      <c r="B187" s="52">
        <f t="shared" si="124"/>
        <v>322.60000000000002</v>
      </c>
      <c r="C187" s="52">
        <f t="shared" si="124"/>
        <v>0</v>
      </c>
      <c r="D187" s="52">
        <f t="shared" si="124"/>
        <v>0</v>
      </c>
      <c r="E187" s="52">
        <f t="shared" si="124"/>
        <v>0</v>
      </c>
      <c r="F187" s="53">
        <f t="shared" si="119"/>
        <v>0</v>
      </c>
      <c r="G187" s="53">
        <f t="shared" si="120"/>
        <v>0</v>
      </c>
      <c r="H187" s="52">
        <f t="shared" si="125"/>
        <v>0</v>
      </c>
      <c r="I187" s="52">
        <f t="shared" si="125"/>
        <v>0</v>
      </c>
      <c r="J187" s="52">
        <f t="shared" si="125"/>
        <v>0</v>
      </c>
      <c r="K187" s="52">
        <f t="shared" si="125"/>
        <v>0</v>
      </c>
      <c r="L187" s="52">
        <f t="shared" si="125"/>
        <v>0</v>
      </c>
      <c r="M187" s="52">
        <f t="shared" si="125"/>
        <v>0</v>
      </c>
      <c r="N187" s="52">
        <f t="shared" si="125"/>
        <v>0</v>
      </c>
      <c r="O187" s="52">
        <f t="shared" si="125"/>
        <v>0</v>
      </c>
      <c r="P187" s="52">
        <f t="shared" si="125"/>
        <v>0</v>
      </c>
      <c r="Q187" s="52">
        <f t="shared" si="125"/>
        <v>0</v>
      </c>
      <c r="R187" s="52">
        <f t="shared" si="125"/>
        <v>0</v>
      </c>
      <c r="S187" s="52">
        <f t="shared" si="125"/>
        <v>0</v>
      </c>
      <c r="T187" s="52">
        <f t="shared" si="125"/>
        <v>0</v>
      </c>
      <c r="U187" s="52">
        <f t="shared" si="125"/>
        <v>0</v>
      </c>
      <c r="V187" s="52">
        <f t="shared" si="125"/>
        <v>0</v>
      </c>
      <c r="W187" s="52">
        <f t="shared" si="125"/>
        <v>0</v>
      </c>
      <c r="X187" s="52">
        <f t="shared" si="125"/>
        <v>0</v>
      </c>
      <c r="Y187" s="52">
        <f t="shared" si="125"/>
        <v>0</v>
      </c>
      <c r="Z187" s="52">
        <f t="shared" si="125"/>
        <v>0</v>
      </c>
      <c r="AA187" s="52">
        <f t="shared" si="125"/>
        <v>0</v>
      </c>
      <c r="AB187" s="52">
        <f t="shared" si="125"/>
        <v>322.60000000000002</v>
      </c>
      <c r="AC187" s="52">
        <f t="shared" si="125"/>
        <v>0</v>
      </c>
      <c r="AD187" s="52">
        <f t="shared" si="125"/>
        <v>0</v>
      </c>
      <c r="AE187" s="52">
        <f t="shared" si="125"/>
        <v>0</v>
      </c>
      <c r="AF187" s="55"/>
      <c r="AG187" s="98">
        <f t="shared" si="113"/>
        <v>322.60000000000002</v>
      </c>
      <c r="AH187" s="98">
        <f t="shared" si="114"/>
        <v>0</v>
      </c>
      <c r="AI187" s="98">
        <f t="shared" si="115"/>
        <v>0</v>
      </c>
      <c r="AJ187" s="98">
        <f t="shared" si="116"/>
        <v>0</v>
      </c>
    </row>
    <row r="188" spans="1:36" s="99" customFormat="1" x14ac:dyDescent="0.3">
      <c r="A188" s="110" t="s">
        <v>33</v>
      </c>
      <c r="B188" s="52">
        <f t="shared" si="124"/>
        <v>0</v>
      </c>
      <c r="C188" s="52">
        <f t="shared" si="124"/>
        <v>0</v>
      </c>
      <c r="D188" s="52">
        <f t="shared" si="124"/>
        <v>0</v>
      </c>
      <c r="E188" s="52">
        <f t="shared" si="124"/>
        <v>0</v>
      </c>
      <c r="F188" s="52">
        <f t="shared" si="119"/>
        <v>0</v>
      </c>
      <c r="G188" s="52">
        <f t="shared" si="120"/>
        <v>0</v>
      </c>
      <c r="H188" s="52">
        <f t="shared" si="125"/>
        <v>0</v>
      </c>
      <c r="I188" s="52">
        <f t="shared" si="125"/>
        <v>0</v>
      </c>
      <c r="J188" s="52">
        <f t="shared" si="125"/>
        <v>0</v>
      </c>
      <c r="K188" s="52">
        <f t="shared" si="125"/>
        <v>0</v>
      </c>
      <c r="L188" s="52">
        <f t="shared" si="125"/>
        <v>0</v>
      </c>
      <c r="M188" s="52">
        <f t="shared" si="125"/>
        <v>0</v>
      </c>
      <c r="N188" s="52">
        <f t="shared" si="125"/>
        <v>0</v>
      </c>
      <c r="O188" s="52">
        <f t="shared" si="125"/>
        <v>0</v>
      </c>
      <c r="P188" s="52">
        <f t="shared" si="125"/>
        <v>0</v>
      </c>
      <c r="Q188" s="52">
        <f t="shared" si="125"/>
        <v>0</v>
      </c>
      <c r="R188" s="52">
        <f t="shared" si="125"/>
        <v>0</v>
      </c>
      <c r="S188" s="52">
        <f t="shared" si="125"/>
        <v>0</v>
      </c>
      <c r="T188" s="52">
        <f t="shared" si="125"/>
        <v>0</v>
      </c>
      <c r="U188" s="52">
        <f t="shared" si="125"/>
        <v>0</v>
      </c>
      <c r="V188" s="52">
        <f t="shared" si="125"/>
        <v>0</v>
      </c>
      <c r="W188" s="52">
        <f t="shared" si="125"/>
        <v>0</v>
      </c>
      <c r="X188" s="52">
        <f t="shared" si="125"/>
        <v>0</v>
      </c>
      <c r="Y188" s="52">
        <f t="shared" si="125"/>
        <v>0</v>
      </c>
      <c r="Z188" s="52">
        <f t="shared" si="125"/>
        <v>0</v>
      </c>
      <c r="AA188" s="52">
        <f t="shared" si="125"/>
        <v>0</v>
      </c>
      <c r="AB188" s="52">
        <f t="shared" si="125"/>
        <v>0</v>
      </c>
      <c r="AC188" s="52">
        <f t="shared" si="125"/>
        <v>0</v>
      </c>
      <c r="AD188" s="52">
        <f t="shared" si="125"/>
        <v>0</v>
      </c>
      <c r="AE188" s="52">
        <f t="shared" si="125"/>
        <v>0</v>
      </c>
      <c r="AF188" s="55"/>
      <c r="AG188" s="98">
        <f t="shared" si="113"/>
        <v>0</v>
      </c>
      <c r="AH188" s="98">
        <f t="shared" si="114"/>
        <v>0</v>
      </c>
      <c r="AI188" s="98">
        <f t="shared" si="115"/>
        <v>0</v>
      </c>
      <c r="AJ188" s="98">
        <f t="shared" si="116"/>
        <v>0</v>
      </c>
    </row>
    <row r="189" spans="1:36" s="139" customFormat="1" x14ac:dyDescent="0.3">
      <c r="A189" s="141" t="s">
        <v>77</v>
      </c>
      <c r="B189" s="142"/>
      <c r="C189" s="142"/>
      <c r="D189" s="142"/>
      <c r="E189" s="142"/>
      <c r="F189" s="143"/>
      <c r="G189" s="143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4"/>
      <c r="AE189" s="112"/>
      <c r="AF189" s="145"/>
    </row>
    <row r="190" spans="1:36" s="99" customFormat="1" x14ac:dyDescent="0.25">
      <c r="A190" s="146" t="s">
        <v>34</v>
      </c>
      <c r="B190" s="67">
        <f>B191+B192+B193+B195</f>
        <v>7270.8</v>
      </c>
      <c r="C190" s="67">
        <f>C191+C192+C193+C195</f>
        <v>0</v>
      </c>
      <c r="D190" s="67">
        <f>D191+D192+D193+D195</f>
        <v>0</v>
      </c>
      <c r="E190" s="67">
        <f>E191+E192+E193+E195</f>
        <v>0</v>
      </c>
      <c r="F190" s="67">
        <f t="shared" si="119"/>
        <v>0</v>
      </c>
      <c r="G190" s="67">
        <f t="shared" si="120"/>
        <v>0</v>
      </c>
      <c r="H190" s="67">
        <f>H191+H192+H193+H195</f>
        <v>0</v>
      </c>
      <c r="I190" s="67">
        <f t="shared" ref="I190:AE190" si="126">I191+I192+I193+I195</f>
        <v>0</v>
      </c>
      <c r="J190" s="67">
        <f t="shared" si="126"/>
        <v>0</v>
      </c>
      <c r="K190" s="67">
        <f t="shared" si="126"/>
        <v>0</v>
      </c>
      <c r="L190" s="67">
        <f t="shared" si="126"/>
        <v>0</v>
      </c>
      <c r="M190" s="67">
        <f t="shared" si="126"/>
        <v>0</v>
      </c>
      <c r="N190" s="67">
        <f t="shared" si="126"/>
        <v>0</v>
      </c>
      <c r="O190" s="67">
        <f t="shared" si="126"/>
        <v>0</v>
      </c>
      <c r="P190" s="67">
        <f t="shared" si="126"/>
        <v>0</v>
      </c>
      <c r="Q190" s="67">
        <f t="shared" si="126"/>
        <v>0</v>
      </c>
      <c r="R190" s="67">
        <f t="shared" si="126"/>
        <v>0</v>
      </c>
      <c r="S190" s="67">
        <f t="shared" si="126"/>
        <v>0</v>
      </c>
      <c r="T190" s="67">
        <f t="shared" si="126"/>
        <v>0</v>
      </c>
      <c r="U190" s="67">
        <f t="shared" si="126"/>
        <v>0</v>
      </c>
      <c r="V190" s="67">
        <f t="shared" si="126"/>
        <v>0</v>
      </c>
      <c r="W190" s="67">
        <f t="shared" si="126"/>
        <v>0</v>
      </c>
      <c r="X190" s="67">
        <f t="shared" si="126"/>
        <v>2545.1999999999998</v>
      </c>
      <c r="Y190" s="67">
        <f t="shared" si="126"/>
        <v>0</v>
      </c>
      <c r="Z190" s="67">
        <f t="shared" si="126"/>
        <v>0</v>
      </c>
      <c r="AA190" s="67">
        <f t="shared" si="126"/>
        <v>0</v>
      </c>
      <c r="AB190" s="67">
        <f t="shared" si="126"/>
        <v>4725.6000000000004</v>
      </c>
      <c r="AC190" s="67">
        <f t="shared" si="126"/>
        <v>0</v>
      </c>
      <c r="AD190" s="67">
        <f t="shared" si="126"/>
        <v>0</v>
      </c>
      <c r="AE190" s="67">
        <f t="shared" si="126"/>
        <v>0</v>
      </c>
      <c r="AF190" s="67"/>
      <c r="AG190" s="98">
        <f t="shared" si="113"/>
        <v>7270.8</v>
      </c>
      <c r="AH190" s="98">
        <f t="shared" si="114"/>
        <v>2545.1999999999998</v>
      </c>
      <c r="AI190" s="98">
        <f t="shared" si="115"/>
        <v>0</v>
      </c>
      <c r="AJ190" s="98">
        <f t="shared" si="116"/>
        <v>0</v>
      </c>
    </row>
    <row r="191" spans="1:36" s="99" customFormat="1" ht="20.25" customHeight="1" x14ac:dyDescent="0.3">
      <c r="A191" s="50" t="s">
        <v>30</v>
      </c>
      <c r="B191" s="52">
        <f>B57+B92</f>
        <v>0</v>
      </c>
      <c r="C191" s="52">
        <f t="shared" ref="C191:E191" si="127">C57+C92</f>
        <v>0</v>
      </c>
      <c r="D191" s="52">
        <f t="shared" si="127"/>
        <v>0</v>
      </c>
      <c r="E191" s="52">
        <f t="shared" si="127"/>
        <v>0</v>
      </c>
      <c r="F191" s="52">
        <f t="shared" si="119"/>
        <v>0</v>
      </c>
      <c r="G191" s="52">
        <f t="shared" si="120"/>
        <v>0</v>
      </c>
      <c r="H191" s="52">
        <f>H57+H92</f>
        <v>0</v>
      </c>
      <c r="I191" s="52">
        <f t="shared" ref="I191:AE191" si="128">I57+I92</f>
        <v>0</v>
      </c>
      <c r="J191" s="52">
        <f t="shared" si="128"/>
        <v>0</v>
      </c>
      <c r="K191" s="52">
        <f t="shared" si="128"/>
        <v>0</v>
      </c>
      <c r="L191" s="52">
        <f t="shared" si="128"/>
        <v>0</v>
      </c>
      <c r="M191" s="52">
        <f t="shared" si="128"/>
        <v>0</v>
      </c>
      <c r="N191" s="52">
        <f t="shared" si="128"/>
        <v>0</v>
      </c>
      <c r="O191" s="52">
        <f t="shared" si="128"/>
        <v>0</v>
      </c>
      <c r="P191" s="52">
        <f t="shared" si="128"/>
        <v>0</v>
      </c>
      <c r="Q191" s="52">
        <f t="shared" si="128"/>
        <v>0</v>
      </c>
      <c r="R191" s="52">
        <f t="shared" si="128"/>
        <v>0</v>
      </c>
      <c r="S191" s="52">
        <f t="shared" si="128"/>
        <v>0</v>
      </c>
      <c r="T191" s="52">
        <f t="shared" si="128"/>
        <v>0</v>
      </c>
      <c r="U191" s="52">
        <f t="shared" si="128"/>
        <v>0</v>
      </c>
      <c r="V191" s="52">
        <f t="shared" si="128"/>
        <v>0</v>
      </c>
      <c r="W191" s="52">
        <f t="shared" si="128"/>
        <v>0</v>
      </c>
      <c r="X191" s="52">
        <f t="shared" si="128"/>
        <v>0</v>
      </c>
      <c r="Y191" s="52">
        <f t="shared" si="128"/>
        <v>0</v>
      </c>
      <c r="Z191" s="52">
        <f t="shared" si="128"/>
        <v>0</v>
      </c>
      <c r="AA191" s="52">
        <f t="shared" si="128"/>
        <v>0</v>
      </c>
      <c r="AB191" s="52">
        <f t="shared" si="128"/>
        <v>0</v>
      </c>
      <c r="AC191" s="52">
        <f t="shared" si="128"/>
        <v>0</v>
      </c>
      <c r="AD191" s="52">
        <f t="shared" si="128"/>
        <v>0</v>
      </c>
      <c r="AE191" s="52">
        <f t="shared" si="128"/>
        <v>0</v>
      </c>
      <c r="AF191" s="55"/>
      <c r="AG191" s="98">
        <f t="shared" si="113"/>
        <v>0</v>
      </c>
      <c r="AH191" s="98">
        <f t="shared" si="114"/>
        <v>0</v>
      </c>
      <c r="AI191" s="98">
        <f t="shared" si="115"/>
        <v>0</v>
      </c>
      <c r="AJ191" s="98">
        <f t="shared" si="116"/>
        <v>0</v>
      </c>
    </row>
    <row r="192" spans="1:36" s="99" customFormat="1" x14ac:dyDescent="0.3">
      <c r="A192" s="50" t="s">
        <v>36</v>
      </c>
      <c r="B192" s="52">
        <f t="shared" ref="B192:E195" si="129">B58+B93</f>
        <v>2903</v>
      </c>
      <c r="C192" s="52">
        <f t="shared" si="129"/>
        <v>0</v>
      </c>
      <c r="D192" s="52">
        <f t="shared" si="129"/>
        <v>0</v>
      </c>
      <c r="E192" s="52">
        <f t="shared" si="129"/>
        <v>0</v>
      </c>
      <c r="F192" s="53">
        <f t="shared" si="119"/>
        <v>0</v>
      </c>
      <c r="G192" s="53">
        <f t="shared" si="120"/>
        <v>0</v>
      </c>
      <c r="H192" s="52">
        <f t="shared" ref="H192:AE195" si="130">H58+H93</f>
        <v>0</v>
      </c>
      <c r="I192" s="52">
        <f t="shared" si="130"/>
        <v>0</v>
      </c>
      <c r="J192" s="52">
        <f t="shared" si="130"/>
        <v>0</v>
      </c>
      <c r="K192" s="52">
        <f t="shared" si="130"/>
        <v>0</v>
      </c>
      <c r="L192" s="52">
        <f t="shared" si="130"/>
        <v>0</v>
      </c>
      <c r="M192" s="52">
        <f t="shared" si="130"/>
        <v>0</v>
      </c>
      <c r="N192" s="52">
        <f t="shared" si="130"/>
        <v>0</v>
      </c>
      <c r="O192" s="52">
        <f t="shared" si="130"/>
        <v>0</v>
      </c>
      <c r="P192" s="52">
        <f t="shared" si="130"/>
        <v>0</v>
      </c>
      <c r="Q192" s="52">
        <f t="shared" si="130"/>
        <v>0</v>
      </c>
      <c r="R192" s="52">
        <f t="shared" si="130"/>
        <v>0</v>
      </c>
      <c r="S192" s="52">
        <f t="shared" si="130"/>
        <v>0</v>
      </c>
      <c r="T192" s="52">
        <f t="shared" si="130"/>
        <v>0</v>
      </c>
      <c r="U192" s="52">
        <f t="shared" si="130"/>
        <v>0</v>
      </c>
      <c r="V192" s="52">
        <f t="shared" si="130"/>
        <v>0</v>
      </c>
      <c r="W192" s="52">
        <f t="shared" si="130"/>
        <v>0</v>
      </c>
      <c r="X192" s="52">
        <f t="shared" si="130"/>
        <v>0</v>
      </c>
      <c r="Y192" s="52">
        <f t="shared" si="130"/>
        <v>0</v>
      </c>
      <c r="Z192" s="52">
        <f t="shared" si="130"/>
        <v>0</v>
      </c>
      <c r="AA192" s="52">
        <f t="shared" si="130"/>
        <v>0</v>
      </c>
      <c r="AB192" s="52">
        <f t="shared" si="130"/>
        <v>2903</v>
      </c>
      <c r="AC192" s="52">
        <f t="shared" si="130"/>
        <v>0</v>
      </c>
      <c r="AD192" s="52">
        <f t="shared" si="130"/>
        <v>0</v>
      </c>
      <c r="AE192" s="52">
        <f t="shared" si="130"/>
        <v>0</v>
      </c>
      <c r="AF192" s="55"/>
      <c r="AG192" s="98">
        <f t="shared" si="113"/>
        <v>2903</v>
      </c>
      <c r="AH192" s="98">
        <f t="shared" si="114"/>
        <v>0</v>
      </c>
      <c r="AI192" s="98">
        <f t="shared" si="115"/>
        <v>0</v>
      </c>
      <c r="AJ192" s="98">
        <f t="shared" si="116"/>
        <v>0</v>
      </c>
    </row>
    <row r="193" spans="1:36" s="147" customFormat="1" x14ac:dyDescent="0.3">
      <c r="A193" s="50" t="s">
        <v>31</v>
      </c>
      <c r="B193" s="52">
        <f t="shared" si="129"/>
        <v>4367.8</v>
      </c>
      <c r="C193" s="52">
        <f>C59+C94</f>
        <v>0</v>
      </c>
      <c r="D193" s="52">
        <f t="shared" si="129"/>
        <v>0</v>
      </c>
      <c r="E193" s="52">
        <f t="shared" si="129"/>
        <v>0</v>
      </c>
      <c r="F193" s="53">
        <f t="shared" si="119"/>
        <v>0</v>
      </c>
      <c r="G193" s="53">
        <f t="shared" si="120"/>
        <v>0</v>
      </c>
      <c r="H193" s="52">
        <f t="shared" si="130"/>
        <v>0</v>
      </c>
      <c r="I193" s="52">
        <f t="shared" si="130"/>
        <v>0</v>
      </c>
      <c r="J193" s="52">
        <f t="shared" si="130"/>
        <v>0</v>
      </c>
      <c r="K193" s="52">
        <f t="shared" si="130"/>
        <v>0</v>
      </c>
      <c r="L193" s="52">
        <f t="shared" si="130"/>
        <v>0</v>
      </c>
      <c r="M193" s="52">
        <f t="shared" si="130"/>
        <v>0</v>
      </c>
      <c r="N193" s="52">
        <f t="shared" si="130"/>
        <v>0</v>
      </c>
      <c r="O193" s="52">
        <f t="shared" si="130"/>
        <v>0</v>
      </c>
      <c r="P193" s="52">
        <f t="shared" si="130"/>
        <v>0</v>
      </c>
      <c r="Q193" s="52">
        <f t="shared" si="130"/>
        <v>0</v>
      </c>
      <c r="R193" s="52">
        <f t="shared" si="130"/>
        <v>0</v>
      </c>
      <c r="S193" s="52">
        <f t="shared" si="130"/>
        <v>0</v>
      </c>
      <c r="T193" s="52">
        <f t="shared" si="130"/>
        <v>0</v>
      </c>
      <c r="U193" s="52">
        <f t="shared" si="130"/>
        <v>0</v>
      </c>
      <c r="V193" s="52">
        <f t="shared" si="130"/>
        <v>0</v>
      </c>
      <c r="W193" s="52">
        <f t="shared" si="130"/>
        <v>0</v>
      </c>
      <c r="X193" s="52">
        <f t="shared" si="130"/>
        <v>2545.1999999999998</v>
      </c>
      <c r="Y193" s="52">
        <f t="shared" si="130"/>
        <v>0</v>
      </c>
      <c r="Z193" s="52">
        <f t="shared" si="130"/>
        <v>0</v>
      </c>
      <c r="AA193" s="52">
        <f t="shared" si="130"/>
        <v>0</v>
      </c>
      <c r="AB193" s="52">
        <f t="shared" si="130"/>
        <v>1822.6</v>
      </c>
      <c r="AC193" s="52">
        <f t="shared" si="130"/>
        <v>0</v>
      </c>
      <c r="AD193" s="52">
        <f t="shared" si="130"/>
        <v>0</v>
      </c>
      <c r="AE193" s="52">
        <f t="shared" si="130"/>
        <v>0</v>
      </c>
      <c r="AF193" s="7"/>
      <c r="AG193" s="103">
        <f t="shared" si="113"/>
        <v>4367.7999999999993</v>
      </c>
      <c r="AH193" s="103">
        <f t="shared" si="114"/>
        <v>2545.1999999999998</v>
      </c>
      <c r="AI193" s="103">
        <f t="shared" si="115"/>
        <v>0</v>
      </c>
      <c r="AJ193" s="103">
        <f t="shared" si="116"/>
        <v>0</v>
      </c>
    </row>
    <row r="194" spans="1:36" s="147" customFormat="1" ht="37.5" x14ac:dyDescent="0.3">
      <c r="A194" s="50" t="s">
        <v>32</v>
      </c>
      <c r="B194" s="52">
        <f t="shared" si="129"/>
        <v>322.60000000000002</v>
      </c>
      <c r="C194" s="52">
        <f t="shared" si="129"/>
        <v>0</v>
      </c>
      <c r="D194" s="52">
        <f t="shared" si="129"/>
        <v>0</v>
      </c>
      <c r="E194" s="52">
        <f t="shared" si="129"/>
        <v>0</v>
      </c>
      <c r="F194" s="53">
        <f t="shared" si="119"/>
        <v>0</v>
      </c>
      <c r="G194" s="53">
        <f t="shared" si="120"/>
        <v>0</v>
      </c>
      <c r="H194" s="52">
        <f t="shared" si="130"/>
        <v>0</v>
      </c>
      <c r="I194" s="52">
        <f t="shared" si="130"/>
        <v>0</v>
      </c>
      <c r="J194" s="52">
        <f t="shared" si="130"/>
        <v>0</v>
      </c>
      <c r="K194" s="52">
        <f t="shared" si="130"/>
        <v>0</v>
      </c>
      <c r="L194" s="52">
        <f t="shared" si="130"/>
        <v>0</v>
      </c>
      <c r="M194" s="52">
        <f t="shared" si="130"/>
        <v>0</v>
      </c>
      <c r="N194" s="52">
        <f t="shared" si="130"/>
        <v>0</v>
      </c>
      <c r="O194" s="52">
        <f t="shared" si="130"/>
        <v>0</v>
      </c>
      <c r="P194" s="52">
        <f t="shared" si="130"/>
        <v>0</v>
      </c>
      <c r="Q194" s="52">
        <f t="shared" si="130"/>
        <v>0</v>
      </c>
      <c r="R194" s="52">
        <f t="shared" si="130"/>
        <v>0</v>
      </c>
      <c r="S194" s="52">
        <f t="shared" si="130"/>
        <v>0</v>
      </c>
      <c r="T194" s="52">
        <f t="shared" si="130"/>
        <v>0</v>
      </c>
      <c r="U194" s="52">
        <f t="shared" si="130"/>
        <v>0</v>
      </c>
      <c r="V194" s="52">
        <f t="shared" si="130"/>
        <v>0</v>
      </c>
      <c r="W194" s="52">
        <f t="shared" si="130"/>
        <v>0</v>
      </c>
      <c r="X194" s="52">
        <f t="shared" si="130"/>
        <v>0</v>
      </c>
      <c r="Y194" s="52">
        <f t="shared" si="130"/>
        <v>0</v>
      </c>
      <c r="Z194" s="52">
        <f t="shared" si="130"/>
        <v>0</v>
      </c>
      <c r="AA194" s="52">
        <f t="shared" si="130"/>
        <v>0</v>
      </c>
      <c r="AB194" s="52">
        <f t="shared" si="130"/>
        <v>322.60000000000002</v>
      </c>
      <c r="AC194" s="52">
        <f t="shared" si="130"/>
        <v>0</v>
      </c>
      <c r="AD194" s="52">
        <f t="shared" si="130"/>
        <v>0</v>
      </c>
      <c r="AE194" s="52">
        <f t="shared" si="130"/>
        <v>0</v>
      </c>
      <c r="AF194" s="7"/>
      <c r="AG194" s="103">
        <f t="shared" si="113"/>
        <v>322.60000000000002</v>
      </c>
      <c r="AH194" s="103">
        <f t="shared" si="114"/>
        <v>0</v>
      </c>
      <c r="AI194" s="103">
        <f t="shared" si="115"/>
        <v>0</v>
      </c>
      <c r="AJ194" s="103">
        <f t="shared" si="116"/>
        <v>0</v>
      </c>
    </row>
    <row r="195" spans="1:36" s="147" customFormat="1" x14ac:dyDescent="0.3">
      <c r="A195" s="50" t="s">
        <v>33</v>
      </c>
      <c r="B195" s="52">
        <f t="shared" si="129"/>
        <v>0</v>
      </c>
      <c r="C195" s="52">
        <f t="shared" si="129"/>
        <v>0</v>
      </c>
      <c r="D195" s="52">
        <f t="shared" si="129"/>
        <v>0</v>
      </c>
      <c r="E195" s="52">
        <f t="shared" si="129"/>
        <v>0</v>
      </c>
      <c r="F195" s="52">
        <f t="shared" si="119"/>
        <v>0</v>
      </c>
      <c r="G195" s="52">
        <f t="shared" si="120"/>
        <v>0</v>
      </c>
      <c r="H195" s="52">
        <f t="shared" si="130"/>
        <v>0</v>
      </c>
      <c r="I195" s="52">
        <f t="shared" si="130"/>
        <v>0</v>
      </c>
      <c r="J195" s="52">
        <f t="shared" si="130"/>
        <v>0</v>
      </c>
      <c r="K195" s="52">
        <f t="shared" si="130"/>
        <v>0</v>
      </c>
      <c r="L195" s="52">
        <f t="shared" si="130"/>
        <v>0</v>
      </c>
      <c r="M195" s="52">
        <f t="shared" si="130"/>
        <v>0</v>
      </c>
      <c r="N195" s="52">
        <f t="shared" si="130"/>
        <v>0</v>
      </c>
      <c r="O195" s="52">
        <f t="shared" si="130"/>
        <v>0</v>
      </c>
      <c r="P195" s="52">
        <f t="shared" si="130"/>
        <v>0</v>
      </c>
      <c r="Q195" s="52">
        <f t="shared" si="130"/>
        <v>0</v>
      </c>
      <c r="R195" s="52">
        <f t="shared" si="130"/>
        <v>0</v>
      </c>
      <c r="S195" s="52">
        <f t="shared" si="130"/>
        <v>0</v>
      </c>
      <c r="T195" s="52">
        <f t="shared" si="130"/>
        <v>0</v>
      </c>
      <c r="U195" s="52">
        <f t="shared" si="130"/>
        <v>0</v>
      </c>
      <c r="V195" s="52">
        <f t="shared" si="130"/>
        <v>0</v>
      </c>
      <c r="W195" s="52">
        <f t="shared" si="130"/>
        <v>0</v>
      </c>
      <c r="X195" s="52">
        <f t="shared" si="130"/>
        <v>0</v>
      </c>
      <c r="Y195" s="52">
        <f t="shared" si="130"/>
        <v>0</v>
      </c>
      <c r="Z195" s="52">
        <f t="shared" si="130"/>
        <v>0</v>
      </c>
      <c r="AA195" s="52">
        <f t="shared" si="130"/>
        <v>0</v>
      </c>
      <c r="AB195" s="52">
        <f t="shared" si="130"/>
        <v>0</v>
      </c>
      <c r="AC195" s="52">
        <f t="shared" si="130"/>
        <v>0</v>
      </c>
      <c r="AD195" s="52">
        <f t="shared" si="130"/>
        <v>0</v>
      </c>
      <c r="AE195" s="52">
        <f t="shared" si="130"/>
        <v>0</v>
      </c>
      <c r="AF195" s="7"/>
      <c r="AG195" s="103">
        <f t="shared" si="113"/>
        <v>0</v>
      </c>
      <c r="AH195" s="103">
        <f t="shared" si="114"/>
        <v>0</v>
      </c>
      <c r="AI195" s="103">
        <f t="shared" si="115"/>
        <v>0</v>
      </c>
      <c r="AJ195" s="103">
        <f t="shared" si="116"/>
        <v>0</v>
      </c>
    </row>
    <row r="196" spans="1:36" s="115" customFormat="1" x14ac:dyDescent="0.3">
      <c r="A196" s="141" t="s">
        <v>78</v>
      </c>
      <c r="B196" s="142"/>
      <c r="C196" s="142"/>
      <c r="D196" s="142"/>
      <c r="E196" s="142"/>
      <c r="F196" s="143"/>
      <c r="G196" s="143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4"/>
      <c r="AE196" s="112"/>
      <c r="AF196" s="114"/>
    </row>
    <row r="197" spans="1:36" s="99" customFormat="1" x14ac:dyDescent="0.25">
      <c r="A197" s="146" t="s">
        <v>34</v>
      </c>
      <c r="B197" s="67">
        <f>B198+B199+B200+B202</f>
        <v>93.1</v>
      </c>
      <c r="C197" s="67">
        <f t="shared" ref="C197:E197" si="131">C198+C199+C200+C202</f>
        <v>0</v>
      </c>
      <c r="D197" s="67">
        <f t="shared" si="131"/>
        <v>0</v>
      </c>
      <c r="E197" s="67">
        <f t="shared" si="131"/>
        <v>0</v>
      </c>
      <c r="F197" s="67">
        <f t="shared" si="119"/>
        <v>0</v>
      </c>
      <c r="G197" s="67">
        <f t="shared" si="120"/>
        <v>0</v>
      </c>
      <c r="H197" s="67">
        <f>H198+H199+H200+H202</f>
        <v>0</v>
      </c>
      <c r="I197" s="67">
        <f t="shared" ref="I197:AE197" si="132">I198+I199+I200+I202</f>
        <v>0</v>
      </c>
      <c r="J197" s="67">
        <f t="shared" si="132"/>
        <v>0</v>
      </c>
      <c r="K197" s="67">
        <f t="shared" si="132"/>
        <v>0</v>
      </c>
      <c r="L197" s="67">
        <f t="shared" si="132"/>
        <v>0</v>
      </c>
      <c r="M197" s="67">
        <f t="shared" si="132"/>
        <v>0</v>
      </c>
      <c r="N197" s="67">
        <f t="shared" si="132"/>
        <v>0</v>
      </c>
      <c r="O197" s="67">
        <f t="shared" si="132"/>
        <v>0</v>
      </c>
      <c r="P197" s="67">
        <f t="shared" si="132"/>
        <v>0</v>
      </c>
      <c r="Q197" s="67">
        <f t="shared" si="132"/>
        <v>0</v>
      </c>
      <c r="R197" s="67">
        <f t="shared" si="132"/>
        <v>0</v>
      </c>
      <c r="S197" s="67">
        <f t="shared" si="132"/>
        <v>0</v>
      </c>
      <c r="T197" s="67">
        <f t="shared" si="132"/>
        <v>0</v>
      </c>
      <c r="U197" s="67">
        <f t="shared" si="132"/>
        <v>0</v>
      </c>
      <c r="V197" s="67">
        <f t="shared" si="132"/>
        <v>0</v>
      </c>
      <c r="W197" s="67">
        <f t="shared" si="132"/>
        <v>0</v>
      </c>
      <c r="X197" s="67">
        <f t="shared" si="132"/>
        <v>33.1</v>
      </c>
      <c r="Y197" s="67">
        <f t="shared" si="132"/>
        <v>0</v>
      </c>
      <c r="Z197" s="67">
        <f t="shared" si="132"/>
        <v>60</v>
      </c>
      <c r="AA197" s="67">
        <f t="shared" si="132"/>
        <v>0</v>
      </c>
      <c r="AB197" s="67">
        <f t="shared" si="132"/>
        <v>0</v>
      </c>
      <c r="AC197" s="67">
        <f t="shared" si="132"/>
        <v>0</v>
      </c>
      <c r="AD197" s="67">
        <f t="shared" si="132"/>
        <v>0</v>
      </c>
      <c r="AE197" s="67">
        <f t="shared" si="132"/>
        <v>0</v>
      </c>
      <c r="AF197" s="67"/>
      <c r="AG197" s="98">
        <f t="shared" si="113"/>
        <v>93.1</v>
      </c>
      <c r="AH197" s="98">
        <f t="shared" si="114"/>
        <v>33.1</v>
      </c>
      <c r="AI197" s="98">
        <f t="shared" si="115"/>
        <v>0</v>
      </c>
      <c r="AJ197" s="98">
        <f t="shared" si="116"/>
        <v>0</v>
      </c>
    </row>
    <row r="198" spans="1:36" s="147" customFormat="1" ht="20.25" customHeight="1" x14ac:dyDescent="0.3">
      <c r="A198" s="50" t="s">
        <v>30</v>
      </c>
      <c r="B198" s="52">
        <f>B170</f>
        <v>0</v>
      </c>
      <c r="C198" s="52">
        <f t="shared" ref="C198:E198" si="133">C170</f>
        <v>0</v>
      </c>
      <c r="D198" s="52">
        <f t="shared" si="133"/>
        <v>0</v>
      </c>
      <c r="E198" s="52">
        <f t="shared" si="133"/>
        <v>0</v>
      </c>
      <c r="F198" s="52">
        <f t="shared" ref="F198:G198" si="134">F325</f>
        <v>0</v>
      </c>
      <c r="G198" s="52">
        <f t="shared" si="134"/>
        <v>0</v>
      </c>
      <c r="H198" s="52">
        <f>H170</f>
        <v>0</v>
      </c>
      <c r="I198" s="52">
        <f t="shared" ref="I198:AE198" si="135">I170</f>
        <v>0</v>
      </c>
      <c r="J198" s="52">
        <f t="shared" si="135"/>
        <v>0</v>
      </c>
      <c r="K198" s="52">
        <f t="shared" si="135"/>
        <v>0</v>
      </c>
      <c r="L198" s="52">
        <f t="shared" si="135"/>
        <v>0</v>
      </c>
      <c r="M198" s="52">
        <f t="shared" si="135"/>
        <v>0</v>
      </c>
      <c r="N198" s="52">
        <f t="shared" si="135"/>
        <v>0</v>
      </c>
      <c r="O198" s="52">
        <f t="shared" si="135"/>
        <v>0</v>
      </c>
      <c r="P198" s="52">
        <f t="shared" si="135"/>
        <v>0</v>
      </c>
      <c r="Q198" s="52">
        <f t="shared" si="135"/>
        <v>0</v>
      </c>
      <c r="R198" s="52">
        <f t="shared" si="135"/>
        <v>0</v>
      </c>
      <c r="S198" s="52">
        <f t="shared" si="135"/>
        <v>0</v>
      </c>
      <c r="T198" s="52">
        <f t="shared" si="135"/>
        <v>0</v>
      </c>
      <c r="U198" s="52">
        <f t="shared" si="135"/>
        <v>0</v>
      </c>
      <c r="V198" s="52">
        <f t="shared" si="135"/>
        <v>0</v>
      </c>
      <c r="W198" s="52">
        <f t="shared" si="135"/>
        <v>0</v>
      </c>
      <c r="X198" s="52">
        <f t="shared" si="135"/>
        <v>0</v>
      </c>
      <c r="Y198" s="52">
        <f t="shared" si="135"/>
        <v>0</v>
      </c>
      <c r="Z198" s="52">
        <f t="shared" si="135"/>
        <v>0</v>
      </c>
      <c r="AA198" s="52">
        <f t="shared" si="135"/>
        <v>0</v>
      </c>
      <c r="AB198" s="52">
        <f t="shared" si="135"/>
        <v>0</v>
      </c>
      <c r="AC198" s="52">
        <f t="shared" si="135"/>
        <v>0</v>
      </c>
      <c r="AD198" s="52">
        <f t="shared" si="135"/>
        <v>0</v>
      </c>
      <c r="AE198" s="52">
        <f t="shared" si="135"/>
        <v>0</v>
      </c>
      <c r="AF198" s="7"/>
      <c r="AG198" s="103">
        <f t="shared" si="113"/>
        <v>0</v>
      </c>
      <c r="AH198" s="103">
        <f t="shared" si="114"/>
        <v>0</v>
      </c>
      <c r="AI198" s="103">
        <f t="shared" si="115"/>
        <v>0</v>
      </c>
      <c r="AJ198" s="103">
        <f t="shared" si="116"/>
        <v>0</v>
      </c>
    </row>
    <row r="199" spans="1:36" s="147" customFormat="1" x14ac:dyDescent="0.3">
      <c r="A199" s="50" t="s">
        <v>36</v>
      </c>
      <c r="B199" s="52">
        <f t="shared" ref="B199:E202" si="136">B171</f>
        <v>0</v>
      </c>
      <c r="C199" s="52">
        <f t="shared" si="136"/>
        <v>0</v>
      </c>
      <c r="D199" s="52">
        <f t="shared" si="136"/>
        <v>0</v>
      </c>
      <c r="E199" s="52">
        <f t="shared" si="136"/>
        <v>0</v>
      </c>
      <c r="F199" s="53">
        <f t="shared" ref="F199:G199" si="137">F325</f>
        <v>0</v>
      </c>
      <c r="G199" s="53">
        <f t="shared" si="137"/>
        <v>0</v>
      </c>
      <c r="H199" s="52">
        <f t="shared" ref="H199:AE202" si="138">H171</f>
        <v>0</v>
      </c>
      <c r="I199" s="52">
        <f t="shared" si="138"/>
        <v>0</v>
      </c>
      <c r="J199" s="52">
        <f t="shared" si="138"/>
        <v>0</v>
      </c>
      <c r="K199" s="52">
        <f t="shared" si="138"/>
        <v>0</v>
      </c>
      <c r="L199" s="52">
        <f t="shared" si="138"/>
        <v>0</v>
      </c>
      <c r="M199" s="52">
        <f t="shared" si="138"/>
        <v>0</v>
      </c>
      <c r="N199" s="52">
        <f t="shared" si="138"/>
        <v>0</v>
      </c>
      <c r="O199" s="52">
        <f t="shared" si="138"/>
        <v>0</v>
      </c>
      <c r="P199" s="52">
        <f t="shared" si="138"/>
        <v>0</v>
      </c>
      <c r="Q199" s="52">
        <f t="shared" si="138"/>
        <v>0</v>
      </c>
      <c r="R199" s="52">
        <f t="shared" si="138"/>
        <v>0</v>
      </c>
      <c r="S199" s="52">
        <f t="shared" si="138"/>
        <v>0</v>
      </c>
      <c r="T199" s="52">
        <f t="shared" si="138"/>
        <v>0</v>
      </c>
      <c r="U199" s="52">
        <f t="shared" si="138"/>
        <v>0</v>
      </c>
      <c r="V199" s="52">
        <f t="shared" si="138"/>
        <v>0</v>
      </c>
      <c r="W199" s="52">
        <f t="shared" si="138"/>
        <v>0</v>
      </c>
      <c r="X199" s="52">
        <f t="shared" si="138"/>
        <v>0</v>
      </c>
      <c r="Y199" s="52">
        <f t="shared" si="138"/>
        <v>0</v>
      </c>
      <c r="Z199" s="52">
        <f t="shared" si="138"/>
        <v>0</v>
      </c>
      <c r="AA199" s="52">
        <f t="shared" si="138"/>
        <v>0</v>
      </c>
      <c r="AB199" s="52">
        <f t="shared" si="138"/>
        <v>0</v>
      </c>
      <c r="AC199" s="52">
        <f t="shared" si="138"/>
        <v>0</v>
      </c>
      <c r="AD199" s="52">
        <f t="shared" si="138"/>
        <v>0</v>
      </c>
      <c r="AE199" s="52">
        <f t="shared" si="138"/>
        <v>0</v>
      </c>
      <c r="AF199" s="7"/>
      <c r="AG199" s="103">
        <f t="shared" si="113"/>
        <v>0</v>
      </c>
      <c r="AH199" s="103">
        <f t="shared" si="114"/>
        <v>0</v>
      </c>
      <c r="AI199" s="103">
        <f t="shared" si="115"/>
        <v>0</v>
      </c>
      <c r="AJ199" s="103">
        <f t="shared" si="116"/>
        <v>0</v>
      </c>
    </row>
    <row r="200" spans="1:36" s="147" customFormat="1" x14ac:dyDescent="0.3">
      <c r="A200" s="50" t="s">
        <v>31</v>
      </c>
      <c r="B200" s="52">
        <f t="shared" si="136"/>
        <v>93.1</v>
      </c>
      <c r="C200" s="52">
        <f t="shared" si="136"/>
        <v>0</v>
      </c>
      <c r="D200" s="52">
        <f t="shared" si="136"/>
        <v>0</v>
      </c>
      <c r="E200" s="52">
        <f t="shared" si="136"/>
        <v>0</v>
      </c>
      <c r="F200" s="53">
        <f t="shared" ref="F200:G200" si="139">F327</f>
        <v>0</v>
      </c>
      <c r="G200" s="53">
        <f t="shared" si="139"/>
        <v>0</v>
      </c>
      <c r="H200" s="52">
        <f t="shared" si="138"/>
        <v>0</v>
      </c>
      <c r="I200" s="52">
        <f t="shared" si="138"/>
        <v>0</v>
      </c>
      <c r="J200" s="52">
        <f t="shared" si="138"/>
        <v>0</v>
      </c>
      <c r="K200" s="52">
        <f t="shared" si="138"/>
        <v>0</v>
      </c>
      <c r="L200" s="52">
        <f t="shared" si="138"/>
        <v>0</v>
      </c>
      <c r="M200" s="52">
        <f t="shared" si="138"/>
        <v>0</v>
      </c>
      <c r="N200" s="52">
        <f t="shared" si="138"/>
        <v>0</v>
      </c>
      <c r="O200" s="52">
        <f t="shared" si="138"/>
        <v>0</v>
      </c>
      <c r="P200" s="52">
        <f t="shared" si="138"/>
        <v>0</v>
      </c>
      <c r="Q200" s="52">
        <f t="shared" si="138"/>
        <v>0</v>
      </c>
      <c r="R200" s="52">
        <f t="shared" si="138"/>
        <v>0</v>
      </c>
      <c r="S200" s="52">
        <f t="shared" si="138"/>
        <v>0</v>
      </c>
      <c r="T200" s="52">
        <f t="shared" si="138"/>
        <v>0</v>
      </c>
      <c r="U200" s="52">
        <f t="shared" si="138"/>
        <v>0</v>
      </c>
      <c r="V200" s="52">
        <f t="shared" si="138"/>
        <v>0</v>
      </c>
      <c r="W200" s="52">
        <f t="shared" si="138"/>
        <v>0</v>
      </c>
      <c r="X200" s="52">
        <f t="shared" si="138"/>
        <v>33.1</v>
      </c>
      <c r="Y200" s="52">
        <f t="shared" si="138"/>
        <v>0</v>
      </c>
      <c r="Z200" s="52">
        <f t="shared" si="138"/>
        <v>60</v>
      </c>
      <c r="AA200" s="52">
        <f t="shared" si="138"/>
        <v>0</v>
      </c>
      <c r="AB200" s="52">
        <f t="shared" si="138"/>
        <v>0</v>
      </c>
      <c r="AC200" s="52">
        <f t="shared" si="138"/>
        <v>0</v>
      </c>
      <c r="AD200" s="52">
        <f t="shared" si="138"/>
        <v>0</v>
      </c>
      <c r="AE200" s="52">
        <f t="shared" si="138"/>
        <v>0</v>
      </c>
      <c r="AF200" s="7"/>
      <c r="AG200" s="103">
        <f t="shared" si="113"/>
        <v>93.1</v>
      </c>
      <c r="AH200" s="103">
        <f t="shared" si="114"/>
        <v>33.1</v>
      </c>
      <c r="AI200" s="103">
        <f t="shared" si="115"/>
        <v>0</v>
      </c>
      <c r="AJ200" s="103">
        <f t="shared" si="116"/>
        <v>0</v>
      </c>
    </row>
    <row r="201" spans="1:36" s="147" customFormat="1" ht="37.5" x14ac:dyDescent="0.3">
      <c r="A201" s="50" t="s">
        <v>32</v>
      </c>
      <c r="B201" s="52">
        <f t="shared" si="136"/>
        <v>0</v>
      </c>
      <c r="C201" s="52">
        <f t="shared" si="136"/>
        <v>0</v>
      </c>
      <c r="D201" s="52">
        <f t="shared" si="136"/>
        <v>0</v>
      </c>
      <c r="E201" s="52">
        <f t="shared" si="136"/>
        <v>0</v>
      </c>
      <c r="F201" s="53">
        <f t="shared" ref="F201:G201" si="140">F335</f>
        <v>0</v>
      </c>
      <c r="G201" s="53">
        <f t="shared" si="140"/>
        <v>0</v>
      </c>
      <c r="H201" s="52">
        <f t="shared" si="138"/>
        <v>0</v>
      </c>
      <c r="I201" s="52">
        <f t="shared" si="138"/>
        <v>0</v>
      </c>
      <c r="J201" s="52">
        <f t="shared" si="138"/>
        <v>0</v>
      </c>
      <c r="K201" s="52">
        <f t="shared" si="138"/>
        <v>0</v>
      </c>
      <c r="L201" s="52">
        <f t="shared" si="138"/>
        <v>0</v>
      </c>
      <c r="M201" s="52">
        <f t="shared" si="138"/>
        <v>0</v>
      </c>
      <c r="N201" s="52">
        <f t="shared" si="138"/>
        <v>0</v>
      </c>
      <c r="O201" s="52">
        <f t="shared" si="138"/>
        <v>0</v>
      </c>
      <c r="P201" s="52">
        <f t="shared" si="138"/>
        <v>0</v>
      </c>
      <c r="Q201" s="52">
        <f t="shared" si="138"/>
        <v>0</v>
      </c>
      <c r="R201" s="52">
        <f t="shared" si="138"/>
        <v>0</v>
      </c>
      <c r="S201" s="52">
        <f t="shared" si="138"/>
        <v>0</v>
      </c>
      <c r="T201" s="52">
        <f t="shared" si="138"/>
        <v>0</v>
      </c>
      <c r="U201" s="52">
        <f t="shared" si="138"/>
        <v>0</v>
      </c>
      <c r="V201" s="52">
        <f t="shared" si="138"/>
        <v>0</v>
      </c>
      <c r="W201" s="52">
        <f t="shared" si="138"/>
        <v>0</v>
      </c>
      <c r="X201" s="52">
        <f t="shared" si="138"/>
        <v>0</v>
      </c>
      <c r="Y201" s="52">
        <f t="shared" si="138"/>
        <v>0</v>
      </c>
      <c r="Z201" s="52">
        <f t="shared" si="138"/>
        <v>0</v>
      </c>
      <c r="AA201" s="52">
        <f t="shared" si="138"/>
        <v>0</v>
      </c>
      <c r="AB201" s="52">
        <f t="shared" si="138"/>
        <v>0</v>
      </c>
      <c r="AC201" s="52">
        <f t="shared" si="138"/>
        <v>0</v>
      </c>
      <c r="AD201" s="52">
        <f t="shared" si="138"/>
        <v>0</v>
      </c>
      <c r="AE201" s="52">
        <f t="shared" si="138"/>
        <v>0</v>
      </c>
      <c r="AF201" s="7"/>
      <c r="AG201" s="103">
        <f t="shared" si="113"/>
        <v>0</v>
      </c>
      <c r="AH201" s="103">
        <f t="shared" si="114"/>
        <v>0</v>
      </c>
      <c r="AI201" s="103">
        <f t="shared" si="115"/>
        <v>0</v>
      </c>
      <c r="AJ201" s="103">
        <f t="shared" si="116"/>
        <v>0</v>
      </c>
    </row>
    <row r="202" spans="1:36" s="147" customFormat="1" x14ac:dyDescent="0.3">
      <c r="A202" s="50" t="s">
        <v>33</v>
      </c>
      <c r="B202" s="52">
        <f t="shared" si="136"/>
        <v>0</v>
      </c>
      <c r="C202" s="52">
        <f t="shared" si="136"/>
        <v>0</v>
      </c>
      <c r="D202" s="52">
        <f t="shared" si="136"/>
        <v>0</v>
      </c>
      <c r="E202" s="52">
        <f t="shared" si="136"/>
        <v>0</v>
      </c>
      <c r="F202" s="52">
        <f t="shared" ref="F202:G202" si="141">F329</f>
        <v>0</v>
      </c>
      <c r="G202" s="52">
        <f t="shared" si="141"/>
        <v>0</v>
      </c>
      <c r="H202" s="52">
        <f t="shared" si="138"/>
        <v>0</v>
      </c>
      <c r="I202" s="52">
        <f t="shared" si="138"/>
        <v>0</v>
      </c>
      <c r="J202" s="52">
        <f t="shared" si="138"/>
        <v>0</v>
      </c>
      <c r="K202" s="52">
        <f t="shared" si="138"/>
        <v>0</v>
      </c>
      <c r="L202" s="52">
        <f t="shared" si="138"/>
        <v>0</v>
      </c>
      <c r="M202" s="52">
        <f t="shared" si="138"/>
        <v>0</v>
      </c>
      <c r="N202" s="52">
        <f t="shared" si="138"/>
        <v>0</v>
      </c>
      <c r="O202" s="52">
        <f t="shared" si="138"/>
        <v>0</v>
      </c>
      <c r="P202" s="52">
        <f t="shared" si="138"/>
        <v>0</v>
      </c>
      <c r="Q202" s="52">
        <f t="shared" si="138"/>
        <v>0</v>
      </c>
      <c r="R202" s="52">
        <f t="shared" si="138"/>
        <v>0</v>
      </c>
      <c r="S202" s="52">
        <f t="shared" si="138"/>
        <v>0</v>
      </c>
      <c r="T202" s="52">
        <f t="shared" si="138"/>
        <v>0</v>
      </c>
      <c r="U202" s="52">
        <f t="shared" si="138"/>
        <v>0</v>
      </c>
      <c r="V202" s="52">
        <f t="shared" si="138"/>
        <v>0</v>
      </c>
      <c r="W202" s="52">
        <f t="shared" si="138"/>
        <v>0</v>
      </c>
      <c r="X202" s="52">
        <f t="shared" si="138"/>
        <v>0</v>
      </c>
      <c r="Y202" s="52">
        <f t="shared" si="138"/>
        <v>0</v>
      </c>
      <c r="Z202" s="52">
        <f t="shared" si="138"/>
        <v>0</v>
      </c>
      <c r="AA202" s="52">
        <f t="shared" si="138"/>
        <v>0</v>
      </c>
      <c r="AB202" s="52">
        <f t="shared" si="138"/>
        <v>0</v>
      </c>
      <c r="AC202" s="52">
        <f t="shared" si="138"/>
        <v>0</v>
      </c>
      <c r="AD202" s="52">
        <f t="shared" si="138"/>
        <v>0</v>
      </c>
      <c r="AE202" s="52">
        <f t="shared" si="138"/>
        <v>0</v>
      </c>
      <c r="AF202" s="7"/>
      <c r="AG202" s="103">
        <f t="shared" si="113"/>
        <v>0</v>
      </c>
      <c r="AH202" s="103">
        <f t="shared" si="114"/>
        <v>0</v>
      </c>
      <c r="AI202" s="103">
        <f t="shared" si="115"/>
        <v>0</v>
      </c>
      <c r="AJ202" s="103">
        <f t="shared" si="116"/>
        <v>0</v>
      </c>
    </row>
    <row r="203" spans="1:36" s="99" customFormat="1" ht="45" customHeight="1" x14ac:dyDescent="0.3">
      <c r="A203" s="148" t="s">
        <v>79</v>
      </c>
      <c r="B203" s="52">
        <f>SUM(B204:B206,B208)</f>
        <v>54585.301999999996</v>
      </c>
      <c r="C203" s="52">
        <f>SUM(C204:C206,C208)</f>
        <v>11842.289000000001</v>
      </c>
      <c r="D203" s="52">
        <f>SUM(D204:D206,D208)</f>
        <v>9314.8337800000008</v>
      </c>
      <c r="E203" s="52">
        <f>SUM(E204:E206,E208)</f>
        <v>9314.8337800000008</v>
      </c>
      <c r="F203" s="52">
        <f>IFERROR(E203/B203*100,0)</f>
        <v>17.064728853199348</v>
      </c>
      <c r="G203" s="52">
        <f>IFERROR(E203/C203*100,0)</f>
        <v>78.657375951558024</v>
      </c>
      <c r="H203" s="52">
        <f>SUM(H204:H206,H208)</f>
        <v>6400.48</v>
      </c>
      <c r="I203" s="52">
        <f t="shared" ref="I203:AE203" si="142">SUM(I204:I206,I208)</f>
        <v>3434.0837799999999</v>
      </c>
      <c r="J203" s="52">
        <f t="shared" si="142"/>
        <v>3267.0590000000002</v>
      </c>
      <c r="K203" s="52">
        <f t="shared" si="142"/>
        <v>3652.14</v>
      </c>
      <c r="L203" s="52">
        <f t="shared" si="142"/>
        <v>2174.75</v>
      </c>
      <c r="M203" s="52">
        <f t="shared" si="142"/>
        <v>2228.61</v>
      </c>
      <c r="N203" s="52">
        <f t="shared" si="142"/>
        <v>5768.9279999999999</v>
      </c>
      <c r="O203" s="52">
        <f t="shared" si="142"/>
        <v>0</v>
      </c>
      <c r="P203" s="52">
        <f t="shared" si="142"/>
        <v>3214.4080000000004</v>
      </c>
      <c r="Q203" s="52">
        <f t="shared" si="142"/>
        <v>0</v>
      </c>
      <c r="R203" s="52">
        <f t="shared" si="142"/>
        <v>2107.8049999999998</v>
      </c>
      <c r="S203" s="52">
        <f t="shared" si="142"/>
        <v>0</v>
      </c>
      <c r="T203" s="52">
        <f t="shared" si="142"/>
        <v>6147.1220000000003</v>
      </c>
      <c r="U203" s="52">
        <f t="shared" si="142"/>
        <v>0</v>
      </c>
      <c r="V203" s="52">
        <f t="shared" si="142"/>
        <v>3358.1240000000003</v>
      </c>
      <c r="W203" s="52">
        <f t="shared" si="142"/>
        <v>0</v>
      </c>
      <c r="X203" s="52">
        <f t="shared" si="142"/>
        <v>4688.280999999999</v>
      </c>
      <c r="Y203" s="52">
        <f t="shared" si="142"/>
        <v>0</v>
      </c>
      <c r="Z203" s="52">
        <f t="shared" si="142"/>
        <v>3612.26</v>
      </c>
      <c r="AA203" s="52">
        <f t="shared" si="142"/>
        <v>0</v>
      </c>
      <c r="AB203" s="52">
        <f t="shared" si="142"/>
        <v>10264.471</v>
      </c>
      <c r="AC203" s="52">
        <f t="shared" si="142"/>
        <v>0</v>
      </c>
      <c r="AD203" s="52">
        <f t="shared" si="142"/>
        <v>3581.614</v>
      </c>
      <c r="AE203" s="52">
        <f t="shared" si="142"/>
        <v>0</v>
      </c>
      <c r="AF203" s="52"/>
      <c r="AG203" s="98">
        <f t="shared" si="113"/>
        <v>54585.301999999996</v>
      </c>
      <c r="AH203" s="98">
        <f>H203+J203+L203+N203</f>
        <v>17611.217000000001</v>
      </c>
      <c r="AI203" s="98">
        <f t="shared" si="115"/>
        <v>9314.8337800000008</v>
      </c>
      <c r="AJ203" s="98">
        <f t="shared" si="116"/>
        <v>-2527.4552199999998</v>
      </c>
    </row>
    <row r="204" spans="1:36" s="99" customFormat="1" x14ac:dyDescent="0.3">
      <c r="A204" s="50" t="s">
        <v>30</v>
      </c>
      <c r="B204" s="53">
        <f>H204+J204+L204+N204+P204+R204+T204+V204+X204+Z204+AB204+AD204</f>
        <v>0</v>
      </c>
      <c r="C204" s="53">
        <f>H204+J204</f>
        <v>0</v>
      </c>
      <c r="D204" s="54">
        <f>E204</f>
        <v>0</v>
      </c>
      <c r="E204" s="53">
        <f>I204+K204+M204+O204+Q204+S204+U204+W204+Y204+AA204+AC204+AE204</f>
        <v>0</v>
      </c>
      <c r="F204" s="52">
        <f t="shared" ref="F204:F208" si="143">IFERROR(E204/B204*100,0)</f>
        <v>0</v>
      </c>
      <c r="G204" s="52">
        <f t="shared" ref="G204:G208" si="144">IFERROR(E204/C204*100,0)</f>
        <v>0</v>
      </c>
      <c r="H204" s="53">
        <f>H43+H184</f>
        <v>0</v>
      </c>
      <c r="I204" s="53">
        <f t="shared" ref="I204:AE208" si="145">I43+I184</f>
        <v>0</v>
      </c>
      <c r="J204" s="53">
        <f t="shared" si="145"/>
        <v>0</v>
      </c>
      <c r="K204" s="53">
        <f t="shared" si="145"/>
        <v>0</v>
      </c>
      <c r="L204" s="53">
        <f t="shared" si="145"/>
        <v>0</v>
      </c>
      <c r="M204" s="53">
        <f t="shared" si="145"/>
        <v>0</v>
      </c>
      <c r="N204" s="53">
        <f t="shared" si="145"/>
        <v>0</v>
      </c>
      <c r="O204" s="53">
        <f t="shared" si="145"/>
        <v>0</v>
      </c>
      <c r="P204" s="53">
        <f t="shared" si="145"/>
        <v>0</v>
      </c>
      <c r="Q204" s="53">
        <f t="shared" si="145"/>
        <v>0</v>
      </c>
      <c r="R204" s="53">
        <f t="shared" si="145"/>
        <v>0</v>
      </c>
      <c r="S204" s="53">
        <f t="shared" si="145"/>
        <v>0</v>
      </c>
      <c r="T204" s="53">
        <f t="shared" si="145"/>
        <v>0</v>
      </c>
      <c r="U204" s="53">
        <f t="shared" si="145"/>
        <v>0</v>
      </c>
      <c r="V204" s="53">
        <f t="shared" si="145"/>
        <v>0</v>
      </c>
      <c r="W204" s="53">
        <f t="shared" si="145"/>
        <v>0</v>
      </c>
      <c r="X204" s="53">
        <f t="shared" si="145"/>
        <v>0</v>
      </c>
      <c r="Y204" s="53">
        <f t="shared" si="145"/>
        <v>0</v>
      </c>
      <c r="Z204" s="53">
        <f t="shared" si="145"/>
        <v>0</v>
      </c>
      <c r="AA204" s="53">
        <f t="shared" si="145"/>
        <v>0</v>
      </c>
      <c r="AB204" s="53">
        <f t="shared" si="145"/>
        <v>0</v>
      </c>
      <c r="AC204" s="53">
        <f t="shared" si="145"/>
        <v>0</v>
      </c>
      <c r="AD204" s="53">
        <f t="shared" si="145"/>
        <v>0</v>
      </c>
      <c r="AE204" s="53">
        <f t="shared" si="145"/>
        <v>0</v>
      </c>
      <c r="AF204" s="52"/>
      <c r="AG204" s="98">
        <f t="shared" si="113"/>
        <v>0</v>
      </c>
      <c r="AH204" s="98">
        <f>H204+J204+L204+N204+P204+R204+T204+V204+X204</f>
        <v>0</v>
      </c>
      <c r="AI204" s="98">
        <f t="shared" si="115"/>
        <v>0</v>
      </c>
      <c r="AJ204" s="98">
        <f t="shared" si="116"/>
        <v>0</v>
      </c>
    </row>
    <row r="205" spans="1:36" s="99" customFormat="1" x14ac:dyDescent="0.3">
      <c r="A205" s="50" t="s">
        <v>36</v>
      </c>
      <c r="B205" s="53">
        <f>H205+J205+L205+N205+P205+R205+T205+V205+X205+Z205+AB205+AD205</f>
        <v>2903</v>
      </c>
      <c r="C205" s="53">
        <f t="shared" ref="C205:C208" si="146">H205+J205</f>
        <v>0</v>
      </c>
      <c r="D205" s="54">
        <f t="shared" ref="D205:D208" si="147">E205</f>
        <v>0</v>
      </c>
      <c r="E205" s="53">
        <f t="shared" ref="E205:E208" si="148">I205+K205+M205+O205+Q205+S205+U205+W205+Y205+AA205+AC205+AE205</f>
        <v>0</v>
      </c>
      <c r="F205" s="52">
        <f t="shared" si="143"/>
        <v>0</v>
      </c>
      <c r="G205" s="52">
        <f t="shared" si="144"/>
        <v>0</v>
      </c>
      <c r="H205" s="53">
        <f t="shared" ref="H205:W208" si="149">H44+H185</f>
        <v>0</v>
      </c>
      <c r="I205" s="53">
        <f t="shared" si="149"/>
        <v>0</v>
      </c>
      <c r="J205" s="53">
        <f t="shared" si="149"/>
        <v>0</v>
      </c>
      <c r="K205" s="53">
        <f t="shared" si="149"/>
        <v>0</v>
      </c>
      <c r="L205" s="53">
        <f t="shared" si="149"/>
        <v>0</v>
      </c>
      <c r="M205" s="53">
        <f t="shared" si="149"/>
        <v>0</v>
      </c>
      <c r="N205" s="53">
        <f t="shared" si="149"/>
        <v>0</v>
      </c>
      <c r="O205" s="53">
        <f t="shared" si="149"/>
        <v>0</v>
      </c>
      <c r="P205" s="53">
        <f t="shared" si="149"/>
        <v>0</v>
      </c>
      <c r="Q205" s="53">
        <f t="shared" si="149"/>
        <v>0</v>
      </c>
      <c r="R205" s="53">
        <f t="shared" si="149"/>
        <v>0</v>
      </c>
      <c r="S205" s="53">
        <f t="shared" si="149"/>
        <v>0</v>
      </c>
      <c r="T205" s="53">
        <f t="shared" si="149"/>
        <v>0</v>
      </c>
      <c r="U205" s="53">
        <f t="shared" si="149"/>
        <v>0</v>
      </c>
      <c r="V205" s="53">
        <f t="shared" si="149"/>
        <v>0</v>
      </c>
      <c r="W205" s="53">
        <f t="shared" si="149"/>
        <v>0</v>
      </c>
      <c r="X205" s="53">
        <f t="shared" si="145"/>
        <v>0</v>
      </c>
      <c r="Y205" s="53">
        <f t="shared" si="145"/>
        <v>0</v>
      </c>
      <c r="Z205" s="53">
        <f t="shared" si="145"/>
        <v>0</v>
      </c>
      <c r="AA205" s="53">
        <f t="shared" si="145"/>
        <v>0</v>
      </c>
      <c r="AB205" s="53">
        <f t="shared" si="145"/>
        <v>2903</v>
      </c>
      <c r="AC205" s="53">
        <f t="shared" si="145"/>
        <v>0</v>
      </c>
      <c r="AD205" s="53">
        <f t="shared" si="145"/>
        <v>0</v>
      </c>
      <c r="AE205" s="53">
        <f t="shared" si="145"/>
        <v>0</v>
      </c>
      <c r="AF205" s="52"/>
      <c r="AG205" s="98">
        <f t="shared" si="113"/>
        <v>2903</v>
      </c>
      <c r="AH205" s="98">
        <f>H205+J205+L205+N205+P205+R205+T205+V205+X205</f>
        <v>0</v>
      </c>
      <c r="AI205" s="98">
        <f t="shared" si="115"/>
        <v>0</v>
      </c>
      <c r="AJ205" s="98">
        <f t="shared" si="116"/>
        <v>0</v>
      </c>
    </row>
    <row r="206" spans="1:36" s="99" customFormat="1" x14ac:dyDescent="0.3">
      <c r="A206" s="50" t="s">
        <v>31</v>
      </c>
      <c r="B206" s="53">
        <f t="shared" ref="B206:B208" si="150">H206+J206+L206+N206+P206+R206+T206+V206+X206+Z206+AB206+AD206</f>
        <v>51682.301999999996</v>
      </c>
      <c r="C206" s="53">
        <f>H206+J206+L206</f>
        <v>11842.289000000001</v>
      </c>
      <c r="D206" s="54">
        <f>E206</f>
        <v>9314.8337800000008</v>
      </c>
      <c r="E206" s="53">
        <f t="shared" si="148"/>
        <v>9314.8337800000008</v>
      </c>
      <c r="F206" s="52">
        <f t="shared" si="143"/>
        <v>18.023256355725024</v>
      </c>
      <c r="G206" s="52">
        <f t="shared" si="144"/>
        <v>78.657375951558024</v>
      </c>
      <c r="H206" s="53">
        <f t="shared" si="149"/>
        <v>6400.48</v>
      </c>
      <c r="I206" s="53">
        <f t="shared" si="145"/>
        <v>3434.0837799999999</v>
      </c>
      <c r="J206" s="53">
        <f t="shared" si="145"/>
        <v>3267.0590000000002</v>
      </c>
      <c r="K206" s="53">
        <f t="shared" si="145"/>
        <v>3652.14</v>
      </c>
      <c r="L206" s="53">
        <f>L45+L186</f>
        <v>2174.75</v>
      </c>
      <c r="M206" s="53">
        <f t="shared" si="145"/>
        <v>2228.61</v>
      </c>
      <c r="N206" s="53">
        <f t="shared" si="145"/>
        <v>5768.9279999999999</v>
      </c>
      <c r="O206" s="53">
        <f t="shared" si="145"/>
        <v>0</v>
      </c>
      <c r="P206" s="53">
        <f t="shared" si="145"/>
        <v>3214.4080000000004</v>
      </c>
      <c r="Q206" s="53">
        <f t="shared" si="145"/>
        <v>0</v>
      </c>
      <c r="R206" s="53">
        <f t="shared" si="145"/>
        <v>2107.8049999999998</v>
      </c>
      <c r="S206" s="53">
        <f t="shared" si="145"/>
        <v>0</v>
      </c>
      <c r="T206" s="53">
        <f t="shared" si="145"/>
        <v>6147.1220000000003</v>
      </c>
      <c r="U206" s="53">
        <f t="shared" si="145"/>
        <v>0</v>
      </c>
      <c r="V206" s="53">
        <f t="shared" si="145"/>
        <v>3358.1240000000003</v>
      </c>
      <c r="W206" s="53">
        <f t="shared" si="145"/>
        <v>0</v>
      </c>
      <c r="X206" s="53">
        <f t="shared" si="145"/>
        <v>4688.280999999999</v>
      </c>
      <c r="Y206" s="53">
        <f t="shared" si="145"/>
        <v>0</v>
      </c>
      <c r="Z206" s="53">
        <f t="shared" si="145"/>
        <v>3612.26</v>
      </c>
      <c r="AA206" s="53">
        <f t="shared" si="145"/>
        <v>0</v>
      </c>
      <c r="AB206" s="53">
        <f t="shared" si="145"/>
        <v>7361.4709999999995</v>
      </c>
      <c r="AC206" s="53">
        <f t="shared" si="145"/>
        <v>0</v>
      </c>
      <c r="AD206" s="53">
        <f t="shared" si="145"/>
        <v>3581.614</v>
      </c>
      <c r="AE206" s="53">
        <f t="shared" si="145"/>
        <v>0</v>
      </c>
      <c r="AF206" s="52"/>
      <c r="AG206" s="98">
        <f t="shared" si="113"/>
        <v>51682.301999999996</v>
      </c>
      <c r="AH206" s="98">
        <f>H206+J206+L206+N206+P206+R206+T206+V206+X206</f>
        <v>37126.956999999995</v>
      </c>
      <c r="AI206" s="98">
        <f t="shared" si="115"/>
        <v>9314.8337800000008</v>
      </c>
      <c r="AJ206" s="98">
        <f t="shared" si="116"/>
        <v>-2527.4552199999998</v>
      </c>
    </row>
    <row r="207" spans="1:36" s="99" customFormat="1" ht="37.5" x14ac:dyDescent="0.3">
      <c r="A207" s="50" t="s">
        <v>32</v>
      </c>
      <c r="B207" s="53">
        <f t="shared" si="150"/>
        <v>322.60000000000002</v>
      </c>
      <c r="C207" s="53">
        <f t="shared" si="146"/>
        <v>0</v>
      </c>
      <c r="D207" s="54">
        <f t="shared" si="147"/>
        <v>0</v>
      </c>
      <c r="E207" s="53">
        <f t="shared" si="148"/>
        <v>0</v>
      </c>
      <c r="F207" s="52">
        <f t="shared" si="143"/>
        <v>0</v>
      </c>
      <c r="G207" s="52">
        <f t="shared" si="144"/>
        <v>0</v>
      </c>
      <c r="H207" s="53">
        <f t="shared" si="149"/>
        <v>0</v>
      </c>
      <c r="I207" s="53">
        <f t="shared" si="145"/>
        <v>0</v>
      </c>
      <c r="J207" s="53">
        <f t="shared" si="145"/>
        <v>0</v>
      </c>
      <c r="K207" s="53">
        <f t="shared" si="145"/>
        <v>0</v>
      </c>
      <c r="L207" s="53">
        <f t="shared" si="145"/>
        <v>0</v>
      </c>
      <c r="M207" s="53">
        <f t="shared" si="145"/>
        <v>0</v>
      </c>
      <c r="N207" s="53">
        <f t="shared" si="145"/>
        <v>0</v>
      </c>
      <c r="O207" s="53">
        <f t="shared" si="145"/>
        <v>0</v>
      </c>
      <c r="P207" s="53">
        <f t="shared" si="145"/>
        <v>0</v>
      </c>
      <c r="Q207" s="53">
        <f t="shared" si="145"/>
        <v>0</v>
      </c>
      <c r="R207" s="53">
        <f t="shared" si="145"/>
        <v>0</v>
      </c>
      <c r="S207" s="53">
        <f t="shared" si="145"/>
        <v>0</v>
      </c>
      <c r="T207" s="53">
        <f t="shared" si="145"/>
        <v>0</v>
      </c>
      <c r="U207" s="53">
        <f t="shared" si="145"/>
        <v>0</v>
      </c>
      <c r="V207" s="53">
        <f t="shared" si="145"/>
        <v>0</v>
      </c>
      <c r="W207" s="53">
        <f t="shared" si="145"/>
        <v>0</v>
      </c>
      <c r="X207" s="53">
        <f t="shared" si="145"/>
        <v>0</v>
      </c>
      <c r="Y207" s="53">
        <f t="shared" si="145"/>
        <v>0</v>
      </c>
      <c r="Z207" s="53">
        <f t="shared" si="145"/>
        <v>0</v>
      </c>
      <c r="AA207" s="53">
        <f t="shared" si="145"/>
        <v>0</v>
      </c>
      <c r="AB207" s="53">
        <f t="shared" si="145"/>
        <v>322.60000000000002</v>
      </c>
      <c r="AC207" s="53">
        <f t="shared" si="145"/>
        <v>0</v>
      </c>
      <c r="AD207" s="53">
        <f t="shared" si="145"/>
        <v>0</v>
      </c>
      <c r="AE207" s="53">
        <f t="shared" si="145"/>
        <v>0</v>
      </c>
      <c r="AF207" s="52"/>
      <c r="AG207" s="98">
        <f t="shared" si="113"/>
        <v>322.60000000000002</v>
      </c>
      <c r="AH207" s="98">
        <f>H207+J207+L207+N207+P207+R207+T207+V207+X207</f>
        <v>0</v>
      </c>
      <c r="AI207" s="98">
        <f t="shared" si="115"/>
        <v>0</v>
      </c>
      <c r="AJ207" s="98">
        <f t="shared" si="116"/>
        <v>0</v>
      </c>
    </row>
    <row r="208" spans="1:36" s="99" customFormat="1" x14ac:dyDescent="0.3">
      <c r="A208" s="146" t="s">
        <v>33</v>
      </c>
      <c r="B208" s="53">
        <f t="shared" si="150"/>
        <v>0</v>
      </c>
      <c r="C208" s="53">
        <f t="shared" si="146"/>
        <v>0</v>
      </c>
      <c r="D208" s="54">
        <f t="shared" si="147"/>
        <v>0</v>
      </c>
      <c r="E208" s="53">
        <f t="shared" si="148"/>
        <v>0</v>
      </c>
      <c r="F208" s="52">
        <f t="shared" si="143"/>
        <v>0</v>
      </c>
      <c r="G208" s="52">
        <f t="shared" si="144"/>
        <v>0</v>
      </c>
      <c r="H208" s="53">
        <f t="shared" si="149"/>
        <v>0</v>
      </c>
      <c r="I208" s="53">
        <f t="shared" si="145"/>
        <v>0</v>
      </c>
      <c r="J208" s="53">
        <f t="shared" si="145"/>
        <v>0</v>
      </c>
      <c r="K208" s="53">
        <f t="shared" si="145"/>
        <v>0</v>
      </c>
      <c r="L208" s="53">
        <f t="shared" si="145"/>
        <v>0</v>
      </c>
      <c r="M208" s="53">
        <f t="shared" si="145"/>
        <v>0</v>
      </c>
      <c r="N208" s="53">
        <f t="shared" si="145"/>
        <v>0</v>
      </c>
      <c r="O208" s="53">
        <f t="shared" si="145"/>
        <v>0</v>
      </c>
      <c r="P208" s="53">
        <f t="shared" si="145"/>
        <v>0</v>
      </c>
      <c r="Q208" s="53">
        <f t="shared" si="145"/>
        <v>0</v>
      </c>
      <c r="R208" s="53">
        <f t="shared" si="145"/>
        <v>0</v>
      </c>
      <c r="S208" s="53">
        <f t="shared" si="145"/>
        <v>0</v>
      </c>
      <c r="T208" s="53">
        <f t="shared" si="145"/>
        <v>0</v>
      </c>
      <c r="U208" s="53">
        <f t="shared" si="145"/>
        <v>0</v>
      </c>
      <c r="V208" s="53">
        <f t="shared" si="145"/>
        <v>0</v>
      </c>
      <c r="W208" s="53">
        <f t="shared" si="145"/>
        <v>0</v>
      </c>
      <c r="X208" s="53">
        <f t="shared" si="145"/>
        <v>0</v>
      </c>
      <c r="Y208" s="53">
        <f t="shared" si="145"/>
        <v>0</v>
      </c>
      <c r="Z208" s="53">
        <f t="shared" si="145"/>
        <v>0</v>
      </c>
      <c r="AA208" s="53">
        <f t="shared" si="145"/>
        <v>0</v>
      </c>
      <c r="AB208" s="53">
        <f t="shared" si="145"/>
        <v>0</v>
      </c>
      <c r="AC208" s="53">
        <f t="shared" si="145"/>
        <v>0</v>
      </c>
      <c r="AD208" s="53">
        <f t="shared" si="145"/>
        <v>0</v>
      </c>
      <c r="AE208" s="53">
        <f t="shared" si="145"/>
        <v>0</v>
      </c>
      <c r="AF208" s="52"/>
      <c r="AG208" s="98">
        <f t="shared" si="113"/>
        <v>0</v>
      </c>
      <c r="AH208" s="98">
        <f>H208+J208+L208+N208+P208+R208+T208+V208+X208</f>
        <v>0</v>
      </c>
      <c r="AI208" s="98">
        <f t="shared" si="115"/>
        <v>0</v>
      </c>
      <c r="AJ208" s="98">
        <f t="shared" si="116"/>
        <v>0</v>
      </c>
    </row>
    <row r="209" spans="1:41" s="99" customFormat="1" ht="45" customHeight="1" x14ac:dyDescent="0.3">
      <c r="A209" s="149" t="s">
        <v>80</v>
      </c>
      <c r="B209" s="52">
        <f>SUM(B210:B212,B214)</f>
        <v>7270.8</v>
      </c>
      <c r="C209" s="52">
        <f>SUM(C210:C212,C214)</f>
        <v>0</v>
      </c>
      <c r="D209" s="52">
        <f>SUM(D210:D212,D214)</f>
        <v>0</v>
      </c>
      <c r="E209" s="52">
        <f>SUM(E210:E212,E214)</f>
        <v>0</v>
      </c>
      <c r="F209" s="52">
        <f>IFERROR(E209/B209*100,0)</f>
        <v>0</v>
      </c>
      <c r="G209" s="52">
        <f>IFERROR(E209/C209*100,0)</f>
        <v>0</v>
      </c>
      <c r="H209" s="52">
        <f>SUM(H210:H212,H214)</f>
        <v>0</v>
      </c>
      <c r="I209" s="52">
        <f t="shared" ref="I209:AE209" si="151">SUM(I210:I212,I214)</f>
        <v>0</v>
      </c>
      <c r="J209" s="52">
        <f t="shared" si="151"/>
        <v>0</v>
      </c>
      <c r="K209" s="52">
        <f t="shared" si="151"/>
        <v>0</v>
      </c>
      <c r="L209" s="52">
        <f t="shared" si="151"/>
        <v>0</v>
      </c>
      <c r="M209" s="52">
        <f t="shared" si="151"/>
        <v>0</v>
      </c>
      <c r="N209" s="52">
        <f t="shared" si="151"/>
        <v>0</v>
      </c>
      <c r="O209" s="52">
        <f t="shared" si="151"/>
        <v>0</v>
      </c>
      <c r="P209" s="52">
        <f t="shared" si="151"/>
        <v>0</v>
      </c>
      <c r="Q209" s="52">
        <f t="shared" si="151"/>
        <v>0</v>
      </c>
      <c r="R209" s="52">
        <f t="shared" si="151"/>
        <v>0</v>
      </c>
      <c r="S209" s="52">
        <f t="shared" si="151"/>
        <v>0</v>
      </c>
      <c r="T209" s="52">
        <f t="shared" si="151"/>
        <v>0</v>
      </c>
      <c r="U209" s="52">
        <f t="shared" si="151"/>
        <v>0</v>
      </c>
      <c r="V209" s="52">
        <f t="shared" si="151"/>
        <v>0</v>
      </c>
      <c r="W209" s="52">
        <f t="shared" si="151"/>
        <v>0</v>
      </c>
      <c r="X209" s="52">
        <f t="shared" si="151"/>
        <v>2545.1999999999998</v>
      </c>
      <c r="Y209" s="52">
        <f t="shared" si="151"/>
        <v>0</v>
      </c>
      <c r="Z209" s="52">
        <f t="shared" si="151"/>
        <v>0</v>
      </c>
      <c r="AA209" s="52">
        <f t="shared" si="151"/>
        <v>0</v>
      </c>
      <c r="AB209" s="52">
        <f t="shared" si="151"/>
        <v>4725.6000000000004</v>
      </c>
      <c r="AC209" s="52">
        <f t="shared" si="151"/>
        <v>0</v>
      </c>
      <c r="AD209" s="52">
        <f t="shared" si="151"/>
        <v>0</v>
      </c>
      <c r="AE209" s="52">
        <f t="shared" si="151"/>
        <v>0</v>
      </c>
      <c r="AF209" s="52"/>
      <c r="AG209" s="98">
        <f t="shared" si="113"/>
        <v>7270.8</v>
      </c>
      <c r="AH209" s="98">
        <f>H209+J209+L209+N209</f>
        <v>0</v>
      </c>
      <c r="AI209" s="98">
        <f t="shared" si="115"/>
        <v>0</v>
      </c>
      <c r="AJ209" s="98">
        <f t="shared" si="116"/>
        <v>0</v>
      </c>
    </row>
    <row r="210" spans="1:41" s="99" customFormat="1" x14ac:dyDescent="0.3">
      <c r="A210" s="50" t="s">
        <v>30</v>
      </c>
      <c r="B210" s="53">
        <f>B191</f>
        <v>0</v>
      </c>
      <c r="C210" s="53">
        <f>C191</f>
        <v>0</v>
      </c>
      <c r="D210" s="53">
        <f t="shared" ref="D210:F210" si="152">D191</f>
        <v>0</v>
      </c>
      <c r="E210" s="53">
        <f t="shared" si="152"/>
        <v>0</v>
      </c>
      <c r="F210" s="52">
        <f t="shared" ref="F210:F220" si="153">IFERROR(E210/B210*100,0)</f>
        <v>0</v>
      </c>
      <c r="G210" s="52">
        <f t="shared" ref="G210:G214" si="154">IFERROR(E210/C210*100,0)</f>
        <v>0</v>
      </c>
      <c r="H210" s="53">
        <f>H191</f>
        <v>0</v>
      </c>
      <c r="I210" s="53">
        <f t="shared" ref="I210:AE210" si="155">I191</f>
        <v>0</v>
      </c>
      <c r="J210" s="53">
        <f t="shared" si="155"/>
        <v>0</v>
      </c>
      <c r="K210" s="53">
        <f t="shared" si="155"/>
        <v>0</v>
      </c>
      <c r="L210" s="53">
        <f t="shared" si="155"/>
        <v>0</v>
      </c>
      <c r="M210" s="53">
        <f t="shared" si="155"/>
        <v>0</v>
      </c>
      <c r="N210" s="53">
        <f t="shared" si="155"/>
        <v>0</v>
      </c>
      <c r="O210" s="53">
        <f t="shared" si="155"/>
        <v>0</v>
      </c>
      <c r="P210" s="53">
        <f t="shared" si="155"/>
        <v>0</v>
      </c>
      <c r="Q210" s="53">
        <f t="shared" si="155"/>
        <v>0</v>
      </c>
      <c r="R210" s="53">
        <f t="shared" si="155"/>
        <v>0</v>
      </c>
      <c r="S210" s="53">
        <f t="shared" si="155"/>
        <v>0</v>
      </c>
      <c r="T210" s="53">
        <f t="shared" si="155"/>
        <v>0</v>
      </c>
      <c r="U210" s="53">
        <f t="shared" si="155"/>
        <v>0</v>
      </c>
      <c r="V210" s="53">
        <f t="shared" si="155"/>
        <v>0</v>
      </c>
      <c r="W210" s="53">
        <f t="shared" si="155"/>
        <v>0</v>
      </c>
      <c r="X210" s="53">
        <f t="shared" si="155"/>
        <v>0</v>
      </c>
      <c r="Y210" s="53">
        <f t="shared" si="155"/>
        <v>0</v>
      </c>
      <c r="Z210" s="53">
        <f t="shared" si="155"/>
        <v>0</v>
      </c>
      <c r="AA210" s="53">
        <f t="shared" si="155"/>
        <v>0</v>
      </c>
      <c r="AB210" s="53">
        <f t="shared" si="155"/>
        <v>0</v>
      </c>
      <c r="AC210" s="53">
        <f t="shared" si="155"/>
        <v>0</v>
      </c>
      <c r="AD210" s="53">
        <f t="shared" si="155"/>
        <v>0</v>
      </c>
      <c r="AE210" s="53">
        <f t="shared" si="155"/>
        <v>0</v>
      </c>
      <c r="AF210" s="52"/>
      <c r="AG210" s="98">
        <f t="shared" si="113"/>
        <v>0</v>
      </c>
      <c r="AH210" s="98">
        <f>H210+J210+L210+N210+P210+R210+T210+V210+X210</f>
        <v>0</v>
      </c>
      <c r="AI210" s="98">
        <f t="shared" si="115"/>
        <v>0</v>
      </c>
      <c r="AJ210" s="98">
        <f t="shared" si="116"/>
        <v>0</v>
      </c>
    </row>
    <row r="211" spans="1:41" s="99" customFormat="1" x14ac:dyDescent="0.3">
      <c r="A211" s="50" t="s">
        <v>36</v>
      </c>
      <c r="B211" s="53">
        <f t="shared" ref="B211:E214" si="156">B192</f>
        <v>2903</v>
      </c>
      <c r="C211" s="53">
        <f t="shared" si="156"/>
        <v>0</v>
      </c>
      <c r="D211" s="53">
        <f t="shared" si="156"/>
        <v>0</v>
      </c>
      <c r="E211" s="53">
        <f t="shared" si="156"/>
        <v>0</v>
      </c>
      <c r="F211" s="52">
        <f t="shared" si="153"/>
        <v>0</v>
      </c>
      <c r="G211" s="52">
        <f t="shared" si="154"/>
        <v>0</v>
      </c>
      <c r="H211" s="53">
        <f t="shared" ref="H211:AE214" si="157">H192</f>
        <v>0</v>
      </c>
      <c r="I211" s="53">
        <f t="shared" si="157"/>
        <v>0</v>
      </c>
      <c r="J211" s="53">
        <f t="shared" si="157"/>
        <v>0</v>
      </c>
      <c r="K211" s="53">
        <f t="shared" si="157"/>
        <v>0</v>
      </c>
      <c r="L211" s="53">
        <f t="shared" si="157"/>
        <v>0</v>
      </c>
      <c r="M211" s="53">
        <f t="shared" si="157"/>
        <v>0</v>
      </c>
      <c r="N211" s="53">
        <f t="shared" si="157"/>
        <v>0</v>
      </c>
      <c r="O211" s="53">
        <f t="shared" si="157"/>
        <v>0</v>
      </c>
      <c r="P211" s="53">
        <f t="shared" si="157"/>
        <v>0</v>
      </c>
      <c r="Q211" s="53">
        <f t="shared" si="157"/>
        <v>0</v>
      </c>
      <c r="R211" s="53">
        <f t="shared" si="157"/>
        <v>0</v>
      </c>
      <c r="S211" s="53">
        <f t="shared" si="157"/>
        <v>0</v>
      </c>
      <c r="T211" s="53">
        <f t="shared" si="157"/>
        <v>0</v>
      </c>
      <c r="U211" s="53">
        <f t="shared" si="157"/>
        <v>0</v>
      </c>
      <c r="V211" s="53">
        <f t="shared" si="157"/>
        <v>0</v>
      </c>
      <c r="W211" s="53">
        <f t="shared" si="157"/>
        <v>0</v>
      </c>
      <c r="X211" s="53">
        <f t="shared" si="157"/>
        <v>0</v>
      </c>
      <c r="Y211" s="53">
        <f t="shared" si="157"/>
        <v>0</v>
      </c>
      <c r="Z211" s="53">
        <f t="shared" si="157"/>
        <v>0</v>
      </c>
      <c r="AA211" s="53">
        <f t="shared" si="157"/>
        <v>0</v>
      </c>
      <c r="AB211" s="53">
        <f t="shared" si="157"/>
        <v>2903</v>
      </c>
      <c r="AC211" s="53">
        <f t="shared" si="157"/>
        <v>0</v>
      </c>
      <c r="AD211" s="53">
        <f t="shared" si="157"/>
        <v>0</v>
      </c>
      <c r="AE211" s="53">
        <f t="shared" si="157"/>
        <v>0</v>
      </c>
      <c r="AF211" s="52"/>
      <c r="AG211" s="98">
        <f t="shared" si="113"/>
        <v>2903</v>
      </c>
      <c r="AH211" s="98">
        <f>H211+J211+L211+N211+P211+R211+T211+V211+X211</f>
        <v>0</v>
      </c>
      <c r="AI211" s="98">
        <f t="shared" si="115"/>
        <v>0</v>
      </c>
      <c r="AJ211" s="98">
        <f t="shared" si="116"/>
        <v>0</v>
      </c>
    </row>
    <row r="212" spans="1:41" s="99" customFormat="1" x14ac:dyDescent="0.3">
      <c r="A212" s="50" t="s">
        <v>31</v>
      </c>
      <c r="B212" s="53">
        <f t="shared" si="156"/>
        <v>4367.8</v>
      </c>
      <c r="C212" s="53">
        <f t="shared" si="156"/>
        <v>0</v>
      </c>
      <c r="D212" s="53">
        <f t="shared" si="156"/>
        <v>0</v>
      </c>
      <c r="E212" s="53">
        <f t="shared" si="156"/>
        <v>0</v>
      </c>
      <c r="F212" s="52">
        <f t="shared" si="153"/>
        <v>0</v>
      </c>
      <c r="G212" s="52">
        <f t="shared" si="154"/>
        <v>0</v>
      </c>
      <c r="H212" s="53">
        <f t="shared" si="157"/>
        <v>0</v>
      </c>
      <c r="I212" s="53">
        <f t="shared" si="157"/>
        <v>0</v>
      </c>
      <c r="J212" s="53">
        <f t="shared" si="157"/>
        <v>0</v>
      </c>
      <c r="K212" s="53">
        <f t="shared" si="157"/>
        <v>0</v>
      </c>
      <c r="L212" s="53">
        <f t="shared" si="157"/>
        <v>0</v>
      </c>
      <c r="M212" s="53">
        <f t="shared" si="157"/>
        <v>0</v>
      </c>
      <c r="N212" s="53">
        <f t="shared" si="157"/>
        <v>0</v>
      </c>
      <c r="O212" s="53">
        <f t="shared" si="157"/>
        <v>0</v>
      </c>
      <c r="P212" s="53">
        <f t="shared" si="157"/>
        <v>0</v>
      </c>
      <c r="Q212" s="53">
        <f t="shared" si="157"/>
        <v>0</v>
      </c>
      <c r="R212" s="53">
        <f t="shared" si="157"/>
        <v>0</v>
      </c>
      <c r="S212" s="53">
        <f t="shared" si="157"/>
        <v>0</v>
      </c>
      <c r="T212" s="53">
        <f t="shared" si="157"/>
        <v>0</v>
      </c>
      <c r="U212" s="53">
        <f t="shared" si="157"/>
        <v>0</v>
      </c>
      <c r="V212" s="53">
        <f t="shared" si="157"/>
        <v>0</v>
      </c>
      <c r="W212" s="53">
        <f t="shared" si="157"/>
        <v>0</v>
      </c>
      <c r="X212" s="53">
        <f t="shared" si="157"/>
        <v>2545.1999999999998</v>
      </c>
      <c r="Y212" s="53">
        <f t="shared" si="157"/>
        <v>0</v>
      </c>
      <c r="Z212" s="53">
        <f t="shared" si="157"/>
        <v>0</v>
      </c>
      <c r="AA212" s="53">
        <f t="shared" si="157"/>
        <v>0</v>
      </c>
      <c r="AB212" s="53">
        <f t="shared" si="157"/>
        <v>1822.6</v>
      </c>
      <c r="AC212" s="53">
        <f t="shared" si="157"/>
        <v>0</v>
      </c>
      <c r="AD212" s="53">
        <f t="shared" si="157"/>
        <v>0</v>
      </c>
      <c r="AE212" s="53">
        <f t="shared" si="157"/>
        <v>0</v>
      </c>
      <c r="AF212" s="52"/>
      <c r="AG212" s="98">
        <f t="shared" si="113"/>
        <v>4367.7999999999993</v>
      </c>
      <c r="AH212" s="98">
        <f>H212+J212+L212+N212+P212+R212+T212+V212+X212</f>
        <v>2545.1999999999998</v>
      </c>
      <c r="AI212" s="98">
        <f t="shared" si="115"/>
        <v>0</v>
      </c>
      <c r="AJ212" s="98">
        <f t="shared" si="116"/>
        <v>0</v>
      </c>
    </row>
    <row r="213" spans="1:41" s="99" customFormat="1" ht="37.5" x14ac:dyDescent="0.3">
      <c r="A213" s="50" t="s">
        <v>32</v>
      </c>
      <c r="B213" s="53">
        <f t="shared" si="156"/>
        <v>322.60000000000002</v>
      </c>
      <c r="C213" s="53">
        <f t="shared" si="156"/>
        <v>0</v>
      </c>
      <c r="D213" s="53">
        <f t="shared" si="156"/>
        <v>0</v>
      </c>
      <c r="E213" s="53">
        <f t="shared" si="156"/>
        <v>0</v>
      </c>
      <c r="F213" s="52">
        <f t="shared" si="153"/>
        <v>0</v>
      </c>
      <c r="G213" s="52">
        <f t="shared" si="154"/>
        <v>0</v>
      </c>
      <c r="H213" s="53">
        <f t="shared" si="157"/>
        <v>0</v>
      </c>
      <c r="I213" s="53">
        <f t="shared" si="157"/>
        <v>0</v>
      </c>
      <c r="J213" s="53">
        <f t="shared" si="157"/>
        <v>0</v>
      </c>
      <c r="K213" s="53">
        <f t="shared" si="157"/>
        <v>0</v>
      </c>
      <c r="L213" s="53">
        <f t="shared" si="157"/>
        <v>0</v>
      </c>
      <c r="M213" s="53">
        <f t="shared" si="157"/>
        <v>0</v>
      </c>
      <c r="N213" s="53">
        <f t="shared" si="157"/>
        <v>0</v>
      </c>
      <c r="O213" s="53">
        <f t="shared" si="157"/>
        <v>0</v>
      </c>
      <c r="P213" s="53">
        <f t="shared" si="157"/>
        <v>0</v>
      </c>
      <c r="Q213" s="53">
        <f t="shared" si="157"/>
        <v>0</v>
      </c>
      <c r="R213" s="53">
        <f t="shared" si="157"/>
        <v>0</v>
      </c>
      <c r="S213" s="53">
        <f t="shared" si="157"/>
        <v>0</v>
      </c>
      <c r="T213" s="53">
        <f t="shared" si="157"/>
        <v>0</v>
      </c>
      <c r="U213" s="53">
        <f t="shared" si="157"/>
        <v>0</v>
      </c>
      <c r="V213" s="53">
        <f t="shared" si="157"/>
        <v>0</v>
      </c>
      <c r="W213" s="53">
        <f t="shared" si="157"/>
        <v>0</v>
      </c>
      <c r="X213" s="53">
        <f t="shared" si="157"/>
        <v>0</v>
      </c>
      <c r="Y213" s="53">
        <f t="shared" si="157"/>
        <v>0</v>
      </c>
      <c r="Z213" s="53">
        <f t="shared" si="157"/>
        <v>0</v>
      </c>
      <c r="AA213" s="53">
        <f t="shared" si="157"/>
        <v>0</v>
      </c>
      <c r="AB213" s="53">
        <f t="shared" si="157"/>
        <v>322.60000000000002</v>
      </c>
      <c r="AC213" s="53">
        <f t="shared" si="157"/>
        <v>0</v>
      </c>
      <c r="AD213" s="53">
        <f t="shared" si="157"/>
        <v>0</v>
      </c>
      <c r="AE213" s="53">
        <f t="shared" si="157"/>
        <v>0</v>
      </c>
      <c r="AF213" s="52"/>
      <c r="AG213" s="98">
        <f t="shared" si="113"/>
        <v>322.60000000000002</v>
      </c>
      <c r="AH213" s="98">
        <f>H213+J213+L213+N213+P213+R213+T213+V213+X213</f>
        <v>0</v>
      </c>
      <c r="AI213" s="98">
        <f t="shared" si="115"/>
        <v>0</v>
      </c>
      <c r="AJ213" s="98">
        <f t="shared" si="116"/>
        <v>0</v>
      </c>
    </row>
    <row r="214" spans="1:41" s="99" customFormat="1" x14ac:dyDescent="0.3">
      <c r="A214" s="146" t="s">
        <v>33</v>
      </c>
      <c r="B214" s="53">
        <f t="shared" si="156"/>
        <v>0</v>
      </c>
      <c r="C214" s="53">
        <f t="shared" si="156"/>
        <v>0</v>
      </c>
      <c r="D214" s="53">
        <f t="shared" si="156"/>
        <v>0</v>
      </c>
      <c r="E214" s="53">
        <f t="shared" si="156"/>
        <v>0</v>
      </c>
      <c r="F214" s="52">
        <f t="shared" si="153"/>
        <v>0</v>
      </c>
      <c r="G214" s="52">
        <f t="shared" si="154"/>
        <v>0</v>
      </c>
      <c r="H214" s="53">
        <f t="shared" si="157"/>
        <v>0</v>
      </c>
      <c r="I214" s="53">
        <f t="shared" si="157"/>
        <v>0</v>
      </c>
      <c r="J214" s="53">
        <f t="shared" si="157"/>
        <v>0</v>
      </c>
      <c r="K214" s="53">
        <f t="shared" si="157"/>
        <v>0</v>
      </c>
      <c r="L214" s="53">
        <f t="shared" si="157"/>
        <v>0</v>
      </c>
      <c r="M214" s="53">
        <f t="shared" si="157"/>
        <v>0</v>
      </c>
      <c r="N214" s="53">
        <f t="shared" si="157"/>
        <v>0</v>
      </c>
      <c r="O214" s="53">
        <f t="shared" si="157"/>
        <v>0</v>
      </c>
      <c r="P214" s="53">
        <f t="shared" si="157"/>
        <v>0</v>
      </c>
      <c r="Q214" s="53">
        <f t="shared" si="157"/>
        <v>0</v>
      </c>
      <c r="R214" s="53">
        <f t="shared" si="157"/>
        <v>0</v>
      </c>
      <c r="S214" s="53">
        <f t="shared" si="157"/>
        <v>0</v>
      </c>
      <c r="T214" s="53">
        <f t="shared" si="157"/>
        <v>0</v>
      </c>
      <c r="U214" s="53">
        <f t="shared" si="157"/>
        <v>0</v>
      </c>
      <c r="V214" s="53">
        <f t="shared" si="157"/>
        <v>0</v>
      </c>
      <c r="W214" s="53">
        <f t="shared" si="157"/>
        <v>0</v>
      </c>
      <c r="X214" s="53">
        <f t="shared" si="157"/>
        <v>0</v>
      </c>
      <c r="Y214" s="53">
        <f t="shared" si="157"/>
        <v>0</v>
      </c>
      <c r="Z214" s="53">
        <f t="shared" si="157"/>
        <v>0</v>
      </c>
      <c r="AA214" s="53">
        <f t="shared" si="157"/>
        <v>0</v>
      </c>
      <c r="AB214" s="53">
        <f t="shared" si="157"/>
        <v>0</v>
      </c>
      <c r="AC214" s="53">
        <f t="shared" si="157"/>
        <v>0</v>
      </c>
      <c r="AD214" s="53">
        <f t="shared" si="157"/>
        <v>0</v>
      </c>
      <c r="AE214" s="53">
        <f t="shared" si="157"/>
        <v>0</v>
      </c>
      <c r="AF214" s="52"/>
      <c r="AG214" s="98">
        <f t="shared" si="113"/>
        <v>0</v>
      </c>
      <c r="AH214" s="98">
        <f>H214+J214+L214+N214+P214+R214+T214+V214+X214</f>
        <v>0</v>
      </c>
      <c r="AI214" s="98">
        <f t="shared" si="115"/>
        <v>0</v>
      </c>
      <c r="AJ214" s="98">
        <f t="shared" si="116"/>
        <v>0</v>
      </c>
    </row>
    <row r="215" spans="1:41" s="99" customFormat="1" ht="45" customHeight="1" x14ac:dyDescent="0.3">
      <c r="A215" s="149" t="s">
        <v>81</v>
      </c>
      <c r="B215" s="52">
        <f>SUM(B216:B218,B220)</f>
        <v>47314.502000000008</v>
      </c>
      <c r="C215" s="52">
        <f>SUM(C216:C218,C220)</f>
        <v>11842.288999999999</v>
      </c>
      <c r="D215" s="52">
        <f>SUM(D216:D218,D220)</f>
        <v>9314.833779999999</v>
      </c>
      <c r="E215" s="52">
        <f>SUM(E216:E218,E220)</f>
        <v>9314.833779999999</v>
      </c>
      <c r="F215" s="52">
        <f t="shared" si="153"/>
        <v>19.687058695027577</v>
      </c>
      <c r="G215" s="52">
        <f>IFERROR(E215/C215*100,0)</f>
        <v>78.657375951558024</v>
      </c>
      <c r="H215" s="52">
        <f>SUM(H216:H218,H220)</f>
        <v>6400.48</v>
      </c>
      <c r="I215" s="52">
        <f t="shared" ref="I215:AE215" si="158">SUM(I216:I218,I220)</f>
        <v>3434.0837799999999</v>
      </c>
      <c r="J215" s="52">
        <f t="shared" si="158"/>
        <v>3267.0590000000002</v>
      </c>
      <c r="K215" s="52">
        <f t="shared" si="158"/>
        <v>3652.14</v>
      </c>
      <c r="L215" s="52">
        <f t="shared" si="158"/>
        <v>2174.75</v>
      </c>
      <c r="M215" s="52">
        <f t="shared" si="158"/>
        <v>2228.61</v>
      </c>
      <c r="N215" s="52">
        <f t="shared" si="158"/>
        <v>5768.9279999999999</v>
      </c>
      <c r="O215" s="52">
        <f t="shared" si="158"/>
        <v>0</v>
      </c>
      <c r="P215" s="52">
        <f t="shared" si="158"/>
        <v>3214.4080000000004</v>
      </c>
      <c r="Q215" s="52">
        <f t="shared" si="158"/>
        <v>0</v>
      </c>
      <c r="R215" s="52">
        <f t="shared" si="158"/>
        <v>2107.8049999999998</v>
      </c>
      <c r="S215" s="52">
        <f t="shared" si="158"/>
        <v>0</v>
      </c>
      <c r="T215" s="52">
        <f t="shared" si="158"/>
        <v>6147.1220000000003</v>
      </c>
      <c r="U215" s="52">
        <f t="shared" si="158"/>
        <v>0</v>
      </c>
      <c r="V215" s="52">
        <f t="shared" si="158"/>
        <v>3358.1240000000003</v>
      </c>
      <c r="W215" s="52">
        <f t="shared" si="158"/>
        <v>0</v>
      </c>
      <c r="X215" s="52">
        <f t="shared" si="158"/>
        <v>2143.0809999999997</v>
      </c>
      <c r="Y215" s="52">
        <f t="shared" si="158"/>
        <v>0</v>
      </c>
      <c r="Z215" s="52">
        <f t="shared" si="158"/>
        <v>3612.26</v>
      </c>
      <c r="AA215" s="52">
        <f t="shared" si="158"/>
        <v>0</v>
      </c>
      <c r="AB215" s="52">
        <f t="shared" si="158"/>
        <v>5538.8710000000001</v>
      </c>
      <c r="AC215" s="52">
        <f t="shared" si="158"/>
        <v>0</v>
      </c>
      <c r="AD215" s="52">
        <f t="shared" si="158"/>
        <v>3581.614</v>
      </c>
      <c r="AE215" s="52">
        <f t="shared" si="158"/>
        <v>0</v>
      </c>
      <c r="AF215" s="52"/>
      <c r="AG215" s="98">
        <f t="shared" si="113"/>
        <v>47314.502</v>
      </c>
      <c r="AH215" s="98">
        <f>H215+J215+L215+N215</f>
        <v>17611.217000000001</v>
      </c>
      <c r="AI215" s="98">
        <f t="shared" si="115"/>
        <v>9314.8337800000008</v>
      </c>
      <c r="AJ215" s="98">
        <f t="shared" si="116"/>
        <v>-2527.4552199999998</v>
      </c>
    </row>
    <row r="216" spans="1:41" s="99" customFormat="1" x14ac:dyDescent="0.3">
      <c r="A216" s="50" t="s">
        <v>30</v>
      </c>
      <c r="B216" s="53">
        <f>B50+B198</f>
        <v>0</v>
      </c>
      <c r="C216" s="53">
        <f t="shared" ref="C216:E216" si="159">C50+C198</f>
        <v>0</v>
      </c>
      <c r="D216" s="53">
        <f>D50+D198</f>
        <v>0</v>
      </c>
      <c r="E216" s="53">
        <f t="shared" si="159"/>
        <v>0</v>
      </c>
      <c r="F216" s="52">
        <f t="shared" si="153"/>
        <v>0</v>
      </c>
      <c r="G216" s="52">
        <f t="shared" ref="G216:G220" si="160">IFERROR(E216/C216*100,0)</f>
        <v>0</v>
      </c>
      <c r="H216" s="53">
        <f>H50+H198</f>
        <v>0</v>
      </c>
      <c r="I216" s="53">
        <f t="shared" ref="I216:AE216" si="161">I50+I198</f>
        <v>0</v>
      </c>
      <c r="J216" s="53">
        <f t="shared" si="161"/>
        <v>0</v>
      </c>
      <c r="K216" s="53">
        <f t="shared" si="161"/>
        <v>0</v>
      </c>
      <c r="L216" s="53">
        <f t="shared" si="161"/>
        <v>0</v>
      </c>
      <c r="M216" s="53">
        <f t="shared" si="161"/>
        <v>0</v>
      </c>
      <c r="N216" s="53">
        <f t="shared" si="161"/>
        <v>0</v>
      </c>
      <c r="O216" s="53">
        <f t="shared" si="161"/>
        <v>0</v>
      </c>
      <c r="P216" s="53">
        <f t="shared" si="161"/>
        <v>0</v>
      </c>
      <c r="Q216" s="53">
        <f t="shared" si="161"/>
        <v>0</v>
      </c>
      <c r="R216" s="53">
        <f t="shared" si="161"/>
        <v>0</v>
      </c>
      <c r="S216" s="53">
        <f t="shared" si="161"/>
        <v>0</v>
      </c>
      <c r="T216" s="53">
        <f t="shared" si="161"/>
        <v>0</v>
      </c>
      <c r="U216" s="53">
        <f t="shared" si="161"/>
        <v>0</v>
      </c>
      <c r="V216" s="53">
        <f t="shared" si="161"/>
        <v>0</v>
      </c>
      <c r="W216" s="53">
        <f t="shared" si="161"/>
        <v>0</v>
      </c>
      <c r="X216" s="53">
        <f t="shared" si="161"/>
        <v>0</v>
      </c>
      <c r="Y216" s="53">
        <f t="shared" si="161"/>
        <v>0</v>
      </c>
      <c r="Z216" s="53">
        <f t="shared" si="161"/>
        <v>0</v>
      </c>
      <c r="AA216" s="53">
        <f t="shared" si="161"/>
        <v>0</v>
      </c>
      <c r="AB216" s="53">
        <f t="shared" si="161"/>
        <v>0</v>
      </c>
      <c r="AC216" s="53">
        <f t="shared" si="161"/>
        <v>0</v>
      </c>
      <c r="AD216" s="53">
        <f t="shared" si="161"/>
        <v>0</v>
      </c>
      <c r="AE216" s="53">
        <f t="shared" si="161"/>
        <v>0</v>
      </c>
      <c r="AF216" s="52"/>
      <c r="AG216" s="98">
        <f t="shared" si="113"/>
        <v>0</v>
      </c>
      <c r="AH216" s="98">
        <f>H216+J216+L216+N216+P216+R216+T216+V216+X216</f>
        <v>0</v>
      </c>
      <c r="AI216" s="98">
        <f t="shared" si="115"/>
        <v>0</v>
      </c>
      <c r="AJ216" s="98">
        <f t="shared" si="116"/>
        <v>0</v>
      </c>
    </row>
    <row r="217" spans="1:41" s="99" customFormat="1" x14ac:dyDescent="0.3">
      <c r="A217" s="50" t="s">
        <v>36</v>
      </c>
      <c r="B217" s="53">
        <f t="shared" ref="B217:E220" si="162">B51+B199</f>
        <v>0</v>
      </c>
      <c r="C217" s="53">
        <f t="shared" si="162"/>
        <v>0</v>
      </c>
      <c r="D217" s="53">
        <f t="shared" si="162"/>
        <v>0</v>
      </c>
      <c r="E217" s="53">
        <f t="shared" si="162"/>
        <v>0</v>
      </c>
      <c r="F217" s="52">
        <f t="shared" si="153"/>
        <v>0</v>
      </c>
      <c r="G217" s="52">
        <f t="shared" si="160"/>
        <v>0</v>
      </c>
      <c r="H217" s="53">
        <f t="shared" ref="H217:AE220" si="163">H51+H199</f>
        <v>0</v>
      </c>
      <c r="I217" s="53">
        <f t="shared" si="163"/>
        <v>0</v>
      </c>
      <c r="J217" s="53">
        <f t="shared" si="163"/>
        <v>0</v>
      </c>
      <c r="K217" s="53">
        <f t="shared" si="163"/>
        <v>0</v>
      </c>
      <c r="L217" s="53">
        <f t="shared" si="163"/>
        <v>0</v>
      </c>
      <c r="M217" s="53">
        <f t="shared" si="163"/>
        <v>0</v>
      </c>
      <c r="N217" s="53">
        <f t="shared" si="163"/>
        <v>0</v>
      </c>
      <c r="O217" s="53">
        <f t="shared" si="163"/>
        <v>0</v>
      </c>
      <c r="P217" s="53">
        <f t="shared" si="163"/>
        <v>0</v>
      </c>
      <c r="Q217" s="53">
        <f t="shared" si="163"/>
        <v>0</v>
      </c>
      <c r="R217" s="53">
        <f t="shared" si="163"/>
        <v>0</v>
      </c>
      <c r="S217" s="53">
        <f t="shared" si="163"/>
        <v>0</v>
      </c>
      <c r="T217" s="53">
        <f t="shared" si="163"/>
        <v>0</v>
      </c>
      <c r="U217" s="53">
        <f t="shared" si="163"/>
        <v>0</v>
      </c>
      <c r="V217" s="53">
        <f t="shared" si="163"/>
        <v>0</v>
      </c>
      <c r="W217" s="53">
        <f t="shared" si="163"/>
        <v>0</v>
      </c>
      <c r="X217" s="53">
        <f t="shared" si="163"/>
        <v>0</v>
      </c>
      <c r="Y217" s="53">
        <f t="shared" si="163"/>
        <v>0</v>
      </c>
      <c r="Z217" s="53">
        <f t="shared" si="163"/>
        <v>0</v>
      </c>
      <c r="AA217" s="53">
        <f t="shared" si="163"/>
        <v>0</v>
      </c>
      <c r="AB217" s="53">
        <f t="shared" si="163"/>
        <v>0</v>
      </c>
      <c r="AC217" s="53">
        <f t="shared" si="163"/>
        <v>0</v>
      </c>
      <c r="AD217" s="53">
        <f t="shared" si="163"/>
        <v>0</v>
      </c>
      <c r="AE217" s="53">
        <f t="shared" si="163"/>
        <v>0</v>
      </c>
      <c r="AF217" s="52"/>
      <c r="AG217" s="98">
        <f t="shared" si="113"/>
        <v>0</v>
      </c>
      <c r="AH217" s="98">
        <f>H217+J217+L217+N217+P217+R217+T217+V217+X217</f>
        <v>0</v>
      </c>
      <c r="AI217" s="98">
        <f t="shared" si="115"/>
        <v>0</v>
      </c>
      <c r="AJ217" s="98">
        <f t="shared" si="116"/>
        <v>0</v>
      </c>
    </row>
    <row r="218" spans="1:41" s="99" customFormat="1" x14ac:dyDescent="0.3">
      <c r="A218" s="50" t="s">
        <v>31</v>
      </c>
      <c r="B218" s="53">
        <f t="shared" si="162"/>
        <v>47314.502000000008</v>
      </c>
      <c r="C218" s="53">
        <f t="shared" si="162"/>
        <v>11842.288999999999</v>
      </c>
      <c r="D218" s="53">
        <f>D52+D200</f>
        <v>9314.833779999999</v>
      </c>
      <c r="E218" s="53">
        <f t="shared" si="162"/>
        <v>9314.833779999999</v>
      </c>
      <c r="F218" s="52">
        <f t="shared" si="153"/>
        <v>19.687058695027577</v>
      </c>
      <c r="G218" s="52">
        <f t="shared" si="160"/>
        <v>78.657375951558024</v>
      </c>
      <c r="H218" s="53">
        <f t="shared" si="163"/>
        <v>6400.48</v>
      </c>
      <c r="I218" s="53">
        <f t="shared" si="163"/>
        <v>3434.0837799999999</v>
      </c>
      <c r="J218" s="53">
        <f t="shared" si="163"/>
        <v>3267.0590000000002</v>
      </c>
      <c r="K218" s="53">
        <f t="shared" si="163"/>
        <v>3652.14</v>
      </c>
      <c r="L218" s="53">
        <f t="shared" si="163"/>
        <v>2174.75</v>
      </c>
      <c r="M218" s="53">
        <f t="shared" si="163"/>
        <v>2228.61</v>
      </c>
      <c r="N218" s="53">
        <f t="shared" si="163"/>
        <v>5768.9279999999999</v>
      </c>
      <c r="O218" s="53">
        <f t="shared" si="163"/>
        <v>0</v>
      </c>
      <c r="P218" s="53">
        <f t="shared" si="163"/>
        <v>3214.4080000000004</v>
      </c>
      <c r="Q218" s="53">
        <f t="shared" si="163"/>
        <v>0</v>
      </c>
      <c r="R218" s="53">
        <f t="shared" si="163"/>
        <v>2107.8049999999998</v>
      </c>
      <c r="S218" s="53">
        <f t="shared" si="163"/>
        <v>0</v>
      </c>
      <c r="T218" s="53">
        <f t="shared" si="163"/>
        <v>6147.1220000000003</v>
      </c>
      <c r="U218" s="53">
        <f t="shared" si="163"/>
        <v>0</v>
      </c>
      <c r="V218" s="53">
        <f t="shared" si="163"/>
        <v>3358.1240000000003</v>
      </c>
      <c r="W218" s="53">
        <f t="shared" si="163"/>
        <v>0</v>
      </c>
      <c r="X218" s="53">
        <f t="shared" si="163"/>
        <v>2143.0809999999997</v>
      </c>
      <c r="Y218" s="53">
        <f t="shared" si="163"/>
        <v>0</v>
      </c>
      <c r="Z218" s="53">
        <f t="shared" si="163"/>
        <v>3612.26</v>
      </c>
      <c r="AA218" s="53">
        <f t="shared" si="163"/>
        <v>0</v>
      </c>
      <c r="AB218" s="53">
        <f t="shared" si="163"/>
        <v>5538.8710000000001</v>
      </c>
      <c r="AC218" s="53">
        <f t="shared" si="163"/>
        <v>0</v>
      </c>
      <c r="AD218" s="53">
        <f t="shared" si="163"/>
        <v>3581.614</v>
      </c>
      <c r="AE218" s="53">
        <f t="shared" si="163"/>
        <v>0</v>
      </c>
      <c r="AF218" s="52"/>
      <c r="AG218" s="98">
        <f t="shared" si="113"/>
        <v>47314.502</v>
      </c>
      <c r="AH218" s="98">
        <f>H218+J218+L218+N218+P218+R218+T218+V218+X218</f>
        <v>34581.756999999998</v>
      </c>
      <c r="AI218" s="98">
        <f t="shared" si="115"/>
        <v>9314.8337800000008</v>
      </c>
      <c r="AJ218" s="98">
        <f t="shared" si="116"/>
        <v>-2527.4552199999998</v>
      </c>
    </row>
    <row r="219" spans="1:41" s="99" customFormat="1" ht="37.5" x14ac:dyDescent="0.3">
      <c r="A219" s="50" t="s">
        <v>32</v>
      </c>
      <c r="B219" s="53">
        <f t="shared" si="162"/>
        <v>0</v>
      </c>
      <c r="C219" s="53">
        <f t="shared" si="162"/>
        <v>0</v>
      </c>
      <c r="D219" s="53">
        <f t="shared" si="162"/>
        <v>0</v>
      </c>
      <c r="E219" s="53">
        <f t="shared" si="162"/>
        <v>0</v>
      </c>
      <c r="F219" s="52">
        <f t="shared" si="153"/>
        <v>0</v>
      </c>
      <c r="G219" s="52">
        <f t="shared" si="160"/>
        <v>0</v>
      </c>
      <c r="H219" s="53">
        <f t="shared" si="163"/>
        <v>0</v>
      </c>
      <c r="I219" s="53">
        <f t="shared" si="163"/>
        <v>0</v>
      </c>
      <c r="J219" s="53">
        <f t="shared" si="163"/>
        <v>0</v>
      </c>
      <c r="K219" s="53">
        <f t="shared" si="163"/>
        <v>0</v>
      </c>
      <c r="L219" s="53">
        <f t="shared" si="163"/>
        <v>0</v>
      </c>
      <c r="M219" s="53">
        <f t="shared" si="163"/>
        <v>0</v>
      </c>
      <c r="N219" s="53">
        <f t="shared" si="163"/>
        <v>0</v>
      </c>
      <c r="O219" s="53">
        <f t="shared" si="163"/>
        <v>0</v>
      </c>
      <c r="P219" s="53">
        <f t="shared" si="163"/>
        <v>0</v>
      </c>
      <c r="Q219" s="53">
        <f t="shared" si="163"/>
        <v>0</v>
      </c>
      <c r="R219" s="53">
        <f t="shared" si="163"/>
        <v>0</v>
      </c>
      <c r="S219" s="53">
        <f t="shared" si="163"/>
        <v>0</v>
      </c>
      <c r="T219" s="53">
        <f t="shared" si="163"/>
        <v>0</v>
      </c>
      <c r="U219" s="53">
        <f t="shared" si="163"/>
        <v>0</v>
      </c>
      <c r="V219" s="53">
        <f t="shared" si="163"/>
        <v>0</v>
      </c>
      <c r="W219" s="53">
        <f t="shared" si="163"/>
        <v>0</v>
      </c>
      <c r="X219" s="53">
        <f t="shared" si="163"/>
        <v>0</v>
      </c>
      <c r="Y219" s="53">
        <f t="shared" si="163"/>
        <v>0</v>
      </c>
      <c r="Z219" s="53">
        <f t="shared" si="163"/>
        <v>0</v>
      </c>
      <c r="AA219" s="53">
        <f t="shared" si="163"/>
        <v>0</v>
      </c>
      <c r="AB219" s="53">
        <f t="shared" si="163"/>
        <v>0</v>
      </c>
      <c r="AC219" s="53">
        <f t="shared" si="163"/>
        <v>0</v>
      </c>
      <c r="AD219" s="53">
        <f t="shared" si="163"/>
        <v>0</v>
      </c>
      <c r="AE219" s="53">
        <f t="shared" si="163"/>
        <v>0</v>
      </c>
      <c r="AF219" s="52"/>
      <c r="AG219" s="98">
        <f t="shared" si="113"/>
        <v>0</v>
      </c>
      <c r="AH219" s="98">
        <f>H219+J219+L219+N219+P219+R219+T219+V219+X219</f>
        <v>0</v>
      </c>
      <c r="AI219" s="98">
        <f t="shared" si="115"/>
        <v>0</v>
      </c>
      <c r="AJ219" s="98">
        <f t="shared" si="116"/>
        <v>0</v>
      </c>
    </row>
    <row r="220" spans="1:41" s="99" customFormat="1" x14ac:dyDescent="0.3">
      <c r="A220" s="146" t="s">
        <v>33</v>
      </c>
      <c r="B220" s="53">
        <f t="shared" si="162"/>
        <v>0</v>
      </c>
      <c r="C220" s="53">
        <f t="shared" si="162"/>
        <v>0</v>
      </c>
      <c r="D220" s="53">
        <f t="shared" si="162"/>
        <v>0</v>
      </c>
      <c r="E220" s="53">
        <f t="shared" si="162"/>
        <v>0</v>
      </c>
      <c r="F220" s="52">
        <f t="shared" si="153"/>
        <v>0</v>
      </c>
      <c r="G220" s="52">
        <f t="shared" si="160"/>
        <v>0</v>
      </c>
      <c r="H220" s="53">
        <f t="shared" si="163"/>
        <v>0</v>
      </c>
      <c r="I220" s="53">
        <f t="shared" si="163"/>
        <v>0</v>
      </c>
      <c r="J220" s="53">
        <f t="shared" si="163"/>
        <v>0</v>
      </c>
      <c r="K220" s="53">
        <f t="shared" si="163"/>
        <v>0</v>
      </c>
      <c r="L220" s="53">
        <f t="shared" si="163"/>
        <v>0</v>
      </c>
      <c r="M220" s="53">
        <f t="shared" si="163"/>
        <v>0</v>
      </c>
      <c r="N220" s="53">
        <f t="shared" si="163"/>
        <v>0</v>
      </c>
      <c r="O220" s="53">
        <f t="shared" si="163"/>
        <v>0</v>
      </c>
      <c r="P220" s="53">
        <f t="shared" si="163"/>
        <v>0</v>
      </c>
      <c r="Q220" s="53">
        <f t="shared" si="163"/>
        <v>0</v>
      </c>
      <c r="R220" s="53">
        <f t="shared" si="163"/>
        <v>0</v>
      </c>
      <c r="S220" s="53">
        <f t="shared" si="163"/>
        <v>0</v>
      </c>
      <c r="T220" s="53">
        <f t="shared" si="163"/>
        <v>0</v>
      </c>
      <c r="U220" s="53">
        <f t="shared" si="163"/>
        <v>0</v>
      </c>
      <c r="V220" s="53">
        <f t="shared" si="163"/>
        <v>0</v>
      </c>
      <c r="W220" s="53">
        <f t="shared" si="163"/>
        <v>0</v>
      </c>
      <c r="X220" s="53">
        <f t="shared" si="163"/>
        <v>0</v>
      </c>
      <c r="Y220" s="53">
        <f t="shared" si="163"/>
        <v>0</v>
      </c>
      <c r="Z220" s="53">
        <f t="shared" si="163"/>
        <v>0</v>
      </c>
      <c r="AA220" s="53">
        <f t="shared" si="163"/>
        <v>0</v>
      </c>
      <c r="AB220" s="53">
        <f t="shared" si="163"/>
        <v>0</v>
      </c>
      <c r="AC220" s="53">
        <f t="shared" si="163"/>
        <v>0</v>
      </c>
      <c r="AD220" s="53">
        <f t="shared" si="163"/>
        <v>0</v>
      </c>
      <c r="AE220" s="53">
        <f t="shared" si="163"/>
        <v>0</v>
      </c>
      <c r="AF220" s="52"/>
      <c r="AG220" s="98">
        <f t="shared" si="113"/>
        <v>0</v>
      </c>
      <c r="AH220" s="98">
        <f>H220+J220+L220+N220+P220+R220+T220+V220+X220</f>
        <v>0</v>
      </c>
      <c r="AI220" s="98">
        <f t="shared" si="115"/>
        <v>0</v>
      </c>
      <c r="AJ220" s="98">
        <f t="shared" si="116"/>
        <v>0</v>
      </c>
    </row>
    <row r="221" spans="1:41" ht="34.5" customHeight="1" x14ac:dyDescent="0.25">
      <c r="A221" s="18"/>
      <c r="B221" s="23"/>
      <c r="C221" s="18"/>
      <c r="D221" s="18"/>
      <c r="E221" s="23"/>
      <c r="F221" s="18"/>
      <c r="G221" s="18"/>
      <c r="H221" s="18"/>
      <c r="I221" s="23"/>
      <c r="J221" s="24"/>
      <c r="K221" s="20"/>
      <c r="L221" s="20"/>
      <c r="M221" s="20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19"/>
      <c r="AF221" s="26"/>
      <c r="AG221" s="19"/>
      <c r="AH221" s="19"/>
      <c r="AI221" s="19"/>
      <c r="AJ221" s="19"/>
      <c r="AK221" s="19"/>
      <c r="AL221" s="19"/>
      <c r="AM221" s="19"/>
      <c r="AN221" s="19"/>
      <c r="AO221" s="9"/>
    </row>
    <row r="222" spans="1:41" ht="24" customHeight="1" x14ac:dyDescent="0.25">
      <c r="B222" s="27"/>
      <c r="C222" s="8"/>
      <c r="D222" s="1"/>
      <c r="E222" s="1"/>
      <c r="F222" s="1"/>
      <c r="G222" s="1"/>
      <c r="H222" s="19"/>
      <c r="I222" s="19"/>
      <c r="J222" s="19"/>
      <c r="K222" s="39"/>
      <c r="L222" s="19"/>
      <c r="M222" s="19"/>
      <c r="N222" s="19"/>
      <c r="O222" s="19"/>
      <c r="P222" s="19"/>
      <c r="Q222" s="19"/>
      <c r="R222" s="19"/>
      <c r="S222" s="19"/>
      <c r="T222" s="8"/>
      <c r="U222" s="8"/>
      <c r="V222" s="8"/>
      <c r="W222" s="8"/>
      <c r="X222" s="8"/>
      <c r="Y222" s="8"/>
      <c r="Z222" s="8"/>
      <c r="AA222" s="28"/>
      <c r="AB222" s="8"/>
      <c r="AC222" s="8"/>
      <c r="AD222" s="8"/>
      <c r="AE222" s="19"/>
      <c r="AF222" s="26"/>
      <c r="AG222" s="19"/>
      <c r="AH222" s="19"/>
      <c r="AI222" s="19"/>
      <c r="AJ222" s="19"/>
      <c r="AK222" s="19"/>
      <c r="AL222" s="19"/>
      <c r="AM222" s="19"/>
      <c r="AN222" s="19"/>
      <c r="AO222" s="9"/>
    </row>
    <row r="223" spans="1:41" s="33" customFormat="1" ht="48.75" customHeight="1" x14ac:dyDescent="0.3">
      <c r="A223" s="68" t="s">
        <v>42</v>
      </c>
      <c r="B223" s="9"/>
      <c r="C223" s="10"/>
      <c r="D223" s="59"/>
      <c r="E223" s="59"/>
      <c r="F223" s="60"/>
      <c r="G223" s="11" t="s">
        <v>43</v>
      </c>
      <c r="H223" s="11"/>
      <c r="I223" s="11"/>
      <c r="J223" s="11"/>
      <c r="K223" s="66"/>
      <c r="L223" s="29"/>
      <c r="M223" s="29"/>
      <c r="N223" s="29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1"/>
      <c r="AG223" s="32"/>
      <c r="AH223" s="32"/>
      <c r="AI223" s="32"/>
    </row>
    <row r="224" spans="1:41" s="35" customFormat="1" ht="39" customHeight="1" x14ac:dyDescent="0.3">
      <c r="A224" s="151"/>
      <c r="B224" s="69" t="s">
        <v>71</v>
      </c>
      <c r="C224" s="69"/>
      <c r="D224" s="61"/>
      <c r="E224" s="61"/>
      <c r="F224" s="62"/>
      <c r="G224" s="63"/>
      <c r="H224" s="8"/>
      <c r="I224" s="13" t="s">
        <v>44</v>
      </c>
      <c r="J224" s="8"/>
      <c r="K224" s="1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5"/>
      <c r="AF224" s="34"/>
    </row>
    <row r="225" spans="1:41" s="35" customFormat="1" ht="19.5" customHeight="1" x14ac:dyDescent="0.25">
      <c r="A225" s="36" t="s">
        <v>45</v>
      </c>
      <c r="B225" s="14"/>
      <c r="C225" s="15"/>
      <c r="D225" s="64"/>
      <c r="E225" s="64"/>
      <c r="F225" s="64"/>
      <c r="G225" s="16" t="s">
        <v>45</v>
      </c>
      <c r="H225" s="8"/>
      <c r="I225" s="15"/>
      <c r="J225" s="15"/>
      <c r="K225" s="64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36"/>
    </row>
    <row r="226" spans="1:41" s="35" customFormat="1" ht="19.5" customHeight="1" x14ac:dyDescent="0.25">
      <c r="A226" s="36"/>
      <c r="B226" s="14"/>
      <c r="C226" s="15"/>
      <c r="D226" s="64"/>
      <c r="E226" s="64"/>
      <c r="F226" s="64"/>
      <c r="G226" s="65"/>
      <c r="H226" s="17"/>
      <c r="I226" s="15"/>
      <c r="J226" s="15"/>
      <c r="K226" s="64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36"/>
    </row>
    <row r="227" spans="1:41" s="33" customFormat="1" ht="48.75" customHeight="1" x14ac:dyDescent="0.3">
      <c r="A227" s="68" t="s">
        <v>50</v>
      </c>
      <c r="B227" s="9"/>
      <c r="C227" s="10"/>
      <c r="D227" s="61"/>
      <c r="E227" s="61"/>
      <c r="F227" s="60"/>
      <c r="G227" s="11" t="s">
        <v>46</v>
      </c>
      <c r="H227" s="11"/>
      <c r="I227" s="11"/>
      <c r="J227" s="11"/>
      <c r="K227" s="66"/>
      <c r="L227" s="29"/>
      <c r="M227" s="29"/>
      <c r="N227" s="29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1"/>
      <c r="AG227" s="32"/>
      <c r="AH227" s="32"/>
      <c r="AI227" s="32"/>
    </row>
    <row r="228" spans="1:41" s="35" customFormat="1" ht="39" customHeight="1" x14ac:dyDescent="0.3">
      <c r="A228" s="151"/>
      <c r="B228" s="13" t="s">
        <v>47</v>
      </c>
      <c r="C228" s="9"/>
      <c r="D228" s="61"/>
      <c r="E228" s="61"/>
      <c r="F228" s="62"/>
      <c r="G228" s="63"/>
      <c r="H228" s="8"/>
      <c r="I228" s="13" t="s">
        <v>51</v>
      </c>
      <c r="J228" s="8"/>
      <c r="K228" s="1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5"/>
      <c r="AF228" s="34"/>
    </row>
    <row r="229" spans="1:41" s="35" customFormat="1" ht="19.5" customHeight="1" x14ac:dyDescent="0.25">
      <c r="A229" s="36" t="s">
        <v>45</v>
      </c>
      <c r="B229" s="14"/>
      <c r="C229" s="15"/>
      <c r="D229" s="64"/>
      <c r="E229" s="64"/>
      <c r="F229" s="64"/>
      <c r="G229" s="16" t="s">
        <v>45</v>
      </c>
      <c r="H229" s="8"/>
      <c r="I229" s="15"/>
      <c r="J229" s="15"/>
      <c r="K229" s="64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36"/>
    </row>
    <row r="230" spans="1:41" s="35" customFormat="1" ht="24.75" customHeight="1" x14ac:dyDescent="0.3">
      <c r="A230" s="152">
        <v>44622</v>
      </c>
      <c r="B230" s="12"/>
      <c r="C230" s="12"/>
      <c r="D230" s="62"/>
      <c r="E230" s="62"/>
      <c r="F230" s="62"/>
      <c r="G230" s="62"/>
      <c r="H230" s="12"/>
      <c r="I230" s="12"/>
      <c r="J230" s="12"/>
      <c r="K230" s="6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5"/>
      <c r="AF230" s="15"/>
    </row>
    <row r="231" spans="1:41" x14ac:dyDescent="0.3">
      <c r="A231" s="18"/>
      <c r="O231" s="18"/>
      <c r="P231" s="37"/>
      <c r="Q231" s="37"/>
      <c r="R231" s="19"/>
      <c r="S231" s="19"/>
      <c r="T231" s="8"/>
      <c r="U231" s="8"/>
      <c r="V231" s="8"/>
      <c r="W231" s="8"/>
      <c r="X231" s="8"/>
      <c r="Y231" s="8"/>
      <c r="Z231" s="25"/>
      <c r="AA231" s="25"/>
      <c r="AB231" s="8"/>
      <c r="AC231" s="8"/>
      <c r="AD231" s="8"/>
      <c r="AE231" s="19"/>
      <c r="AF231" s="26"/>
      <c r="AG231" s="19"/>
      <c r="AH231" s="19"/>
      <c r="AI231" s="19"/>
      <c r="AJ231" s="19"/>
      <c r="AK231" s="19"/>
      <c r="AL231" s="19"/>
      <c r="AM231" s="19"/>
      <c r="AN231" s="19"/>
      <c r="AO231" s="9"/>
    </row>
    <row r="232" spans="1:41" x14ac:dyDescent="0.25">
      <c r="A232" s="18"/>
      <c r="B232" s="8"/>
      <c r="C232" s="8"/>
      <c r="D232" s="1"/>
      <c r="E232" s="1"/>
      <c r="F232" s="1"/>
      <c r="G232" s="1"/>
    </row>
    <row r="233" spans="1:41" x14ac:dyDescent="0.25">
      <c r="B233" s="18"/>
      <c r="C233" s="18"/>
      <c r="D233" s="58"/>
      <c r="E233" s="58"/>
      <c r="F233" s="58"/>
      <c r="G233" s="58"/>
    </row>
  </sheetData>
  <mergeCells count="44">
    <mergeCell ref="A118:AE118"/>
    <mergeCell ref="A168:AE168"/>
    <mergeCell ref="A175:AE175"/>
    <mergeCell ref="B224:C224"/>
    <mergeCell ref="A76:AE76"/>
    <mergeCell ref="A83:AE83"/>
    <mergeCell ref="A90:AE90"/>
    <mergeCell ref="A97:AE97"/>
    <mergeCell ref="A104:AE104"/>
    <mergeCell ref="A111:AE111"/>
    <mergeCell ref="A34:AE34"/>
    <mergeCell ref="A37:AE37"/>
    <mergeCell ref="A53:AE53"/>
    <mergeCell ref="A55:AE55"/>
    <mergeCell ref="A62:AE62"/>
    <mergeCell ref="A69:AE69"/>
    <mergeCell ref="A10:AE10"/>
    <mergeCell ref="A14:AE14"/>
    <mergeCell ref="A18:AE18"/>
    <mergeCell ref="A22:AE22"/>
    <mergeCell ref="A26:AE26"/>
    <mergeCell ref="A30:AE30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G1" location="ОГЛАВЛЕНИЕ!A1" display="ОГЛАВЛЕНИЕ!A1"/>
  </hyperlinks>
  <pageMargins left="0.7" right="0.7" top="0.75" bottom="0.75" header="0.3" footer="0.3"/>
  <ignoredErrors>
    <ignoredError sqref="C206 F199:G199 F201:G201 C94:C96 C92:C93 E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2022-04-01T10:50:33Z</dcterms:modified>
</cp:coreProperties>
</file>