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55" yWindow="75" windowWidth="21840" windowHeight="9405"/>
  </bookViews>
  <sheets>
    <sheet name="май 2020" sheetId="17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E129" i="17" l="1"/>
  <c r="AD129" i="17"/>
  <c r="AC129" i="17"/>
  <c r="AB129" i="17"/>
  <c r="AA129" i="17"/>
  <c r="Z129" i="17"/>
  <c r="Y129" i="17"/>
  <c r="X129" i="17"/>
  <c r="W129" i="17"/>
  <c r="V129" i="17"/>
  <c r="U129" i="17"/>
  <c r="T129" i="17"/>
  <c r="S129" i="17"/>
  <c r="R129" i="17"/>
  <c r="Q129" i="17"/>
  <c r="P129" i="17"/>
  <c r="O129" i="17"/>
  <c r="N129" i="17"/>
  <c r="M129" i="17"/>
  <c r="L129" i="17"/>
  <c r="K129" i="17"/>
  <c r="J129" i="17"/>
  <c r="I129" i="17"/>
  <c r="H129" i="17"/>
  <c r="B129" i="17"/>
  <c r="AE128" i="17"/>
  <c r="AD128" i="17"/>
  <c r="AC128" i="17"/>
  <c r="AB128" i="17"/>
  <c r="AA128" i="17"/>
  <c r="Z128" i="17"/>
  <c r="Y128" i="17"/>
  <c r="X128" i="17"/>
  <c r="W128" i="17"/>
  <c r="V128" i="17"/>
  <c r="U128" i="17"/>
  <c r="T128" i="17"/>
  <c r="S128" i="17"/>
  <c r="R128" i="17"/>
  <c r="Q128" i="17"/>
  <c r="P128" i="17"/>
  <c r="O128" i="17"/>
  <c r="N128" i="17"/>
  <c r="M128" i="17"/>
  <c r="L128" i="17"/>
  <c r="K128" i="17"/>
  <c r="J128" i="17"/>
  <c r="I128" i="17"/>
  <c r="H128" i="17"/>
  <c r="B128" i="17" s="1"/>
  <c r="AE127" i="17"/>
  <c r="AD127" i="17"/>
  <c r="AC127" i="17"/>
  <c r="AB127" i="17"/>
  <c r="AA127" i="17"/>
  <c r="Z127" i="17"/>
  <c r="Y127" i="17"/>
  <c r="X127" i="17"/>
  <c r="W127" i="17"/>
  <c r="V127" i="17"/>
  <c r="U127" i="17"/>
  <c r="T127" i="17"/>
  <c r="S127" i="17"/>
  <c r="R127" i="17"/>
  <c r="Q127" i="17"/>
  <c r="P127" i="17"/>
  <c r="O127" i="17"/>
  <c r="N127" i="17"/>
  <c r="M127" i="17"/>
  <c r="L127" i="17"/>
  <c r="K127" i="17"/>
  <c r="J127" i="17"/>
  <c r="I127" i="17"/>
  <c r="H127" i="17"/>
  <c r="B127" i="17"/>
  <c r="AE126" i="17"/>
  <c r="AD126" i="17"/>
  <c r="AD125" i="17" s="1"/>
  <c r="AC126" i="17"/>
  <c r="AB126" i="17"/>
  <c r="AB125" i="17" s="1"/>
  <c r="AA126" i="17"/>
  <c r="Z126" i="17"/>
  <c r="Z125" i="17" s="1"/>
  <c r="Y126" i="17"/>
  <c r="X126" i="17"/>
  <c r="X125" i="17" s="1"/>
  <c r="W126" i="17"/>
  <c r="V126" i="17"/>
  <c r="V125" i="17" s="1"/>
  <c r="U126" i="17"/>
  <c r="T126" i="17"/>
  <c r="T125" i="17" s="1"/>
  <c r="S126" i="17"/>
  <c r="R126" i="17"/>
  <c r="R125" i="17" s="1"/>
  <c r="Q126" i="17"/>
  <c r="P126" i="17"/>
  <c r="P125" i="17" s="1"/>
  <c r="O126" i="17"/>
  <c r="N126" i="17"/>
  <c r="N125" i="17" s="1"/>
  <c r="M126" i="17"/>
  <c r="L126" i="17"/>
  <c r="L125" i="17" s="1"/>
  <c r="K126" i="17"/>
  <c r="J126" i="17"/>
  <c r="J125" i="17" s="1"/>
  <c r="I126" i="17"/>
  <c r="H126" i="17"/>
  <c r="AE125" i="17"/>
  <c r="AC125" i="17"/>
  <c r="AA125" i="17"/>
  <c r="Y125" i="17"/>
  <c r="W125" i="17"/>
  <c r="U125" i="17"/>
  <c r="S125" i="17"/>
  <c r="Q125" i="17"/>
  <c r="O125" i="17"/>
  <c r="M125" i="17"/>
  <c r="K125" i="17"/>
  <c r="I125" i="17"/>
  <c r="X118" i="17"/>
  <c r="P118" i="17"/>
  <c r="E112" i="17"/>
  <c r="G112" i="17" s="1"/>
  <c r="C112" i="17"/>
  <c r="B112" i="17"/>
  <c r="E111" i="17"/>
  <c r="G111" i="17" s="1"/>
  <c r="C111" i="17"/>
  <c r="B111" i="17"/>
  <c r="E110" i="17"/>
  <c r="G110" i="17" s="1"/>
  <c r="C110" i="17"/>
  <c r="B110" i="17"/>
  <c r="E109" i="17"/>
  <c r="G109" i="17" s="1"/>
  <c r="C109" i="17"/>
  <c r="B109" i="17"/>
  <c r="E108" i="17"/>
  <c r="G108" i="17" s="1"/>
  <c r="C108" i="17"/>
  <c r="B108" i="17"/>
  <c r="AE107" i="17"/>
  <c r="AD107" i="17"/>
  <c r="AC107" i="17"/>
  <c r="AB107" i="17"/>
  <c r="AA107" i="17"/>
  <c r="Z107" i="17"/>
  <c r="Y107" i="17"/>
  <c r="X107" i="17"/>
  <c r="W107" i="17"/>
  <c r="V107" i="17"/>
  <c r="U107" i="17"/>
  <c r="T107" i="17"/>
  <c r="S107" i="17"/>
  <c r="R107" i="17"/>
  <c r="Q107" i="17"/>
  <c r="P107" i="17"/>
  <c r="O107" i="17"/>
  <c r="N107" i="17"/>
  <c r="M107" i="17"/>
  <c r="L107" i="17"/>
  <c r="K107" i="17"/>
  <c r="J107" i="17"/>
  <c r="I107" i="17"/>
  <c r="H107" i="17"/>
  <c r="E107" i="17"/>
  <c r="F107" i="17" s="1"/>
  <c r="C107" i="17"/>
  <c r="B107" i="17"/>
  <c r="E105" i="17"/>
  <c r="G105" i="17" s="1"/>
  <c r="C105" i="17"/>
  <c r="B105" i="17"/>
  <c r="E104" i="17"/>
  <c r="G104" i="17" s="1"/>
  <c r="C104" i="17"/>
  <c r="B104" i="17"/>
  <c r="E103" i="17"/>
  <c r="G103" i="17" s="1"/>
  <c r="C103" i="17"/>
  <c r="B103" i="17"/>
  <c r="E102" i="17"/>
  <c r="G102" i="17" s="1"/>
  <c r="C102" i="17"/>
  <c r="B102" i="17"/>
  <c r="E101" i="17"/>
  <c r="G101" i="17" s="1"/>
  <c r="C101" i="17"/>
  <c r="B101" i="17"/>
  <c r="AE100" i="17"/>
  <c r="AD100" i="17"/>
  <c r="AC100" i="17"/>
  <c r="AB100" i="17"/>
  <c r="AA100" i="17"/>
  <c r="Z100" i="17"/>
  <c r="Y100" i="17"/>
  <c r="X100" i="17"/>
  <c r="W100" i="17"/>
  <c r="V100" i="17"/>
  <c r="U100" i="17"/>
  <c r="T100" i="17"/>
  <c r="S100" i="17"/>
  <c r="R100" i="17"/>
  <c r="Q100" i="17"/>
  <c r="P100" i="17"/>
  <c r="O100" i="17"/>
  <c r="N100" i="17"/>
  <c r="M100" i="17"/>
  <c r="L100" i="17"/>
  <c r="K100" i="17"/>
  <c r="J100" i="17"/>
  <c r="I100" i="17"/>
  <c r="H100" i="17"/>
  <c r="E100" i="17"/>
  <c r="F100" i="17" s="1"/>
  <c r="C100" i="17"/>
  <c r="B100" i="17"/>
  <c r="E98" i="17"/>
  <c r="G98" i="17" s="1"/>
  <c r="C98" i="17"/>
  <c r="B98" i="17"/>
  <c r="E97" i="17"/>
  <c r="G97" i="17" s="1"/>
  <c r="C97" i="17"/>
  <c r="B97" i="17"/>
  <c r="E96" i="17"/>
  <c r="G96" i="17" s="1"/>
  <c r="C96" i="17"/>
  <c r="B96" i="17"/>
  <c r="E95" i="17"/>
  <c r="G95" i="17" s="1"/>
  <c r="C95" i="17"/>
  <c r="B95" i="17"/>
  <c r="E94" i="17"/>
  <c r="G94" i="17" s="1"/>
  <c r="C94" i="17"/>
  <c r="B94" i="17"/>
  <c r="AE93" i="17"/>
  <c r="AD93" i="17"/>
  <c r="AC93" i="17"/>
  <c r="AB93" i="17"/>
  <c r="AA93" i="17"/>
  <c r="Z93" i="17"/>
  <c r="Y93" i="17"/>
  <c r="X93" i="17"/>
  <c r="W93" i="17"/>
  <c r="V93" i="17"/>
  <c r="U93" i="17"/>
  <c r="T93" i="17"/>
  <c r="S93" i="17"/>
  <c r="R93" i="17"/>
  <c r="Q93" i="17"/>
  <c r="P93" i="17"/>
  <c r="O93" i="17"/>
  <c r="N93" i="17"/>
  <c r="M93" i="17"/>
  <c r="L93" i="17"/>
  <c r="K93" i="17"/>
  <c r="J93" i="17"/>
  <c r="I93" i="17"/>
  <c r="H93" i="17"/>
  <c r="E93" i="17"/>
  <c r="F93" i="17" s="1"/>
  <c r="C93" i="17"/>
  <c r="B93" i="17"/>
  <c r="E91" i="17"/>
  <c r="G91" i="17" s="1"/>
  <c r="C91" i="17"/>
  <c r="B91" i="17"/>
  <c r="E90" i="17"/>
  <c r="G90" i="17" s="1"/>
  <c r="C90" i="17"/>
  <c r="B90" i="17"/>
  <c r="E89" i="17"/>
  <c r="G89" i="17" s="1"/>
  <c r="C89" i="17"/>
  <c r="B89" i="17"/>
  <c r="E88" i="17"/>
  <c r="G88" i="17" s="1"/>
  <c r="C88" i="17"/>
  <c r="B88" i="17"/>
  <c r="E87" i="17"/>
  <c r="G87" i="17" s="1"/>
  <c r="C87" i="17"/>
  <c r="B87" i="17"/>
  <c r="AE86" i="17"/>
  <c r="AD86" i="17"/>
  <c r="AC86" i="17"/>
  <c r="AB86" i="17"/>
  <c r="AA86" i="17"/>
  <c r="Z86" i="17"/>
  <c r="Y86" i="17"/>
  <c r="X86" i="17"/>
  <c r="W86" i="17"/>
  <c r="V86" i="17"/>
  <c r="U86" i="17"/>
  <c r="T86" i="17"/>
  <c r="S86" i="17"/>
  <c r="R86" i="17"/>
  <c r="Q86" i="17"/>
  <c r="P86" i="17"/>
  <c r="O86" i="17"/>
  <c r="N86" i="17"/>
  <c r="M86" i="17"/>
  <c r="L86" i="17"/>
  <c r="K86" i="17"/>
  <c r="J86" i="17"/>
  <c r="I86" i="17"/>
  <c r="H86" i="17"/>
  <c r="E86" i="17"/>
  <c r="F86" i="17" s="1"/>
  <c r="C86" i="17"/>
  <c r="B86" i="17"/>
  <c r="E84" i="17"/>
  <c r="G84" i="17" s="1"/>
  <c r="C84" i="17"/>
  <c r="B84" i="17"/>
  <c r="E83" i="17"/>
  <c r="G83" i="17" s="1"/>
  <c r="C83" i="17"/>
  <c r="B83" i="17"/>
  <c r="E82" i="17"/>
  <c r="G82" i="17" s="1"/>
  <c r="C82" i="17"/>
  <c r="B82" i="17"/>
  <c r="E81" i="17"/>
  <c r="F81" i="17" s="1"/>
  <c r="C81" i="17"/>
  <c r="B81" i="17"/>
  <c r="E80" i="17"/>
  <c r="G80" i="17" s="1"/>
  <c r="C80" i="17"/>
  <c r="B80" i="17"/>
  <c r="AE79" i="17"/>
  <c r="AD79" i="17"/>
  <c r="AC79" i="17"/>
  <c r="AB79" i="17"/>
  <c r="AA79" i="17"/>
  <c r="Z79" i="17"/>
  <c r="Y79" i="17"/>
  <c r="X79" i="17"/>
  <c r="W79" i="17"/>
  <c r="V79" i="17"/>
  <c r="U79" i="17"/>
  <c r="T79" i="17"/>
  <c r="S79" i="17"/>
  <c r="R79" i="17"/>
  <c r="Q79" i="17"/>
  <c r="P79" i="17"/>
  <c r="O79" i="17"/>
  <c r="N79" i="17"/>
  <c r="M79" i="17"/>
  <c r="L79" i="17"/>
  <c r="K79" i="17"/>
  <c r="J79" i="17"/>
  <c r="I79" i="17"/>
  <c r="H79" i="17"/>
  <c r="E79" i="17"/>
  <c r="G79" i="17" s="1"/>
  <c r="C79" i="17"/>
  <c r="B79" i="17"/>
  <c r="E77" i="17"/>
  <c r="E129" i="17" s="1"/>
  <c r="C77" i="17"/>
  <c r="C129" i="17" s="1"/>
  <c r="B77" i="17"/>
  <c r="E76" i="17"/>
  <c r="G76" i="17" s="1"/>
  <c r="C76" i="17"/>
  <c r="B76" i="17"/>
  <c r="E75" i="17"/>
  <c r="E128" i="17" s="1"/>
  <c r="C75" i="17"/>
  <c r="C128" i="17" s="1"/>
  <c r="B75" i="17"/>
  <c r="E74" i="17"/>
  <c r="E127" i="17" s="1"/>
  <c r="C74" i="17"/>
  <c r="C127" i="17" s="1"/>
  <c r="B74" i="17"/>
  <c r="E73" i="17"/>
  <c r="E126" i="17" s="1"/>
  <c r="C73" i="17"/>
  <c r="C126" i="17" s="1"/>
  <c r="C125" i="17" s="1"/>
  <c r="B73" i="17"/>
  <c r="AE72" i="17"/>
  <c r="AD72" i="17"/>
  <c r="AC72" i="17"/>
  <c r="AB72" i="17"/>
  <c r="AA72" i="17"/>
  <c r="Z72" i="17"/>
  <c r="Y72" i="17"/>
  <c r="X72" i="17"/>
  <c r="W72" i="17"/>
  <c r="V72" i="17"/>
  <c r="U72" i="17"/>
  <c r="T72" i="17"/>
  <c r="S72" i="17"/>
  <c r="R72" i="17"/>
  <c r="Q72" i="17"/>
  <c r="P72" i="17"/>
  <c r="O72" i="17"/>
  <c r="N72" i="17"/>
  <c r="M72" i="17"/>
  <c r="L72" i="17"/>
  <c r="K72" i="17"/>
  <c r="J72" i="17"/>
  <c r="I72" i="17"/>
  <c r="H72" i="17"/>
  <c r="E72" i="17"/>
  <c r="G72" i="17" s="1"/>
  <c r="C72" i="17"/>
  <c r="B72" i="17"/>
  <c r="AE70" i="17"/>
  <c r="AE118" i="17" s="1"/>
  <c r="AD70" i="17"/>
  <c r="AD118" i="17" s="1"/>
  <c r="AC70" i="17"/>
  <c r="AC118" i="17" s="1"/>
  <c r="AB70" i="17"/>
  <c r="AB118" i="17" s="1"/>
  <c r="AA70" i="17"/>
  <c r="AA118" i="17" s="1"/>
  <c r="Z70" i="17"/>
  <c r="Z118" i="17" s="1"/>
  <c r="Y70" i="17"/>
  <c r="Y118" i="17" s="1"/>
  <c r="X70" i="17"/>
  <c r="W70" i="17"/>
  <c r="W118" i="17" s="1"/>
  <c r="V70" i="17"/>
  <c r="V118" i="17" s="1"/>
  <c r="U70" i="17"/>
  <c r="U118" i="17" s="1"/>
  <c r="T70" i="17"/>
  <c r="T118" i="17" s="1"/>
  <c r="S70" i="17"/>
  <c r="S118" i="17" s="1"/>
  <c r="R70" i="17"/>
  <c r="R118" i="17" s="1"/>
  <c r="Q70" i="17"/>
  <c r="Q118" i="17" s="1"/>
  <c r="P70" i="17"/>
  <c r="O70" i="17"/>
  <c r="O118" i="17" s="1"/>
  <c r="N70" i="17"/>
  <c r="N118" i="17" s="1"/>
  <c r="M70" i="17"/>
  <c r="M118" i="17" s="1"/>
  <c r="L70" i="17"/>
  <c r="L118" i="17" s="1"/>
  <c r="K70" i="17"/>
  <c r="K118" i="17" s="1"/>
  <c r="J70" i="17"/>
  <c r="J118" i="17" s="1"/>
  <c r="I70" i="17"/>
  <c r="I118" i="17" s="1"/>
  <c r="H70" i="17"/>
  <c r="H118" i="17" s="1"/>
  <c r="E70" i="17"/>
  <c r="E118" i="17" s="1"/>
  <c r="C70" i="17"/>
  <c r="C118" i="17" s="1"/>
  <c r="B70" i="17"/>
  <c r="B118" i="17" s="1"/>
  <c r="AE69" i="17"/>
  <c r="AE117" i="17" s="1"/>
  <c r="AD69" i="17"/>
  <c r="AD117" i="17" s="1"/>
  <c r="AC69" i="17"/>
  <c r="AC117" i="17" s="1"/>
  <c r="AB69" i="17"/>
  <c r="AB117" i="17" s="1"/>
  <c r="AA69" i="17"/>
  <c r="AA117" i="17" s="1"/>
  <c r="Z69" i="17"/>
  <c r="Z117" i="17" s="1"/>
  <c r="Y69" i="17"/>
  <c r="Y117" i="17" s="1"/>
  <c r="X69" i="17"/>
  <c r="X117" i="17" s="1"/>
  <c r="W69" i="17"/>
  <c r="W117" i="17" s="1"/>
  <c r="V69" i="17"/>
  <c r="V117" i="17" s="1"/>
  <c r="U69" i="17"/>
  <c r="U117" i="17" s="1"/>
  <c r="T69" i="17"/>
  <c r="T117" i="17" s="1"/>
  <c r="S69" i="17"/>
  <c r="S117" i="17" s="1"/>
  <c r="R69" i="17"/>
  <c r="R117" i="17" s="1"/>
  <c r="Q69" i="17"/>
  <c r="Q117" i="17" s="1"/>
  <c r="P69" i="17"/>
  <c r="P117" i="17" s="1"/>
  <c r="O69" i="17"/>
  <c r="O117" i="17" s="1"/>
  <c r="N69" i="17"/>
  <c r="N117" i="17" s="1"/>
  <c r="M69" i="17"/>
  <c r="M117" i="17" s="1"/>
  <c r="L69" i="17"/>
  <c r="L117" i="17" s="1"/>
  <c r="K69" i="17"/>
  <c r="K117" i="17" s="1"/>
  <c r="J69" i="17"/>
  <c r="J117" i="17" s="1"/>
  <c r="I69" i="17"/>
  <c r="I117" i="17" s="1"/>
  <c r="H69" i="17"/>
  <c r="H117" i="17" s="1"/>
  <c r="E69" i="17"/>
  <c r="G69" i="17" s="1"/>
  <c r="C69" i="17"/>
  <c r="C117" i="17" s="1"/>
  <c r="B69" i="17"/>
  <c r="B117" i="17" s="1"/>
  <c r="AE68" i="17"/>
  <c r="AE116" i="17" s="1"/>
  <c r="AD68" i="17"/>
  <c r="AD116" i="17" s="1"/>
  <c r="AC68" i="17"/>
  <c r="AC116" i="17" s="1"/>
  <c r="AB68" i="17"/>
  <c r="AB116" i="17" s="1"/>
  <c r="AA68" i="17"/>
  <c r="AA116" i="17" s="1"/>
  <c r="Z68" i="17"/>
  <c r="Z116" i="17" s="1"/>
  <c r="Y68" i="17"/>
  <c r="Y116" i="17" s="1"/>
  <c r="X68" i="17"/>
  <c r="X116" i="17" s="1"/>
  <c r="W68" i="17"/>
  <c r="W116" i="17" s="1"/>
  <c r="V68" i="17"/>
  <c r="V116" i="17" s="1"/>
  <c r="U68" i="17"/>
  <c r="U116" i="17" s="1"/>
  <c r="T68" i="17"/>
  <c r="T116" i="17" s="1"/>
  <c r="S68" i="17"/>
  <c r="S116" i="17" s="1"/>
  <c r="R68" i="17"/>
  <c r="R116" i="17" s="1"/>
  <c r="Q68" i="17"/>
  <c r="Q116" i="17" s="1"/>
  <c r="P68" i="17"/>
  <c r="P116" i="17" s="1"/>
  <c r="O68" i="17"/>
  <c r="O116" i="17" s="1"/>
  <c r="N68" i="17"/>
  <c r="N116" i="17" s="1"/>
  <c r="M68" i="17"/>
  <c r="M116" i="17" s="1"/>
  <c r="L68" i="17"/>
  <c r="L116" i="17" s="1"/>
  <c r="K68" i="17"/>
  <c r="K116" i="17" s="1"/>
  <c r="J68" i="17"/>
  <c r="J116" i="17" s="1"/>
  <c r="I68" i="17"/>
  <c r="I116" i="17" s="1"/>
  <c r="H68" i="17"/>
  <c r="H116" i="17" s="1"/>
  <c r="E68" i="17"/>
  <c r="E116" i="17" s="1"/>
  <c r="C68" i="17"/>
  <c r="C116" i="17" s="1"/>
  <c r="B68" i="17"/>
  <c r="B116" i="17" s="1"/>
  <c r="AE67" i="17"/>
  <c r="AE115" i="17" s="1"/>
  <c r="AD67" i="17"/>
  <c r="AD115" i="17" s="1"/>
  <c r="AD113" i="17" s="1"/>
  <c r="AC67" i="17"/>
  <c r="AC115" i="17" s="1"/>
  <c r="AB67" i="17"/>
  <c r="AB115" i="17" s="1"/>
  <c r="AA67" i="17"/>
  <c r="AA115" i="17" s="1"/>
  <c r="Z67" i="17"/>
  <c r="Z115" i="17" s="1"/>
  <c r="Y67" i="17"/>
  <c r="Y115" i="17" s="1"/>
  <c r="X67" i="17"/>
  <c r="X115" i="17" s="1"/>
  <c r="W67" i="17"/>
  <c r="W115" i="17" s="1"/>
  <c r="V67" i="17"/>
  <c r="V115" i="17" s="1"/>
  <c r="V113" i="17" s="1"/>
  <c r="U67" i="17"/>
  <c r="U115" i="17" s="1"/>
  <c r="T67" i="17"/>
  <c r="T115" i="17" s="1"/>
  <c r="S67" i="17"/>
  <c r="S115" i="17" s="1"/>
  <c r="R67" i="17"/>
  <c r="R115" i="17" s="1"/>
  <c r="Q67" i="17"/>
  <c r="Q115" i="17" s="1"/>
  <c r="P67" i="17"/>
  <c r="P115" i="17" s="1"/>
  <c r="O67" i="17"/>
  <c r="O115" i="17" s="1"/>
  <c r="N67" i="17"/>
  <c r="N115" i="17" s="1"/>
  <c r="N113" i="17" s="1"/>
  <c r="M67" i="17"/>
  <c r="M115" i="17" s="1"/>
  <c r="L67" i="17"/>
  <c r="L115" i="17" s="1"/>
  <c r="K67" i="17"/>
  <c r="K115" i="17" s="1"/>
  <c r="J67" i="17"/>
  <c r="J115" i="17" s="1"/>
  <c r="I67" i="17"/>
  <c r="I115" i="17" s="1"/>
  <c r="H67" i="17"/>
  <c r="H115" i="17" s="1"/>
  <c r="E67" i="17"/>
  <c r="G67" i="17" s="1"/>
  <c r="C67" i="17"/>
  <c r="C115" i="17" s="1"/>
  <c r="B67" i="17"/>
  <c r="B115" i="17" s="1"/>
  <c r="AE66" i="17"/>
  <c r="AE114" i="17" s="1"/>
  <c r="AD66" i="17"/>
  <c r="AD114" i="17" s="1"/>
  <c r="AC66" i="17"/>
  <c r="AC114" i="17" s="1"/>
  <c r="AB66" i="17"/>
  <c r="AB114" i="17" s="1"/>
  <c r="AA66" i="17"/>
  <c r="AA114" i="17" s="1"/>
  <c r="Z66" i="17"/>
  <c r="Z114" i="17" s="1"/>
  <c r="Y66" i="17"/>
  <c r="Y114" i="17" s="1"/>
  <c r="X66" i="17"/>
  <c r="X114" i="17" s="1"/>
  <c r="W66" i="17"/>
  <c r="W114" i="17" s="1"/>
  <c r="V66" i="17"/>
  <c r="V114" i="17" s="1"/>
  <c r="U66" i="17"/>
  <c r="U114" i="17" s="1"/>
  <c r="T66" i="17"/>
  <c r="T114" i="17" s="1"/>
  <c r="S66" i="17"/>
  <c r="S114" i="17" s="1"/>
  <c r="R66" i="17"/>
  <c r="R114" i="17" s="1"/>
  <c r="Q66" i="17"/>
  <c r="Q114" i="17" s="1"/>
  <c r="P66" i="17"/>
  <c r="P114" i="17" s="1"/>
  <c r="O66" i="17"/>
  <c r="O114" i="17" s="1"/>
  <c r="N66" i="17"/>
  <c r="N114" i="17" s="1"/>
  <c r="M66" i="17"/>
  <c r="M114" i="17" s="1"/>
  <c r="L66" i="17"/>
  <c r="L114" i="17" s="1"/>
  <c r="K66" i="17"/>
  <c r="K114" i="17" s="1"/>
  <c r="J66" i="17"/>
  <c r="J114" i="17" s="1"/>
  <c r="I66" i="17"/>
  <c r="I114" i="17" s="1"/>
  <c r="H66" i="17"/>
  <c r="H114" i="17" s="1"/>
  <c r="E66" i="17"/>
  <c r="E114" i="17" s="1"/>
  <c r="C66" i="17"/>
  <c r="C114" i="17" s="1"/>
  <c r="B66" i="17"/>
  <c r="B114" i="17" s="1"/>
  <c r="AE65" i="17"/>
  <c r="AD65" i="17"/>
  <c r="AC65" i="17"/>
  <c r="AB65" i="17"/>
  <c r="AA65" i="17"/>
  <c r="Z65" i="17"/>
  <c r="Y65" i="17"/>
  <c r="X65" i="17"/>
  <c r="W65" i="17"/>
  <c r="V65" i="17"/>
  <c r="U65" i="17"/>
  <c r="T65" i="17"/>
  <c r="S65" i="17"/>
  <c r="R65" i="17"/>
  <c r="Q65" i="17"/>
  <c r="P65" i="17"/>
  <c r="O65" i="17"/>
  <c r="N65" i="17"/>
  <c r="M65" i="17"/>
  <c r="L65" i="17"/>
  <c r="K65" i="17"/>
  <c r="J65" i="17"/>
  <c r="I65" i="17"/>
  <c r="H65" i="17"/>
  <c r="E65" i="17"/>
  <c r="G65" i="17" s="1"/>
  <c r="C65" i="17"/>
  <c r="B65" i="17"/>
  <c r="E56" i="17"/>
  <c r="C56" i="17"/>
  <c r="G56" i="17" s="1"/>
  <c r="B56" i="17"/>
  <c r="E55" i="17"/>
  <c r="C55" i="17"/>
  <c r="G55" i="17" s="1"/>
  <c r="B55" i="17"/>
  <c r="E54" i="17"/>
  <c r="C54" i="17"/>
  <c r="G54" i="17" s="1"/>
  <c r="B54" i="17"/>
  <c r="E53" i="17"/>
  <c r="C53" i="17"/>
  <c r="G53" i="17" s="1"/>
  <c r="B53" i="17"/>
  <c r="E52" i="17"/>
  <c r="C52" i="17"/>
  <c r="G52" i="17" s="1"/>
  <c r="B52" i="17"/>
  <c r="AE51" i="17"/>
  <c r="AD51" i="17"/>
  <c r="AC51" i="17"/>
  <c r="AB51" i="17"/>
  <c r="AA51" i="17"/>
  <c r="Z51" i="17"/>
  <c r="Y51" i="17"/>
  <c r="X51" i="17"/>
  <c r="W51" i="17"/>
  <c r="V51" i="17"/>
  <c r="U51" i="17"/>
  <c r="T51" i="17"/>
  <c r="S51" i="17"/>
  <c r="R51" i="17"/>
  <c r="Q51" i="17"/>
  <c r="P51" i="17"/>
  <c r="O51" i="17"/>
  <c r="N51" i="17"/>
  <c r="M51" i="17"/>
  <c r="L51" i="17"/>
  <c r="K51" i="17"/>
  <c r="J51" i="17"/>
  <c r="I51" i="17"/>
  <c r="H51" i="17"/>
  <c r="E51" i="17"/>
  <c r="F51" i="17" s="1"/>
  <c r="C51" i="17"/>
  <c r="G51" i="17" s="1"/>
  <c r="B51" i="17"/>
  <c r="AE49" i="17"/>
  <c r="AE62" i="17" s="1"/>
  <c r="AD49" i="17"/>
  <c r="AD62" i="17" s="1"/>
  <c r="AC49" i="17"/>
  <c r="AC62" i="17" s="1"/>
  <c r="AB49" i="17"/>
  <c r="AB62" i="17" s="1"/>
  <c r="AA49" i="17"/>
  <c r="AA62" i="17" s="1"/>
  <c r="Z49" i="17"/>
  <c r="Z62" i="17" s="1"/>
  <c r="Y49" i="17"/>
  <c r="Y62" i="17" s="1"/>
  <c r="X49" i="17"/>
  <c r="X62" i="17" s="1"/>
  <c r="W49" i="17"/>
  <c r="W62" i="17" s="1"/>
  <c r="V49" i="17"/>
  <c r="V62" i="17" s="1"/>
  <c r="U49" i="17"/>
  <c r="U62" i="17" s="1"/>
  <c r="T49" i="17"/>
  <c r="T62" i="17" s="1"/>
  <c r="S49" i="17"/>
  <c r="S62" i="17" s="1"/>
  <c r="R49" i="17"/>
  <c r="R62" i="17" s="1"/>
  <c r="Q49" i="17"/>
  <c r="Q62" i="17" s="1"/>
  <c r="P49" i="17"/>
  <c r="P62" i="17" s="1"/>
  <c r="O49" i="17"/>
  <c r="O62" i="17" s="1"/>
  <c r="N49" i="17"/>
  <c r="N62" i="17" s="1"/>
  <c r="M49" i="17"/>
  <c r="M62" i="17" s="1"/>
  <c r="L49" i="17"/>
  <c r="L62" i="17" s="1"/>
  <c r="K49" i="17"/>
  <c r="K62" i="17" s="1"/>
  <c r="J49" i="17"/>
  <c r="J62" i="17" s="1"/>
  <c r="I49" i="17"/>
  <c r="I62" i="17" s="1"/>
  <c r="H49" i="17"/>
  <c r="H62" i="17" s="1"/>
  <c r="E49" i="17"/>
  <c r="C49" i="17"/>
  <c r="C62" i="17" s="1"/>
  <c r="B49" i="17"/>
  <c r="B62" i="17" s="1"/>
  <c r="AE48" i="17"/>
  <c r="AE61" i="17" s="1"/>
  <c r="AD48" i="17"/>
  <c r="AD61" i="17" s="1"/>
  <c r="AC48" i="17"/>
  <c r="AC61" i="17" s="1"/>
  <c r="AB48" i="17"/>
  <c r="AB61" i="17" s="1"/>
  <c r="AA48" i="17"/>
  <c r="AA61" i="17" s="1"/>
  <c r="Z48" i="17"/>
  <c r="Z61" i="17" s="1"/>
  <c r="Y48" i="17"/>
  <c r="Y61" i="17" s="1"/>
  <c r="X48" i="17"/>
  <c r="X61" i="17" s="1"/>
  <c r="W48" i="17"/>
  <c r="W61" i="17" s="1"/>
  <c r="V48" i="17"/>
  <c r="V61" i="17" s="1"/>
  <c r="U48" i="17"/>
  <c r="U61" i="17" s="1"/>
  <c r="T48" i="17"/>
  <c r="T61" i="17" s="1"/>
  <c r="S48" i="17"/>
  <c r="S61" i="17" s="1"/>
  <c r="R48" i="17"/>
  <c r="R61" i="17" s="1"/>
  <c r="Q48" i="17"/>
  <c r="Q61" i="17" s="1"/>
  <c r="P48" i="17"/>
  <c r="P61" i="17" s="1"/>
  <c r="O48" i="17"/>
  <c r="O61" i="17" s="1"/>
  <c r="N48" i="17"/>
  <c r="N61" i="17" s="1"/>
  <c r="M48" i="17"/>
  <c r="M61" i="17" s="1"/>
  <c r="L48" i="17"/>
  <c r="L61" i="17" s="1"/>
  <c r="K48" i="17"/>
  <c r="K61" i="17" s="1"/>
  <c r="J48" i="17"/>
  <c r="J61" i="17" s="1"/>
  <c r="I48" i="17"/>
  <c r="I61" i="17" s="1"/>
  <c r="H48" i="17"/>
  <c r="H61" i="17" s="1"/>
  <c r="E48" i="17"/>
  <c r="E61" i="17" s="1"/>
  <c r="C48" i="17"/>
  <c r="C61" i="17" s="1"/>
  <c r="B48" i="17"/>
  <c r="B61" i="17" s="1"/>
  <c r="AE47" i="17"/>
  <c r="AE60" i="17" s="1"/>
  <c r="AD47" i="17"/>
  <c r="AD60" i="17" s="1"/>
  <c r="AC47" i="17"/>
  <c r="AC60" i="17" s="1"/>
  <c r="AB47" i="17"/>
  <c r="AB60" i="17" s="1"/>
  <c r="AA47" i="17"/>
  <c r="AA60" i="17" s="1"/>
  <c r="Z47" i="17"/>
  <c r="Z60" i="17" s="1"/>
  <c r="Y47" i="17"/>
  <c r="Y60" i="17" s="1"/>
  <c r="X47" i="17"/>
  <c r="X60" i="17" s="1"/>
  <c r="W47" i="17"/>
  <c r="W60" i="17" s="1"/>
  <c r="V47" i="17"/>
  <c r="V60" i="17" s="1"/>
  <c r="U47" i="17"/>
  <c r="U60" i="17" s="1"/>
  <c r="T47" i="17"/>
  <c r="T60" i="17" s="1"/>
  <c r="S47" i="17"/>
  <c r="S60" i="17" s="1"/>
  <c r="R47" i="17"/>
  <c r="R60" i="17" s="1"/>
  <c r="Q47" i="17"/>
  <c r="Q60" i="17" s="1"/>
  <c r="P47" i="17"/>
  <c r="P60" i="17" s="1"/>
  <c r="O47" i="17"/>
  <c r="O60" i="17" s="1"/>
  <c r="N47" i="17"/>
  <c r="N60" i="17" s="1"/>
  <c r="M47" i="17"/>
  <c r="M60" i="17" s="1"/>
  <c r="L47" i="17"/>
  <c r="L60" i="17" s="1"/>
  <c r="K47" i="17"/>
  <c r="K60" i="17" s="1"/>
  <c r="J47" i="17"/>
  <c r="J60" i="17" s="1"/>
  <c r="I47" i="17"/>
  <c r="I60" i="17" s="1"/>
  <c r="H47" i="17"/>
  <c r="H60" i="17" s="1"/>
  <c r="E47" i="17"/>
  <c r="E60" i="17" s="1"/>
  <c r="C47" i="17"/>
  <c r="C60" i="17" s="1"/>
  <c r="B47" i="17"/>
  <c r="B60" i="17" s="1"/>
  <c r="AE46" i="17"/>
  <c r="AE59" i="17" s="1"/>
  <c r="AE57" i="17" s="1"/>
  <c r="AD46" i="17"/>
  <c r="AD59" i="17" s="1"/>
  <c r="AC46" i="17"/>
  <c r="AC59" i="17" s="1"/>
  <c r="AC57" i="17" s="1"/>
  <c r="AB46" i="17"/>
  <c r="AB59" i="17" s="1"/>
  <c r="AB57" i="17" s="1"/>
  <c r="AA46" i="17"/>
  <c r="AA59" i="17" s="1"/>
  <c r="AA57" i="17" s="1"/>
  <c r="Z46" i="17"/>
  <c r="Z59" i="17" s="1"/>
  <c r="Z57" i="17" s="1"/>
  <c r="Y46" i="17"/>
  <c r="Y59" i="17" s="1"/>
  <c r="Y57" i="17" s="1"/>
  <c r="X46" i="17"/>
  <c r="X59" i="17" s="1"/>
  <c r="X57" i="17" s="1"/>
  <c r="W46" i="17"/>
  <c r="W59" i="17" s="1"/>
  <c r="W57" i="17" s="1"/>
  <c r="V46" i="17"/>
  <c r="V59" i="17" s="1"/>
  <c r="V57" i="17" s="1"/>
  <c r="U46" i="17"/>
  <c r="U59" i="17" s="1"/>
  <c r="U57" i="17" s="1"/>
  <c r="T46" i="17"/>
  <c r="T59" i="17" s="1"/>
  <c r="T57" i="17" s="1"/>
  <c r="S46" i="17"/>
  <c r="S59" i="17" s="1"/>
  <c r="S57" i="17" s="1"/>
  <c r="R46" i="17"/>
  <c r="R59" i="17" s="1"/>
  <c r="R57" i="17" s="1"/>
  <c r="Q46" i="17"/>
  <c r="Q59" i="17" s="1"/>
  <c r="Q57" i="17" s="1"/>
  <c r="P46" i="17"/>
  <c r="P59" i="17" s="1"/>
  <c r="P57" i="17" s="1"/>
  <c r="O46" i="17"/>
  <c r="O59" i="17" s="1"/>
  <c r="O57" i="17" s="1"/>
  <c r="N46" i="17"/>
  <c r="N59" i="17" s="1"/>
  <c r="M46" i="17"/>
  <c r="M59" i="17" s="1"/>
  <c r="M57" i="17" s="1"/>
  <c r="L46" i="17"/>
  <c r="L59" i="17" s="1"/>
  <c r="L57" i="17" s="1"/>
  <c r="K46" i="17"/>
  <c r="K59" i="17" s="1"/>
  <c r="K57" i="17" s="1"/>
  <c r="J46" i="17"/>
  <c r="J59" i="17" s="1"/>
  <c r="J57" i="17" s="1"/>
  <c r="I46" i="17"/>
  <c r="I59" i="17" s="1"/>
  <c r="I57" i="17" s="1"/>
  <c r="H46" i="17"/>
  <c r="H59" i="17" s="1"/>
  <c r="H57" i="17" s="1"/>
  <c r="E46" i="17"/>
  <c r="E59" i="17" s="1"/>
  <c r="C46" i="17"/>
  <c r="C59" i="17" s="1"/>
  <c r="C57" i="17" s="1"/>
  <c r="B46" i="17"/>
  <c r="B59" i="17" s="1"/>
  <c r="AE45" i="17"/>
  <c r="AE58" i="17" s="1"/>
  <c r="AD45" i="17"/>
  <c r="AD58" i="17" s="1"/>
  <c r="AC45" i="17"/>
  <c r="AC58" i="17" s="1"/>
  <c r="AB45" i="17"/>
  <c r="AB58" i="17" s="1"/>
  <c r="AA45" i="17"/>
  <c r="AA58" i="17" s="1"/>
  <c r="Z45" i="17"/>
  <c r="Z58" i="17" s="1"/>
  <c r="Y45" i="17"/>
  <c r="Y58" i="17" s="1"/>
  <c r="X45" i="17"/>
  <c r="X58" i="17" s="1"/>
  <c r="W45" i="17"/>
  <c r="W58" i="17" s="1"/>
  <c r="V45" i="17"/>
  <c r="V58" i="17" s="1"/>
  <c r="U45" i="17"/>
  <c r="U58" i="17" s="1"/>
  <c r="T45" i="17"/>
  <c r="T58" i="17" s="1"/>
  <c r="S45" i="17"/>
  <c r="S58" i="17" s="1"/>
  <c r="R45" i="17"/>
  <c r="R58" i="17" s="1"/>
  <c r="Q45" i="17"/>
  <c r="Q58" i="17" s="1"/>
  <c r="P45" i="17"/>
  <c r="P58" i="17" s="1"/>
  <c r="O45" i="17"/>
  <c r="O58" i="17" s="1"/>
  <c r="N45" i="17"/>
  <c r="N58" i="17" s="1"/>
  <c r="M45" i="17"/>
  <c r="M58" i="17" s="1"/>
  <c r="L45" i="17"/>
  <c r="L58" i="17" s="1"/>
  <c r="K45" i="17"/>
  <c r="K58" i="17" s="1"/>
  <c r="J45" i="17"/>
  <c r="J58" i="17" s="1"/>
  <c r="I45" i="17"/>
  <c r="I58" i="17" s="1"/>
  <c r="H45" i="17"/>
  <c r="H58" i="17" s="1"/>
  <c r="E45" i="17"/>
  <c r="E58" i="17" s="1"/>
  <c r="C45" i="17"/>
  <c r="C58" i="17" s="1"/>
  <c r="B45" i="17"/>
  <c r="B58" i="17" s="1"/>
  <c r="AE44" i="17"/>
  <c r="AD44" i="17"/>
  <c r="AC44" i="17"/>
  <c r="AB44" i="17"/>
  <c r="AA44" i="17"/>
  <c r="Z44" i="17"/>
  <c r="Y44" i="17"/>
  <c r="X44" i="17"/>
  <c r="W44" i="17"/>
  <c r="V44" i="17"/>
  <c r="U44" i="17"/>
  <c r="T44" i="17"/>
  <c r="S44" i="17"/>
  <c r="R44" i="17"/>
  <c r="Q44" i="17"/>
  <c r="P44" i="17"/>
  <c r="O44" i="17"/>
  <c r="N44" i="17"/>
  <c r="M44" i="17"/>
  <c r="L44" i="17"/>
  <c r="K44" i="17"/>
  <c r="J44" i="17"/>
  <c r="I44" i="17"/>
  <c r="H44" i="17"/>
  <c r="E44" i="17"/>
  <c r="F44" i="17" s="1"/>
  <c r="C44" i="17"/>
  <c r="B44" i="17"/>
  <c r="E35" i="17"/>
  <c r="F35" i="17" s="1"/>
  <c r="C35" i="17"/>
  <c r="B35" i="17"/>
  <c r="E34" i="17"/>
  <c r="G34" i="17" s="1"/>
  <c r="D34" i="17"/>
  <c r="C34" i="17"/>
  <c r="B34" i="17"/>
  <c r="F34" i="17" s="1"/>
  <c r="E33" i="17"/>
  <c r="G33" i="17" s="1"/>
  <c r="D33" i="17"/>
  <c r="C33" i="17"/>
  <c r="B33" i="17"/>
  <c r="F33" i="17" s="1"/>
  <c r="E32" i="17"/>
  <c r="G32" i="17" s="1"/>
  <c r="D32" i="17"/>
  <c r="C32" i="17"/>
  <c r="B32" i="17"/>
  <c r="F32" i="17" s="1"/>
  <c r="E31" i="17"/>
  <c r="G31" i="17" s="1"/>
  <c r="D31" i="17"/>
  <c r="C31" i="17"/>
  <c r="B31" i="17"/>
  <c r="F31" i="17" s="1"/>
  <c r="AE30" i="17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D30" i="17"/>
  <c r="C30" i="17"/>
  <c r="B30" i="17"/>
  <c r="E28" i="17"/>
  <c r="G28" i="17" s="1"/>
  <c r="D28" i="17"/>
  <c r="C28" i="17"/>
  <c r="B28" i="17"/>
  <c r="B23" i="17" s="1"/>
  <c r="E27" i="17"/>
  <c r="G27" i="17" s="1"/>
  <c r="D27" i="17"/>
  <c r="C27" i="17"/>
  <c r="B27" i="17"/>
  <c r="F27" i="17" s="1"/>
  <c r="F26" i="17"/>
  <c r="E26" i="17"/>
  <c r="G26" i="17" s="1"/>
  <c r="C26" i="17"/>
  <c r="B26" i="17"/>
  <c r="E25" i="17"/>
  <c r="F25" i="17" s="1"/>
  <c r="C25" i="17"/>
  <c r="B25" i="17"/>
  <c r="E24" i="17"/>
  <c r="F24" i="17" s="1"/>
  <c r="C24" i="17"/>
  <c r="B24" i="17"/>
  <c r="AE23" i="17"/>
  <c r="AD23" i="17"/>
  <c r="AC23" i="17"/>
  <c r="AB23" i="17"/>
  <c r="AA23" i="17"/>
  <c r="Z23" i="17"/>
  <c r="Y23" i="17"/>
  <c r="X23" i="17"/>
  <c r="W23" i="17"/>
  <c r="V23" i="17"/>
  <c r="U23" i="17"/>
  <c r="T23" i="17"/>
  <c r="S23" i="17"/>
  <c r="R23" i="17"/>
  <c r="Q23" i="17"/>
  <c r="P23" i="17"/>
  <c r="O23" i="17"/>
  <c r="N23" i="17"/>
  <c r="M23" i="17"/>
  <c r="L23" i="17"/>
  <c r="K23" i="17"/>
  <c r="J23" i="17"/>
  <c r="I23" i="17"/>
  <c r="H23" i="17"/>
  <c r="E23" i="17"/>
  <c r="F23" i="17" s="1"/>
  <c r="C23" i="17"/>
  <c r="E21" i="17"/>
  <c r="F21" i="17" s="1"/>
  <c r="C21" i="17"/>
  <c r="B21" i="17"/>
  <c r="E20" i="17"/>
  <c r="F20" i="17" s="1"/>
  <c r="C20" i="17"/>
  <c r="B20" i="17"/>
  <c r="E19" i="17"/>
  <c r="F19" i="17" s="1"/>
  <c r="C19" i="17"/>
  <c r="B19" i="17"/>
  <c r="E18" i="17"/>
  <c r="F18" i="17" s="1"/>
  <c r="C18" i="17"/>
  <c r="B18" i="17"/>
  <c r="E17" i="17"/>
  <c r="F17" i="17" s="1"/>
  <c r="C17" i="17"/>
  <c r="B17" i="17"/>
  <c r="AE16" i="17"/>
  <c r="AD16" i="17"/>
  <c r="AC16" i="17"/>
  <c r="AB16" i="17"/>
  <c r="AA16" i="17"/>
  <c r="Z16" i="17"/>
  <c r="Y16" i="17"/>
  <c r="X16" i="17"/>
  <c r="W16" i="17"/>
  <c r="V16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I16" i="17"/>
  <c r="H16" i="17"/>
  <c r="E16" i="17"/>
  <c r="F16" i="17" s="1"/>
  <c r="C16" i="17"/>
  <c r="B16" i="17"/>
  <c r="AE14" i="17"/>
  <c r="AE41" i="17" s="1"/>
  <c r="AD14" i="17"/>
  <c r="AD41" i="17" s="1"/>
  <c r="AC14" i="17"/>
  <c r="AC41" i="17" s="1"/>
  <c r="AB14" i="17"/>
  <c r="AB41" i="17" s="1"/>
  <c r="AA14" i="17"/>
  <c r="AA41" i="17" s="1"/>
  <c r="Z14" i="17"/>
  <c r="Z41" i="17" s="1"/>
  <c r="Y14" i="17"/>
  <c r="Y41" i="17" s="1"/>
  <c r="X14" i="17"/>
  <c r="X41" i="17" s="1"/>
  <c r="W14" i="17"/>
  <c r="W41" i="17" s="1"/>
  <c r="V14" i="17"/>
  <c r="V41" i="17" s="1"/>
  <c r="U14" i="17"/>
  <c r="U41" i="17" s="1"/>
  <c r="T14" i="17"/>
  <c r="T41" i="17" s="1"/>
  <c r="S14" i="17"/>
  <c r="S41" i="17" s="1"/>
  <c r="R14" i="17"/>
  <c r="R41" i="17" s="1"/>
  <c r="Q14" i="17"/>
  <c r="Q41" i="17" s="1"/>
  <c r="P14" i="17"/>
  <c r="P41" i="17" s="1"/>
  <c r="O14" i="17"/>
  <c r="O41" i="17" s="1"/>
  <c r="N14" i="17"/>
  <c r="N41" i="17" s="1"/>
  <c r="M14" i="17"/>
  <c r="M41" i="17" s="1"/>
  <c r="L14" i="17"/>
  <c r="L41" i="17" s="1"/>
  <c r="K14" i="17"/>
  <c r="K41" i="17" s="1"/>
  <c r="J14" i="17"/>
  <c r="J41" i="17" s="1"/>
  <c r="I14" i="17"/>
  <c r="I41" i="17" s="1"/>
  <c r="H14" i="17"/>
  <c r="H41" i="17" s="1"/>
  <c r="B41" i="17" s="1"/>
  <c r="E14" i="17"/>
  <c r="F14" i="17" s="1"/>
  <c r="C14" i="17"/>
  <c r="C41" i="17" s="1"/>
  <c r="B14" i="17"/>
  <c r="AE13" i="17"/>
  <c r="AE40" i="17" s="1"/>
  <c r="AD13" i="17"/>
  <c r="AD40" i="17" s="1"/>
  <c r="AC13" i="17"/>
  <c r="AC40" i="17" s="1"/>
  <c r="AB13" i="17"/>
  <c r="AB40" i="17" s="1"/>
  <c r="AA13" i="17"/>
  <c r="AA40" i="17" s="1"/>
  <c r="Z13" i="17"/>
  <c r="Z40" i="17" s="1"/>
  <c r="Y13" i="17"/>
  <c r="Y40" i="17" s="1"/>
  <c r="X13" i="17"/>
  <c r="X40" i="17" s="1"/>
  <c r="W13" i="17"/>
  <c r="W40" i="17" s="1"/>
  <c r="V13" i="17"/>
  <c r="V40" i="17" s="1"/>
  <c r="U13" i="17"/>
  <c r="U40" i="17" s="1"/>
  <c r="T13" i="17"/>
  <c r="T40" i="17" s="1"/>
  <c r="S13" i="17"/>
  <c r="S40" i="17" s="1"/>
  <c r="R13" i="17"/>
  <c r="R40" i="17" s="1"/>
  <c r="Q13" i="17"/>
  <c r="Q40" i="17" s="1"/>
  <c r="P13" i="17"/>
  <c r="P40" i="17" s="1"/>
  <c r="O13" i="17"/>
  <c r="O40" i="17" s="1"/>
  <c r="N13" i="17"/>
  <c r="N40" i="17" s="1"/>
  <c r="M13" i="17"/>
  <c r="M40" i="17" s="1"/>
  <c r="L13" i="17"/>
  <c r="L40" i="17" s="1"/>
  <c r="K13" i="17"/>
  <c r="K40" i="17" s="1"/>
  <c r="J13" i="17"/>
  <c r="J40" i="17" s="1"/>
  <c r="I13" i="17"/>
  <c r="I40" i="17" s="1"/>
  <c r="H13" i="17"/>
  <c r="H40" i="17" s="1"/>
  <c r="B40" i="17" s="1"/>
  <c r="E13" i="17"/>
  <c r="F13" i="17" s="1"/>
  <c r="C13" i="17"/>
  <c r="C40" i="17" s="1"/>
  <c r="B13" i="17"/>
  <c r="AE12" i="17"/>
  <c r="AE39" i="17" s="1"/>
  <c r="AD12" i="17"/>
  <c r="AD39" i="17" s="1"/>
  <c r="AC12" i="17"/>
  <c r="AC39" i="17" s="1"/>
  <c r="AB12" i="17"/>
  <c r="AB39" i="17" s="1"/>
  <c r="AA12" i="17"/>
  <c r="AA39" i="17" s="1"/>
  <c r="Z12" i="17"/>
  <c r="Z39" i="17" s="1"/>
  <c r="Y12" i="17"/>
  <c r="Y39" i="17" s="1"/>
  <c r="X12" i="17"/>
  <c r="X39" i="17" s="1"/>
  <c r="W12" i="17"/>
  <c r="W39" i="17" s="1"/>
  <c r="V12" i="17"/>
  <c r="V39" i="17" s="1"/>
  <c r="U12" i="17"/>
  <c r="U39" i="17" s="1"/>
  <c r="T12" i="17"/>
  <c r="T39" i="17" s="1"/>
  <c r="S12" i="17"/>
  <c r="S39" i="17" s="1"/>
  <c r="R12" i="17"/>
  <c r="R39" i="17" s="1"/>
  <c r="Q12" i="17"/>
  <c r="Q39" i="17" s="1"/>
  <c r="P12" i="17"/>
  <c r="P39" i="17" s="1"/>
  <c r="O12" i="17"/>
  <c r="O39" i="17" s="1"/>
  <c r="N12" i="17"/>
  <c r="N39" i="17" s="1"/>
  <c r="M12" i="17"/>
  <c r="M39" i="17" s="1"/>
  <c r="L12" i="17"/>
  <c r="L39" i="17" s="1"/>
  <c r="K12" i="17"/>
  <c r="K39" i="17" s="1"/>
  <c r="J12" i="17"/>
  <c r="J39" i="17" s="1"/>
  <c r="I12" i="17"/>
  <c r="I39" i="17" s="1"/>
  <c r="H12" i="17"/>
  <c r="H39" i="17" s="1"/>
  <c r="B39" i="17" s="1"/>
  <c r="E12" i="17"/>
  <c r="C12" i="17"/>
  <c r="C39" i="17" s="1"/>
  <c r="B12" i="17"/>
  <c r="AE11" i="17"/>
  <c r="AE38" i="17" s="1"/>
  <c r="AD11" i="17"/>
  <c r="AD38" i="17" s="1"/>
  <c r="AC11" i="17"/>
  <c r="AC38" i="17" s="1"/>
  <c r="AB11" i="17"/>
  <c r="AB38" i="17" s="1"/>
  <c r="AA11" i="17"/>
  <c r="AA38" i="17" s="1"/>
  <c r="Z11" i="17"/>
  <c r="Z38" i="17" s="1"/>
  <c r="Y11" i="17"/>
  <c r="Y38" i="17" s="1"/>
  <c r="X11" i="17"/>
  <c r="X38" i="17" s="1"/>
  <c r="W11" i="17"/>
  <c r="W38" i="17" s="1"/>
  <c r="V11" i="17"/>
  <c r="V38" i="17" s="1"/>
  <c r="U11" i="17"/>
  <c r="U38" i="17" s="1"/>
  <c r="T11" i="17"/>
  <c r="T38" i="17" s="1"/>
  <c r="S11" i="17"/>
  <c r="S38" i="17" s="1"/>
  <c r="R11" i="17"/>
  <c r="R38" i="17" s="1"/>
  <c r="Q11" i="17"/>
  <c r="Q38" i="17" s="1"/>
  <c r="P11" i="17"/>
  <c r="P38" i="17" s="1"/>
  <c r="O11" i="17"/>
  <c r="O38" i="17" s="1"/>
  <c r="N11" i="17"/>
  <c r="N38" i="17" s="1"/>
  <c r="M11" i="17"/>
  <c r="M38" i="17" s="1"/>
  <c r="L11" i="17"/>
  <c r="L38" i="17" s="1"/>
  <c r="K11" i="17"/>
  <c r="K38" i="17" s="1"/>
  <c r="J11" i="17"/>
  <c r="J38" i="17" s="1"/>
  <c r="I11" i="17"/>
  <c r="I38" i="17" s="1"/>
  <c r="H11" i="17"/>
  <c r="H38" i="17" s="1"/>
  <c r="E11" i="17"/>
  <c r="C11" i="17"/>
  <c r="C38" i="17" s="1"/>
  <c r="B11" i="17"/>
  <c r="AE10" i="17"/>
  <c r="AE37" i="17" s="1"/>
  <c r="AD10" i="17"/>
  <c r="AD37" i="17" s="1"/>
  <c r="AC10" i="17"/>
  <c r="AC37" i="17" s="1"/>
  <c r="AB10" i="17"/>
  <c r="AB37" i="17" s="1"/>
  <c r="AA10" i="17"/>
  <c r="AA37" i="17" s="1"/>
  <c r="Z10" i="17"/>
  <c r="Z37" i="17" s="1"/>
  <c r="Y10" i="17"/>
  <c r="Y37" i="17" s="1"/>
  <c r="X10" i="17"/>
  <c r="X37" i="17" s="1"/>
  <c r="W10" i="17"/>
  <c r="W37" i="17" s="1"/>
  <c r="V10" i="17"/>
  <c r="V37" i="17" s="1"/>
  <c r="U10" i="17"/>
  <c r="U37" i="17" s="1"/>
  <c r="T10" i="17"/>
  <c r="T37" i="17" s="1"/>
  <c r="S10" i="17"/>
  <c r="S37" i="17" s="1"/>
  <c r="R10" i="17"/>
  <c r="R37" i="17" s="1"/>
  <c r="Q10" i="17"/>
  <c r="Q37" i="17" s="1"/>
  <c r="P10" i="17"/>
  <c r="P37" i="17" s="1"/>
  <c r="O10" i="17"/>
  <c r="O37" i="17" s="1"/>
  <c r="N10" i="17"/>
  <c r="N37" i="17" s="1"/>
  <c r="M10" i="17"/>
  <c r="M37" i="17" s="1"/>
  <c r="L10" i="17"/>
  <c r="L37" i="17" s="1"/>
  <c r="K10" i="17"/>
  <c r="K37" i="17" s="1"/>
  <c r="J10" i="17"/>
  <c r="J37" i="17" s="1"/>
  <c r="I10" i="17"/>
  <c r="I37" i="17" s="1"/>
  <c r="H10" i="17"/>
  <c r="H37" i="17" s="1"/>
  <c r="B37" i="17" s="1"/>
  <c r="E10" i="17"/>
  <c r="C10" i="17"/>
  <c r="C37" i="17" s="1"/>
  <c r="B10" i="17"/>
  <c r="AE9" i="17"/>
  <c r="AD9" i="17"/>
  <c r="AC9" i="17"/>
  <c r="AB9" i="17"/>
  <c r="AA9" i="17"/>
  <c r="Z9" i="17"/>
  <c r="Y9" i="17"/>
  <c r="X9" i="17"/>
  <c r="W9" i="17"/>
  <c r="V9" i="17"/>
  <c r="U9" i="17"/>
  <c r="T9" i="17"/>
  <c r="S9" i="17"/>
  <c r="R9" i="17"/>
  <c r="Q9" i="17"/>
  <c r="P9" i="17"/>
  <c r="O9" i="17"/>
  <c r="N9" i="17"/>
  <c r="M9" i="17"/>
  <c r="L9" i="17"/>
  <c r="K9" i="17"/>
  <c r="J9" i="17"/>
  <c r="I9" i="17"/>
  <c r="H9" i="17"/>
  <c r="E9" i="17"/>
  <c r="F9" i="17" s="1"/>
  <c r="C9" i="17"/>
  <c r="B9" i="17"/>
  <c r="F10" i="17" l="1"/>
  <c r="E37" i="17"/>
  <c r="F11" i="17"/>
  <c r="E38" i="17"/>
  <c r="B38" i="17"/>
  <c r="B36" i="17" s="1"/>
  <c r="H36" i="17"/>
  <c r="J36" i="17"/>
  <c r="L36" i="17"/>
  <c r="N36" i="17"/>
  <c r="P36" i="17"/>
  <c r="R36" i="17"/>
  <c r="T36" i="17"/>
  <c r="V36" i="17"/>
  <c r="X36" i="17"/>
  <c r="Z36" i="17"/>
  <c r="AB36" i="17"/>
  <c r="AD36" i="17"/>
  <c r="F12" i="17"/>
  <c r="E39" i="17"/>
  <c r="G12" i="17"/>
  <c r="G9" i="17"/>
  <c r="G10" i="17"/>
  <c r="C36" i="17"/>
  <c r="G11" i="17"/>
  <c r="I36" i="17"/>
  <c r="K36" i="17"/>
  <c r="M36" i="17"/>
  <c r="O36" i="17"/>
  <c r="Q36" i="17"/>
  <c r="S36" i="17"/>
  <c r="U36" i="17"/>
  <c r="W36" i="17"/>
  <c r="Y36" i="17"/>
  <c r="AA36" i="17"/>
  <c r="AC36" i="17"/>
  <c r="AE36" i="17"/>
  <c r="G13" i="17"/>
  <c r="G14" i="17"/>
  <c r="G16" i="17"/>
  <c r="G17" i="17"/>
  <c r="G18" i="17"/>
  <c r="G19" i="17"/>
  <c r="G20" i="17"/>
  <c r="G21" i="17"/>
  <c r="G23" i="17"/>
  <c r="G24" i="17"/>
  <c r="G25" i="17"/>
  <c r="F28" i="17"/>
  <c r="G35" i="17"/>
  <c r="E40" i="17"/>
  <c r="E41" i="17"/>
  <c r="G44" i="17"/>
  <c r="G58" i="17"/>
  <c r="F58" i="17"/>
  <c r="G45" i="17"/>
  <c r="G59" i="17"/>
  <c r="F59" i="17"/>
  <c r="G46" i="17"/>
  <c r="G60" i="17"/>
  <c r="F60" i="17"/>
  <c r="G47" i="17"/>
  <c r="G61" i="17"/>
  <c r="F61" i="17"/>
  <c r="G48" i="17"/>
  <c r="G49" i="17"/>
  <c r="C120" i="17"/>
  <c r="C113" i="17"/>
  <c r="H120" i="17"/>
  <c r="T120" i="17"/>
  <c r="I121" i="17"/>
  <c r="I119" i="17" s="1"/>
  <c r="I113" i="17"/>
  <c r="K121" i="17"/>
  <c r="K113" i="17"/>
  <c r="M121" i="17"/>
  <c r="M119" i="17" s="1"/>
  <c r="M113" i="17"/>
  <c r="O121" i="17"/>
  <c r="O113" i="17"/>
  <c r="Q121" i="17"/>
  <c r="Q119" i="17" s="1"/>
  <c r="Q113" i="17"/>
  <c r="S121" i="17"/>
  <c r="S113" i="17"/>
  <c r="U121" i="17"/>
  <c r="U119" i="17" s="1"/>
  <c r="U113" i="17"/>
  <c r="W121" i="17"/>
  <c r="W113" i="17"/>
  <c r="Y121" i="17"/>
  <c r="Y119" i="17" s="1"/>
  <c r="Y113" i="17"/>
  <c r="AA121" i="17"/>
  <c r="AA113" i="17"/>
  <c r="AC121" i="17"/>
  <c r="AC119" i="17" s="1"/>
  <c r="AC113" i="17"/>
  <c r="AE121" i="17"/>
  <c r="AE113" i="17"/>
  <c r="C122" i="17"/>
  <c r="H122" i="17"/>
  <c r="X122" i="17"/>
  <c r="I123" i="17"/>
  <c r="K123" i="17"/>
  <c r="M123" i="17"/>
  <c r="O123" i="17"/>
  <c r="Q123" i="17"/>
  <c r="S123" i="17"/>
  <c r="U123" i="17"/>
  <c r="W123" i="17"/>
  <c r="Y123" i="17"/>
  <c r="AA123" i="17"/>
  <c r="AC123" i="17"/>
  <c r="AE123" i="17"/>
  <c r="C124" i="17"/>
  <c r="L124" i="17"/>
  <c r="T124" i="17"/>
  <c r="AB124" i="17"/>
  <c r="D17" i="17"/>
  <c r="D18" i="17"/>
  <c r="D11" i="17" s="1"/>
  <c r="D19" i="17"/>
  <c r="D12" i="17" s="1"/>
  <c r="D39" i="17" s="1"/>
  <c r="D20" i="17"/>
  <c r="D13" i="17" s="1"/>
  <c r="D40" i="17" s="1"/>
  <c r="D21" i="17"/>
  <c r="D14" i="17" s="1"/>
  <c r="D41" i="17" s="1"/>
  <c r="D24" i="17"/>
  <c r="D23" i="17" s="1"/>
  <c r="D25" i="17"/>
  <c r="E30" i="17"/>
  <c r="F45" i="17"/>
  <c r="L120" i="17"/>
  <c r="AB120" i="17"/>
  <c r="B57" i="17"/>
  <c r="F46" i="17"/>
  <c r="N121" i="17"/>
  <c r="N57" i="17"/>
  <c r="AD121" i="17"/>
  <c r="AD57" i="17"/>
  <c r="F47" i="17"/>
  <c r="P122" i="17"/>
  <c r="B123" i="17"/>
  <c r="F48" i="17"/>
  <c r="R123" i="17"/>
  <c r="E62" i="17"/>
  <c r="F49" i="17"/>
  <c r="F52" i="17"/>
  <c r="D52" i="17"/>
  <c r="D45" i="17" s="1"/>
  <c r="F53" i="17"/>
  <c r="D53" i="17"/>
  <c r="F54" i="17"/>
  <c r="D54" i="17"/>
  <c r="D47" i="17" s="1"/>
  <c r="D60" i="17" s="1"/>
  <c r="F55" i="17"/>
  <c r="D55" i="17"/>
  <c r="D48" i="17" s="1"/>
  <c r="D61" i="17" s="1"/>
  <c r="F56" i="17"/>
  <c r="D56" i="17"/>
  <c r="D49" i="17" s="1"/>
  <c r="D62" i="17" s="1"/>
  <c r="E120" i="17"/>
  <c r="F114" i="17"/>
  <c r="G114" i="17"/>
  <c r="I120" i="17"/>
  <c r="K120" i="17"/>
  <c r="M120" i="17"/>
  <c r="O120" i="17"/>
  <c r="Q120" i="17"/>
  <c r="S120" i="17"/>
  <c r="U120" i="17"/>
  <c r="W120" i="17"/>
  <c r="Y120" i="17"/>
  <c r="AA120" i="17"/>
  <c r="AC120" i="17"/>
  <c r="AE120" i="17"/>
  <c r="C121" i="17"/>
  <c r="E122" i="17"/>
  <c r="F116" i="17"/>
  <c r="G116" i="17"/>
  <c r="I122" i="17"/>
  <c r="K122" i="17"/>
  <c r="M122" i="17"/>
  <c r="O122" i="17"/>
  <c r="Q122" i="17"/>
  <c r="S122" i="17"/>
  <c r="U122" i="17"/>
  <c r="W122" i="17"/>
  <c r="Y122" i="17"/>
  <c r="AA122" i="17"/>
  <c r="AC122" i="17"/>
  <c r="AE122" i="17"/>
  <c r="C123" i="17"/>
  <c r="J123" i="17"/>
  <c r="Z123" i="17"/>
  <c r="E124" i="17"/>
  <c r="F118" i="17"/>
  <c r="G118" i="17"/>
  <c r="I124" i="17"/>
  <c r="F65" i="17"/>
  <c r="B120" i="17"/>
  <c r="B113" i="17"/>
  <c r="F66" i="17"/>
  <c r="J120" i="17"/>
  <c r="N120" i="17"/>
  <c r="P120" i="17"/>
  <c r="R120" i="17"/>
  <c r="V120" i="17"/>
  <c r="X120" i="17"/>
  <c r="Z120" i="17"/>
  <c r="AD120" i="17"/>
  <c r="B121" i="17"/>
  <c r="F67" i="17"/>
  <c r="H121" i="17"/>
  <c r="H119" i="17" s="1"/>
  <c r="H113" i="17"/>
  <c r="J121" i="17"/>
  <c r="J113" i="17"/>
  <c r="L121" i="17"/>
  <c r="L119" i="17" s="1"/>
  <c r="L113" i="17"/>
  <c r="P121" i="17"/>
  <c r="P119" i="17" s="1"/>
  <c r="P113" i="17"/>
  <c r="R121" i="17"/>
  <c r="R113" i="17"/>
  <c r="T121" i="17"/>
  <c r="T113" i="17"/>
  <c r="X121" i="17"/>
  <c r="X113" i="17"/>
  <c r="Z121" i="17"/>
  <c r="Z113" i="17"/>
  <c r="AB121" i="17"/>
  <c r="AB119" i="17" s="1"/>
  <c r="AB113" i="17"/>
  <c r="B122" i="17"/>
  <c r="F68" i="17"/>
  <c r="J122" i="17"/>
  <c r="L122" i="17"/>
  <c r="N122" i="17"/>
  <c r="R122" i="17"/>
  <c r="T122" i="17"/>
  <c r="V122" i="17"/>
  <c r="Z122" i="17"/>
  <c r="AB122" i="17"/>
  <c r="AD122" i="17"/>
  <c r="F69" i="17"/>
  <c r="H123" i="17"/>
  <c r="L123" i="17"/>
  <c r="N123" i="17"/>
  <c r="P123" i="17"/>
  <c r="T123" i="17"/>
  <c r="V123" i="17"/>
  <c r="X123" i="17"/>
  <c r="AB123" i="17"/>
  <c r="AD123" i="17"/>
  <c r="B124" i="17"/>
  <c r="F70" i="17"/>
  <c r="H124" i="17"/>
  <c r="J124" i="17"/>
  <c r="N124" i="17"/>
  <c r="R124" i="17"/>
  <c r="V124" i="17"/>
  <c r="Z124" i="17"/>
  <c r="AD124" i="17"/>
  <c r="F72" i="17"/>
  <c r="D73" i="17"/>
  <c r="F73" i="17"/>
  <c r="D74" i="17"/>
  <c r="F74" i="17"/>
  <c r="D75" i="17"/>
  <c r="F75" i="17"/>
  <c r="D76" i="17"/>
  <c r="F76" i="17"/>
  <c r="D77" i="17"/>
  <c r="F77" i="17"/>
  <c r="F79" i="17"/>
  <c r="D80" i="17"/>
  <c r="F80" i="17"/>
  <c r="D81" i="17"/>
  <c r="G81" i="17"/>
  <c r="G86" i="17"/>
  <c r="G93" i="17"/>
  <c r="G100" i="17"/>
  <c r="G107" i="17"/>
  <c r="E115" i="17"/>
  <c r="E117" i="17"/>
  <c r="V121" i="17"/>
  <c r="V119" i="17" s="1"/>
  <c r="B126" i="17"/>
  <c r="B125" i="17" s="1"/>
  <c r="H125" i="17"/>
  <c r="G66" i="17"/>
  <c r="G68" i="17"/>
  <c r="G70" i="17"/>
  <c r="K124" i="17"/>
  <c r="M124" i="17"/>
  <c r="O124" i="17"/>
  <c r="Q124" i="17"/>
  <c r="S124" i="17"/>
  <c r="U124" i="17"/>
  <c r="W124" i="17"/>
  <c r="Y124" i="17"/>
  <c r="AA124" i="17"/>
  <c r="AC124" i="17"/>
  <c r="AE124" i="17"/>
  <c r="G126" i="17"/>
  <c r="E125" i="17"/>
  <c r="F126" i="17"/>
  <c r="G73" i="17"/>
  <c r="G127" i="17"/>
  <c r="F127" i="17"/>
  <c r="G74" i="17"/>
  <c r="G128" i="17"/>
  <c r="F128" i="17"/>
  <c r="G75" i="17"/>
  <c r="G129" i="17"/>
  <c r="G77" i="17"/>
  <c r="F82" i="17"/>
  <c r="D82" i="17"/>
  <c r="F83" i="17"/>
  <c r="D83" i="17"/>
  <c r="F84" i="17"/>
  <c r="D84" i="17"/>
  <c r="F87" i="17"/>
  <c r="D87" i="17"/>
  <c r="F88" i="17"/>
  <c r="D88" i="17"/>
  <c r="F89" i="17"/>
  <c r="D89" i="17"/>
  <c r="F90" i="17"/>
  <c r="D90" i="17"/>
  <c r="F91" i="17"/>
  <c r="D91" i="17"/>
  <c r="F94" i="17"/>
  <c r="D94" i="17"/>
  <c r="F95" i="17"/>
  <c r="D95" i="17"/>
  <c r="F96" i="17"/>
  <c r="D96" i="17"/>
  <c r="F97" i="17"/>
  <c r="D97" i="17"/>
  <c r="F98" i="17"/>
  <c r="D98" i="17"/>
  <c r="F101" i="17"/>
  <c r="D101" i="17"/>
  <c r="F102" i="17"/>
  <c r="D102" i="17"/>
  <c r="F103" i="17"/>
  <c r="D103" i="17"/>
  <c r="F104" i="17"/>
  <c r="D104" i="17"/>
  <c r="F105" i="17"/>
  <c r="D105" i="17"/>
  <c r="F108" i="17"/>
  <c r="D108" i="17"/>
  <c r="F109" i="17"/>
  <c r="D109" i="17"/>
  <c r="F110" i="17"/>
  <c r="D110" i="17"/>
  <c r="F111" i="17"/>
  <c r="D111" i="17"/>
  <c r="F112" i="17"/>
  <c r="D112" i="17"/>
  <c r="P124" i="17"/>
  <c r="X124" i="17"/>
  <c r="F129" i="17"/>
  <c r="D107" i="17" l="1"/>
  <c r="D100" i="17"/>
  <c r="D93" i="17"/>
  <c r="D86" i="17"/>
  <c r="G125" i="17"/>
  <c r="F125" i="17"/>
  <c r="E121" i="17"/>
  <c r="F115" i="17"/>
  <c r="G115" i="17"/>
  <c r="D79" i="17"/>
  <c r="Z119" i="17"/>
  <c r="X119" i="17"/>
  <c r="T119" i="17"/>
  <c r="R119" i="17"/>
  <c r="J119" i="17"/>
  <c r="G124" i="17"/>
  <c r="F124" i="17"/>
  <c r="G122" i="17"/>
  <c r="F122" i="17"/>
  <c r="E113" i="17"/>
  <c r="D51" i="17"/>
  <c r="D46" i="17"/>
  <c r="D59" i="17" s="1"/>
  <c r="D57" i="17" s="1"/>
  <c r="D58" i="17"/>
  <c r="D44" i="17"/>
  <c r="AD119" i="17"/>
  <c r="N119" i="17"/>
  <c r="G30" i="17"/>
  <c r="F30" i="17"/>
  <c r="D38" i="17"/>
  <c r="AE119" i="17"/>
  <c r="AA119" i="17"/>
  <c r="W119" i="17"/>
  <c r="S119" i="17"/>
  <c r="O119" i="17"/>
  <c r="K119" i="17"/>
  <c r="C119" i="17"/>
  <c r="F41" i="17"/>
  <c r="G41" i="17"/>
  <c r="F39" i="17"/>
  <c r="G39" i="17"/>
  <c r="E123" i="17"/>
  <c r="F117" i="17"/>
  <c r="G117" i="17"/>
  <c r="D129" i="17"/>
  <c r="D70" i="17"/>
  <c r="D118" i="17" s="1"/>
  <c r="D124" i="17" s="1"/>
  <c r="D69" i="17"/>
  <c r="D117" i="17" s="1"/>
  <c r="D123" i="17" s="1"/>
  <c r="D128" i="17"/>
  <c r="D68" i="17"/>
  <c r="D116" i="17" s="1"/>
  <c r="D122" i="17" s="1"/>
  <c r="D127" i="17"/>
  <c r="D67" i="17"/>
  <c r="D115" i="17" s="1"/>
  <c r="D121" i="17" s="1"/>
  <c r="D126" i="17"/>
  <c r="D125" i="17" s="1"/>
  <c r="D72" i="17"/>
  <c r="D66" i="17"/>
  <c r="B119" i="17"/>
  <c r="G120" i="17"/>
  <c r="E119" i="17"/>
  <c r="F120" i="17"/>
  <c r="G62" i="17"/>
  <c r="F62" i="17"/>
  <c r="D16" i="17"/>
  <c r="D10" i="17"/>
  <c r="D37" i="17" s="1"/>
  <c r="E57" i="17"/>
  <c r="F40" i="17"/>
  <c r="G40" i="17"/>
  <c r="F38" i="17"/>
  <c r="G38" i="17"/>
  <c r="E36" i="17"/>
  <c r="F37" i="17"/>
  <c r="G37" i="17"/>
  <c r="F36" i="17" l="1"/>
  <c r="G36" i="17"/>
  <c r="D114" i="17"/>
  <c r="D65" i="17"/>
  <c r="G123" i="17"/>
  <c r="F123" i="17"/>
  <c r="D9" i="17"/>
  <c r="F113" i="17"/>
  <c r="G113" i="17"/>
  <c r="F57" i="17"/>
  <c r="G57" i="17"/>
  <c r="G119" i="17"/>
  <c r="F119" i="17"/>
  <c r="D36" i="17"/>
  <c r="G121" i="17"/>
  <c r="F121" i="17"/>
  <c r="D113" i="17" l="1"/>
  <c r="D120" i="17"/>
  <c r="D119" i="17" s="1"/>
</calcChain>
</file>

<file path=xl/sharedStrings.xml><?xml version="1.0" encoding="utf-8"?>
<sst xmlns="http://schemas.openxmlformats.org/spreadsheetml/2006/main" count="196" uniqueCount="80">
  <si>
    <t>Подпрограмма 1. «Содействие проведению капитального ремонта многоквартирных домов»</t>
  </si>
  <si>
    <t>федеральный бюджет</t>
  </si>
  <si>
    <t>бюджет города Когалыма</t>
  </si>
  <si>
    <t>бюджет ХМАО – Югры</t>
  </si>
  <si>
    <t>федерадьный бюджет</t>
  </si>
  <si>
    <t xml:space="preserve">Подпрограмма 2. «Поддержка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теплоснабжение, водоснабжения, водоотведения».  </t>
  </si>
  <si>
    <t>Всего по муниципальной программе:</t>
  </si>
  <si>
    <t>2.1.1. Предоставление субсидии концессионеру на создание, реконструкцию, модернизацию объектов коммунальной инфраструктуры, в том числе на возмещение понесенных затрат концессионера при выполнении мероприятий, предусмотренных концессионным соглашением (5), всего</t>
  </si>
  <si>
    <t>3.1.2. Выполнение работ по реконструкции, расширению, модернизации, строительства и капитального ремонта объектов коммунального комплекса (1,2), всего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</si>
  <si>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 муниципального образования), 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</si>
  <si>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</si>
  <si>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</si>
  <si>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</si>
  <si>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</si>
  <si>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</si>
  <si>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</si>
  <si>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</si>
  <si>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</si>
  <si>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</si>
  <si>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</si>
  <si>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</si>
  <si>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</si>
  <si>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</si>
  <si>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кассовый расход</t>
  </si>
  <si>
    <t>в т.ч. МБ в части софинансирования</t>
  </si>
  <si>
    <t>Исполнение,%</t>
  </si>
  <si>
    <t>к текущему году</t>
  </si>
  <si>
    <t>на отчетную дату</t>
  </si>
  <si>
    <t>Результаты реализации и причины отклонений факта от плана</t>
  </si>
  <si>
    <t>тыс.рублей</t>
  </si>
  <si>
    <t>Отчет о ходе реализации муниципальной программы (сетевой график)
«Развитие жилищно-коммунального комплекса в городе Когалыме» (постановление Администрации города Когалыма от 11.10.2013 №2908</t>
  </si>
  <si>
    <t>ОГЛАВЛЕНИЕ!A1</t>
  </si>
  <si>
    <t>Наименование мероприятий  программы</t>
  </si>
  <si>
    <t xml:space="preserve">План на
 </t>
  </si>
  <si>
    <t xml:space="preserve">План на </t>
  </si>
  <si>
    <t xml:space="preserve">Профинансировано на </t>
  </si>
  <si>
    <t xml:space="preserve">Кассовый расход на  </t>
  </si>
  <si>
    <t>2</t>
  </si>
  <si>
    <t>4</t>
  </si>
  <si>
    <t>6</t>
  </si>
  <si>
    <t>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</si>
  <si>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</si>
  <si>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</si>
  <si>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</si>
  <si>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</si>
  <si>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</si>
  <si>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</si>
  <si>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</si>
  <si>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</si>
  <si>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</si>
  <si>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</si>
  <si>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</si>
  <si>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1.1. Основное мероприятие "Обеспечение мероприятий по проведению капитального ремонта многоквартирных домов" (показатели 1, 2, 6)</t>
  </si>
  <si>
    <t xml:space="preserve">Всего </t>
  </si>
  <si>
    <t>средства бюджета автономного округа</t>
  </si>
  <si>
    <t>иные источники финансирования</t>
  </si>
  <si>
    <t xml:space="preserve">1.1.1. Обеспечение мероприятий по проведению капитального ремонта многоквартирных домов в рамках плана проведения капитального ремонта, утвержденного Югорским фондом </t>
  </si>
  <si>
    <t>Всего</t>
  </si>
  <si>
    <t xml:space="preserve">1.1.2. Предоставление субсидии на оказание дополнительной помощи при возникновении неотложной необходимости в проведении капитального ремонта общего имущества в многоквартирном доме </t>
  </si>
  <si>
    <t>1.1.3. Покраска, отделка фасадов зданий муниципального жилищного фонда, находящегося на территории города Когалыма</t>
  </si>
  <si>
    <r>
      <rPr>
        <b/>
        <sz val="10"/>
        <color indexed="8"/>
        <rFont val="Times New Roman"/>
        <family val="1"/>
        <charset val="204"/>
      </rPr>
      <t>МКУ "УЖКХ г.Когалыма":</t>
    </r>
    <r>
      <rPr>
        <sz val="10"/>
        <color indexed="8"/>
        <rFont val="Times New Roman"/>
        <family val="1"/>
        <charset val="204"/>
      </rPr>
      <t xml:space="preserve">
Выделены дополнительные бюджетные ассигнования в сумме 103 013,45 тыс.руб. на основании приказа Комитета финансов Администрации города Когалыма от 13.03.2020 №28-о (благотворительное пожертвование от ФРСП "Наше будущее" по договору №Д-ФБ-20/02-7 от 06.02.2020). 
С ООО "Еврострой" от 04.03.2020 заключены контракты на выполнение работ по покраске, отделке фасадов жилых домов, находящихся на территории города Когалыма:
1. №05/20-ОД на сумму 15 000,00 тыс.уб. (ул.Югорская, 22, 24, 38, Янтарная, 5)
2. №04/20-ОД на сумму 50 086,71 тыс.руб. (ул.Бакинская, 59, Ленинградская, 3, 11, 19, 21, 25, 33, 39, 65, Дружбы народов, 29, 33)
3. №03/20-ОД на сумму 52 926,74 тыс.руб. (ул.Дружбы народов,37, Мира, 2, 2б, 4а, Молодежная, 24, 30, Бакинская, 23, 35, 41, 47, 51, 53).
По всем указанным контрактам перечислен аванс в размере 50% от суммы контракта.</t>
    </r>
  </si>
  <si>
    <t>Итого по подпрограмме 1 «Содействие проведению капитального ремонта многоквартирных домов»</t>
  </si>
  <si>
    <t>2.1. Основное мероприятие "Предоставление субсидий на реализацию полномочий в сфере жилищно-коммунального комплекса" (показатель 3)</t>
  </si>
  <si>
    <r>
      <rPr>
        <b/>
        <sz val="10"/>
        <color indexed="8"/>
        <rFont val="Times New Roman"/>
        <family val="1"/>
        <charset val="204"/>
      </rPr>
      <t xml:space="preserve">КУМИ Адиминистрации г.Когалыма: </t>
    </r>
    <r>
      <rPr>
        <sz val="10"/>
        <color indexed="8"/>
        <rFont val="Times New Roman"/>
        <family val="1"/>
        <charset val="204"/>
      </rPr>
      <t xml:space="preserve">
Субсилдия носит заявительный характер</t>
    </r>
  </si>
  <si>
    <t>Итого по подпрограмме 2</t>
  </si>
  <si>
    <t>Подпрограмма 3. «Создание условий для обеспечения качественными коммунальными услугами»</t>
  </si>
  <si>
    <t>3.1. Основное мероприятие "Строительство, реконструкция и капитальный ремонт объектов коммунального комплекса" (показатели 4, 5)</t>
  </si>
  <si>
    <t xml:space="preserve">3.1.1. Реконструкция участка сооружения «Газопровод от котельной Восточной промзоны до котельной коммунальной зоны города Когалыма» (от ПК 25+50 до ПК 26+75) </t>
  </si>
  <si>
    <t>3.1.3. Реконструкция сетей тепловодоснабжения по улице Широкая в городе Когалыме</t>
  </si>
  <si>
    <t>3.1.4. Строительство объекта "Блочная котельная по улице Комсомольской" (в том числе ПИР)</t>
  </si>
  <si>
    <t>3.1.5.  Выполнение работ по актуализации схем теплоснабжения, водоснабжения и водоотведения города Когалыма</t>
  </si>
  <si>
    <t>3.1.6.  Строительство, реконструкция инженерной инфраструктуры на территории города Когалыма (в том числе ПИР)</t>
  </si>
  <si>
    <r>
      <rPr>
        <b/>
        <sz val="10"/>
        <color indexed="8"/>
        <rFont val="Times New Roman"/>
        <family val="1"/>
        <charset val="204"/>
      </rPr>
      <t>МУ "УКС г.Когалыма":</t>
    </r>
    <r>
      <rPr>
        <sz val="10"/>
        <color indexed="8"/>
        <rFont val="Times New Roman"/>
        <family val="1"/>
        <charset val="204"/>
      </rPr>
      <t xml:space="preserve">
На отчетную дату ведется исполнение следующих контрактов:
1. Контракт №19С от 21.06.2019 на выполнение проектно-изыскательских работ по объекту: "Реконструкция участка ВЛ 35КВ ПП-35КВ "Аэропорт" ПС №35". 
- цена контракта 4 307,39 тыс. руб. 
- в 2019 году проведена оплата - 1 367,43 тыс.руб.
2. Контракт №06-2031 от 29.08.2019 на выполнение проектно-изыскательских работ по объекту: "Водовод от ТК-9 до водопроводной камеры ВК-6":
- цена контракта 5 078,27 тыс. руб .
- в 2019 году проведена оплата в размере 1 489,31 тыс.руб.
- сроки выполнения работ по 16.07.2020.
3. Контракт №06-2022 от 29.08.2019 на выполнение проектно-изыскательских работ по объекту: "Газопровод по ул.Береговой от узла №169":
- цена контракта 5 513,76 тыс. руб. 
- в 2019 году проведена оплата в размере 1 123,53 тыс.руб.
- сроки выполнения работ по 16.07.2020.
4. Контракт 37Д от 24.03.2020 на выполнение работ по реконструкции объекта "Главный канализационный коллектор Восточный промзоны КНС-7-КНС3-КГ (К-49):
- цена контракта 19 867,00 тыс.руб.
- сроки выполнения работ по 31.08.2020.
По состоянию на отчетную дату проведен авансовый платеж в размере 30% от цены контракта (5 960,10 тыс. руб.).
5. Отклонение образовалось в связи с изменением инвестором объемов авансирования и необходимостью уточнения объемов работ по мероприятию.</t>
    </r>
  </si>
  <si>
    <t>Итого по подпрограмме 3 «Создание условий для обеспечения качественными коммунальными услугами»</t>
  </si>
  <si>
    <t>Директор МКУ "УЖКХ города Когалыма"</t>
  </si>
  <si>
    <t>Ответственный за составление сетевого графика</t>
  </si>
  <si>
    <t>А.Т. Бутаев</t>
  </si>
  <si>
    <t>А.В. Гончарова, тел. 93-792</t>
  </si>
  <si>
    <t>(подпись)</t>
  </si>
  <si>
    <r>
      <rPr>
        <b/>
        <sz val="10"/>
        <color indexed="8"/>
        <rFont val="Times New Roman"/>
        <family val="1"/>
        <charset val="204"/>
      </rPr>
      <t>МУ "УКС г.Когалыма":</t>
    </r>
    <r>
      <rPr>
        <sz val="10"/>
        <color indexed="8"/>
        <rFont val="Times New Roman"/>
        <family val="1"/>
        <charset val="204"/>
      </rPr>
      <t xml:space="preserve">
В связи с приостановкой работ на объекте и нарушением сроков выполнения работ, контракт №КОГ-8/18 от 16.11.2018 расторгнут Заказчиком в одностороннем порядке, а также направлено уведомление о необходимости возврата ранее выплаченного аванса в рамзере 8 911,92 тыс. руб.:
- объем выполненных работ 14 029,05 тыс. руб. 
- кассовые расходы 22 940,97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</si>
</sst>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_ ;[Red]\-#,##0.0\ "/>
    <numFmt numFmtId="165" formatCode="#,##0.00_р_."/>
    <numFmt numFmtId="166" formatCode="#,##0.00\ _₽"/>
  </numFmts>
  <fonts count="28" x14ac:knownFonts="1">
    <font>
      <sz val="11"/>
      <color theme="1"/>
      <name val="Calibri"/>
      <family val="2"/>
      <charset val="204"/>
      <scheme val="minor"/>
    </font>
    <font>
      <sz val="13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2.5"/>
      <name val="Times New Roman"/>
      <family val="1"/>
      <charset val="204"/>
    </font>
    <font>
      <sz val="14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43" fontId="16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2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1" fillId="2" borderId="0" xfId="0" applyFont="1" applyFill="1"/>
    <xf numFmtId="0" fontId="1" fillId="0" borderId="0" xfId="0" applyFont="1" applyBorder="1" applyAlignment="1">
      <alignment horizontal="left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0" borderId="0" xfId="0" applyFont="1" applyBorder="1"/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wrapText="1"/>
    </xf>
    <xf numFmtId="0" fontId="4" fillId="0" borderId="0" xfId="0" applyFont="1"/>
    <xf numFmtId="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/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4" fontId="7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" fillId="0" borderId="1" xfId="0" applyFont="1" applyBorder="1"/>
    <xf numFmtId="4" fontId="9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Border="1"/>
    <xf numFmtId="4" fontId="4" fillId="0" borderId="0" xfId="0" applyNumberFormat="1" applyFont="1" applyFill="1" applyBorder="1"/>
    <xf numFmtId="165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64" fontId="1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1" fillId="0" borderId="4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4" applyFill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4" fillId="0" borderId="0" xfId="0" applyFont="1"/>
    <xf numFmtId="0" fontId="1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21" fillId="0" borderId="1" xfId="0" applyFont="1" applyFill="1" applyBorder="1" applyAlignment="1">
      <alignment horizontal="justify" wrapText="1"/>
    </xf>
    <xf numFmtId="4" fontId="15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8" fillId="6" borderId="1" xfId="0" applyFont="1" applyFill="1" applyBorder="1" applyAlignment="1">
      <alignment horizontal="left" vertical="center" wrapText="1"/>
    </xf>
    <xf numFmtId="4" fontId="8" fillId="6" borderId="1" xfId="0" applyNumberFormat="1" applyFont="1" applyFill="1" applyBorder="1" applyAlignment="1">
      <alignment horizontal="center" vertical="center" wrapText="1"/>
    </xf>
    <xf numFmtId="0" fontId="8" fillId="6" borderId="0" xfId="0" applyFont="1" applyFill="1"/>
    <xf numFmtId="0" fontId="19" fillId="0" borderId="1" xfId="0" applyFont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/>
    </xf>
    <xf numFmtId="4" fontId="23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right" vertical="center" wrapText="1"/>
    </xf>
    <xf numFmtId="0" fontId="9" fillId="0" borderId="0" xfId="0" applyFont="1" applyFill="1"/>
    <xf numFmtId="0" fontId="1" fillId="0" borderId="2" xfId="0" applyFont="1" applyFill="1" applyBorder="1" applyAlignment="1">
      <alignment horizontal="center"/>
    </xf>
    <xf numFmtId="4" fontId="23" fillId="0" borderId="1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 applyProtection="1">
      <alignment wrapText="1"/>
    </xf>
    <xf numFmtId="166" fontId="22" fillId="0" borderId="0" xfId="3" applyNumberFormat="1" applyFont="1" applyFill="1" applyBorder="1" applyAlignment="1" applyProtection="1">
      <alignment vertical="center" wrapText="1"/>
    </xf>
    <xf numFmtId="0" fontId="22" fillId="0" borderId="0" xfId="0" applyFont="1" applyFill="1" applyBorder="1" applyAlignment="1" applyProtection="1"/>
    <xf numFmtId="164" fontId="22" fillId="0" borderId="0" xfId="0" applyNumberFormat="1" applyFont="1" applyFill="1" applyBorder="1" applyAlignment="1" applyProtection="1">
      <alignment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24" fillId="0" borderId="0" xfId="0" applyNumberFormat="1" applyFont="1" applyFill="1" applyBorder="1" applyAlignment="1" applyProtection="1">
      <alignment horizontal="left" vertical="top" wrapText="1"/>
    </xf>
    <xf numFmtId="164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22" fillId="0" borderId="8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vertical="center" wrapText="1"/>
    </xf>
    <xf numFmtId="0" fontId="22" fillId="0" borderId="0" xfId="0" applyFont="1" applyFill="1" applyAlignment="1" applyProtection="1">
      <alignment vertical="center" wrapText="1"/>
    </xf>
    <xf numFmtId="0" fontId="22" fillId="0" borderId="0" xfId="0" applyFont="1" applyFill="1" applyBorder="1" applyAlignment="1" applyProtection="1">
      <alignment horizontal="center" wrapText="1"/>
    </xf>
    <xf numFmtId="164" fontId="25" fillId="0" borderId="0" xfId="0" applyNumberFormat="1" applyFont="1" applyFill="1" applyAlignment="1" applyProtection="1">
      <alignment vertical="center" wrapText="1"/>
    </xf>
    <xf numFmtId="164" fontId="26" fillId="0" borderId="0" xfId="0" applyNumberFormat="1" applyFont="1" applyFill="1" applyAlignment="1" applyProtection="1">
      <alignment horizontal="left" vertical="top" wrapText="1"/>
    </xf>
    <xf numFmtId="0" fontId="25" fillId="0" borderId="0" xfId="0" applyFont="1" applyFill="1" applyAlignment="1" applyProtection="1">
      <alignment horizontal="center" vertical="top" wrapText="1"/>
    </xf>
    <xf numFmtId="164" fontId="25" fillId="0" borderId="0" xfId="0" applyNumberFormat="1" applyFont="1" applyFill="1" applyAlignment="1" applyProtection="1">
      <alignment horizontal="center" vertical="center" wrapText="1"/>
    </xf>
    <xf numFmtId="0" fontId="26" fillId="0" borderId="0" xfId="0" applyFont="1" applyFill="1" applyAlignment="1" applyProtection="1">
      <alignment horizontal="left" vertical="top" wrapText="1"/>
    </xf>
    <xf numFmtId="14" fontId="22" fillId="0" borderId="0" xfId="0" applyNumberFormat="1" applyFont="1" applyFill="1" applyAlignment="1" applyProtection="1">
      <alignment horizontal="left" wrapText="1"/>
    </xf>
    <xf numFmtId="164" fontId="26" fillId="0" borderId="0" xfId="0" applyNumberFormat="1" applyFont="1" applyFill="1" applyAlignment="1" applyProtection="1">
      <alignment vertical="center" wrapText="1"/>
    </xf>
    <xf numFmtId="0" fontId="20" fillId="7" borderId="0" xfId="0" applyFont="1" applyFill="1" applyBorder="1" applyAlignment="1" applyProtection="1">
      <alignment horizontal="justify" wrapText="1"/>
    </xf>
    <xf numFmtId="165" fontId="1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2" fillId="5" borderId="5" xfId="0" applyFont="1" applyFill="1" applyBorder="1" applyAlignment="1">
      <alignment horizontal="left" vertical="center" wrapText="1"/>
    </xf>
    <xf numFmtId="0" fontId="22" fillId="5" borderId="6" xfId="0" applyFont="1" applyFill="1" applyBorder="1" applyAlignment="1">
      <alignment horizontal="left" vertical="center" wrapText="1"/>
    </xf>
    <xf numFmtId="0" fontId="22" fillId="5" borderId="7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20" fillId="4" borderId="5" xfId="0" applyFont="1" applyFill="1" applyBorder="1" applyAlignment="1">
      <alignment horizontal="left" vertical="center" wrapText="1"/>
    </xf>
    <xf numFmtId="0" fontId="20" fillId="4" borderId="6" xfId="0" applyFont="1" applyFill="1" applyBorder="1" applyAlignment="1">
      <alignment horizontal="left" vertical="center" wrapText="1"/>
    </xf>
    <xf numFmtId="0" fontId="20" fillId="4" borderId="7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22" fillId="7" borderId="5" xfId="0" applyFont="1" applyFill="1" applyBorder="1" applyAlignment="1">
      <alignment horizontal="left" vertical="center" wrapText="1"/>
    </xf>
    <xf numFmtId="0" fontId="22" fillId="7" borderId="6" xfId="0" applyFont="1" applyFill="1" applyBorder="1" applyAlignment="1">
      <alignment horizontal="left" vertical="center" wrapText="1"/>
    </xf>
    <xf numFmtId="0" fontId="22" fillId="7" borderId="7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22" fillId="0" borderId="0" xfId="0" applyFont="1" applyFill="1" applyBorder="1" applyAlignment="1" applyProtection="1">
      <alignment horizontal="left" wrapText="1"/>
    </xf>
    <xf numFmtId="0" fontId="22" fillId="0" borderId="8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wrapText="1"/>
    </xf>
    <xf numFmtId="164" fontId="25" fillId="0" borderId="9" xfId="0" applyNumberFormat="1" applyFont="1" applyFill="1" applyBorder="1" applyAlignment="1" applyProtection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2 3" xfId="2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97;&#1072;&#1103;/&#1059;&#1055;&#1056;&#1040;&#1042;&#1051;&#1045;&#1053;&#1048;&#1045;%20&#1069;&#1050;&#1054;&#1053;&#1054;&#1052;&#1048;&#1050;&#1048;/&#1045;&#1046;&#1045;&#1052;&#1045;&#1057;&#1071;&#1063;&#1053;&#1067;&#1045;%20&#1054;&#1058;&#1063;&#1045;&#1058;&#1067;%20&#1087;&#1086;%20&#1052;&#1059;&#1053;&#1048;&#1062;&#1048;&#1055;&#1040;&#1051;&#1068;&#1053;&#1067;&#1052;%20&#1055;&#1056;&#1054;&#1043;&#1056;&#1040;&#1052;&#1052;&#1040;&#1052;/2020%20&#1075;&#1086;&#1076;/&#1064;&#1072;&#1073;&#1083;&#1086;&#1085;%20&#1072;&#1085;&#1072;&#1083;&#1080;&#1090;&#1080;&#1095;&#1077;&#1089;&#1082;&#1086;&#1075;&#1086;%20&#1086;&#1090;&#1095;&#1077;&#1090;&#1072;%20&#1087;&#1086;%20&#1052;&#105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1"/>
      <sheetName val="ОГЛАВЛЕНИЕ"/>
      <sheetName val="2899 Развитие образования"/>
      <sheetName val="2904 Социальное и демог. развит"/>
      <sheetName val="2864 Доступная среда"/>
      <sheetName val="2932 Культурное прост-во"/>
      <sheetName val="2920 Развитие физ. кул. и спорт"/>
      <sheetName val="2901 СЗН"/>
      <sheetName val="2900 АПК"/>
      <sheetName val="2931 Развитие жил. сферы"/>
      <sheetName val="2908 Развитие ЖКК "/>
      <sheetName val="2928 Профилактика правона-ний"/>
      <sheetName val="2810 Безопасность жизне-ти"/>
      <sheetName val="2909 Экологическая безо-сть"/>
      <sheetName val="2919 СЭР"/>
      <sheetName val="2906 Развитие транспортной "/>
      <sheetName val="2863 Управление мун. финансами"/>
      <sheetName val="2811 Развитие институтов гражд."/>
      <sheetName val="2934 Управление мун. имущ-вом"/>
      <sheetName val="2927 Экстремизм"/>
      <sheetName val="2903 Развитие мун. службы"/>
      <sheetName val="2907 Содержание объектов"/>
      <sheetName val="2354 ФКГС"/>
      <sheetName val="879 Переселение"/>
      <sheetName val="Лист1"/>
      <sheetName val="ВСЕГО"/>
      <sheetName val="ВКС1"/>
      <sheetName val="ВК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172"/>
  <sheetViews>
    <sheetView tabSelected="1" zoomScale="80" zoomScaleNormal="80" workbookViewId="0">
      <selection activeCell="A143" sqref="A143"/>
    </sheetView>
  </sheetViews>
  <sheetFormatPr defaultColWidth="9.140625" defaultRowHeight="16.5" x14ac:dyDescent="0.25"/>
  <cols>
    <col min="1" max="1" width="47.85546875" style="1" customWidth="1"/>
    <col min="2" max="7" width="15.85546875" style="1" customWidth="1"/>
    <col min="8" max="8" width="13.7109375" style="19" customWidth="1"/>
    <col min="9" max="9" width="11" style="37" customWidth="1"/>
    <col min="10" max="10" width="11.28515625" style="19" customWidth="1"/>
    <col min="11" max="11" width="12.7109375" style="19" customWidth="1"/>
    <col min="12" max="12" width="13.85546875" style="19" customWidth="1"/>
    <col min="13" max="13" width="14.140625" style="19" customWidth="1"/>
    <col min="14" max="14" width="13.85546875" style="19" customWidth="1"/>
    <col min="15" max="15" width="12.85546875" style="19" customWidth="1"/>
    <col min="16" max="16" width="13.5703125" style="19" customWidth="1"/>
    <col min="17" max="17" width="9.140625" style="19" customWidth="1"/>
    <col min="18" max="18" width="12.28515625" style="19" customWidth="1"/>
    <col min="19" max="19" width="9.140625" style="19" customWidth="1"/>
    <col min="20" max="20" width="16.28515625" style="19" customWidth="1"/>
    <col min="21" max="21" width="14.7109375" style="19" customWidth="1"/>
    <col min="22" max="22" width="16.5703125" style="19" customWidth="1"/>
    <col min="23" max="23" width="13.5703125" style="19" customWidth="1"/>
    <col min="24" max="24" width="14" style="19" customWidth="1"/>
    <col min="25" max="25" width="14.28515625" style="19" customWidth="1"/>
    <col min="26" max="26" width="13.28515625" style="19" customWidth="1"/>
    <col min="27" max="27" width="9.140625" style="19" customWidth="1"/>
    <col min="28" max="28" width="13.85546875" style="19" customWidth="1"/>
    <col min="29" max="29" width="9.140625" style="19" customWidth="1"/>
    <col min="30" max="30" width="14" style="19" customWidth="1"/>
    <col min="31" max="31" width="9.140625" style="1"/>
    <col min="32" max="32" width="90.5703125" style="1" customWidth="1"/>
    <col min="33" max="33" width="27.7109375" style="1" customWidth="1"/>
    <col min="34" max="16384" width="9.140625" style="1"/>
  </cols>
  <sheetData>
    <row r="1" spans="1:33" ht="48" customHeight="1" x14ac:dyDescent="0.25">
      <c r="A1" s="93" t="s">
        <v>30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G1" s="48" t="s">
        <v>31</v>
      </c>
    </row>
    <row r="2" spans="1:33" ht="22.5" customHeight="1" x14ac:dyDescent="0.25">
      <c r="H2" s="47"/>
      <c r="AF2" s="41" t="s">
        <v>29</v>
      </c>
    </row>
    <row r="3" spans="1:33" ht="31.5" customHeight="1" x14ac:dyDescent="0.25">
      <c r="A3" s="107" t="s">
        <v>32</v>
      </c>
      <c r="B3" s="95" t="s">
        <v>33</v>
      </c>
      <c r="C3" s="96" t="s">
        <v>34</v>
      </c>
      <c r="D3" s="96" t="s">
        <v>35</v>
      </c>
      <c r="E3" s="96" t="s">
        <v>36</v>
      </c>
      <c r="F3" s="96" t="s">
        <v>25</v>
      </c>
      <c r="G3" s="96"/>
      <c r="H3" s="98" t="s">
        <v>10</v>
      </c>
      <c r="I3" s="98"/>
      <c r="J3" s="98" t="s">
        <v>11</v>
      </c>
      <c r="K3" s="98"/>
      <c r="L3" s="98" t="s">
        <v>12</v>
      </c>
      <c r="M3" s="98"/>
      <c r="N3" s="98" t="s">
        <v>13</v>
      </c>
      <c r="O3" s="98"/>
      <c r="P3" s="98" t="s">
        <v>14</v>
      </c>
      <c r="Q3" s="98"/>
      <c r="R3" s="98" t="s">
        <v>15</v>
      </c>
      <c r="S3" s="98"/>
      <c r="T3" s="98" t="s">
        <v>16</v>
      </c>
      <c r="U3" s="98"/>
      <c r="V3" s="98" t="s">
        <v>17</v>
      </c>
      <c r="W3" s="98"/>
      <c r="X3" s="98" t="s">
        <v>18</v>
      </c>
      <c r="Y3" s="98"/>
      <c r="Z3" s="98" t="s">
        <v>19</v>
      </c>
      <c r="AA3" s="98"/>
      <c r="AB3" s="98" t="s">
        <v>20</v>
      </c>
      <c r="AC3" s="98"/>
      <c r="AD3" s="98" t="s">
        <v>21</v>
      </c>
      <c r="AE3" s="98"/>
      <c r="AF3" s="96" t="s">
        <v>28</v>
      </c>
    </row>
    <row r="4" spans="1:33" s="34" customFormat="1" ht="8.25" customHeight="1" x14ac:dyDescent="0.2">
      <c r="A4" s="108"/>
      <c r="B4" s="95"/>
      <c r="C4" s="96"/>
      <c r="D4" s="97"/>
      <c r="E4" s="96"/>
      <c r="F4" s="42"/>
      <c r="G4" s="42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96"/>
    </row>
    <row r="5" spans="1:33" s="52" customFormat="1" ht="36.75" customHeight="1" x14ac:dyDescent="0.2">
      <c r="A5" s="109"/>
      <c r="B5" s="49">
        <v>2020</v>
      </c>
      <c r="C5" s="50">
        <v>43983</v>
      </c>
      <c r="D5" s="50">
        <v>43983</v>
      </c>
      <c r="E5" s="50">
        <v>43983</v>
      </c>
      <c r="F5" s="42" t="s">
        <v>26</v>
      </c>
      <c r="G5" s="42" t="s">
        <v>27</v>
      </c>
      <c r="H5" s="51" t="s">
        <v>22</v>
      </c>
      <c r="I5" s="51" t="s">
        <v>23</v>
      </c>
      <c r="J5" s="51" t="s">
        <v>22</v>
      </c>
      <c r="K5" s="51" t="s">
        <v>23</v>
      </c>
      <c r="L5" s="51" t="s">
        <v>22</v>
      </c>
      <c r="M5" s="51" t="s">
        <v>23</v>
      </c>
      <c r="N5" s="51" t="s">
        <v>22</v>
      </c>
      <c r="O5" s="51" t="s">
        <v>23</v>
      </c>
      <c r="P5" s="51" t="s">
        <v>22</v>
      </c>
      <c r="Q5" s="51" t="s">
        <v>23</v>
      </c>
      <c r="R5" s="51" t="s">
        <v>22</v>
      </c>
      <c r="S5" s="51" t="s">
        <v>23</v>
      </c>
      <c r="T5" s="51" t="s">
        <v>22</v>
      </c>
      <c r="U5" s="51" t="s">
        <v>23</v>
      </c>
      <c r="V5" s="51" t="s">
        <v>22</v>
      </c>
      <c r="W5" s="51" t="s">
        <v>23</v>
      </c>
      <c r="X5" s="51" t="s">
        <v>22</v>
      </c>
      <c r="Y5" s="51" t="s">
        <v>23</v>
      </c>
      <c r="Z5" s="51" t="s">
        <v>22</v>
      </c>
      <c r="AA5" s="51" t="s">
        <v>23</v>
      </c>
      <c r="AB5" s="51" t="s">
        <v>22</v>
      </c>
      <c r="AC5" s="51" t="s">
        <v>23</v>
      </c>
      <c r="AD5" s="51" t="s">
        <v>22</v>
      </c>
      <c r="AE5" s="51" t="s">
        <v>23</v>
      </c>
      <c r="AF5" s="42"/>
    </row>
    <row r="6" spans="1:33" s="34" customFormat="1" ht="19.5" customHeight="1" x14ac:dyDescent="0.2">
      <c r="A6" s="53">
        <v>1</v>
      </c>
      <c r="B6" s="54" t="s">
        <v>37</v>
      </c>
      <c r="C6" s="53">
        <v>3</v>
      </c>
      <c r="D6" s="54" t="s">
        <v>38</v>
      </c>
      <c r="E6" s="53">
        <v>5</v>
      </c>
      <c r="F6" s="54" t="s">
        <v>39</v>
      </c>
      <c r="G6" s="53">
        <v>7</v>
      </c>
      <c r="H6" s="54" t="s">
        <v>40</v>
      </c>
      <c r="I6" s="53">
        <v>9</v>
      </c>
      <c r="J6" s="54" t="s">
        <v>41</v>
      </c>
      <c r="K6" s="53">
        <v>11</v>
      </c>
      <c r="L6" s="54" t="s">
        <v>42</v>
      </c>
      <c r="M6" s="53">
        <v>13</v>
      </c>
      <c r="N6" s="54" t="s">
        <v>43</v>
      </c>
      <c r="O6" s="53">
        <v>15</v>
      </c>
      <c r="P6" s="54" t="s">
        <v>44</v>
      </c>
      <c r="Q6" s="53">
        <v>17</v>
      </c>
      <c r="R6" s="54" t="s">
        <v>45</v>
      </c>
      <c r="S6" s="53">
        <v>19</v>
      </c>
      <c r="T6" s="54" t="s">
        <v>46</v>
      </c>
      <c r="U6" s="53">
        <v>21</v>
      </c>
      <c r="V6" s="54" t="s">
        <v>47</v>
      </c>
      <c r="W6" s="53">
        <v>23</v>
      </c>
      <c r="X6" s="54" t="s">
        <v>48</v>
      </c>
      <c r="Y6" s="53">
        <v>25</v>
      </c>
      <c r="Z6" s="54" t="s">
        <v>49</v>
      </c>
      <c r="AA6" s="53">
        <v>27</v>
      </c>
      <c r="AB6" s="54" t="s">
        <v>50</v>
      </c>
      <c r="AC6" s="53">
        <v>29</v>
      </c>
      <c r="AD6" s="54" t="s">
        <v>51</v>
      </c>
      <c r="AE6" s="53">
        <v>31</v>
      </c>
      <c r="AF6" s="42"/>
    </row>
    <row r="7" spans="1:33" ht="27.75" customHeight="1" x14ac:dyDescent="0.25">
      <c r="A7" s="113" t="s">
        <v>0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35"/>
    </row>
    <row r="8" spans="1:33" ht="26.25" customHeight="1" x14ac:dyDescent="0.25">
      <c r="A8" s="114" t="s">
        <v>52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6"/>
      <c r="AF8" s="35"/>
    </row>
    <row r="9" spans="1:33" s="27" customFormat="1" ht="24.75" customHeight="1" x14ac:dyDescent="0.25">
      <c r="A9" s="25" t="s">
        <v>53</v>
      </c>
      <c r="B9" s="26">
        <f>B11+B12+B10+B14</f>
        <v>118474.35</v>
      </c>
      <c r="C9" s="26">
        <f>C11+C12+C10+C14</f>
        <v>59006.73</v>
      </c>
      <c r="D9" s="26">
        <f>D11+D12+D10+D14</f>
        <v>110974.34999999999</v>
      </c>
      <c r="E9" s="26">
        <f>E11+E12+E10+E14</f>
        <v>59006.73</v>
      </c>
      <c r="F9" s="26">
        <f t="shared" ref="F9:F14" si="0">E9/B9%</f>
        <v>49.805489542673165</v>
      </c>
      <c r="G9" s="26">
        <f>E9/C9%</f>
        <v>100</v>
      </c>
      <c r="H9" s="26">
        <f t="shared" ref="H9:AE9" si="1">H11+H12+H10+H14</f>
        <v>0</v>
      </c>
      <c r="I9" s="28">
        <f t="shared" si="1"/>
        <v>0</v>
      </c>
      <c r="J9" s="26">
        <f t="shared" si="1"/>
        <v>0</v>
      </c>
      <c r="K9" s="26">
        <f t="shared" si="1"/>
        <v>0</v>
      </c>
      <c r="L9" s="26">
        <f t="shared" si="1"/>
        <v>59006.73</v>
      </c>
      <c r="M9" s="26">
        <f t="shared" si="1"/>
        <v>59006.73</v>
      </c>
      <c r="N9" s="26">
        <f t="shared" si="1"/>
        <v>0</v>
      </c>
      <c r="O9" s="26">
        <f t="shared" si="1"/>
        <v>0</v>
      </c>
      <c r="P9" s="26">
        <f t="shared" si="1"/>
        <v>0</v>
      </c>
      <c r="Q9" s="26">
        <f t="shared" si="1"/>
        <v>0</v>
      </c>
      <c r="R9" s="26">
        <f t="shared" si="1"/>
        <v>0</v>
      </c>
      <c r="S9" s="26">
        <f t="shared" si="1"/>
        <v>0</v>
      </c>
      <c r="T9" s="26">
        <f t="shared" si="1"/>
        <v>4000</v>
      </c>
      <c r="U9" s="26">
        <f t="shared" si="1"/>
        <v>0</v>
      </c>
      <c r="V9" s="26">
        <f t="shared" si="1"/>
        <v>53506.720000000001</v>
      </c>
      <c r="W9" s="26">
        <f t="shared" si="1"/>
        <v>0</v>
      </c>
      <c r="X9" s="26">
        <f t="shared" si="1"/>
        <v>1500</v>
      </c>
      <c r="Y9" s="26">
        <f t="shared" si="1"/>
        <v>0</v>
      </c>
      <c r="Z9" s="26">
        <f t="shared" si="1"/>
        <v>0</v>
      </c>
      <c r="AA9" s="26">
        <f t="shared" si="1"/>
        <v>0</v>
      </c>
      <c r="AB9" s="26">
        <f t="shared" si="1"/>
        <v>0</v>
      </c>
      <c r="AC9" s="26">
        <f t="shared" si="1"/>
        <v>0</v>
      </c>
      <c r="AD9" s="26">
        <f t="shared" si="1"/>
        <v>460.9</v>
      </c>
      <c r="AE9" s="26">
        <f t="shared" si="1"/>
        <v>0</v>
      </c>
      <c r="AF9" s="99"/>
    </row>
    <row r="10" spans="1:33" ht="24.75" customHeight="1" x14ac:dyDescent="0.25">
      <c r="A10" s="2" t="s">
        <v>1</v>
      </c>
      <c r="B10" s="3">
        <f>H10+J10+L10+N10+P10+R10+T10+V10+X10+Z10+AB10+AD10</f>
        <v>0</v>
      </c>
      <c r="C10" s="3">
        <f>C17+C24+C31</f>
        <v>0</v>
      </c>
      <c r="D10" s="3">
        <f t="shared" ref="C10:E14" si="2">D17+D24+D31</f>
        <v>0</v>
      </c>
      <c r="E10" s="3">
        <f t="shared" si="2"/>
        <v>0</v>
      </c>
      <c r="F10" s="3" t="e">
        <f t="shared" si="0"/>
        <v>#DIV/0!</v>
      </c>
      <c r="G10" s="3" t="e">
        <f t="shared" ref="G10:G13" si="3">E10/C10%</f>
        <v>#DIV/0!</v>
      </c>
      <c r="H10" s="3">
        <f t="shared" ref="H10:AE14" si="4">H17+H24+H31</f>
        <v>0</v>
      </c>
      <c r="I10" s="3">
        <f t="shared" si="4"/>
        <v>0</v>
      </c>
      <c r="J10" s="3">
        <f t="shared" si="4"/>
        <v>0</v>
      </c>
      <c r="K10" s="3">
        <f t="shared" si="4"/>
        <v>0</v>
      </c>
      <c r="L10" s="3">
        <f t="shared" si="4"/>
        <v>0</v>
      </c>
      <c r="M10" s="3">
        <f t="shared" si="4"/>
        <v>0</v>
      </c>
      <c r="N10" s="3">
        <f t="shared" si="4"/>
        <v>0</v>
      </c>
      <c r="O10" s="3">
        <f t="shared" si="4"/>
        <v>0</v>
      </c>
      <c r="P10" s="3">
        <f t="shared" si="4"/>
        <v>0</v>
      </c>
      <c r="Q10" s="3">
        <f t="shared" si="4"/>
        <v>0</v>
      </c>
      <c r="R10" s="3">
        <f t="shared" si="4"/>
        <v>0</v>
      </c>
      <c r="S10" s="3">
        <f t="shared" si="4"/>
        <v>0</v>
      </c>
      <c r="T10" s="3">
        <f t="shared" si="4"/>
        <v>0</v>
      </c>
      <c r="U10" s="3">
        <f t="shared" si="4"/>
        <v>0</v>
      </c>
      <c r="V10" s="3">
        <f t="shared" si="4"/>
        <v>0</v>
      </c>
      <c r="W10" s="3">
        <f t="shared" si="4"/>
        <v>0</v>
      </c>
      <c r="X10" s="3">
        <f t="shared" si="4"/>
        <v>0</v>
      </c>
      <c r="Y10" s="3">
        <f t="shared" si="4"/>
        <v>0</v>
      </c>
      <c r="Z10" s="3">
        <f t="shared" si="4"/>
        <v>0</v>
      </c>
      <c r="AA10" s="3">
        <f t="shared" si="4"/>
        <v>0</v>
      </c>
      <c r="AB10" s="3">
        <f t="shared" si="4"/>
        <v>0</v>
      </c>
      <c r="AC10" s="3">
        <f t="shared" si="4"/>
        <v>0</v>
      </c>
      <c r="AD10" s="3">
        <f t="shared" si="4"/>
        <v>0</v>
      </c>
      <c r="AE10" s="3">
        <f t="shared" si="4"/>
        <v>0</v>
      </c>
      <c r="AF10" s="99"/>
    </row>
    <row r="11" spans="1:33" ht="24.75" customHeight="1" x14ac:dyDescent="0.25">
      <c r="A11" s="4" t="s">
        <v>54</v>
      </c>
      <c r="B11" s="3">
        <f t="shared" ref="B11:B74" si="5">H11+J11+L11+N11+P11+R11+T11+V11+X11+Z11+AB11+AD11</f>
        <v>0</v>
      </c>
      <c r="C11" s="3">
        <f t="shared" si="2"/>
        <v>0</v>
      </c>
      <c r="D11" s="3">
        <f t="shared" si="2"/>
        <v>0</v>
      </c>
      <c r="E11" s="3">
        <f t="shared" si="2"/>
        <v>0</v>
      </c>
      <c r="F11" s="3" t="e">
        <f t="shared" si="0"/>
        <v>#DIV/0!</v>
      </c>
      <c r="G11" s="3" t="e">
        <f t="shared" si="3"/>
        <v>#DIV/0!</v>
      </c>
      <c r="H11" s="3">
        <f t="shared" si="4"/>
        <v>0</v>
      </c>
      <c r="I11" s="3">
        <f t="shared" si="4"/>
        <v>0</v>
      </c>
      <c r="J11" s="3">
        <f t="shared" si="4"/>
        <v>0</v>
      </c>
      <c r="K11" s="3">
        <f t="shared" si="4"/>
        <v>0</v>
      </c>
      <c r="L11" s="3">
        <f t="shared" si="4"/>
        <v>0</v>
      </c>
      <c r="M11" s="3">
        <f t="shared" si="4"/>
        <v>0</v>
      </c>
      <c r="N11" s="3">
        <f t="shared" si="4"/>
        <v>0</v>
      </c>
      <c r="O11" s="3">
        <f t="shared" si="4"/>
        <v>0</v>
      </c>
      <c r="P11" s="3">
        <f t="shared" si="4"/>
        <v>0</v>
      </c>
      <c r="Q11" s="3">
        <f t="shared" si="4"/>
        <v>0</v>
      </c>
      <c r="R11" s="3">
        <f t="shared" si="4"/>
        <v>0</v>
      </c>
      <c r="S11" s="3">
        <f t="shared" si="4"/>
        <v>0</v>
      </c>
      <c r="T11" s="3">
        <f t="shared" si="4"/>
        <v>0</v>
      </c>
      <c r="U11" s="3">
        <f t="shared" si="4"/>
        <v>0</v>
      </c>
      <c r="V11" s="3">
        <f t="shared" si="4"/>
        <v>0</v>
      </c>
      <c r="W11" s="3">
        <f t="shared" si="4"/>
        <v>0</v>
      </c>
      <c r="X11" s="3">
        <f t="shared" si="4"/>
        <v>0</v>
      </c>
      <c r="Y11" s="3">
        <f t="shared" si="4"/>
        <v>0</v>
      </c>
      <c r="Z11" s="3">
        <f t="shared" si="4"/>
        <v>0</v>
      </c>
      <c r="AA11" s="3">
        <f t="shared" si="4"/>
        <v>0</v>
      </c>
      <c r="AB11" s="3">
        <f t="shared" si="4"/>
        <v>0</v>
      </c>
      <c r="AC11" s="3">
        <f t="shared" si="4"/>
        <v>0</v>
      </c>
      <c r="AD11" s="3">
        <f t="shared" si="4"/>
        <v>0</v>
      </c>
      <c r="AE11" s="3">
        <f t="shared" si="4"/>
        <v>0</v>
      </c>
      <c r="AF11" s="99"/>
    </row>
    <row r="12" spans="1:33" ht="24.75" customHeight="1" x14ac:dyDescent="0.25">
      <c r="A12" s="4" t="s">
        <v>2</v>
      </c>
      <c r="B12" s="3">
        <f t="shared" si="5"/>
        <v>460.9</v>
      </c>
      <c r="C12" s="3">
        <f t="shared" si="2"/>
        <v>0</v>
      </c>
      <c r="D12" s="3">
        <f t="shared" si="2"/>
        <v>460.9</v>
      </c>
      <c r="E12" s="3">
        <f t="shared" si="2"/>
        <v>0</v>
      </c>
      <c r="F12" s="3">
        <f t="shared" si="0"/>
        <v>0</v>
      </c>
      <c r="G12" s="3" t="e">
        <f t="shared" si="3"/>
        <v>#DIV/0!</v>
      </c>
      <c r="H12" s="3">
        <f t="shared" si="4"/>
        <v>0</v>
      </c>
      <c r="I12" s="3">
        <f t="shared" si="4"/>
        <v>0</v>
      </c>
      <c r="J12" s="3">
        <f t="shared" si="4"/>
        <v>0</v>
      </c>
      <c r="K12" s="3">
        <f t="shared" si="4"/>
        <v>0</v>
      </c>
      <c r="L12" s="3">
        <f t="shared" si="4"/>
        <v>0</v>
      </c>
      <c r="M12" s="3">
        <f t="shared" si="4"/>
        <v>0</v>
      </c>
      <c r="N12" s="3">
        <f t="shared" si="4"/>
        <v>0</v>
      </c>
      <c r="O12" s="3">
        <f t="shared" si="4"/>
        <v>0</v>
      </c>
      <c r="P12" s="3">
        <f t="shared" si="4"/>
        <v>0</v>
      </c>
      <c r="Q12" s="3">
        <f t="shared" si="4"/>
        <v>0</v>
      </c>
      <c r="R12" s="3">
        <f t="shared" si="4"/>
        <v>0</v>
      </c>
      <c r="S12" s="3">
        <f t="shared" si="4"/>
        <v>0</v>
      </c>
      <c r="T12" s="3">
        <f t="shared" si="4"/>
        <v>0</v>
      </c>
      <c r="U12" s="3">
        <f t="shared" si="4"/>
        <v>0</v>
      </c>
      <c r="V12" s="3">
        <f t="shared" si="4"/>
        <v>0</v>
      </c>
      <c r="W12" s="3">
        <f t="shared" si="4"/>
        <v>0</v>
      </c>
      <c r="X12" s="3">
        <f t="shared" si="4"/>
        <v>0</v>
      </c>
      <c r="Y12" s="3">
        <f t="shared" si="4"/>
        <v>0</v>
      </c>
      <c r="Z12" s="3">
        <f t="shared" si="4"/>
        <v>0</v>
      </c>
      <c r="AA12" s="3">
        <f t="shared" si="4"/>
        <v>0</v>
      </c>
      <c r="AB12" s="3">
        <f t="shared" si="4"/>
        <v>0</v>
      </c>
      <c r="AC12" s="3">
        <f t="shared" si="4"/>
        <v>0</v>
      </c>
      <c r="AD12" s="3">
        <f t="shared" si="4"/>
        <v>460.9</v>
      </c>
      <c r="AE12" s="3">
        <f t="shared" si="4"/>
        <v>0</v>
      </c>
      <c r="AF12" s="99"/>
    </row>
    <row r="13" spans="1:33" s="32" customFormat="1" ht="24.75" customHeight="1" x14ac:dyDescent="0.25">
      <c r="A13" s="55" t="s">
        <v>24</v>
      </c>
      <c r="B13" s="31">
        <f t="shared" si="5"/>
        <v>0</v>
      </c>
      <c r="C13" s="31">
        <f t="shared" si="2"/>
        <v>0</v>
      </c>
      <c r="D13" s="31">
        <f t="shared" si="2"/>
        <v>0</v>
      </c>
      <c r="E13" s="31">
        <f t="shared" si="2"/>
        <v>0</v>
      </c>
      <c r="F13" s="3" t="e">
        <f t="shared" si="0"/>
        <v>#DIV/0!</v>
      </c>
      <c r="G13" s="3" t="e">
        <f t="shared" si="3"/>
        <v>#DIV/0!</v>
      </c>
      <c r="H13" s="31">
        <f t="shared" si="4"/>
        <v>0</v>
      </c>
      <c r="I13" s="31">
        <f t="shared" si="4"/>
        <v>0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31">
        <f t="shared" si="4"/>
        <v>0</v>
      </c>
      <c r="O13" s="31">
        <f t="shared" si="4"/>
        <v>0</v>
      </c>
      <c r="P13" s="31">
        <f t="shared" si="4"/>
        <v>0</v>
      </c>
      <c r="Q13" s="31">
        <f t="shared" si="4"/>
        <v>0</v>
      </c>
      <c r="R13" s="31">
        <f t="shared" si="4"/>
        <v>0</v>
      </c>
      <c r="S13" s="31">
        <f t="shared" si="4"/>
        <v>0</v>
      </c>
      <c r="T13" s="31">
        <f t="shared" si="4"/>
        <v>0</v>
      </c>
      <c r="U13" s="31">
        <f t="shared" si="4"/>
        <v>0</v>
      </c>
      <c r="V13" s="31">
        <f t="shared" si="4"/>
        <v>0</v>
      </c>
      <c r="W13" s="31">
        <f t="shared" si="4"/>
        <v>0</v>
      </c>
      <c r="X13" s="31">
        <f t="shared" si="4"/>
        <v>0</v>
      </c>
      <c r="Y13" s="31">
        <f t="shared" si="4"/>
        <v>0</v>
      </c>
      <c r="Z13" s="31">
        <f t="shared" si="4"/>
        <v>0</v>
      </c>
      <c r="AA13" s="31">
        <f t="shared" si="4"/>
        <v>0</v>
      </c>
      <c r="AB13" s="31">
        <f t="shared" si="4"/>
        <v>0</v>
      </c>
      <c r="AC13" s="31">
        <f t="shared" si="4"/>
        <v>0</v>
      </c>
      <c r="AD13" s="31">
        <f t="shared" si="4"/>
        <v>0</v>
      </c>
      <c r="AE13" s="31">
        <f t="shared" si="4"/>
        <v>0</v>
      </c>
      <c r="AF13" s="99"/>
    </row>
    <row r="14" spans="1:33" ht="24.75" customHeight="1" x14ac:dyDescent="0.25">
      <c r="A14" s="56" t="s">
        <v>55</v>
      </c>
      <c r="B14" s="3">
        <f t="shared" si="5"/>
        <v>118013.45000000001</v>
      </c>
      <c r="C14" s="3">
        <f t="shared" si="2"/>
        <v>59006.73</v>
      </c>
      <c r="D14" s="3">
        <f t="shared" si="2"/>
        <v>110513.45</v>
      </c>
      <c r="E14" s="3">
        <f>E21+E28+E35</f>
        <v>59006.73</v>
      </c>
      <c r="F14" s="3">
        <f t="shared" si="0"/>
        <v>50.000004236805211</v>
      </c>
      <c r="G14" s="3">
        <f>E14/C14%</f>
        <v>100</v>
      </c>
      <c r="H14" s="3">
        <f t="shared" si="4"/>
        <v>0</v>
      </c>
      <c r="I14" s="3">
        <f t="shared" si="4"/>
        <v>0</v>
      </c>
      <c r="J14" s="3">
        <f t="shared" si="4"/>
        <v>0</v>
      </c>
      <c r="K14" s="3">
        <f t="shared" si="4"/>
        <v>0</v>
      </c>
      <c r="L14" s="3">
        <f t="shared" si="4"/>
        <v>59006.73</v>
      </c>
      <c r="M14" s="3">
        <f t="shared" si="4"/>
        <v>59006.73</v>
      </c>
      <c r="N14" s="3">
        <f t="shared" si="4"/>
        <v>0</v>
      </c>
      <c r="O14" s="3">
        <f t="shared" si="4"/>
        <v>0</v>
      </c>
      <c r="P14" s="3">
        <f t="shared" si="4"/>
        <v>0</v>
      </c>
      <c r="Q14" s="3">
        <f t="shared" si="4"/>
        <v>0</v>
      </c>
      <c r="R14" s="3">
        <f t="shared" si="4"/>
        <v>0</v>
      </c>
      <c r="S14" s="3">
        <f t="shared" si="4"/>
        <v>0</v>
      </c>
      <c r="T14" s="3">
        <f t="shared" si="4"/>
        <v>4000</v>
      </c>
      <c r="U14" s="3">
        <f t="shared" si="4"/>
        <v>0</v>
      </c>
      <c r="V14" s="3">
        <f t="shared" si="4"/>
        <v>53506.720000000001</v>
      </c>
      <c r="W14" s="3">
        <f t="shared" si="4"/>
        <v>0</v>
      </c>
      <c r="X14" s="3">
        <f t="shared" si="4"/>
        <v>1500</v>
      </c>
      <c r="Y14" s="3">
        <f t="shared" si="4"/>
        <v>0</v>
      </c>
      <c r="Z14" s="3">
        <f t="shared" si="4"/>
        <v>0</v>
      </c>
      <c r="AA14" s="3">
        <f t="shared" si="4"/>
        <v>0</v>
      </c>
      <c r="AB14" s="3">
        <f t="shared" si="4"/>
        <v>0</v>
      </c>
      <c r="AC14" s="3">
        <f t="shared" si="4"/>
        <v>0</v>
      </c>
      <c r="AD14" s="3">
        <f t="shared" si="4"/>
        <v>0</v>
      </c>
      <c r="AE14" s="3">
        <f t="shared" si="4"/>
        <v>0</v>
      </c>
      <c r="AF14" s="99"/>
    </row>
    <row r="15" spans="1:33" ht="24.75" customHeight="1" x14ac:dyDescent="0.25">
      <c r="A15" s="110" t="s">
        <v>56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2"/>
      <c r="AF15" s="43"/>
    </row>
    <row r="16" spans="1:33" s="27" customFormat="1" ht="24.75" customHeight="1" x14ac:dyDescent="0.25">
      <c r="A16" s="25" t="s">
        <v>57</v>
      </c>
      <c r="B16" s="26">
        <f t="shared" ref="B16:AE16" si="6">B17+B18+B19+B21</f>
        <v>0</v>
      </c>
      <c r="C16" s="26">
        <f t="shared" si="6"/>
        <v>0</v>
      </c>
      <c r="D16" s="26">
        <f t="shared" si="6"/>
        <v>0</v>
      </c>
      <c r="E16" s="26">
        <f t="shared" si="6"/>
        <v>0</v>
      </c>
      <c r="F16" s="26" t="e">
        <f t="shared" ref="F16:F18" si="7">E16/B16%</f>
        <v>#DIV/0!</v>
      </c>
      <c r="G16" s="26" t="e">
        <f t="shared" ref="G16:G18" si="8">E16/C16%</f>
        <v>#DIV/0!</v>
      </c>
      <c r="H16" s="26">
        <f t="shared" si="6"/>
        <v>0</v>
      </c>
      <c r="I16" s="28">
        <f t="shared" si="6"/>
        <v>0</v>
      </c>
      <c r="J16" s="26">
        <f t="shared" si="6"/>
        <v>0</v>
      </c>
      <c r="K16" s="26">
        <f t="shared" si="6"/>
        <v>0</v>
      </c>
      <c r="L16" s="26">
        <f t="shared" si="6"/>
        <v>0</v>
      </c>
      <c r="M16" s="26">
        <f t="shared" si="6"/>
        <v>0</v>
      </c>
      <c r="N16" s="26">
        <f t="shared" si="6"/>
        <v>0</v>
      </c>
      <c r="O16" s="26">
        <f t="shared" si="6"/>
        <v>0</v>
      </c>
      <c r="P16" s="26">
        <f t="shared" si="6"/>
        <v>0</v>
      </c>
      <c r="Q16" s="26">
        <f t="shared" si="6"/>
        <v>0</v>
      </c>
      <c r="R16" s="26">
        <f t="shared" si="6"/>
        <v>0</v>
      </c>
      <c r="S16" s="26">
        <f t="shared" si="6"/>
        <v>0</v>
      </c>
      <c r="T16" s="26">
        <f t="shared" si="6"/>
        <v>0</v>
      </c>
      <c r="U16" s="26">
        <f t="shared" si="6"/>
        <v>0</v>
      </c>
      <c r="V16" s="26">
        <f t="shared" si="6"/>
        <v>0</v>
      </c>
      <c r="W16" s="26">
        <f t="shared" si="6"/>
        <v>0</v>
      </c>
      <c r="X16" s="26">
        <f t="shared" si="6"/>
        <v>0</v>
      </c>
      <c r="Y16" s="26">
        <f t="shared" si="6"/>
        <v>0</v>
      </c>
      <c r="Z16" s="26">
        <f t="shared" si="6"/>
        <v>0</v>
      </c>
      <c r="AA16" s="26">
        <f t="shared" si="6"/>
        <v>0</v>
      </c>
      <c r="AB16" s="26">
        <f t="shared" si="6"/>
        <v>0</v>
      </c>
      <c r="AC16" s="26">
        <f t="shared" si="6"/>
        <v>0</v>
      </c>
      <c r="AD16" s="26">
        <f t="shared" si="6"/>
        <v>0</v>
      </c>
      <c r="AE16" s="26">
        <f t="shared" si="6"/>
        <v>0</v>
      </c>
      <c r="AF16" s="104"/>
    </row>
    <row r="17" spans="1:32" ht="24.75" customHeight="1" x14ac:dyDescent="0.25">
      <c r="A17" s="2" t="s">
        <v>1</v>
      </c>
      <c r="B17" s="3">
        <f t="shared" si="5"/>
        <v>0</v>
      </c>
      <c r="C17" s="3">
        <f>H17</f>
        <v>0</v>
      </c>
      <c r="D17" s="3">
        <f>E17</f>
        <v>0</v>
      </c>
      <c r="E17" s="3">
        <f>I17+K17+M17+O17+Q17+S17+U17+W17+Y17+AA17+AC17+AE17</f>
        <v>0</v>
      </c>
      <c r="F17" s="3" t="e">
        <f t="shared" si="7"/>
        <v>#DIV/0!</v>
      </c>
      <c r="G17" s="3" t="e">
        <f t="shared" si="8"/>
        <v>#DIV/0!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90">
        <v>0</v>
      </c>
      <c r="AF17" s="104"/>
    </row>
    <row r="18" spans="1:32" ht="24.75" customHeight="1" x14ac:dyDescent="0.25">
      <c r="A18" s="4" t="s">
        <v>3</v>
      </c>
      <c r="B18" s="3">
        <f t="shared" si="5"/>
        <v>0</v>
      </c>
      <c r="C18" s="3">
        <f t="shared" ref="C18:C21" si="9">H18</f>
        <v>0</v>
      </c>
      <c r="D18" s="3">
        <f t="shared" ref="D18:D21" si="10">E18</f>
        <v>0</v>
      </c>
      <c r="E18" s="3">
        <f t="shared" ref="E18:E21" si="11">I18+K18+M18+O18+Q18+S18+U18+W18+Y18+AA18+AC18+AE18</f>
        <v>0</v>
      </c>
      <c r="F18" s="3" t="e">
        <f t="shared" si="7"/>
        <v>#DIV/0!</v>
      </c>
      <c r="G18" s="3" t="e">
        <f t="shared" si="8"/>
        <v>#DIV/0!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90">
        <v>0</v>
      </c>
      <c r="AF18" s="104"/>
    </row>
    <row r="19" spans="1:32" ht="24.75" customHeight="1" x14ac:dyDescent="0.25">
      <c r="A19" s="4" t="s">
        <v>2</v>
      </c>
      <c r="B19" s="3">
        <f t="shared" si="5"/>
        <v>0</v>
      </c>
      <c r="C19" s="3">
        <f t="shared" si="9"/>
        <v>0</v>
      </c>
      <c r="D19" s="3">
        <f t="shared" si="10"/>
        <v>0</v>
      </c>
      <c r="E19" s="3">
        <f t="shared" si="11"/>
        <v>0</v>
      </c>
      <c r="F19" s="3" t="e">
        <f>E19/B19%</f>
        <v>#DIV/0!</v>
      </c>
      <c r="G19" s="3" t="e">
        <f>E19/C19%</f>
        <v>#DIV/0!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90">
        <v>0</v>
      </c>
      <c r="AF19" s="104"/>
    </row>
    <row r="20" spans="1:32" s="32" customFormat="1" ht="24.75" customHeight="1" x14ac:dyDescent="0.25">
      <c r="A20" s="55" t="s">
        <v>24</v>
      </c>
      <c r="B20" s="31">
        <f t="shared" si="5"/>
        <v>0</v>
      </c>
      <c r="C20" s="57">
        <f t="shared" si="9"/>
        <v>0</v>
      </c>
      <c r="D20" s="31">
        <f t="shared" si="10"/>
        <v>0</v>
      </c>
      <c r="E20" s="31">
        <f t="shared" si="11"/>
        <v>0</v>
      </c>
      <c r="F20" s="3" t="e">
        <f t="shared" ref="F20:F21" si="12">E20/B20%</f>
        <v>#DIV/0!</v>
      </c>
      <c r="G20" s="3" t="e">
        <f t="shared" ref="G20:G21" si="13">E20/C20%</f>
        <v>#DIV/0!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91">
        <v>0</v>
      </c>
      <c r="AF20" s="104"/>
    </row>
    <row r="21" spans="1:32" ht="24.75" customHeight="1" x14ac:dyDescent="0.25">
      <c r="A21" s="56" t="s">
        <v>55</v>
      </c>
      <c r="B21" s="3">
        <f t="shared" si="5"/>
        <v>0</v>
      </c>
      <c r="C21" s="3">
        <f t="shared" si="9"/>
        <v>0</v>
      </c>
      <c r="D21" s="3">
        <f t="shared" si="10"/>
        <v>0</v>
      </c>
      <c r="E21" s="3">
        <f t="shared" si="11"/>
        <v>0</v>
      </c>
      <c r="F21" s="3" t="e">
        <f t="shared" si="12"/>
        <v>#DIV/0!</v>
      </c>
      <c r="G21" s="3" t="e">
        <f t="shared" si="13"/>
        <v>#DIV/0!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90">
        <v>0</v>
      </c>
      <c r="AF21" s="104"/>
    </row>
    <row r="22" spans="1:32" ht="24.75" customHeight="1" x14ac:dyDescent="0.25">
      <c r="A22" s="110" t="s">
        <v>58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2"/>
      <c r="AF22" s="46"/>
    </row>
    <row r="23" spans="1:32" s="27" customFormat="1" ht="19.5" customHeight="1" x14ac:dyDescent="0.25">
      <c r="A23" s="25" t="s">
        <v>57</v>
      </c>
      <c r="B23" s="26">
        <f t="shared" ref="B23:E23" si="14">B24+B25+B26+B28</f>
        <v>460.9</v>
      </c>
      <c r="C23" s="26">
        <f t="shared" si="14"/>
        <v>0</v>
      </c>
      <c r="D23" s="26">
        <f t="shared" si="14"/>
        <v>460.9</v>
      </c>
      <c r="E23" s="26">
        <f t="shared" si="14"/>
        <v>0</v>
      </c>
      <c r="F23" s="26">
        <f t="shared" ref="F23:F25" si="15">E23/B23%</f>
        <v>0</v>
      </c>
      <c r="G23" s="26" t="e">
        <f t="shared" ref="G23:G25" si="16">E23/C23%</f>
        <v>#DIV/0!</v>
      </c>
      <c r="H23" s="26">
        <f t="shared" ref="H23:AE23" si="17">H26</f>
        <v>0</v>
      </c>
      <c r="I23" s="28">
        <f t="shared" si="17"/>
        <v>0</v>
      </c>
      <c r="J23" s="26">
        <f t="shared" si="17"/>
        <v>0</v>
      </c>
      <c r="K23" s="26">
        <f t="shared" si="17"/>
        <v>0</v>
      </c>
      <c r="L23" s="26">
        <f t="shared" si="17"/>
        <v>0</v>
      </c>
      <c r="M23" s="26">
        <f t="shared" si="17"/>
        <v>0</v>
      </c>
      <c r="N23" s="26">
        <f t="shared" si="17"/>
        <v>0</v>
      </c>
      <c r="O23" s="26">
        <f t="shared" si="17"/>
        <v>0</v>
      </c>
      <c r="P23" s="26">
        <f t="shared" si="17"/>
        <v>0</v>
      </c>
      <c r="Q23" s="26">
        <f t="shared" si="17"/>
        <v>0</v>
      </c>
      <c r="R23" s="26">
        <f t="shared" si="17"/>
        <v>0</v>
      </c>
      <c r="S23" s="26">
        <f t="shared" si="17"/>
        <v>0</v>
      </c>
      <c r="T23" s="26">
        <f t="shared" si="17"/>
        <v>0</v>
      </c>
      <c r="U23" s="26">
        <f t="shared" si="17"/>
        <v>0</v>
      </c>
      <c r="V23" s="26">
        <f t="shared" si="17"/>
        <v>0</v>
      </c>
      <c r="W23" s="26">
        <f t="shared" si="17"/>
        <v>0</v>
      </c>
      <c r="X23" s="26">
        <f t="shared" si="17"/>
        <v>0</v>
      </c>
      <c r="Y23" s="26">
        <f t="shared" si="17"/>
        <v>0</v>
      </c>
      <c r="Z23" s="26">
        <f t="shared" si="17"/>
        <v>0</v>
      </c>
      <c r="AA23" s="26">
        <f t="shared" si="17"/>
        <v>0</v>
      </c>
      <c r="AB23" s="26">
        <f t="shared" si="17"/>
        <v>0</v>
      </c>
      <c r="AC23" s="26">
        <f t="shared" si="17"/>
        <v>0</v>
      </c>
      <c r="AD23" s="26">
        <f t="shared" si="17"/>
        <v>460.9</v>
      </c>
      <c r="AE23" s="26">
        <f t="shared" si="17"/>
        <v>0</v>
      </c>
      <c r="AF23" s="104"/>
    </row>
    <row r="24" spans="1:32" ht="19.5" customHeight="1" x14ac:dyDescent="0.25">
      <c r="A24" s="2" t="s">
        <v>1</v>
      </c>
      <c r="B24" s="3">
        <f t="shared" ref="B24:B28" si="18">H24+J24+L24+N24+P24+R24+T24+V24+X24+Z24+AB24+AD24</f>
        <v>0</v>
      </c>
      <c r="C24" s="3">
        <f>H24</f>
        <v>0</v>
      </c>
      <c r="D24" s="3">
        <f>E24</f>
        <v>0</v>
      </c>
      <c r="E24" s="3">
        <f>I24+K24+M24+O24+Q24+S24+U24+W24+Y24+AA24+AC24+AE24</f>
        <v>0</v>
      </c>
      <c r="F24" s="3" t="e">
        <f t="shared" si="15"/>
        <v>#DIV/0!</v>
      </c>
      <c r="G24" s="3" t="e">
        <f t="shared" si="16"/>
        <v>#DIV/0!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90">
        <v>0</v>
      </c>
      <c r="AF24" s="104"/>
    </row>
    <row r="25" spans="1:32" ht="19.5" customHeight="1" x14ac:dyDescent="0.25">
      <c r="A25" s="4" t="s">
        <v>3</v>
      </c>
      <c r="B25" s="3">
        <f t="shared" si="18"/>
        <v>0</v>
      </c>
      <c r="C25" s="3">
        <f t="shared" ref="C25:C28" si="19">H25</f>
        <v>0</v>
      </c>
      <c r="D25" s="3">
        <f t="shared" ref="D25:D28" si="20">E25</f>
        <v>0</v>
      </c>
      <c r="E25" s="3">
        <f t="shared" ref="E25:E28" si="21">I25+K25+M25+O25+Q25+S25+U25+W25+Y25+AA25+AC25+AE25</f>
        <v>0</v>
      </c>
      <c r="F25" s="3" t="e">
        <f t="shared" si="15"/>
        <v>#DIV/0!</v>
      </c>
      <c r="G25" s="3" t="e">
        <f t="shared" si="16"/>
        <v>#DIV/0!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90">
        <v>0</v>
      </c>
      <c r="AF25" s="104"/>
    </row>
    <row r="26" spans="1:32" ht="19.5" customHeight="1" x14ac:dyDescent="0.25">
      <c r="A26" s="4" t="s">
        <v>2</v>
      </c>
      <c r="B26" s="3">
        <f t="shared" si="18"/>
        <v>460.9</v>
      </c>
      <c r="C26" s="3">
        <f t="shared" si="19"/>
        <v>0</v>
      </c>
      <c r="D26" s="3">
        <v>460.9</v>
      </c>
      <c r="E26" s="3">
        <f t="shared" si="21"/>
        <v>0</v>
      </c>
      <c r="F26" s="3">
        <f>E26/B26%</f>
        <v>0</v>
      </c>
      <c r="G26" s="3" t="e">
        <f>E26/C26%</f>
        <v>#DIV/0!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460.9</v>
      </c>
      <c r="AE26" s="21">
        <v>0</v>
      </c>
      <c r="AF26" s="104"/>
    </row>
    <row r="27" spans="1:32" s="32" customFormat="1" ht="19.5" customHeight="1" x14ac:dyDescent="0.25">
      <c r="A27" s="55" t="s">
        <v>24</v>
      </c>
      <c r="B27" s="31">
        <f t="shared" si="18"/>
        <v>0</v>
      </c>
      <c r="C27" s="57">
        <f t="shared" si="19"/>
        <v>0</v>
      </c>
      <c r="D27" s="31">
        <f t="shared" si="20"/>
        <v>0</v>
      </c>
      <c r="E27" s="31">
        <f t="shared" si="21"/>
        <v>0</v>
      </c>
      <c r="F27" s="3" t="e">
        <f t="shared" ref="F27:F28" si="22">E27/B27%</f>
        <v>#DIV/0!</v>
      </c>
      <c r="G27" s="3" t="e">
        <f t="shared" ref="G27:G28" si="23">E27/C27%</f>
        <v>#DIV/0!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1">
        <v>0</v>
      </c>
      <c r="AF27" s="104"/>
    </row>
    <row r="28" spans="1:32" ht="19.5" customHeight="1" x14ac:dyDescent="0.25">
      <c r="A28" s="56" t="s">
        <v>55</v>
      </c>
      <c r="B28" s="3">
        <f t="shared" si="18"/>
        <v>0</v>
      </c>
      <c r="C28" s="3">
        <f t="shared" si="19"/>
        <v>0</v>
      </c>
      <c r="D28" s="3">
        <f t="shared" si="20"/>
        <v>0</v>
      </c>
      <c r="E28" s="3">
        <f t="shared" si="21"/>
        <v>0</v>
      </c>
      <c r="F28" s="3" t="e">
        <f t="shared" si="22"/>
        <v>#DIV/0!</v>
      </c>
      <c r="G28" s="3" t="e">
        <f t="shared" si="23"/>
        <v>#DIV/0!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3">
        <v>0</v>
      </c>
      <c r="AF28" s="104"/>
    </row>
    <row r="29" spans="1:32" ht="30" customHeight="1" x14ac:dyDescent="0.25">
      <c r="A29" s="110" t="s">
        <v>59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2"/>
      <c r="AF29" s="58"/>
    </row>
    <row r="30" spans="1:32" s="27" customFormat="1" ht="27.75" customHeight="1" x14ac:dyDescent="0.25">
      <c r="A30" s="25" t="s">
        <v>57</v>
      </c>
      <c r="B30" s="26">
        <f t="shared" ref="B30:E30" si="24">B31+B32+B33+B35</f>
        <v>118013.45000000001</v>
      </c>
      <c r="C30" s="26">
        <f t="shared" si="24"/>
        <v>59006.73</v>
      </c>
      <c r="D30" s="26">
        <f t="shared" si="24"/>
        <v>110513.45</v>
      </c>
      <c r="E30" s="26">
        <f t="shared" si="24"/>
        <v>59006.73</v>
      </c>
      <c r="F30" s="26">
        <f t="shared" ref="F30:F32" si="25">E30/B30%</f>
        <v>50.000004236805211</v>
      </c>
      <c r="G30" s="26">
        <f t="shared" ref="G30:G32" si="26">E30/C30%</f>
        <v>100</v>
      </c>
      <c r="H30" s="26">
        <f t="shared" ref="H30:AE30" si="27">H31+H32+H33+H35</f>
        <v>0</v>
      </c>
      <c r="I30" s="26">
        <f t="shared" si="27"/>
        <v>0</v>
      </c>
      <c r="J30" s="26">
        <f t="shared" si="27"/>
        <v>0</v>
      </c>
      <c r="K30" s="26">
        <f t="shared" si="27"/>
        <v>0</v>
      </c>
      <c r="L30" s="26">
        <f t="shared" si="27"/>
        <v>59006.73</v>
      </c>
      <c r="M30" s="26">
        <f t="shared" si="27"/>
        <v>59006.73</v>
      </c>
      <c r="N30" s="26">
        <f t="shared" si="27"/>
        <v>0</v>
      </c>
      <c r="O30" s="26">
        <f t="shared" si="27"/>
        <v>0</v>
      </c>
      <c r="P30" s="26">
        <f t="shared" si="27"/>
        <v>0</v>
      </c>
      <c r="Q30" s="26">
        <f t="shared" si="27"/>
        <v>0</v>
      </c>
      <c r="R30" s="26">
        <f t="shared" si="27"/>
        <v>0</v>
      </c>
      <c r="S30" s="26">
        <f t="shared" si="27"/>
        <v>0</v>
      </c>
      <c r="T30" s="26">
        <f t="shared" si="27"/>
        <v>4000</v>
      </c>
      <c r="U30" s="26">
        <f t="shared" si="27"/>
        <v>0</v>
      </c>
      <c r="V30" s="26">
        <f t="shared" si="27"/>
        <v>53506.720000000001</v>
      </c>
      <c r="W30" s="26">
        <f t="shared" si="27"/>
        <v>0</v>
      </c>
      <c r="X30" s="26">
        <f t="shared" si="27"/>
        <v>1500</v>
      </c>
      <c r="Y30" s="26">
        <f t="shared" si="27"/>
        <v>0</v>
      </c>
      <c r="Z30" s="26">
        <f t="shared" si="27"/>
        <v>0</v>
      </c>
      <c r="AA30" s="26">
        <f t="shared" si="27"/>
        <v>0</v>
      </c>
      <c r="AB30" s="26">
        <f t="shared" si="27"/>
        <v>0</v>
      </c>
      <c r="AC30" s="26">
        <f t="shared" si="27"/>
        <v>0</v>
      </c>
      <c r="AD30" s="26">
        <f t="shared" si="27"/>
        <v>0</v>
      </c>
      <c r="AE30" s="26">
        <f t="shared" si="27"/>
        <v>0</v>
      </c>
      <c r="AF30" s="117" t="s">
        <v>60</v>
      </c>
    </row>
    <row r="31" spans="1:32" ht="19.149999999999999" customHeight="1" x14ac:dyDescent="0.25">
      <c r="A31" s="2" t="s">
        <v>4</v>
      </c>
      <c r="B31" s="3">
        <f t="shared" ref="B31:B35" si="28">H31+J31+L31+N31+P31+R31+T31+V31+X31+Z31+AB31+AD31</f>
        <v>0</v>
      </c>
      <c r="C31" s="3">
        <f>H31</f>
        <v>0</v>
      </c>
      <c r="D31" s="3">
        <f>E31</f>
        <v>0</v>
      </c>
      <c r="E31" s="3">
        <f>I31+K31+M31+O31+Q31+S31+U31+W31+Y31+AA31+AC31+AE31</f>
        <v>0</v>
      </c>
      <c r="F31" s="3" t="e">
        <f t="shared" si="25"/>
        <v>#DIV/0!</v>
      </c>
      <c r="G31" s="3" t="e">
        <f t="shared" si="26"/>
        <v>#DIV/0!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118"/>
    </row>
    <row r="32" spans="1:32" ht="23.45" customHeight="1" x14ac:dyDescent="0.25">
      <c r="A32" s="4" t="s">
        <v>3</v>
      </c>
      <c r="B32" s="3">
        <f t="shared" si="28"/>
        <v>0</v>
      </c>
      <c r="C32" s="3">
        <f t="shared" ref="C32:C34" si="29">H32</f>
        <v>0</v>
      </c>
      <c r="D32" s="3">
        <f t="shared" ref="D32:D34" si="30">E32</f>
        <v>0</v>
      </c>
      <c r="E32" s="3">
        <f t="shared" ref="E32:E35" si="31">I32+K32+M32+O32+Q32+S32+U32+W32+Y32+AA32+AC32+AE32</f>
        <v>0</v>
      </c>
      <c r="F32" s="3" t="e">
        <f t="shared" si="25"/>
        <v>#DIV/0!</v>
      </c>
      <c r="G32" s="3" t="e">
        <f t="shared" si="26"/>
        <v>#DIV/0!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118"/>
    </row>
    <row r="33" spans="1:32" ht="24" customHeight="1" x14ac:dyDescent="0.25">
      <c r="A33" s="4" t="s">
        <v>2</v>
      </c>
      <c r="B33" s="3">
        <f t="shared" si="28"/>
        <v>0</v>
      </c>
      <c r="C33" s="3">
        <f t="shared" si="29"/>
        <v>0</v>
      </c>
      <c r="D33" s="3">
        <f t="shared" si="30"/>
        <v>0</v>
      </c>
      <c r="E33" s="3">
        <f t="shared" si="31"/>
        <v>0</v>
      </c>
      <c r="F33" s="3" t="e">
        <f>E33/B33%</f>
        <v>#DIV/0!</v>
      </c>
      <c r="G33" s="3" t="e">
        <f>E33/C33%</f>
        <v>#DIV/0!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118"/>
    </row>
    <row r="34" spans="1:32" s="32" customFormat="1" ht="24" customHeight="1" x14ac:dyDescent="0.25">
      <c r="A34" s="55" t="s">
        <v>24</v>
      </c>
      <c r="B34" s="31">
        <f t="shared" si="28"/>
        <v>0</v>
      </c>
      <c r="C34" s="57">
        <f t="shared" si="29"/>
        <v>0</v>
      </c>
      <c r="D34" s="31">
        <f t="shared" si="30"/>
        <v>0</v>
      </c>
      <c r="E34" s="31">
        <f t="shared" si="31"/>
        <v>0</v>
      </c>
      <c r="F34" s="3" t="e">
        <f t="shared" ref="F34:F41" si="32">E34/B34%</f>
        <v>#DIV/0!</v>
      </c>
      <c r="G34" s="3" t="e">
        <f t="shared" ref="G34:G41" si="33">E34/C34%</f>
        <v>#DIV/0!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118"/>
    </row>
    <row r="35" spans="1:32" ht="42.75" customHeight="1" x14ac:dyDescent="0.25">
      <c r="A35" s="56" t="s">
        <v>55</v>
      </c>
      <c r="B35" s="3">
        <f t="shared" si="28"/>
        <v>118013.45000000001</v>
      </c>
      <c r="C35" s="3">
        <f>H35+J35+L35</f>
        <v>59006.73</v>
      </c>
      <c r="D35" s="3">
        <v>110513.45</v>
      </c>
      <c r="E35" s="3">
        <f t="shared" si="31"/>
        <v>59006.73</v>
      </c>
      <c r="F35" s="3">
        <f t="shared" si="32"/>
        <v>50.000004236805211</v>
      </c>
      <c r="G35" s="3">
        <f t="shared" si="33"/>
        <v>100</v>
      </c>
      <c r="H35" s="21">
        <v>0</v>
      </c>
      <c r="I35" s="21">
        <v>0</v>
      </c>
      <c r="J35" s="21">
        <v>0</v>
      </c>
      <c r="K35" s="21">
        <v>0</v>
      </c>
      <c r="L35" s="20">
        <v>59006.73</v>
      </c>
      <c r="M35" s="20">
        <v>59006.73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4000</v>
      </c>
      <c r="U35" s="21">
        <v>0</v>
      </c>
      <c r="V35" s="21">
        <v>53506.720000000001</v>
      </c>
      <c r="W35" s="21">
        <v>0</v>
      </c>
      <c r="X35" s="21">
        <v>1500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119"/>
    </row>
    <row r="36" spans="1:32" s="61" customFormat="1" ht="69.75" customHeight="1" x14ac:dyDescent="0.25">
      <c r="A36" s="59" t="s">
        <v>61</v>
      </c>
      <c r="B36" s="60">
        <f t="shared" ref="B36:AE36" si="34">B38+B39+B41+B37</f>
        <v>118474.35</v>
      </c>
      <c r="C36" s="60">
        <f t="shared" si="34"/>
        <v>59006.73</v>
      </c>
      <c r="D36" s="60">
        <f t="shared" si="34"/>
        <v>110974.34999999999</v>
      </c>
      <c r="E36" s="60">
        <f t="shared" si="34"/>
        <v>59006.73</v>
      </c>
      <c r="F36" s="60">
        <f t="shared" si="32"/>
        <v>49.805489542673165</v>
      </c>
      <c r="G36" s="60">
        <f t="shared" si="33"/>
        <v>100</v>
      </c>
      <c r="H36" s="60">
        <f t="shared" si="34"/>
        <v>0</v>
      </c>
      <c r="I36" s="60">
        <f t="shared" si="34"/>
        <v>0</v>
      </c>
      <c r="J36" s="60">
        <f t="shared" si="34"/>
        <v>0</v>
      </c>
      <c r="K36" s="60">
        <f t="shared" si="34"/>
        <v>0</v>
      </c>
      <c r="L36" s="60">
        <f t="shared" si="34"/>
        <v>59006.73</v>
      </c>
      <c r="M36" s="60">
        <f t="shared" si="34"/>
        <v>59006.73</v>
      </c>
      <c r="N36" s="60">
        <f t="shared" si="34"/>
        <v>0</v>
      </c>
      <c r="O36" s="60">
        <f t="shared" si="34"/>
        <v>0</v>
      </c>
      <c r="P36" s="60">
        <f t="shared" si="34"/>
        <v>0</v>
      </c>
      <c r="Q36" s="60">
        <f t="shared" si="34"/>
        <v>0</v>
      </c>
      <c r="R36" s="60">
        <f t="shared" si="34"/>
        <v>0</v>
      </c>
      <c r="S36" s="60">
        <f t="shared" si="34"/>
        <v>0</v>
      </c>
      <c r="T36" s="60">
        <f t="shared" si="34"/>
        <v>4000</v>
      </c>
      <c r="U36" s="60">
        <f t="shared" si="34"/>
        <v>0</v>
      </c>
      <c r="V36" s="60">
        <f t="shared" si="34"/>
        <v>53506.720000000001</v>
      </c>
      <c r="W36" s="60">
        <f t="shared" si="34"/>
        <v>0</v>
      </c>
      <c r="X36" s="60">
        <f t="shared" si="34"/>
        <v>1500</v>
      </c>
      <c r="Y36" s="60">
        <f t="shared" si="34"/>
        <v>0</v>
      </c>
      <c r="Z36" s="60">
        <f t="shared" si="34"/>
        <v>0</v>
      </c>
      <c r="AA36" s="60">
        <f t="shared" si="34"/>
        <v>0</v>
      </c>
      <c r="AB36" s="60">
        <f t="shared" si="34"/>
        <v>0</v>
      </c>
      <c r="AC36" s="60">
        <f t="shared" si="34"/>
        <v>0</v>
      </c>
      <c r="AD36" s="60">
        <f t="shared" si="34"/>
        <v>460.9</v>
      </c>
      <c r="AE36" s="60">
        <f t="shared" si="34"/>
        <v>0</v>
      </c>
      <c r="AF36" s="99"/>
    </row>
    <row r="37" spans="1:32" ht="19.5" customHeight="1" x14ac:dyDescent="0.25">
      <c r="A37" s="2" t="s">
        <v>1</v>
      </c>
      <c r="B37" s="3">
        <f t="shared" si="5"/>
        <v>0</v>
      </c>
      <c r="C37" s="3">
        <f>C10</f>
        <v>0</v>
      </c>
      <c r="D37" s="3">
        <f t="shared" ref="D37:E41" si="35">D10</f>
        <v>0</v>
      </c>
      <c r="E37" s="3">
        <f t="shared" si="35"/>
        <v>0</v>
      </c>
      <c r="F37" s="3" t="e">
        <f t="shared" si="32"/>
        <v>#DIV/0!</v>
      </c>
      <c r="G37" s="3" t="e">
        <f t="shared" si="33"/>
        <v>#DIV/0!</v>
      </c>
      <c r="H37" s="21">
        <f t="shared" ref="H37:AE41" si="36">H10</f>
        <v>0</v>
      </c>
      <c r="I37" s="21">
        <f t="shared" si="36"/>
        <v>0</v>
      </c>
      <c r="J37" s="21">
        <f t="shared" si="36"/>
        <v>0</v>
      </c>
      <c r="K37" s="21">
        <f t="shared" si="36"/>
        <v>0</v>
      </c>
      <c r="L37" s="21">
        <f t="shared" si="36"/>
        <v>0</v>
      </c>
      <c r="M37" s="21">
        <f t="shared" si="36"/>
        <v>0</v>
      </c>
      <c r="N37" s="21">
        <f t="shared" si="36"/>
        <v>0</v>
      </c>
      <c r="O37" s="21">
        <f t="shared" si="36"/>
        <v>0</v>
      </c>
      <c r="P37" s="21">
        <f t="shared" si="36"/>
        <v>0</v>
      </c>
      <c r="Q37" s="21">
        <f t="shared" si="36"/>
        <v>0</v>
      </c>
      <c r="R37" s="21">
        <f t="shared" si="36"/>
        <v>0</v>
      </c>
      <c r="S37" s="21">
        <f t="shared" si="36"/>
        <v>0</v>
      </c>
      <c r="T37" s="21">
        <f t="shared" si="36"/>
        <v>0</v>
      </c>
      <c r="U37" s="21">
        <f t="shared" si="36"/>
        <v>0</v>
      </c>
      <c r="V37" s="21">
        <f t="shared" si="36"/>
        <v>0</v>
      </c>
      <c r="W37" s="21">
        <f t="shared" si="36"/>
        <v>0</v>
      </c>
      <c r="X37" s="21">
        <f t="shared" si="36"/>
        <v>0</v>
      </c>
      <c r="Y37" s="21">
        <f t="shared" si="36"/>
        <v>0</v>
      </c>
      <c r="Z37" s="21">
        <f t="shared" si="36"/>
        <v>0</v>
      </c>
      <c r="AA37" s="21">
        <f t="shared" si="36"/>
        <v>0</v>
      </c>
      <c r="AB37" s="21">
        <f t="shared" si="36"/>
        <v>0</v>
      </c>
      <c r="AC37" s="21">
        <f t="shared" si="36"/>
        <v>0</v>
      </c>
      <c r="AD37" s="21">
        <f t="shared" si="36"/>
        <v>0</v>
      </c>
      <c r="AE37" s="21">
        <f t="shared" si="36"/>
        <v>0</v>
      </c>
      <c r="AF37" s="99"/>
    </row>
    <row r="38" spans="1:32" ht="19.5" customHeight="1" x14ac:dyDescent="0.25">
      <c r="A38" s="4" t="s">
        <v>3</v>
      </c>
      <c r="B38" s="3">
        <f t="shared" si="5"/>
        <v>0</v>
      </c>
      <c r="C38" s="3">
        <f t="shared" ref="C38:C41" si="37">C11</f>
        <v>0</v>
      </c>
      <c r="D38" s="3">
        <f t="shared" si="35"/>
        <v>0</v>
      </c>
      <c r="E38" s="3">
        <f t="shared" si="35"/>
        <v>0</v>
      </c>
      <c r="F38" s="3" t="e">
        <f t="shared" si="32"/>
        <v>#DIV/0!</v>
      </c>
      <c r="G38" s="3" t="e">
        <f t="shared" si="33"/>
        <v>#DIV/0!</v>
      </c>
      <c r="H38" s="21">
        <f t="shared" si="36"/>
        <v>0</v>
      </c>
      <c r="I38" s="21">
        <f t="shared" si="36"/>
        <v>0</v>
      </c>
      <c r="J38" s="21">
        <f t="shared" si="36"/>
        <v>0</v>
      </c>
      <c r="K38" s="21">
        <f t="shared" si="36"/>
        <v>0</v>
      </c>
      <c r="L38" s="21">
        <f t="shared" si="36"/>
        <v>0</v>
      </c>
      <c r="M38" s="21">
        <f t="shared" si="36"/>
        <v>0</v>
      </c>
      <c r="N38" s="21">
        <f t="shared" si="36"/>
        <v>0</v>
      </c>
      <c r="O38" s="21">
        <f t="shared" si="36"/>
        <v>0</v>
      </c>
      <c r="P38" s="21">
        <f t="shared" si="36"/>
        <v>0</v>
      </c>
      <c r="Q38" s="21">
        <f t="shared" si="36"/>
        <v>0</v>
      </c>
      <c r="R38" s="21">
        <f t="shared" si="36"/>
        <v>0</v>
      </c>
      <c r="S38" s="21">
        <f t="shared" si="36"/>
        <v>0</v>
      </c>
      <c r="T38" s="21">
        <f t="shared" si="36"/>
        <v>0</v>
      </c>
      <c r="U38" s="21">
        <f t="shared" si="36"/>
        <v>0</v>
      </c>
      <c r="V38" s="21">
        <f t="shared" si="36"/>
        <v>0</v>
      </c>
      <c r="W38" s="21">
        <f t="shared" si="36"/>
        <v>0</v>
      </c>
      <c r="X38" s="21">
        <f t="shared" si="36"/>
        <v>0</v>
      </c>
      <c r="Y38" s="21">
        <f t="shared" si="36"/>
        <v>0</v>
      </c>
      <c r="Z38" s="21">
        <f t="shared" si="36"/>
        <v>0</v>
      </c>
      <c r="AA38" s="21">
        <f t="shared" si="36"/>
        <v>0</v>
      </c>
      <c r="AB38" s="21">
        <f t="shared" si="36"/>
        <v>0</v>
      </c>
      <c r="AC38" s="21">
        <f t="shared" si="36"/>
        <v>0</v>
      </c>
      <c r="AD38" s="21">
        <f t="shared" si="36"/>
        <v>0</v>
      </c>
      <c r="AE38" s="21">
        <f t="shared" si="36"/>
        <v>0</v>
      </c>
      <c r="AF38" s="99"/>
    </row>
    <row r="39" spans="1:32" ht="19.5" customHeight="1" x14ac:dyDescent="0.25">
      <c r="A39" s="4" t="s">
        <v>2</v>
      </c>
      <c r="B39" s="3">
        <f t="shared" si="5"/>
        <v>460.9</v>
      </c>
      <c r="C39" s="3">
        <f t="shared" si="37"/>
        <v>0</v>
      </c>
      <c r="D39" s="3">
        <f t="shared" si="35"/>
        <v>460.9</v>
      </c>
      <c r="E39" s="3">
        <f t="shared" si="35"/>
        <v>0</v>
      </c>
      <c r="F39" s="3">
        <f t="shared" si="32"/>
        <v>0</v>
      </c>
      <c r="G39" s="3" t="e">
        <f t="shared" si="33"/>
        <v>#DIV/0!</v>
      </c>
      <c r="H39" s="21">
        <f t="shared" si="36"/>
        <v>0</v>
      </c>
      <c r="I39" s="21">
        <f t="shared" si="36"/>
        <v>0</v>
      </c>
      <c r="J39" s="21">
        <f t="shared" si="36"/>
        <v>0</v>
      </c>
      <c r="K39" s="21">
        <f t="shared" si="36"/>
        <v>0</v>
      </c>
      <c r="L39" s="21">
        <f t="shared" si="36"/>
        <v>0</v>
      </c>
      <c r="M39" s="21">
        <f t="shared" si="36"/>
        <v>0</v>
      </c>
      <c r="N39" s="21">
        <f t="shared" si="36"/>
        <v>0</v>
      </c>
      <c r="O39" s="21">
        <f t="shared" si="36"/>
        <v>0</v>
      </c>
      <c r="P39" s="21">
        <f t="shared" si="36"/>
        <v>0</v>
      </c>
      <c r="Q39" s="21">
        <f t="shared" si="36"/>
        <v>0</v>
      </c>
      <c r="R39" s="21">
        <f t="shared" si="36"/>
        <v>0</v>
      </c>
      <c r="S39" s="21">
        <f t="shared" si="36"/>
        <v>0</v>
      </c>
      <c r="T39" s="21">
        <f t="shared" si="36"/>
        <v>0</v>
      </c>
      <c r="U39" s="21">
        <f t="shared" si="36"/>
        <v>0</v>
      </c>
      <c r="V39" s="21">
        <f t="shared" si="36"/>
        <v>0</v>
      </c>
      <c r="W39" s="21">
        <f t="shared" si="36"/>
        <v>0</v>
      </c>
      <c r="X39" s="21">
        <f t="shared" si="36"/>
        <v>0</v>
      </c>
      <c r="Y39" s="21">
        <f t="shared" si="36"/>
        <v>0</v>
      </c>
      <c r="Z39" s="21">
        <f t="shared" si="36"/>
        <v>0</v>
      </c>
      <c r="AA39" s="21">
        <f t="shared" si="36"/>
        <v>0</v>
      </c>
      <c r="AB39" s="21">
        <f t="shared" si="36"/>
        <v>0</v>
      </c>
      <c r="AC39" s="21">
        <f t="shared" si="36"/>
        <v>0</v>
      </c>
      <c r="AD39" s="21">
        <f t="shared" si="36"/>
        <v>460.9</v>
      </c>
      <c r="AE39" s="21">
        <f t="shared" si="36"/>
        <v>0</v>
      </c>
      <c r="AF39" s="99"/>
    </row>
    <row r="40" spans="1:32" s="32" customFormat="1" ht="19.5" customHeight="1" x14ac:dyDescent="0.25">
      <c r="A40" s="55" t="s">
        <v>24</v>
      </c>
      <c r="B40" s="31">
        <f t="shared" si="5"/>
        <v>0</v>
      </c>
      <c r="C40" s="57">
        <f t="shared" si="37"/>
        <v>0</v>
      </c>
      <c r="D40" s="31">
        <f t="shared" si="35"/>
        <v>0</v>
      </c>
      <c r="E40" s="31">
        <f t="shared" si="35"/>
        <v>0</v>
      </c>
      <c r="F40" s="3" t="e">
        <f t="shared" si="32"/>
        <v>#DIV/0!</v>
      </c>
      <c r="G40" s="3" t="e">
        <f t="shared" si="33"/>
        <v>#DIV/0!</v>
      </c>
      <c r="H40" s="30">
        <f t="shared" si="36"/>
        <v>0</v>
      </c>
      <c r="I40" s="30">
        <f t="shared" si="36"/>
        <v>0</v>
      </c>
      <c r="J40" s="30">
        <f t="shared" si="36"/>
        <v>0</v>
      </c>
      <c r="K40" s="30">
        <f t="shared" si="36"/>
        <v>0</v>
      </c>
      <c r="L40" s="30">
        <f t="shared" si="36"/>
        <v>0</v>
      </c>
      <c r="M40" s="30">
        <f t="shared" si="36"/>
        <v>0</v>
      </c>
      <c r="N40" s="30">
        <f t="shared" si="36"/>
        <v>0</v>
      </c>
      <c r="O40" s="30">
        <f t="shared" si="36"/>
        <v>0</v>
      </c>
      <c r="P40" s="30">
        <f t="shared" si="36"/>
        <v>0</v>
      </c>
      <c r="Q40" s="30">
        <f t="shared" si="36"/>
        <v>0</v>
      </c>
      <c r="R40" s="30">
        <f t="shared" si="36"/>
        <v>0</v>
      </c>
      <c r="S40" s="30">
        <f t="shared" si="36"/>
        <v>0</v>
      </c>
      <c r="T40" s="30">
        <f t="shared" si="36"/>
        <v>0</v>
      </c>
      <c r="U40" s="30">
        <f t="shared" si="36"/>
        <v>0</v>
      </c>
      <c r="V40" s="30">
        <f t="shared" si="36"/>
        <v>0</v>
      </c>
      <c r="W40" s="30">
        <f t="shared" si="36"/>
        <v>0</v>
      </c>
      <c r="X40" s="30">
        <f t="shared" si="36"/>
        <v>0</v>
      </c>
      <c r="Y40" s="30">
        <f t="shared" si="36"/>
        <v>0</v>
      </c>
      <c r="Z40" s="30">
        <f t="shared" si="36"/>
        <v>0</v>
      </c>
      <c r="AA40" s="30">
        <f t="shared" si="36"/>
        <v>0</v>
      </c>
      <c r="AB40" s="30">
        <f t="shared" si="36"/>
        <v>0</v>
      </c>
      <c r="AC40" s="30">
        <f t="shared" si="36"/>
        <v>0</v>
      </c>
      <c r="AD40" s="30">
        <f t="shared" si="36"/>
        <v>0</v>
      </c>
      <c r="AE40" s="30">
        <f t="shared" si="36"/>
        <v>0</v>
      </c>
      <c r="AF40" s="99"/>
    </row>
    <row r="41" spans="1:32" ht="19.5" customHeight="1" x14ac:dyDescent="0.25">
      <c r="A41" s="56" t="s">
        <v>55</v>
      </c>
      <c r="B41" s="3">
        <f t="shared" si="5"/>
        <v>118013.45000000001</v>
      </c>
      <c r="C41" s="3">
        <f t="shared" si="37"/>
        <v>59006.73</v>
      </c>
      <c r="D41" s="3">
        <f t="shared" si="35"/>
        <v>110513.45</v>
      </c>
      <c r="E41" s="3">
        <f t="shared" si="35"/>
        <v>59006.73</v>
      </c>
      <c r="F41" s="3">
        <f t="shared" si="32"/>
        <v>50.000004236805211</v>
      </c>
      <c r="G41" s="3">
        <f t="shared" si="33"/>
        <v>100</v>
      </c>
      <c r="H41" s="21">
        <f t="shared" si="36"/>
        <v>0</v>
      </c>
      <c r="I41" s="21">
        <f t="shared" si="36"/>
        <v>0</v>
      </c>
      <c r="J41" s="21">
        <f t="shared" si="36"/>
        <v>0</v>
      </c>
      <c r="K41" s="21">
        <f t="shared" si="36"/>
        <v>0</v>
      </c>
      <c r="L41" s="21">
        <f t="shared" si="36"/>
        <v>59006.73</v>
      </c>
      <c r="M41" s="21">
        <f t="shared" si="36"/>
        <v>59006.73</v>
      </c>
      <c r="N41" s="21">
        <f t="shared" si="36"/>
        <v>0</v>
      </c>
      <c r="O41" s="21">
        <f t="shared" si="36"/>
        <v>0</v>
      </c>
      <c r="P41" s="21">
        <f t="shared" si="36"/>
        <v>0</v>
      </c>
      <c r="Q41" s="21">
        <f t="shared" si="36"/>
        <v>0</v>
      </c>
      <c r="R41" s="21">
        <f t="shared" si="36"/>
        <v>0</v>
      </c>
      <c r="S41" s="21">
        <f t="shared" si="36"/>
        <v>0</v>
      </c>
      <c r="T41" s="21">
        <f t="shared" si="36"/>
        <v>4000</v>
      </c>
      <c r="U41" s="21">
        <f t="shared" si="36"/>
        <v>0</v>
      </c>
      <c r="V41" s="21">
        <f t="shared" si="36"/>
        <v>53506.720000000001</v>
      </c>
      <c r="W41" s="21">
        <f t="shared" si="36"/>
        <v>0</v>
      </c>
      <c r="X41" s="21">
        <f t="shared" si="36"/>
        <v>1500</v>
      </c>
      <c r="Y41" s="21">
        <f t="shared" si="36"/>
        <v>0</v>
      </c>
      <c r="Z41" s="21">
        <f t="shared" si="36"/>
        <v>0</v>
      </c>
      <c r="AA41" s="21">
        <f t="shared" si="36"/>
        <v>0</v>
      </c>
      <c r="AB41" s="21">
        <f t="shared" si="36"/>
        <v>0</v>
      </c>
      <c r="AC41" s="21">
        <f t="shared" si="36"/>
        <v>0</v>
      </c>
      <c r="AD41" s="21">
        <f t="shared" si="36"/>
        <v>0</v>
      </c>
      <c r="AE41" s="21">
        <f t="shared" si="36"/>
        <v>0</v>
      </c>
      <c r="AF41" s="99"/>
    </row>
    <row r="42" spans="1:32" s="27" customFormat="1" ht="39.75" customHeight="1" x14ac:dyDescent="0.25">
      <c r="A42" s="113" t="s">
        <v>5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</row>
    <row r="43" spans="1:32" s="27" customFormat="1" ht="29.25" customHeight="1" x14ac:dyDescent="0.25">
      <c r="A43" s="114" t="s">
        <v>62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6"/>
      <c r="AF43" s="62"/>
    </row>
    <row r="44" spans="1:32" s="27" customFormat="1" ht="24" customHeight="1" x14ac:dyDescent="0.25">
      <c r="A44" s="25" t="s">
        <v>57</v>
      </c>
      <c r="B44" s="26">
        <f>B45+B46+B47+B49</f>
        <v>14052</v>
      </c>
      <c r="C44" s="26">
        <f t="shared" ref="C44:E44" si="38">C45+C46+C47+C49</f>
        <v>0</v>
      </c>
      <c r="D44" s="26">
        <f t="shared" si="38"/>
        <v>0</v>
      </c>
      <c r="E44" s="26">
        <f t="shared" si="38"/>
        <v>0</v>
      </c>
      <c r="F44" s="26">
        <f>E44/B44%</f>
        <v>0</v>
      </c>
      <c r="G44" s="26" t="e">
        <f>E44/C44%</f>
        <v>#DIV/0!</v>
      </c>
      <c r="H44" s="26">
        <f t="shared" ref="H44:AE44" si="39">H46+H47</f>
        <v>0</v>
      </c>
      <c r="I44" s="28">
        <f t="shared" si="39"/>
        <v>0</v>
      </c>
      <c r="J44" s="26">
        <f t="shared" si="39"/>
        <v>0</v>
      </c>
      <c r="K44" s="26">
        <f t="shared" si="39"/>
        <v>0</v>
      </c>
      <c r="L44" s="26">
        <f t="shared" si="39"/>
        <v>0</v>
      </c>
      <c r="M44" s="26">
        <f t="shared" si="39"/>
        <v>0</v>
      </c>
      <c r="N44" s="26">
        <f t="shared" si="39"/>
        <v>0</v>
      </c>
      <c r="O44" s="26">
        <f t="shared" si="39"/>
        <v>0</v>
      </c>
      <c r="P44" s="26">
        <f t="shared" si="39"/>
        <v>0</v>
      </c>
      <c r="Q44" s="26">
        <f t="shared" si="39"/>
        <v>0</v>
      </c>
      <c r="R44" s="26">
        <f t="shared" si="39"/>
        <v>0</v>
      </c>
      <c r="S44" s="26">
        <f t="shared" si="39"/>
        <v>0</v>
      </c>
      <c r="T44" s="26">
        <f t="shared" si="39"/>
        <v>0</v>
      </c>
      <c r="U44" s="26">
        <f t="shared" si="39"/>
        <v>0</v>
      </c>
      <c r="V44" s="26">
        <f t="shared" si="39"/>
        <v>0</v>
      </c>
      <c r="W44" s="26">
        <f t="shared" si="39"/>
        <v>0</v>
      </c>
      <c r="X44" s="26">
        <f t="shared" si="39"/>
        <v>0</v>
      </c>
      <c r="Y44" s="26">
        <f t="shared" si="39"/>
        <v>0</v>
      </c>
      <c r="Z44" s="26">
        <f t="shared" si="39"/>
        <v>0</v>
      </c>
      <c r="AA44" s="26">
        <f t="shared" si="39"/>
        <v>0</v>
      </c>
      <c r="AB44" s="26">
        <f t="shared" si="39"/>
        <v>0</v>
      </c>
      <c r="AC44" s="26">
        <f t="shared" si="39"/>
        <v>0</v>
      </c>
      <c r="AD44" s="26">
        <f t="shared" si="39"/>
        <v>14052</v>
      </c>
      <c r="AE44" s="26">
        <f t="shared" si="39"/>
        <v>0</v>
      </c>
      <c r="AF44" s="99"/>
    </row>
    <row r="45" spans="1:32" ht="21.75" customHeight="1" x14ac:dyDescent="0.25">
      <c r="A45" s="2" t="s">
        <v>1</v>
      </c>
      <c r="B45" s="3">
        <f t="shared" si="5"/>
        <v>0</v>
      </c>
      <c r="C45" s="3">
        <f>C52</f>
        <v>0</v>
      </c>
      <c r="D45" s="3">
        <f t="shared" ref="D45:E45" si="40">D52</f>
        <v>0</v>
      </c>
      <c r="E45" s="3">
        <f t="shared" si="40"/>
        <v>0</v>
      </c>
      <c r="F45" s="3" t="e">
        <f t="shared" ref="F45:F46" si="41">E45/B45%</f>
        <v>#DIV/0!</v>
      </c>
      <c r="G45" s="3" t="e">
        <f t="shared" ref="G45:G49" si="42">E45/C45%</f>
        <v>#DIV/0!</v>
      </c>
      <c r="H45" s="21">
        <f>H52</f>
        <v>0</v>
      </c>
      <c r="I45" s="21">
        <f t="shared" ref="I45:AE49" si="43">I52</f>
        <v>0</v>
      </c>
      <c r="J45" s="21">
        <f t="shared" si="43"/>
        <v>0</v>
      </c>
      <c r="K45" s="21">
        <f t="shared" si="43"/>
        <v>0</v>
      </c>
      <c r="L45" s="21">
        <f t="shared" si="43"/>
        <v>0</v>
      </c>
      <c r="M45" s="21">
        <f t="shared" si="43"/>
        <v>0</v>
      </c>
      <c r="N45" s="21">
        <f t="shared" si="43"/>
        <v>0</v>
      </c>
      <c r="O45" s="21">
        <f t="shared" si="43"/>
        <v>0</v>
      </c>
      <c r="P45" s="21">
        <f t="shared" si="43"/>
        <v>0</v>
      </c>
      <c r="Q45" s="21">
        <f t="shared" si="43"/>
        <v>0</v>
      </c>
      <c r="R45" s="21">
        <f t="shared" si="43"/>
        <v>0</v>
      </c>
      <c r="S45" s="21">
        <f t="shared" si="43"/>
        <v>0</v>
      </c>
      <c r="T45" s="21">
        <f t="shared" si="43"/>
        <v>0</v>
      </c>
      <c r="U45" s="21">
        <f t="shared" si="43"/>
        <v>0</v>
      </c>
      <c r="V45" s="21">
        <f t="shared" si="43"/>
        <v>0</v>
      </c>
      <c r="W45" s="21">
        <f t="shared" si="43"/>
        <v>0</v>
      </c>
      <c r="X45" s="21">
        <f t="shared" si="43"/>
        <v>0</v>
      </c>
      <c r="Y45" s="21">
        <f t="shared" si="43"/>
        <v>0</v>
      </c>
      <c r="Z45" s="21">
        <f t="shared" si="43"/>
        <v>0</v>
      </c>
      <c r="AA45" s="21">
        <f t="shared" si="43"/>
        <v>0</v>
      </c>
      <c r="AB45" s="21">
        <f t="shared" si="43"/>
        <v>0</v>
      </c>
      <c r="AC45" s="21">
        <f t="shared" si="43"/>
        <v>0</v>
      </c>
      <c r="AD45" s="21">
        <f t="shared" si="43"/>
        <v>0</v>
      </c>
      <c r="AE45" s="21">
        <f t="shared" si="43"/>
        <v>0</v>
      </c>
      <c r="AF45" s="99"/>
    </row>
    <row r="46" spans="1:32" ht="24" customHeight="1" x14ac:dyDescent="0.25">
      <c r="A46" s="4" t="s">
        <v>3</v>
      </c>
      <c r="B46" s="3">
        <f t="shared" si="5"/>
        <v>11241.6</v>
      </c>
      <c r="C46" s="3">
        <f t="shared" ref="C46:E49" si="44">C53</f>
        <v>0</v>
      </c>
      <c r="D46" s="3">
        <f t="shared" si="44"/>
        <v>0</v>
      </c>
      <c r="E46" s="3">
        <f t="shared" si="44"/>
        <v>0</v>
      </c>
      <c r="F46" s="3">
        <f t="shared" si="41"/>
        <v>0</v>
      </c>
      <c r="G46" s="3" t="e">
        <f t="shared" si="42"/>
        <v>#DIV/0!</v>
      </c>
      <c r="H46" s="21">
        <f t="shared" ref="H46:W49" si="45">H53</f>
        <v>0</v>
      </c>
      <c r="I46" s="21">
        <f t="shared" si="45"/>
        <v>0</v>
      </c>
      <c r="J46" s="21">
        <f t="shared" si="45"/>
        <v>0</v>
      </c>
      <c r="K46" s="21">
        <f t="shared" si="45"/>
        <v>0</v>
      </c>
      <c r="L46" s="21">
        <f t="shared" si="45"/>
        <v>0</v>
      </c>
      <c r="M46" s="21">
        <f t="shared" si="45"/>
        <v>0</v>
      </c>
      <c r="N46" s="21">
        <f t="shared" si="45"/>
        <v>0</v>
      </c>
      <c r="O46" s="21">
        <f t="shared" si="45"/>
        <v>0</v>
      </c>
      <c r="P46" s="21">
        <f t="shared" si="45"/>
        <v>0</v>
      </c>
      <c r="Q46" s="21">
        <f t="shared" si="45"/>
        <v>0</v>
      </c>
      <c r="R46" s="21">
        <f t="shared" si="45"/>
        <v>0</v>
      </c>
      <c r="S46" s="21">
        <f t="shared" si="45"/>
        <v>0</v>
      </c>
      <c r="T46" s="21">
        <f t="shared" si="45"/>
        <v>0</v>
      </c>
      <c r="U46" s="21">
        <f t="shared" si="45"/>
        <v>0</v>
      </c>
      <c r="V46" s="21">
        <f t="shared" si="45"/>
        <v>0</v>
      </c>
      <c r="W46" s="21">
        <f t="shared" si="45"/>
        <v>0</v>
      </c>
      <c r="X46" s="21">
        <f t="shared" si="43"/>
        <v>0</v>
      </c>
      <c r="Y46" s="21">
        <f t="shared" si="43"/>
        <v>0</v>
      </c>
      <c r="Z46" s="21">
        <f t="shared" si="43"/>
        <v>0</v>
      </c>
      <c r="AA46" s="21">
        <f t="shared" si="43"/>
        <v>0</v>
      </c>
      <c r="AB46" s="21">
        <f t="shared" si="43"/>
        <v>0</v>
      </c>
      <c r="AC46" s="21">
        <f t="shared" si="43"/>
        <v>0</v>
      </c>
      <c r="AD46" s="21">
        <f t="shared" si="43"/>
        <v>11241.6</v>
      </c>
      <c r="AE46" s="21">
        <f t="shared" si="43"/>
        <v>0</v>
      </c>
      <c r="AF46" s="99"/>
    </row>
    <row r="47" spans="1:32" ht="24" customHeight="1" x14ac:dyDescent="0.25">
      <c r="A47" s="4" t="s">
        <v>2</v>
      </c>
      <c r="B47" s="3">
        <f t="shared" si="5"/>
        <v>2810.4</v>
      </c>
      <c r="C47" s="3">
        <f t="shared" si="44"/>
        <v>0</v>
      </c>
      <c r="D47" s="3">
        <f t="shared" si="44"/>
        <v>0</v>
      </c>
      <c r="E47" s="3">
        <f t="shared" si="44"/>
        <v>0</v>
      </c>
      <c r="F47" s="3">
        <f>E47/B47%</f>
        <v>0</v>
      </c>
      <c r="G47" s="3" t="e">
        <f t="shared" si="42"/>
        <v>#DIV/0!</v>
      </c>
      <c r="H47" s="21">
        <f t="shared" si="45"/>
        <v>0</v>
      </c>
      <c r="I47" s="21">
        <f t="shared" si="43"/>
        <v>0</v>
      </c>
      <c r="J47" s="21">
        <f t="shared" si="43"/>
        <v>0</v>
      </c>
      <c r="K47" s="21">
        <f t="shared" si="43"/>
        <v>0</v>
      </c>
      <c r="L47" s="21">
        <f t="shared" si="43"/>
        <v>0</v>
      </c>
      <c r="M47" s="21">
        <f t="shared" si="43"/>
        <v>0</v>
      </c>
      <c r="N47" s="21">
        <f t="shared" si="43"/>
        <v>0</v>
      </c>
      <c r="O47" s="21">
        <f t="shared" si="43"/>
        <v>0</v>
      </c>
      <c r="P47" s="21">
        <f t="shared" si="43"/>
        <v>0</v>
      </c>
      <c r="Q47" s="21">
        <f t="shared" si="43"/>
        <v>0</v>
      </c>
      <c r="R47" s="21">
        <f t="shared" si="43"/>
        <v>0</v>
      </c>
      <c r="S47" s="21">
        <f t="shared" si="43"/>
        <v>0</v>
      </c>
      <c r="T47" s="21">
        <f t="shared" si="43"/>
        <v>0</v>
      </c>
      <c r="U47" s="21">
        <f t="shared" si="43"/>
        <v>0</v>
      </c>
      <c r="V47" s="21">
        <f t="shared" si="43"/>
        <v>0</v>
      </c>
      <c r="W47" s="21">
        <f t="shared" si="43"/>
        <v>0</v>
      </c>
      <c r="X47" s="21">
        <f t="shared" si="43"/>
        <v>0</v>
      </c>
      <c r="Y47" s="21">
        <f t="shared" si="43"/>
        <v>0</v>
      </c>
      <c r="Z47" s="21">
        <f t="shared" si="43"/>
        <v>0</v>
      </c>
      <c r="AA47" s="21">
        <f t="shared" si="43"/>
        <v>0</v>
      </c>
      <c r="AB47" s="21">
        <f t="shared" si="43"/>
        <v>0</v>
      </c>
      <c r="AC47" s="21">
        <f t="shared" si="43"/>
        <v>0</v>
      </c>
      <c r="AD47" s="21">
        <f t="shared" si="43"/>
        <v>2810.4</v>
      </c>
      <c r="AE47" s="21">
        <f t="shared" si="43"/>
        <v>0</v>
      </c>
      <c r="AF47" s="99"/>
    </row>
    <row r="48" spans="1:32" s="32" customFormat="1" ht="24" customHeight="1" x14ac:dyDescent="0.25">
      <c r="A48" s="55" t="s">
        <v>24</v>
      </c>
      <c r="B48" s="31">
        <f t="shared" si="5"/>
        <v>2810.4</v>
      </c>
      <c r="C48" s="31">
        <f t="shared" si="44"/>
        <v>0</v>
      </c>
      <c r="D48" s="31">
        <f t="shared" si="44"/>
        <v>0</v>
      </c>
      <c r="E48" s="31">
        <f t="shared" si="44"/>
        <v>0</v>
      </c>
      <c r="F48" s="3">
        <f t="shared" ref="F48:F49" si="46">E48/B48%</f>
        <v>0</v>
      </c>
      <c r="G48" s="3" t="e">
        <f t="shared" si="42"/>
        <v>#DIV/0!</v>
      </c>
      <c r="H48" s="21">
        <f t="shared" si="45"/>
        <v>0</v>
      </c>
      <c r="I48" s="21">
        <f t="shared" si="43"/>
        <v>0</v>
      </c>
      <c r="J48" s="21">
        <f t="shared" si="43"/>
        <v>0</v>
      </c>
      <c r="K48" s="21">
        <f t="shared" si="43"/>
        <v>0</v>
      </c>
      <c r="L48" s="21">
        <f t="shared" si="43"/>
        <v>0</v>
      </c>
      <c r="M48" s="21">
        <f t="shared" si="43"/>
        <v>0</v>
      </c>
      <c r="N48" s="21">
        <f t="shared" si="43"/>
        <v>0</v>
      </c>
      <c r="O48" s="21">
        <f t="shared" si="43"/>
        <v>0</v>
      </c>
      <c r="P48" s="21">
        <f t="shared" si="43"/>
        <v>0</v>
      </c>
      <c r="Q48" s="21">
        <f t="shared" si="43"/>
        <v>0</v>
      </c>
      <c r="R48" s="21">
        <f t="shared" si="43"/>
        <v>0</v>
      </c>
      <c r="S48" s="21">
        <f t="shared" si="43"/>
        <v>0</v>
      </c>
      <c r="T48" s="21">
        <f t="shared" si="43"/>
        <v>0</v>
      </c>
      <c r="U48" s="21">
        <f t="shared" si="43"/>
        <v>0</v>
      </c>
      <c r="V48" s="21">
        <f t="shared" si="43"/>
        <v>0</v>
      </c>
      <c r="W48" s="21">
        <f t="shared" si="43"/>
        <v>0</v>
      </c>
      <c r="X48" s="21">
        <f t="shared" si="43"/>
        <v>0</v>
      </c>
      <c r="Y48" s="21">
        <f t="shared" si="43"/>
        <v>0</v>
      </c>
      <c r="Z48" s="21">
        <f t="shared" si="43"/>
        <v>0</v>
      </c>
      <c r="AA48" s="21">
        <f t="shared" si="43"/>
        <v>0</v>
      </c>
      <c r="AB48" s="21">
        <f t="shared" si="43"/>
        <v>0</v>
      </c>
      <c r="AC48" s="21">
        <f t="shared" si="43"/>
        <v>0</v>
      </c>
      <c r="AD48" s="21">
        <f t="shared" si="43"/>
        <v>2810.4</v>
      </c>
      <c r="AE48" s="21">
        <f t="shared" si="43"/>
        <v>0</v>
      </c>
      <c r="AF48" s="99"/>
    </row>
    <row r="49" spans="1:32" ht="24" customHeight="1" x14ac:dyDescent="0.25">
      <c r="A49" s="56" t="s">
        <v>55</v>
      </c>
      <c r="B49" s="3">
        <f t="shared" si="5"/>
        <v>0</v>
      </c>
      <c r="C49" s="3">
        <f t="shared" si="44"/>
        <v>0</v>
      </c>
      <c r="D49" s="3">
        <f t="shared" si="44"/>
        <v>0</v>
      </c>
      <c r="E49" s="3">
        <f t="shared" si="44"/>
        <v>0</v>
      </c>
      <c r="F49" s="3" t="e">
        <f t="shared" si="46"/>
        <v>#DIV/0!</v>
      </c>
      <c r="G49" s="3" t="e">
        <f t="shared" si="42"/>
        <v>#DIV/0!</v>
      </c>
      <c r="H49" s="21">
        <f t="shared" si="45"/>
        <v>0</v>
      </c>
      <c r="I49" s="21">
        <f t="shared" si="43"/>
        <v>0</v>
      </c>
      <c r="J49" s="21">
        <f t="shared" si="43"/>
        <v>0</v>
      </c>
      <c r="K49" s="21">
        <f t="shared" si="43"/>
        <v>0</v>
      </c>
      <c r="L49" s="21">
        <f t="shared" si="43"/>
        <v>0</v>
      </c>
      <c r="M49" s="21">
        <f t="shared" si="43"/>
        <v>0</v>
      </c>
      <c r="N49" s="21">
        <f t="shared" si="43"/>
        <v>0</v>
      </c>
      <c r="O49" s="21">
        <f t="shared" si="43"/>
        <v>0</v>
      </c>
      <c r="P49" s="21">
        <f t="shared" si="43"/>
        <v>0</v>
      </c>
      <c r="Q49" s="21">
        <f t="shared" si="43"/>
        <v>0</v>
      </c>
      <c r="R49" s="21">
        <f t="shared" si="43"/>
        <v>0</v>
      </c>
      <c r="S49" s="21">
        <f t="shared" si="43"/>
        <v>0</v>
      </c>
      <c r="T49" s="21">
        <f t="shared" si="43"/>
        <v>0</v>
      </c>
      <c r="U49" s="21">
        <f t="shared" si="43"/>
        <v>0</v>
      </c>
      <c r="V49" s="21">
        <f t="shared" si="43"/>
        <v>0</v>
      </c>
      <c r="W49" s="21">
        <f t="shared" si="43"/>
        <v>0</v>
      </c>
      <c r="X49" s="21">
        <f t="shared" si="43"/>
        <v>0</v>
      </c>
      <c r="Y49" s="21">
        <f t="shared" si="43"/>
        <v>0</v>
      </c>
      <c r="Z49" s="21">
        <f t="shared" si="43"/>
        <v>0</v>
      </c>
      <c r="AA49" s="21">
        <f t="shared" si="43"/>
        <v>0</v>
      </c>
      <c r="AB49" s="21">
        <f t="shared" si="43"/>
        <v>0</v>
      </c>
      <c r="AC49" s="21">
        <f t="shared" si="43"/>
        <v>0</v>
      </c>
      <c r="AD49" s="21">
        <f t="shared" si="43"/>
        <v>0</v>
      </c>
      <c r="AE49" s="21">
        <f t="shared" si="43"/>
        <v>0</v>
      </c>
      <c r="AF49" s="99"/>
    </row>
    <row r="50" spans="1:32" ht="29.25" customHeight="1" x14ac:dyDescent="0.25">
      <c r="A50" s="120" t="s">
        <v>7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2"/>
      <c r="AF50" s="43"/>
    </row>
    <row r="51" spans="1:32" ht="21" customHeight="1" x14ac:dyDescent="0.25">
      <c r="A51" s="4" t="s">
        <v>57</v>
      </c>
      <c r="B51" s="26">
        <f t="shared" ref="B51:AE51" si="47">B53+B54+B52+B56</f>
        <v>14052</v>
      </c>
      <c r="C51" s="26">
        <f t="shared" si="47"/>
        <v>0</v>
      </c>
      <c r="D51" s="26">
        <f t="shared" si="47"/>
        <v>0</v>
      </c>
      <c r="E51" s="26">
        <f t="shared" si="47"/>
        <v>0</v>
      </c>
      <c r="F51" s="26">
        <f>E51/B51%</f>
        <v>0</v>
      </c>
      <c r="G51" s="26" t="e">
        <f>E51/C51%</f>
        <v>#DIV/0!</v>
      </c>
      <c r="H51" s="26">
        <f t="shared" si="47"/>
        <v>0</v>
      </c>
      <c r="I51" s="28">
        <f t="shared" si="47"/>
        <v>0</v>
      </c>
      <c r="J51" s="26">
        <f t="shared" si="47"/>
        <v>0</v>
      </c>
      <c r="K51" s="26">
        <f t="shared" si="47"/>
        <v>0</v>
      </c>
      <c r="L51" s="26">
        <f t="shared" si="47"/>
        <v>0</v>
      </c>
      <c r="M51" s="26">
        <f t="shared" si="47"/>
        <v>0</v>
      </c>
      <c r="N51" s="26">
        <f t="shared" si="47"/>
        <v>0</v>
      </c>
      <c r="O51" s="26">
        <f t="shared" si="47"/>
        <v>0</v>
      </c>
      <c r="P51" s="26">
        <f t="shared" si="47"/>
        <v>0</v>
      </c>
      <c r="Q51" s="26">
        <f t="shared" si="47"/>
        <v>0</v>
      </c>
      <c r="R51" s="26">
        <f t="shared" si="47"/>
        <v>0</v>
      </c>
      <c r="S51" s="26">
        <f t="shared" si="47"/>
        <v>0</v>
      </c>
      <c r="T51" s="26">
        <f t="shared" si="47"/>
        <v>0</v>
      </c>
      <c r="U51" s="26">
        <f t="shared" si="47"/>
        <v>0</v>
      </c>
      <c r="V51" s="26">
        <f t="shared" si="47"/>
        <v>0</v>
      </c>
      <c r="W51" s="26">
        <f t="shared" si="47"/>
        <v>0</v>
      </c>
      <c r="X51" s="26">
        <f t="shared" si="47"/>
        <v>0</v>
      </c>
      <c r="Y51" s="26">
        <f t="shared" si="47"/>
        <v>0</v>
      </c>
      <c r="Z51" s="26">
        <f t="shared" si="47"/>
        <v>0</v>
      </c>
      <c r="AA51" s="26">
        <f t="shared" si="47"/>
        <v>0</v>
      </c>
      <c r="AB51" s="26">
        <f t="shared" si="47"/>
        <v>0</v>
      </c>
      <c r="AC51" s="26">
        <f t="shared" si="47"/>
        <v>0</v>
      </c>
      <c r="AD51" s="26">
        <f>AD53+AD54+AD52+AD56</f>
        <v>14052</v>
      </c>
      <c r="AE51" s="26">
        <f t="shared" si="47"/>
        <v>0</v>
      </c>
      <c r="AF51" s="123" t="s">
        <v>63</v>
      </c>
    </row>
    <row r="52" spans="1:32" ht="21" customHeight="1" x14ac:dyDescent="0.25">
      <c r="A52" s="2" t="s">
        <v>1</v>
      </c>
      <c r="B52" s="3">
        <f t="shared" si="5"/>
        <v>0</v>
      </c>
      <c r="C52" s="3">
        <f>H52</f>
        <v>0</v>
      </c>
      <c r="D52" s="3">
        <f>E52</f>
        <v>0</v>
      </c>
      <c r="E52" s="3">
        <f>I52+K52+M52+O52+Q52+S52+U52+W52+Y52+AA52+AC52+AE52</f>
        <v>0</v>
      </c>
      <c r="F52" s="3" t="e">
        <f t="shared" ref="F52:F53" si="48">E52/B52%</f>
        <v>#DIV/0!</v>
      </c>
      <c r="G52" s="3" t="e">
        <f t="shared" ref="G52:G53" si="49">E52/C52%</f>
        <v>#DIV/0!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90">
        <v>0</v>
      </c>
      <c r="AF52" s="124"/>
    </row>
    <row r="53" spans="1:32" ht="21" customHeight="1" x14ac:dyDescent="0.25">
      <c r="A53" s="4" t="s">
        <v>3</v>
      </c>
      <c r="B53" s="3">
        <f t="shared" si="5"/>
        <v>11241.6</v>
      </c>
      <c r="C53" s="3">
        <f t="shared" ref="C53:C56" si="50">H53</f>
        <v>0</v>
      </c>
      <c r="D53" s="3">
        <f t="shared" ref="D53:D56" si="51">E53</f>
        <v>0</v>
      </c>
      <c r="E53" s="3">
        <f t="shared" ref="E53:E56" si="52">I53+K53+M53+O53+Q53+S53+U53+W53+Y53+AA53+AC53+AE53</f>
        <v>0</v>
      </c>
      <c r="F53" s="3">
        <f t="shared" si="48"/>
        <v>0</v>
      </c>
      <c r="G53" s="3" t="e">
        <f t="shared" si="49"/>
        <v>#DIV/0!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>
        <v>11241.6</v>
      </c>
      <c r="AE53" s="21">
        <v>0</v>
      </c>
      <c r="AF53" s="124"/>
    </row>
    <row r="54" spans="1:32" ht="21" customHeight="1" x14ac:dyDescent="0.25">
      <c r="A54" s="4" t="s">
        <v>2</v>
      </c>
      <c r="B54" s="3">
        <f t="shared" si="5"/>
        <v>2810.4</v>
      </c>
      <c r="C54" s="3">
        <f t="shared" si="50"/>
        <v>0</v>
      </c>
      <c r="D54" s="3">
        <f t="shared" si="51"/>
        <v>0</v>
      </c>
      <c r="E54" s="3">
        <f t="shared" si="52"/>
        <v>0</v>
      </c>
      <c r="F54" s="3">
        <f>E54/B54%</f>
        <v>0</v>
      </c>
      <c r="G54" s="3" t="e">
        <f>E54/C54%</f>
        <v>#DIV/0!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0">
        <v>2810.4</v>
      </c>
      <c r="AE54" s="21">
        <v>0</v>
      </c>
      <c r="AF54" s="124"/>
    </row>
    <row r="55" spans="1:32" s="32" customFormat="1" ht="21" customHeight="1" x14ac:dyDescent="0.25">
      <c r="A55" s="55" t="s">
        <v>24</v>
      </c>
      <c r="B55" s="31">
        <f t="shared" si="5"/>
        <v>2810.4</v>
      </c>
      <c r="C55" s="3">
        <f t="shared" si="50"/>
        <v>0</v>
      </c>
      <c r="D55" s="31">
        <f t="shared" si="51"/>
        <v>0</v>
      </c>
      <c r="E55" s="31">
        <f t="shared" si="52"/>
        <v>0</v>
      </c>
      <c r="F55" s="3">
        <f t="shared" ref="F55:F56" si="53">E55/B55%</f>
        <v>0</v>
      </c>
      <c r="G55" s="3" t="e">
        <f t="shared" ref="G55:G56" si="54">E55/C55%</f>
        <v>#DIV/0!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2810.4</v>
      </c>
      <c r="AE55" s="40">
        <v>0</v>
      </c>
      <c r="AF55" s="124"/>
    </row>
    <row r="56" spans="1:32" ht="21" customHeight="1" x14ac:dyDescent="0.25">
      <c r="A56" s="56" t="s">
        <v>55</v>
      </c>
      <c r="B56" s="3">
        <f t="shared" si="5"/>
        <v>0</v>
      </c>
      <c r="C56" s="3">
        <f t="shared" si="50"/>
        <v>0</v>
      </c>
      <c r="D56" s="3">
        <f t="shared" si="51"/>
        <v>0</v>
      </c>
      <c r="E56" s="3">
        <f t="shared" si="52"/>
        <v>0</v>
      </c>
      <c r="F56" s="3" t="e">
        <f t="shared" si="53"/>
        <v>#DIV/0!</v>
      </c>
      <c r="G56" s="3" t="e">
        <f t="shared" si="54"/>
        <v>#DIV/0!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3">
        <v>0</v>
      </c>
      <c r="AF56" s="124"/>
    </row>
    <row r="57" spans="1:32" s="61" customFormat="1" ht="24.75" customHeight="1" x14ac:dyDescent="0.25">
      <c r="A57" s="63" t="s">
        <v>64</v>
      </c>
      <c r="B57" s="60">
        <f>B59+B60+B58+B62</f>
        <v>14052</v>
      </c>
      <c r="C57" s="60">
        <f t="shared" ref="C57:E57" si="55">C59+C60+C58+C62</f>
        <v>0</v>
      </c>
      <c r="D57" s="60">
        <f t="shared" si="55"/>
        <v>0</v>
      </c>
      <c r="E57" s="60">
        <f t="shared" si="55"/>
        <v>0</v>
      </c>
      <c r="F57" s="60">
        <f>E57/B57%</f>
        <v>0</v>
      </c>
      <c r="G57" s="60" t="e">
        <f>E57/C57%</f>
        <v>#DIV/0!</v>
      </c>
      <c r="H57" s="60">
        <f t="shared" ref="H57:AE57" si="56">H59+H60</f>
        <v>0</v>
      </c>
      <c r="I57" s="60">
        <f t="shared" si="56"/>
        <v>0</v>
      </c>
      <c r="J57" s="60">
        <f t="shared" si="56"/>
        <v>0</v>
      </c>
      <c r="K57" s="60">
        <f t="shared" si="56"/>
        <v>0</v>
      </c>
      <c r="L57" s="60">
        <f t="shared" si="56"/>
        <v>0</v>
      </c>
      <c r="M57" s="60">
        <f t="shared" si="56"/>
        <v>0</v>
      </c>
      <c r="N57" s="60">
        <f t="shared" si="56"/>
        <v>0</v>
      </c>
      <c r="O57" s="60">
        <f t="shared" si="56"/>
        <v>0</v>
      </c>
      <c r="P57" s="60">
        <f t="shared" si="56"/>
        <v>0</v>
      </c>
      <c r="Q57" s="60">
        <f t="shared" si="56"/>
        <v>0</v>
      </c>
      <c r="R57" s="60">
        <f t="shared" si="56"/>
        <v>0</v>
      </c>
      <c r="S57" s="60">
        <f t="shared" si="56"/>
        <v>0</v>
      </c>
      <c r="T57" s="60">
        <f t="shared" si="56"/>
        <v>0</v>
      </c>
      <c r="U57" s="60">
        <f t="shared" si="56"/>
        <v>0</v>
      </c>
      <c r="V57" s="60">
        <f t="shared" si="56"/>
        <v>0</v>
      </c>
      <c r="W57" s="60">
        <f t="shared" si="56"/>
        <v>0</v>
      </c>
      <c r="X57" s="60">
        <f t="shared" si="56"/>
        <v>0</v>
      </c>
      <c r="Y57" s="60">
        <f t="shared" si="56"/>
        <v>0</v>
      </c>
      <c r="Z57" s="60">
        <f t="shared" si="56"/>
        <v>0</v>
      </c>
      <c r="AA57" s="60">
        <f t="shared" si="56"/>
        <v>0</v>
      </c>
      <c r="AB57" s="60">
        <f t="shared" si="56"/>
        <v>0</v>
      </c>
      <c r="AC57" s="60">
        <f t="shared" si="56"/>
        <v>0</v>
      </c>
      <c r="AD57" s="60">
        <f t="shared" si="56"/>
        <v>14052</v>
      </c>
      <c r="AE57" s="60">
        <f t="shared" si="56"/>
        <v>0</v>
      </c>
      <c r="AF57" s="99"/>
    </row>
    <row r="58" spans="1:32" ht="21.75" customHeight="1" x14ac:dyDescent="0.25">
      <c r="A58" s="2" t="s">
        <v>1</v>
      </c>
      <c r="B58" s="3">
        <f t="shared" ref="B58:E62" si="57">B45</f>
        <v>0</v>
      </c>
      <c r="C58" s="3">
        <f t="shared" si="57"/>
        <v>0</v>
      </c>
      <c r="D58" s="3">
        <f t="shared" si="57"/>
        <v>0</v>
      </c>
      <c r="E58" s="3">
        <f t="shared" si="57"/>
        <v>0</v>
      </c>
      <c r="F58" s="3" t="e">
        <f t="shared" ref="F58:F59" si="58">E58/B58%</f>
        <v>#DIV/0!</v>
      </c>
      <c r="G58" s="3" t="e">
        <f t="shared" ref="G58:G59" si="59">E58/C58%</f>
        <v>#DIV/0!</v>
      </c>
      <c r="H58" s="3">
        <f t="shared" ref="H58:AE62" si="60">H45</f>
        <v>0</v>
      </c>
      <c r="I58" s="6">
        <f t="shared" si="60"/>
        <v>0</v>
      </c>
      <c r="J58" s="3">
        <f t="shared" si="60"/>
        <v>0</v>
      </c>
      <c r="K58" s="3">
        <f t="shared" si="60"/>
        <v>0</v>
      </c>
      <c r="L58" s="3">
        <f t="shared" si="60"/>
        <v>0</v>
      </c>
      <c r="M58" s="3">
        <f t="shared" si="60"/>
        <v>0</v>
      </c>
      <c r="N58" s="3">
        <f t="shared" si="60"/>
        <v>0</v>
      </c>
      <c r="O58" s="3">
        <f t="shared" si="60"/>
        <v>0</v>
      </c>
      <c r="P58" s="3">
        <f t="shared" si="60"/>
        <v>0</v>
      </c>
      <c r="Q58" s="3">
        <f t="shared" si="60"/>
        <v>0</v>
      </c>
      <c r="R58" s="3">
        <f t="shared" si="60"/>
        <v>0</v>
      </c>
      <c r="S58" s="3">
        <f t="shared" si="60"/>
        <v>0</v>
      </c>
      <c r="T58" s="3">
        <f t="shared" si="60"/>
        <v>0</v>
      </c>
      <c r="U58" s="3">
        <f t="shared" si="60"/>
        <v>0</v>
      </c>
      <c r="V58" s="3">
        <f t="shared" si="60"/>
        <v>0</v>
      </c>
      <c r="W58" s="3">
        <f t="shared" si="60"/>
        <v>0</v>
      </c>
      <c r="X58" s="3">
        <f t="shared" si="60"/>
        <v>0</v>
      </c>
      <c r="Y58" s="3">
        <f t="shared" si="60"/>
        <v>0</v>
      </c>
      <c r="Z58" s="3">
        <f t="shared" si="60"/>
        <v>0</v>
      </c>
      <c r="AA58" s="3">
        <f t="shared" si="60"/>
        <v>0</v>
      </c>
      <c r="AB58" s="3">
        <f t="shared" si="60"/>
        <v>0</v>
      </c>
      <c r="AC58" s="3">
        <f t="shared" si="60"/>
        <v>0</v>
      </c>
      <c r="AD58" s="3">
        <f t="shared" si="60"/>
        <v>0</v>
      </c>
      <c r="AE58" s="3">
        <f t="shared" si="60"/>
        <v>0</v>
      </c>
      <c r="AF58" s="99"/>
    </row>
    <row r="59" spans="1:32" ht="21.75" customHeight="1" x14ac:dyDescent="0.25">
      <c r="A59" s="4" t="s">
        <v>3</v>
      </c>
      <c r="B59" s="3">
        <f>B46</f>
        <v>11241.6</v>
      </c>
      <c r="C59" s="3">
        <f t="shared" si="57"/>
        <v>0</v>
      </c>
      <c r="D59" s="3">
        <f t="shared" si="57"/>
        <v>0</v>
      </c>
      <c r="E59" s="3">
        <f t="shared" si="57"/>
        <v>0</v>
      </c>
      <c r="F59" s="3">
        <f t="shared" si="58"/>
        <v>0</v>
      </c>
      <c r="G59" s="3" t="e">
        <f t="shared" si="59"/>
        <v>#DIV/0!</v>
      </c>
      <c r="H59" s="3">
        <f t="shared" si="60"/>
        <v>0</v>
      </c>
      <c r="I59" s="6">
        <f t="shared" si="60"/>
        <v>0</v>
      </c>
      <c r="J59" s="3">
        <f t="shared" si="60"/>
        <v>0</v>
      </c>
      <c r="K59" s="3">
        <f t="shared" si="60"/>
        <v>0</v>
      </c>
      <c r="L59" s="3">
        <f t="shared" si="60"/>
        <v>0</v>
      </c>
      <c r="M59" s="3">
        <f t="shared" si="60"/>
        <v>0</v>
      </c>
      <c r="N59" s="3">
        <f t="shared" si="60"/>
        <v>0</v>
      </c>
      <c r="O59" s="3">
        <f t="shared" si="60"/>
        <v>0</v>
      </c>
      <c r="P59" s="3">
        <f t="shared" si="60"/>
        <v>0</v>
      </c>
      <c r="Q59" s="3">
        <f t="shared" si="60"/>
        <v>0</v>
      </c>
      <c r="R59" s="3">
        <f t="shared" si="60"/>
        <v>0</v>
      </c>
      <c r="S59" s="3">
        <f t="shared" si="60"/>
        <v>0</v>
      </c>
      <c r="T59" s="3">
        <f t="shared" si="60"/>
        <v>0</v>
      </c>
      <c r="U59" s="3">
        <f t="shared" si="60"/>
        <v>0</v>
      </c>
      <c r="V59" s="3">
        <f t="shared" si="60"/>
        <v>0</v>
      </c>
      <c r="W59" s="3">
        <f t="shared" si="60"/>
        <v>0</v>
      </c>
      <c r="X59" s="3">
        <f t="shared" si="60"/>
        <v>0</v>
      </c>
      <c r="Y59" s="3">
        <f t="shared" si="60"/>
        <v>0</v>
      </c>
      <c r="Z59" s="3">
        <f t="shared" si="60"/>
        <v>0</v>
      </c>
      <c r="AA59" s="3">
        <f t="shared" si="60"/>
        <v>0</v>
      </c>
      <c r="AB59" s="3">
        <f t="shared" si="60"/>
        <v>0</v>
      </c>
      <c r="AC59" s="3">
        <f t="shared" si="60"/>
        <v>0</v>
      </c>
      <c r="AD59" s="3">
        <f t="shared" si="60"/>
        <v>11241.6</v>
      </c>
      <c r="AE59" s="3">
        <f t="shared" si="60"/>
        <v>0</v>
      </c>
      <c r="AF59" s="99"/>
    </row>
    <row r="60" spans="1:32" ht="21.75" customHeight="1" x14ac:dyDescent="0.25">
      <c r="A60" s="4" t="s">
        <v>2</v>
      </c>
      <c r="B60" s="3">
        <f t="shared" si="57"/>
        <v>2810.4</v>
      </c>
      <c r="C60" s="3">
        <f t="shared" si="57"/>
        <v>0</v>
      </c>
      <c r="D60" s="3">
        <f t="shared" si="57"/>
        <v>0</v>
      </c>
      <c r="E60" s="3">
        <f t="shared" si="57"/>
        <v>0</v>
      </c>
      <c r="F60" s="3">
        <f>E60/B60%</f>
        <v>0</v>
      </c>
      <c r="G60" s="3" t="e">
        <f>E60/C60%</f>
        <v>#DIV/0!</v>
      </c>
      <c r="H60" s="3">
        <f t="shared" si="60"/>
        <v>0</v>
      </c>
      <c r="I60" s="6">
        <f t="shared" si="60"/>
        <v>0</v>
      </c>
      <c r="J60" s="3">
        <f t="shared" si="60"/>
        <v>0</v>
      </c>
      <c r="K60" s="3">
        <f t="shared" si="60"/>
        <v>0</v>
      </c>
      <c r="L60" s="3">
        <f t="shared" si="60"/>
        <v>0</v>
      </c>
      <c r="M60" s="3">
        <f t="shared" si="60"/>
        <v>0</v>
      </c>
      <c r="N60" s="3">
        <f t="shared" si="60"/>
        <v>0</v>
      </c>
      <c r="O60" s="3">
        <f t="shared" si="60"/>
        <v>0</v>
      </c>
      <c r="P60" s="3">
        <f t="shared" si="60"/>
        <v>0</v>
      </c>
      <c r="Q60" s="3">
        <f t="shared" si="60"/>
        <v>0</v>
      </c>
      <c r="R60" s="3">
        <f t="shared" si="60"/>
        <v>0</v>
      </c>
      <c r="S60" s="3">
        <f t="shared" si="60"/>
        <v>0</v>
      </c>
      <c r="T60" s="3">
        <f t="shared" si="60"/>
        <v>0</v>
      </c>
      <c r="U60" s="3">
        <f t="shared" si="60"/>
        <v>0</v>
      </c>
      <c r="V60" s="3">
        <f t="shared" si="60"/>
        <v>0</v>
      </c>
      <c r="W60" s="3">
        <f t="shared" si="60"/>
        <v>0</v>
      </c>
      <c r="X60" s="3">
        <f t="shared" si="60"/>
        <v>0</v>
      </c>
      <c r="Y60" s="3">
        <f t="shared" si="60"/>
        <v>0</v>
      </c>
      <c r="Z60" s="3">
        <f t="shared" si="60"/>
        <v>0</v>
      </c>
      <c r="AA60" s="3">
        <f t="shared" si="60"/>
        <v>0</v>
      </c>
      <c r="AB60" s="3">
        <f t="shared" si="60"/>
        <v>0</v>
      </c>
      <c r="AC60" s="3">
        <f t="shared" si="60"/>
        <v>0</v>
      </c>
      <c r="AD60" s="3">
        <f t="shared" si="60"/>
        <v>2810.4</v>
      </c>
      <c r="AE60" s="3">
        <f t="shared" si="60"/>
        <v>0</v>
      </c>
      <c r="AF60" s="99"/>
    </row>
    <row r="61" spans="1:32" s="32" customFormat="1" ht="21.75" customHeight="1" x14ac:dyDescent="0.25">
      <c r="A61" s="55" t="s">
        <v>24</v>
      </c>
      <c r="B61" s="31">
        <f t="shared" si="57"/>
        <v>2810.4</v>
      </c>
      <c r="C61" s="31">
        <f t="shared" si="57"/>
        <v>0</v>
      </c>
      <c r="D61" s="31">
        <f t="shared" si="57"/>
        <v>0</v>
      </c>
      <c r="E61" s="31">
        <f t="shared" si="57"/>
        <v>0</v>
      </c>
      <c r="F61" s="3">
        <f t="shared" ref="F61:F62" si="61">E61/B61%</f>
        <v>0</v>
      </c>
      <c r="G61" s="3" t="e">
        <f t="shared" ref="G61:G62" si="62">E61/C61%</f>
        <v>#DIV/0!</v>
      </c>
      <c r="H61" s="30">
        <f t="shared" si="60"/>
        <v>0</v>
      </c>
      <c r="I61" s="30">
        <f t="shared" si="60"/>
        <v>0</v>
      </c>
      <c r="J61" s="30">
        <f t="shared" si="60"/>
        <v>0</v>
      </c>
      <c r="K61" s="30">
        <f t="shared" si="60"/>
        <v>0</v>
      </c>
      <c r="L61" s="30">
        <f t="shared" si="60"/>
        <v>0</v>
      </c>
      <c r="M61" s="30">
        <f t="shared" si="60"/>
        <v>0</v>
      </c>
      <c r="N61" s="30">
        <f t="shared" si="60"/>
        <v>0</v>
      </c>
      <c r="O61" s="30">
        <f t="shared" si="60"/>
        <v>0</v>
      </c>
      <c r="P61" s="30">
        <f t="shared" si="60"/>
        <v>0</v>
      </c>
      <c r="Q61" s="30">
        <f t="shared" si="60"/>
        <v>0</v>
      </c>
      <c r="R61" s="30">
        <f t="shared" si="60"/>
        <v>0</v>
      </c>
      <c r="S61" s="30">
        <f t="shared" si="60"/>
        <v>0</v>
      </c>
      <c r="T61" s="30">
        <f t="shared" si="60"/>
        <v>0</v>
      </c>
      <c r="U61" s="30">
        <f t="shared" si="60"/>
        <v>0</v>
      </c>
      <c r="V61" s="30">
        <f t="shared" si="60"/>
        <v>0</v>
      </c>
      <c r="W61" s="30">
        <f t="shared" si="60"/>
        <v>0</v>
      </c>
      <c r="X61" s="30">
        <f t="shared" si="60"/>
        <v>0</v>
      </c>
      <c r="Y61" s="30">
        <f t="shared" si="60"/>
        <v>0</v>
      </c>
      <c r="Z61" s="30">
        <f t="shared" si="60"/>
        <v>0</v>
      </c>
      <c r="AA61" s="30">
        <f t="shared" si="60"/>
        <v>0</v>
      </c>
      <c r="AB61" s="30">
        <f t="shared" si="60"/>
        <v>0</v>
      </c>
      <c r="AC61" s="30">
        <f t="shared" si="60"/>
        <v>0</v>
      </c>
      <c r="AD61" s="30">
        <f t="shared" si="60"/>
        <v>2810.4</v>
      </c>
      <c r="AE61" s="30">
        <f t="shared" si="60"/>
        <v>0</v>
      </c>
      <c r="AF61" s="99"/>
    </row>
    <row r="62" spans="1:32" ht="21.75" customHeight="1" x14ac:dyDescent="0.25">
      <c r="A62" s="56" t="s">
        <v>55</v>
      </c>
      <c r="B62" s="3">
        <f t="shared" si="57"/>
        <v>0</v>
      </c>
      <c r="C62" s="3">
        <f t="shared" si="57"/>
        <v>0</v>
      </c>
      <c r="D62" s="3">
        <f t="shared" si="57"/>
        <v>0</v>
      </c>
      <c r="E62" s="3">
        <f t="shared" si="57"/>
        <v>0</v>
      </c>
      <c r="F62" s="3" t="e">
        <f t="shared" si="61"/>
        <v>#DIV/0!</v>
      </c>
      <c r="G62" s="3" t="e">
        <f t="shared" si="62"/>
        <v>#DIV/0!</v>
      </c>
      <c r="H62" s="3">
        <f t="shared" si="60"/>
        <v>0</v>
      </c>
      <c r="I62" s="6">
        <f t="shared" si="60"/>
        <v>0</v>
      </c>
      <c r="J62" s="3">
        <f t="shared" si="60"/>
        <v>0</v>
      </c>
      <c r="K62" s="3">
        <f t="shared" si="60"/>
        <v>0</v>
      </c>
      <c r="L62" s="3">
        <f t="shared" si="60"/>
        <v>0</v>
      </c>
      <c r="M62" s="3">
        <f t="shared" si="60"/>
        <v>0</v>
      </c>
      <c r="N62" s="3">
        <f t="shared" si="60"/>
        <v>0</v>
      </c>
      <c r="O62" s="3">
        <f t="shared" si="60"/>
        <v>0</v>
      </c>
      <c r="P62" s="3">
        <f t="shared" si="60"/>
        <v>0</v>
      </c>
      <c r="Q62" s="3">
        <f t="shared" si="60"/>
        <v>0</v>
      </c>
      <c r="R62" s="3">
        <f t="shared" si="60"/>
        <v>0</v>
      </c>
      <c r="S62" s="3">
        <f t="shared" si="60"/>
        <v>0</v>
      </c>
      <c r="T62" s="3">
        <f t="shared" si="60"/>
        <v>0</v>
      </c>
      <c r="U62" s="3">
        <f t="shared" si="60"/>
        <v>0</v>
      </c>
      <c r="V62" s="3">
        <f t="shared" si="60"/>
        <v>0</v>
      </c>
      <c r="W62" s="3">
        <f t="shared" si="60"/>
        <v>0</v>
      </c>
      <c r="X62" s="3">
        <f t="shared" si="60"/>
        <v>0</v>
      </c>
      <c r="Y62" s="3">
        <f t="shared" si="60"/>
        <v>0</v>
      </c>
      <c r="Z62" s="3">
        <f t="shared" si="60"/>
        <v>0</v>
      </c>
      <c r="AA62" s="3">
        <f t="shared" si="60"/>
        <v>0</v>
      </c>
      <c r="AB62" s="3">
        <f t="shared" si="60"/>
        <v>0</v>
      </c>
      <c r="AC62" s="3">
        <f t="shared" si="60"/>
        <v>0</v>
      </c>
      <c r="AD62" s="3">
        <f t="shared" si="60"/>
        <v>0</v>
      </c>
      <c r="AE62" s="3">
        <f t="shared" si="60"/>
        <v>0</v>
      </c>
      <c r="AF62" s="99"/>
    </row>
    <row r="63" spans="1:32" s="27" customFormat="1" ht="39.75" customHeight="1" x14ac:dyDescent="0.25">
      <c r="A63" s="113" t="s">
        <v>65</v>
      </c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</row>
    <row r="64" spans="1:32" s="27" customFormat="1" ht="34.5" customHeight="1" x14ac:dyDescent="0.25">
      <c r="A64" s="114" t="s">
        <v>66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6"/>
      <c r="AF64" s="62"/>
    </row>
    <row r="65" spans="1:32" s="29" customFormat="1" ht="23.25" customHeight="1" x14ac:dyDescent="0.25">
      <c r="A65" s="25" t="s">
        <v>57</v>
      </c>
      <c r="B65" s="28">
        <f>B66+B67+B68+B70</f>
        <v>61854.64</v>
      </c>
      <c r="C65" s="28">
        <f t="shared" ref="C65:E65" si="63">C66+C67+C68+C70</f>
        <v>29296.05</v>
      </c>
      <c r="D65" s="28">
        <f t="shared" si="63"/>
        <v>5960.1</v>
      </c>
      <c r="E65" s="28">
        <f t="shared" si="63"/>
        <v>5960.1</v>
      </c>
      <c r="F65" s="28">
        <f>E65/B65%</f>
        <v>9.6356554657823583</v>
      </c>
      <c r="G65" s="28">
        <f>E65/C65%</f>
        <v>20.344380897766083</v>
      </c>
      <c r="H65" s="28">
        <f t="shared" ref="H65:AE65" si="64">H66+H67+H68+H70</f>
        <v>0</v>
      </c>
      <c r="I65" s="28">
        <f t="shared" si="64"/>
        <v>0</v>
      </c>
      <c r="J65" s="28">
        <f t="shared" si="64"/>
        <v>0</v>
      </c>
      <c r="K65" s="28">
        <f t="shared" si="64"/>
        <v>0</v>
      </c>
      <c r="L65" s="28">
        <f t="shared" si="64"/>
        <v>19554.5</v>
      </c>
      <c r="M65" s="28">
        <f t="shared" si="64"/>
        <v>0</v>
      </c>
      <c r="N65" s="28">
        <f t="shared" si="64"/>
        <v>9741.5499999999993</v>
      </c>
      <c r="O65" s="28">
        <f t="shared" si="64"/>
        <v>5960.1</v>
      </c>
      <c r="P65" s="28">
        <f t="shared" si="64"/>
        <v>0</v>
      </c>
      <c r="Q65" s="28">
        <f t="shared" si="64"/>
        <v>0</v>
      </c>
      <c r="R65" s="28">
        <f t="shared" si="64"/>
        <v>0</v>
      </c>
      <c r="S65" s="28">
        <f t="shared" si="64"/>
        <v>0</v>
      </c>
      <c r="T65" s="28">
        <f t="shared" si="64"/>
        <v>0</v>
      </c>
      <c r="U65" s="28">
        <f t="shared" si="64"/>
        <v>0</v>
      </c>
      <c r="V65" s="28">
        <f t="shared" si="64"/>
        <v>1177.5999999999999</v>
      </c>
      <c r="W65" s="28">
        <f t="shared" si="64"/>
        <v>0</v>
      </c>
      <c r="X65" s="28">
        <f t="shared" si="64"/>
        <v>0</v>
      </c>
      <c r="Y65" s="28">
        <f t="shared" si="64"/>
        <v>0</v>
      </c>
      <c r="Z65" s="28">
        <f t="shared" si="64"/>
        <v>19554.5</v>
      </c>
      <c r="AA65" s="28">
        <f t="shared" si="64"/>
        <v>0</v>
      </c>
      <c r="AB65" s="28">
        <f t="shared" si="64"/>
        <v>0</v>
      </c>
      <c r="AC65" s="28">
        <f t="shared" si="64"/>
        <v>0</v>
      </c>
      <c r="AD65" s="28">
        <f t="shared" si="64"/>
        <v>11826.49</v>
      </c>
      <c r="AE65" s="28">
        <f t="shared" si="64"/>
        <v>0</v>
      </c>
      <c r="AF65" s="100"/>
    </row>
    <row r="66" spans="1:32" s="7" customFormat="1" ht="23.25" customHeight="1" x14ac:dyDescent="0.25">
      <c r="A66" s="8" t="s">
        <v>1</v>
      </c>
      <c r="B66" s="6">
        <f>B73+B80+B87+B94+B101+B108</f>
        <v>0</v>
      </c>
      <c r="C66" s="6">
        <f t="shared" ref="C66:E66" si="65">C73+C80+C87+C94+C101+C108</f>
        <v>0</v>
      </c>
      <c r="D66" s="6">
        <f t="shared" si="65"/>
        <v>0</v>
      </c>
      <c r="E66" s="6">
        <f t="shared" si="65"/>
        <v>0</v>
      </c>
      <c r="F66" s="6" t="e">
        <f t="shared" ref="F66:F70" si="66">E66/B66%</f>
        <v>#DIV/0!</v>
      </c>
      <c r="G66" s="6" t="e">
        <f t="shared" ref="G66:G70" si="67">E66/C66%</f>
        <v>#DIV/0!</v>
      </c>
      <c r="H66" s="6">
        <f t="shared" ref="H66:AE70" si="68">H73+H80+H87+H94+H101+H108</f>
        <v>0</v>
      </c>
      <c r="I66" s="6">
        <f t="shared" si="68"/>
        <v>0</v>
      </c>
      <c r="J66" s="6">
        <f t="shared" si="68"/>
        <v>0</v>
      </c>
      <c r="K66" s="6">
        <f t="shared" si="68"/>
        <v>0</v>
      </c>
      <c r="L66" s="6">
        <f t="shared" si="68"/>
        <v>0</v>
      </c>
      <c r="M66" s="6">
        <f t="shared" si="68"/>
        <v>0</v>
      </c>
      <c r="N66" s="6">
        <f t="shared" si="68"/>
        <v>0</v>
      </c>
      <c r="O66" s="6">
        <f t="shared" si="68"/>
        <v>0</v>
      </c>
      <c r="P66" s="6">
        <f t="shared" si="68"/>
        <v>0</v>
      </c>
      <c r="Q66" s="6">
        <f t="shared" si="68"/>
        <v>0</v>
      </c>
      <c r="R66" s="6">
        <f t="shared" si="68"/>
        <v>0</v>
      </c>
      <c r="S66" s="6">
        <f t="shared" si="68"/>
        <v>0</v>
      </c>
      <c r="T66" s="6">
        <f t="shared" si="68"/>
        <v>0</v>
      </c>
      <c r="U66" s="6">
        <f t="shared" si="68"/>
        <v>0</v>
      </c>
      <c r="V66" s="6">
        <f t="shared" si="68"/>
        <v>0</v>
      </c>
      <c r="W66" s="6">
        <f t="shared" si="68"/>
        <v>0</v>
      </c>
      <c r="X66" s="6">
        <f t="shared" si="68"/>
        <v>0</v>
      </c>
      <c r="Y66" s="6">
        <f t="shared" si="68"/>
        <v>0</v>
      </c>
      <c r="Z66" s="6">
        <f t="shared" si="68"/>
        <v>0</v>
      </c>
      <c r="AA66" s="6">
        <f t="shared" si="68"/>
        <v>0</v>
      </c>
      <c r="AB66" s="6">
        <f t="shared" si="68"/>
        <v>0</v>
      </c>
      <c r="AC66" s="6">
        <f t="shared" si="68"/>
        <v>0</v>
      </c>
      <c r="AD66" s="6">
        <f t="shared" si="68"/>
        <v>0</v>
      </c>
      <c r="AE66" s="6">
        <f t="shared" si="68"/>
        <v>0</v>
      </c>
      <c r="AF66" s="100"/>
    </row>
    <row r="67" spans="1:32" s="7" customFormat="1" ht="23.25" customHeight="1" x14ac:dyDescent="0.25">
      <c r="A67" s="5" t="s">
        <v>3</v>
      </c>
      <c r="B67" s="6">
        <f t="shared" ref="B67:E70" si="69">B74+B81+B88+B95+B102+B109</f>
        <v>0</v>
      </c>
      <c r="C67" s="6">
        <f t="shared" si="69"/>
        <v>0</v>
      </c>
      <c r="D67" s="6">
        <f t="shared" si="69"/>
        <v>0</v>
      </c>
      <c r="E67" s="6">
        <f t="shared" si="69"/>
        <v>0</v>
      </c>
      <c r="F67" s="6" t="e">
        <f t="shared" si="66"/>
        <v>#DIV/0!</v>
      </c>
      <c r="G67" s="6" t="e">
        <f t="shared" si="67"/>
        <v>#DIV/0!</v>
      </c>
      <c r="H67" s="6">
        <f t="shared" si="68"/>
        <v>0</v>
      </c>
      <c r="I67" s="6">
        <f t="shared" si="68"/>
        <v>0</v>
      </c>
      <c r="J67" s="6">
        <f t="shared" si="68"/>
        <v>0</v>
      </c>
      <c r="K67" s="6">
        <f t="shared" si="68"/>
        <v>0</v>
      </c>
      <c r="L67" s="6">
        <f t="shared" si="68"/>
        <v>0</v>
      </c>
      <c r="M67" s="6">
        <f t="shared" si="68"/>
        <v>0</v>
      </c>
      <c r="N67" s="6">
        <f t="shared" si="68"/>
        <v>0</v>
      </c>
      <c r="O67" s="6">
        <f t="shared" si="68"/>
        <v>0</v>
      </c>
      <c r="P67" s="6">
        <f t="shared" si="68"/>
        <v>0</v>
      </c>
      <c r="Q67" s="6">
        <f t="shared" si="68"/>
        <v>0</v>
      </c>
      <c r="R67" s="6">
        <f t="shared" si="68"/>
        <v>0</v>
      </c>
      <c r="S67" s="6">
        <f t="shared" si="68"/>
        <v>0</v>
      </c>
      <c r="T67" s="6">
        <f t="shared" si="68"/>
        <v>0</v>
      </c>
      <c r="U67" s="6">
        <f t="shared" si="68"/>
        <v>0</v>
      </c>
      <c r="V67" s="6">
        <f t="shared" si="68"/>
        <v>0</v>
      </c>
      <c r="W67" s="6">
        <f t="shared" si="68"/>
        <v>0</v>
      </c>
      <c r="X67" s="6">
        <f t="shared" si="68"/>
        <v>0</v>
      </c>
      <c r="Y67" s="6">
        <f t="shared" si="68"/>
        <v>0</v>
      </c>
      <c r="Z67" s="6">
        <f t="shared" si="68"/>
        <v>0</v>
      </c>
      <c r="AA67" s="6">
        <f t="shared" si="68"/>
        <v>0</v>
      </c>
      <c r="AB67" s="6">
        <f t="shared" si="68"/>
        <v>0</v>
      </c>
      <c r="AC67" s="6">
        <f t="shared" si="68"/>
        <v>0</v>
      </c>
      <c r="AD67" s="6">
        <f t="shared" si="68"/>
        <v>0</v>
      </c>
      <c r="AE67" s="6">
        <f t="shared" si="68"/>
        <v>0</v>
      </c>
      <c r="AF67" s="100"/>
    </row>
    <row r="68" spans="1:32" s="7" customFormat="1" ht="23.25" customHeight="1" x14ac:dyDescent="0.25">
      <c r="A68" s="5" t="s">
        <v>2</v>
      </c>
      <c r="B68" s="6">
        <f t="shared" si="69"/>
        <v>0</v>
      </c>
      <c r="C68" s="6">
        <f t="shared" si="69"/>
        <v>0</v>
      </c>
      <c r="D68" s="6">
        <f t="shared" si="69"/>
        <v>0</v>
      </c>
      <c r="E68" s="6">
        <f t="shared" si="69"/>
        <v>0</v>
      </c>
      <c r="F68" s="6" t="e">
        <f t="shared" si="66"/>
        <v>#DIV/0!</v>
      </c>
      <c r="G68" s="6" t="e">
        <f t="shared" si="67"/>
        <v>#DIV/0!</v>
      </c>
      <c r="H68" s="6">
        <f t="shared" si="68"/>
        <v>0</v>
      </c>
      <c r="I68" s="6">
        <f t="shared" si="68"/>
        <v>0</v>
      </c>
      <c r="J68" s="6">
        <f t="shared" si="68"/>
        <v>0</v>
      </c>
      <c r="K68" s="6">
        <f t="shared" si="68"/>
        <v>0</v>
      </c>
      <c r="L68" s="6">
        <f t="shared" si="68"/>
        <v>0</v>
      </c>
      <c r="M68" s="6">
        <f t="shared" si="68"/>
        <v>0</v>
      </c>
      <c r="N68" s="6">
        <f t="shared" si="68"/>
        <v>0</v>
      </c>
      <c r="O68" s="6">
        <f t="shared" si="68"/>
        <v>0</v>
      </c>
      <c r="P68" s="6">
        <f t="shared" si="68"/>
        <v>0</v>
      </c>
      <c r="Q68" s="6">
        <f t="shared" si="68"/>
        <v>0</v>
      </c>
      <c r="R68" s="6">
        <f t="shared" si="68"/>
        <v>0</v>
      </c>
      <c r="S68" s="6">
        <f t="shared" si="68"/>
        <v>0</v>
      </c>
      <c r="T68" s="6">
        <f t="shared" si="68"/>
        <v>0</v>
      </c>
      <c r="U68" s="6">
        <f t="shared" si="68"/>
        <v>0</v>
      </c>
      <c r="V68" s="6">
        <f t="shared" si="68"/>
        <v>0</v>
      </c>
      <c r="W68" s="6">
        <f t="shared" si="68"/>
        <v>0</v>
      </c>
      <c r="X68" s="6">
        <f t="shared" si="68"/>
        <v>0</v>
      </c>
      <c r="Y68" s="6">
        <f t="shared" si="68"/>
        <v>0</v>
      </c>
      <c r="Z68" s="6">
        <f t="shared" si="68"/>
        <v>0</v>
      </c>
      <c r="AA68" s="6">
        <f t="shared" si="68"/>
        <v>0</v>
      </c>
      <c r="AB68" s="6">
        <f t="shared" si="68"/>
        <v>0</v>
      </c>
      <c r="AC68" s="6">
        <f t="shared" si="68"/>
        <v>0</v>
      </c>
      <c r="AD68" s="6">
        <f t="shared" si="68"/>
        <v>0</v>
      </c>
      <c r="AE68" s="6">
        <f t="shared" si="68"/>
        <v>0</v>
      </c>
      <c r="AF68" s="100"/>
    </row>
    <row r="69" spans="1:32" s="32" customFormat="1" ht="23.25" customHeight="1" x14ac:dyDescent="0.25">
      <c r="A69" s="55" t="s">
        <v>24</v>
      </c>
      <c r="B69" s="64">
        <f t="shared" si="69"/>
        <v>0</v>
      </c>
      <c r="C69" s="64">
        <f t="shared" si="69"/>
        <v>0</v>
      </c>
      <c r="D69" s="64">
        <f t="shared" si="69"/>
        <v>0</v>
      </c>
      <c r="E69" s="64">
        <f t="shared" si="69"/>
        <v>0</v>
      </c>
      <c r="F69" s="31" t="e">
        <f t="shared" si="66"/>
        <v>#DIV/0!</v>
      </c>
      <c r="G69" s="31" t="e">
        <f t="shared" si="67"/>
        <v>#DIV/0!</v>
      </c>
      <c r="H69" s="64">
        <f t="shared" si="68"/>
        <v>0</v>
      </c>
      <c r="I69" s="64">
        <f t="shared" si="68"/>
        <v>0</v>
      </c>
      <c r="J69" s="64">
        <f t="shared" si="68"/>
        <v>0</v>
      </c>
      <c r="K69" s="64">
        <f t="shared" si="68"/>
        <v>0</v>
      </c>
      <c r="L69" s="64">
        <f t="shared" si="68"/>
        <v>0</v>
      </c>
      <c r="M69" s="64">
        <f t="shared" si="68"/>
        <v>0</v>
      </c>
      <c r="N69" s="64">
        <f t="shared" si="68"/>
        <v>0</v>
      </c>
      <c r="O69" s="64">
        <f t="shared" si="68"/>
        <v>0</v>
      </c>
      <c r="P69" s="64">
        <f t="shared" si="68"/>
        <v>0</v>
      </c>
      <c r="Q69" s="64">
        <f t="shared" si="68"/>
        <v>0</v>
      </c>
      <c r="R69" s="64">
        <f t="shared" si="68"/>
        <v>0</v>
      </c>
      <c r="S69" s="64">
        <f t="shared" si="68"/>
        <v>0</v>
      </c>
      <c r="T69" s="64">
        <f t="shared" si="68"/>
        <v>0</v>
      </c>
      <c r="U69" s="64">
        <f t="shared" si="68"/>
        <v>0</v>
      </c>
      <c r="V69" s="64">
        <f t="shared" si="68"/>
        <v>0</v>
      </c>
      <c r="W69" s="64">
        <f t="shared" si="68"/>
        <v>0</v>
      </c>
      <c r="X69" s="64">
        <f t="shared" si="68"/>
        <v>0</v>
      </c>
      <c r="Y69" s="64">
        <f t="shared" si="68"/>
        <v>0</v>
      </c>
      <c r="Z69" s="64">
        <f t="shared" si="68"/>
        <v>0</v>
      </c>
      <c r="AA69" s="64">
        <f t="shared" si="68"/>
        <v>0</v>
      </c>
      <c r="AB69" s="64">
        <f t="shared" si="68"/>
        <v>0</v>
      </c>
      <c r="AC69" s="64">
        <f t="shared" si="68"/>
        <v>0</v>
      </c>
      <c r="AD69" s="64">
        <f t="shared" si="68"/>
        <v>0</v>
      </c>
      <c r="AE69" s="64">
        <f t="shared" si="68"/>
        <v>0</v>
      </c>
      <c r="AF69" s="100"/>
    </row>
    <row r="70" spans="1:32" s="7" customFormat="1" ht="23.25" customHeight="1" x14ac:dyDescent="0.25">
      <c r="A70" s="56" t="s">
        <v>55</v>
      </c>
      <c r="B70" s="6">
        <f t="shared" si="69"/>
        <v>61854.64</v>
      </c>
      <c r="C70" s="6">
        <f t="shared" si="69"/>
        <v>29296.05</v>
      </c>
      <c r="D70" s="6">
        <f t="shared" si="69"/>
        <v>5960.1</v>
      </c>
      <c r="E70" s="6">
        <f t="shared" si="69"/>
        <v>5960.1</v>
      </c>
      <c r="F70" s="6">
        <f t="shared" si="66"/>
        <v>9.6356554657823583</v>
      </c>
      <c r="G70" s="6">
        <f t="shared" si="67"/>
        <v>20.344380897766083</v>
      </c>
      <c r="H70" s="6">
        <f t="shared" si="68"/>
        <v>0</v>
      </c>
      <c r="I70" s="6">
        <f t="shared" si="68"/>
        <v>0</v>
      </c>
      <c r="J70" s="6">
        <f t="shared" si="68"/>
        <v>0</v>
      </c>
      <c r="K70" s="6">
        <f t="shared" si="68"/>
        <v>0</v>
      </c>
      <c r="L70" s="6">
        <f t="shared" si="68"/>
        <v>19554.5</v>
      </c>
      <c r="M70" s="6">
        <f t="shared" si="68"/>
        <v>0</v>
      </c>
      <c r="N70" s="6">
        <f t="shared" si="68"/>
        <v>9741.5499999999993</v>
      </c>
      <c r="O70" s="6">
        <f t="shared" si="68"/>
        <v>5960.1</v>
      </c>
      <c r="P70" s="6">
        <f t="shared" si="68"/>
        <v>0</v>
      </c>
      <c r="Q70" s="6">
        <f t="shared" si="68"/>
        <v>0</v>
      </c>
      <c r="R70" s="6">
        <f t="shared" si="68"/>
        <v>0</v>
      </c>
      <c r="S70" s="6">
        <f t="shared" si="68"/>
        <v>0</v>
      </c>
      <c r="T70" s="6">
        <f t="shared" si="68"/>
        <v>0</v>
      </c>
      <c r="U70" s="6">
        <f t="shared" si="68"/>
        <v>0</v>
      </c>
      <c r="V70" s="6">
        <f t="shared" si="68"/>
        <v>1177.5999999999999</v>
      </c>
      <c r="W70" s="6">
        <f t="shared" si="68"/>
        <v>0</v>
      </c>
      <c r="X70" s="6">
        <f t="shared" si="68"/>
        <v>0</v>
      </c>
      <c r="Y70" s="6">
        <f t="shared" si="68"/>
        <v>0</v>
      </c>
      <c r="Z70" s="6">
        <f t="shared" si="68"/>
        <v>19554.5</v>
      </c>
      <c r="AA70" s="6">
        <f t="shared" si="68"/>
        <v>0</v>
      </c>
      <c r="AB70" s="6">
        <f t="shared" si="68"/>
        <v>0</v>
      </c>
      <c r="AC70" s="6">
        <f t="shared" si="68"/>
        <v>0</v>
      </c>
      <c r="AD70" s="6">
        <f t="shared" si="68"/>
        <v>11826.49</v>
      </c>
      <c r="AE70" s="6">
        <f t="shared" si="68"/>
        <v>0</v>
      </c>
      <c r="AF70" s="100"/>
    </row>
    <row r="71" spans="1:32" s="7" customFormat="1" ht="27.75" customHeight="1" x14ac:dyDescent="0.25">
      <c r="A71" s="110" t="s">
        <v>67</v>
      </c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2"/>
      <c r="AF71" s="65"/>
    </row>
    <row r="72" spans="1:32" s="29" customFormat="1" ht="24" customHeight="1" x14ac:dyDescent="0.25">
      <c r="A72" s="25" t="s">
        <v>57</v>
      </c>
      <c r="B72" s="28">
        <f t="shared" ref="B72:AE72" si="70">B73+B74+B75+B77</f>
        <v>0</v>
      </c>
      <c r="C72" s="28">
        <f t="shared" si="70"/>
        <v>0</v>
      </c>
      <c r="D72" s="28">
        <f t="shared" si="70"/>
        <v>0</v>
      </c>
      <c r="E72" s="28">
        <f t="shared" si="70"/>
        <v>0</v>
      </c>
      <c r="F72" s="28" t="e">
        <f>E72/B72%</f>
        <v>#DIV/0!</v>
      </c>
      <c r="G72" s="28" t="e">
        <f>E72/C72%</f>
        <v>#DIV/0!</v>
      </c>
      <c r="H72" s="28">
        <f t="shared" si="70"/>
        <v>0</v>
      </c>
      <c r="I72" s="28">
        <f t="shared" si="70"/>
        <v>0</v>
      </c>
      <c r="J72" s="28">
        <f t="shared" si="70"/>
        <v>0</v>
      </c>
      <c r="K72" s="28">
        <f t="shared" si="70"/>
        <v>0</v>
      </c>
      <c r="L72" s="28">
        <f t="shared" si="70"/>
        <v>0</v>
      </c>
      <c r="M72" s="28">
        <f t="shared" si="70"/>
        <v>0</v>
      </c>
      <c r="N72" s="28">
        <f t="shared" si="70"/>
        <v>0</v>
      </c>
      <c r="O72" s="28">
        <f t="shared" si="70"/>
        <v>0</v>
      </c>
      <c r="P72" s="28">
        <f t="shared" si="70"/>
        <v>0</v>
      </c>
      <c r="Q72" s="28">
        <f t="shared" si="70"/>
        <v>0</v>
      </c>
      <c r="R72" s="28">
        <f t="shared" si="70"/>
        <v>0</v>
      </c>
      <c r="S72" s="28">
        <f t="shared" si="70"/>
        <v>0</v>
      </c>
      <c r="T72" s="28">
        <f t="shared" si="70"/>
        <v>0</v>
      </c>
      <c r="U72" s="28">
        <f t="shared" si="70"/>
        <v>0</v>
      </c>
      <c r="V72" s="28">
        <f t="shared" si="70"/>
        <v>0</v>
      </c>
      <c r="W72" s="28">
        <f t="shared" si="70"/>
        <v>0</v>
      </c>
      <c r="X72" s="28">
        <f t="shared" si="70"/>
        <v>0</v>
      </c>
      <c r="Y72" s="28">
        <f t="shared" si="70"/>
        <v>0</v>
      </c>
      <c r="Z72" s="28">
        <f t="shared" si="70"/>
        <v>0</v>
      </c>
      <c r="AA72" s="28">
        <f t="shared" si="70"/>
        <v>0</v>
      </c>
      <c r="AB72" s="28">
        <f t="shared" si="70"/>
        <v>0</v>
      </c>
      <c r="AC72" s="28">
        <f t="shared" si="70"/>
        <v>0</v>
      </c>
      <c r="AD72" s="28">
        <f t="shared" si="70"/>
        <v>0</v>
      </c>
      <c r="AE72" s="28">
        <f t="shared" si="70"/>
        <v>0</v>
      </c>
      <c r="AF72" s="101"/>
    </row>
    <row r="73" spans="1:32" s="7" customFormat="1" ht="24" customHeight="1" x14ac:dyDescent="0.25">
      <c r="A73" s="8" t="s">
        <v>1</v>
      </c>
      <c r="B73" s="6">
        <f t="shared" si="5"/>
        <v>0</v>
      </c>
      <c r="C73" s="6">
        <f>H73</f>
        <v>0</v>
      </c>
      <c r="D73" s="6">
        <f t="shared" ref="D73:D77" si="71">E73</f>
        <v>0</v>
      </c>
      <c r="E73" s="6">
        <f>I73+K73+M73+O73+Q73+S73+U73+W73+Y73+AA73+AC73+AE73</f>
        <v>0</v>
      </c>
      <c r="F73" s="6" t="e">
        <f t="shared" ref="F73:F74" si="72">E73/B73%</f>
        <v>#DIV/0!</v>
      </c>
      <c r="G73" s="6" t="e">
        <f t="shared" ref="G73:G74" si="73">E73/C73%</f>
        <v>#DIV/0!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20">
        <v>0</v>
      </c>
      <c r="Z73" s="20">
        <v>0</v>
      </c>
      <c r="AA73" s="20">
        <v>0</v>
      </c>
      <c r="AB73" s="20">
        <v>0</v>
      </c>
      <c r="AC73" s="20">
        <v>0</v>
      </c>
      <c r="AD73" s="20">
        <v>0</v>
      </c>
      <c r="AE73" s="6">
        <v>0</v>
      </c>
      <c r="AF73" s="102"/>
    </row>
    <row r="74" spans="1:32" s="7" customFormat="1" ht="24" customHeight="1" x14ac:dyDescent="0.25">
      <c r="A74" s="5" t="s">
        <v>3</v>
      </c>
      <c r="B74" s="6">
        <f t="shared" si="5"/>
        <v>0</v>
      </c>
      <c r="C74" s="6">
        <f t="shared" ref="C74:C77" si="74">H74</f>
        <v>0</v>
      </c>
      <c r="D74" s="6">
        <f t="shared" si="71"/>
        <v>0</v>
      </c>
      <c r="E74" s="6">
        <f t="shared" ref="E74:E77" si="75">I74+K74+M74+O74+Q74+S74+U74+W74+Y74+AA74+AC74+AE74</f>
        <v>0</v>
      </c>
      <c r="F74" s="6" t="e">
        <f t="shared" si="72"/>
        <v>#DIV/0!</v>
      </c>
      <c r="G74" s="6" t="e">
        <f t="shared" si="73"/>
        <v>#DIV/0!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6">
        <v>0</v>
      </c>
      <c r="AF74" s="102"/>
    </row>
    <row r="75" spans="1:32" s="7" customFormat="1" ht="24" customHeight="1" x14ac:dyDescent="0.25">
      <c r="A75" s="5" t="s">
        <v>2</v>
      </c>
      <c r="B75" s="6">
        <f t="shared" ref="B75:B127" si="76">H75+J75+L75+N75+P75+R75+T75+V75+X75+Z75+AB75+AD75</f>
        <v>0</v>
      </c>
      <c r="C75" s="6">
        <f t="shared" si="74"/>
        <v>0</v>
      </c>
      <c r="D75" s="6">
        <f t="shared" si="71"/>
        <v>0</v>
      </c>
      <c r="E75" s="6">
        <f t="shared" si="75"/>
        <v>0</v>
      </c>
      <c r="F75" s="6" t="e">
        <f>E75/B75%</f>
        <v>#DIV/0!</v>
      </c>
      <c r="G75" s="6" t="e">
        <f>E75/C75%</f>
        <v>#DIV/0!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20">
        <v>0</v>
      </c>
      <c r="X75" s="20">
        <v>0</v>
      </c>
      <c r="Y75" s="20">
        <v>0</v>
      </c>
      <c r="Z75" s="20">
        <v>0</v>
      </c>
      <c r="AA75" s="20">
        <v>0</v>
      </c>
      <c r="AB75" s="20">
        <v>0</v>
      </c>
      <c r="AC75" s="20">
        <v>0</v>
      </c>
      <c r="AD75" s="20">
        <v>0</v>
      </c>
      <c r="AE75" s="6">
        <v>0</v>
      </c>
      <c r="AF75" s="102"/>
    </row>
    <row r="76" spans="1:32" s="32" customFormat="1" ht="24" customHeight="1" x14ac:dyDescent="0.25">
      <c r="A76" s="55" t="s">
        <v>24</v>
      </c>
      <c r="B76" s="31">
        <f t="shared" si="76"/>
        <v>0</v>
      </c>
      <c r="C76" s="64">
        <f t="shared" si="74"/>
        <v>0</v>
      </c>
      <c r="D76" s="31">
        <f t="shared" si="71"/>
        <v>0</v>
      </c>
      <c r="E76" s="31">
        <f t="shared" si="75"/>
        <v>0</v>
      </c>
      <c r="F76" s="6" t="e">
        <f t="shared" ref="F76:F77" si="77">E76/B76%</f>
        <v>#DIV/0!</v>
      </c>
      <c r="G76" s="6" t="e">
        <f t="shared" ref="G76:G77" si="78">E76/C76%</f>
        <v>#DIV/0!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 s="30">
        <v>0</v>
      </c>
      <c r="AC76" s="30">
        <v>0</v>
      </c>
      <c r="AD76" s="30">
        <v>0</v>
      </c>
      <c r="AE76" s="31">
        <v>0</v>
      </c>
      <c r="AF76" s="102"/>
    </row>
    <row r="77" spans="1:32" s="7" customFormat="1" ht="24" customHeight="1" x14ac:dyDescent="0.25">
      <c r="A77" s="56" t="s">
        <v>55</v>
      </c>
      <c r="B77" s="6">
        <f t="shared" si="76"/>
        <v>0</v>
      </c>
      <c r="C77" s="6">
        <f t="shared" si="74"/>
        <v>0</v>
      </c>
      <c r="D77" s="6">
        <f t="shared" si="71"/>
        <v>0</v>
      </c>
      <c r="E77" s="6">
        <f t="shared" si="75"/>
        <v>0</v>
      </c>
      <c r="F77" s="6" t="e">
        <f t="shared" si="77"/>
        <v>#DIV/0!</v>
      </c>
      <c r="G77" s="6" t="e">
        <f t="shared" si="78"/>
        <v>#DIV/0!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6">
        <v>0</v>
      </c>
      <c r="AF77" s="103"/>
    </row>
    <row r="78" spans="1:32" s="7" customFormat="1" ht="24" customHeight="1" x14ac:dyDescent="0.25">
      <c r="A78" s="120" t="s">
        <v>8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2"/>
      <c r="AF78" s="45"/>
    </row>
    <row r="79" spans="1:32" s="29" customFormat="1" ht="21.75" customHeight="1" x14ac:dyDescent="0.25">
      <c r="A79" s="25" t="s">
        <v>57</v>
      </c>
      <c r="B79" s="28">
        <f t="shared" ref="B79:E79" si="79">B80+B81+B82+B84</f>
        <v>0</v>
      </c>
      <c r="C79" s="28">
        <f t="shared" si="79"/>
        <v>0</v>
      </c>
      <c r="D79" s="28">
        <f t="shared" si="79"/>
        <v>0</v>
      </c>
      <c r="E79" s="28">
        <f t="shared" si="79"/>
        <v>0</v>
      </c>
      <c r="F79" s="28" t="e">
        <f>E79/B79%</f>
        <v>#DIV/0!</v>
      </c>
      <c r="G79" s="28" t="e">
        <f>E79/C79%</f>
        <v>#DIV/0!</v>
      </c>
      <c r="H79" s="26">
        <f t="shared" ref="H79:AE79" si="80">H81+H82+H80+H84</f>
        <v>0</v>
      </c>
      <c r="I79" s="28">
        <f t="shared" si="80"/>
        <v>0</v>
      </c>
      <c r="J79" s="26">
        <f t="shared" si="80"/>
        <v>0</v>
      </c>
      <c r="K79" s="26">
        <f t="shared" si="80"/>
        <v>0</v>
      </c>
      <c r="L79" s="26">
        <f t="shared" si="80"/>
        <v>0</v>
      </c>
      <c r="M79" s="26">
        <f t="shared" si="80"/>
        <v>0</v>
      </c>
      <c r="N79" s="26">
        <f t="shared" si="80"/>
        <v>0</v>
      </c>
      <c r="O79" s="26">
        <f t="shared" si="80"/>
        <v>0</v>
      </c>
      <c r="P79" s="26">
        <f t="shared" si="80"/>
        <v>0</v>
      </c>
      <c r="Q79" s="26">
        <f t="shared" si="80"/>
        <v>0</v>
      </c>
      <c r="R79" s="26">
        <f t="shared" si="80"/>
        <v>0</v>
      </c>
      <c r="S79" s="26">
        <f t="shared" si="80"/>
        <v>0</v>
      </c>
      <c r="T79" s="26">
        <f t="shared" si="80"/>
        <v>0</v>
      </c>
      <c r="U79" s="26">
        <f t="shared" si="80"/>
        <v>0</v>
      </c>
      <c r="V79" s="26">
        <f t="shared" si="80"/>
        <v>0</v>
      </c>
      <c r="W79" s="26">
        <f t="shared" si="80"/>
        <v>0</v>
      </c>
      <c r="X79" s="26">
        <f t="shared" si="80"/>
        <v>0</v>
      </c>
      <c r="Y79" s="26">
        <f t="shared" si="80"/>
        <v>0</v>
      </c>
      <c r="Z79" s="26">
        <f t="shared" si="80"/>
        <v>0</v>
      </c>
      <c r="AA79" s="26">
        <f t="shared" si="80"/>
        <v>0</v>
      </c>
      <c r="AB79" s="26">
        <f t="shared" si="80"/>
        <v>0</v>
      </c>
      <c r="AC79" s="26">
        <f t="shared" si="80"/>
        <v>0</v>
      </c>
      <c r="AD79" s="26">
        <f t="shared" si="80"/>
        <v>0</v>
      </c>
      <c r="AE79" s="26">
        <f t="shared" si="80"/>
        <v>0</v>
      </c>
      <c r="AF79" s="106"/>
    </row>
    <row r="80" spans="1:32" s="7" customFormat="1" ht="21.75" customHeight="1" x14ac:dyDescent="0.25">
      <c r="A80" s="2" t="s">
        <v>1</v>
      </c>
      <c r="B80" s="6">
        <f t="shared" ref="B80:B84" si="81">H80+J80+L80+N80+P80+R80+T80+V80+X80+Z80+AB80+AD80</f>
        <v>0</v>
      </c>
      <c r="C80" s="6">
        <f>H80</f>
        <v>0</v>
      </c>
      <c r="D80" s="6">
        <f t="shared" ref="D80:D84" si="82">E80</f>
        <v>0</v>
      </c>
      <c r="E80" s="6">
        <f>I80+K80+M80+O80+Q80+S80+U80+W80+Y80+AA80+AC80+AE80</f>
        <v>0</v>
      </c>
      <c r="F80" s="6" t="e">
        <f t="shared" ref="F80:F81" si="83">E80/B80%</f>
        <v>#DIV/0!</v>
      </c>
      <c r="G80" s="6" t="e">
        <f t="shared" ref="G80:G81" si="84">E80/C80%</f>
        <v>#DIV/0!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6">
        <v>0</v>
      </c>
      <c r="AF80" s="106"/>
    </row>
    <row r="81" spans="1:32" s="7" customFormat="1" ht="21.75" customHeight="1" x14ac:dyDescent="0.25">
      <c r="A81" s="4" t="s">
        <v>3</v>
      </c>
      <c r="B81" s="6">
        <f t="shared" si="81"/>
        <v>0</v>
      </c>
      <c r="C81" s="6">
        <f t="shared" ref="C81:C84" si="85">H81</f>
        <v>0</v>
      </c>
      <c r="D81" s="6">
        <f t="shared" si="82"/>
        <v>0</v>
      </c>
      <c r="E81" s="6">
        <f t="shared" ref="E81:E84" si="86">I81+K81+M81+O81+Q81+S81+U81+W81+Y81+AA81+AC81+AE81</f>
        <v>0</v>
      </c>
      <c r="F81" s="6" t="e">
        <f t="shared" si="83"/>
        <v>#DIV/0!</v>
      </c>
      <c r="G81" s="6" t="e">
        <f t="shared" si="84"/>
        <v>#DIV/0!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6">
        <v>0</v>
      </c>
      <c r="AF81" s="106"/>
    </row>
    <row r="82" spans="1:32" s="7" customFormat="1" ht="21.75" customHeight="1" x14ac:dyDescent="0.25">
      <c r="A82" s="4" t="s">
        <v>2</v>
      </c>
      <c r="B82" s="6">
        <f t="shared" si="81"/>
        <v>0</v>
      </c>
      <c r="C82" s="6">
        <f t="shared" si="85"/>
        <v>0</v>
      </c>
      <c r="D82" s="6">
        <f t="shared" si="82"/>
        <v>0</v>
      </c>
      <c r="E82" s="6">
        <f t="shared" si="86"/>
        <v>0</v>
      </c>
      <c r="F82" s="6" t="e">
        <f>E82/B82%</f>
        <v>#DIV/0!</v>
      </c>
      <c r="G82" s="6" t="e">
        <f>E82/C82%</f>
        <v>#DIV/0!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6">
        <v>0</v>
      </c>
      <c r="AF82" s="106"/>
    </row>
    <row r="83" spans="1:32" s="67" customFormat="1" ht="21.75" customHeight="1" x14ac:dyDescent="0.25">
      <c r="A83" s="66" t="s">
        <v>24</v>
      </c>
      <c r="B83" s="31">
        <f t="shared" si="81"/>
        <v>0</v>
      </c>
      <c r="C83" s="64">
        <f t="shared" si="85"/>
        <v>0</v>
      </c>
      <c r="D83" s="31">
        <f t="shared" si="82"/>
        <v>0</v>
      </c>
      <c r="E83" s="31">
        <f t="shared" si="86"/>
        <v>0</v>
      </c>
      <c r="F83" s="6" t="e">
        <f t="shared" ref="F83:F84" si="87">E83/B83%</f>
        <v>#DIV/0!</v>
      </c>
      <c r="G83" s="6" t="e">
        <f t="shared" ref="G83:G84" si="88">E83/C83%</f>
        <v>#DIV/0!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  <c r="AB83" s="30">
        <v>0</v>
      </c>
      <c r="AC83" s="30">
        <v>0</v>
      </c>
      <c r="AD83" s="30">
        <v>0</v>
      </c>
      <c r="AE83" s="36">
        <v>0</v>
      </c>
      <c r="AF83" s="106"/>
    </row>
    <row r="84" spans="1:32" s="7" customFormat="1" ht="21.75" customHeight="1" x14ac:dyDescent="0.25">
      <c r="A84" s="56" t="s">
        <v>55</v>
      </c>
      <c r="B84" s="6">
        <f t="shared" si="81"/>
        <v>0</v>
      </c>
      <c r="C84" s="6">
        <f t="shared" si="85"/>
        <v>0</v>
      </c>
      <c r="D84" s="6">
        <f t="shared" si="82"/>
        <v>0</v>
      </c>
      <c r="E84" s="6">
        <f t="shared" si="86"/>
        <v>0</v>
      </c>
      <c r="F84" s="6" t="e">
        <f t="shared" si="87"/>
        <v>#DIV/0!</v>
      </c>
      <c r="G84" s="6" t="e">
        <f t="shared" si="88"/>
        <v>#DIV/0!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6">
        <v>0</v>
      </c>
      <c r="AF84" s="106"/>
    </row>
    <row r="85" spans="1:32" s="7" customFormat="1" ht="28.5" customHeight="1" x14ac:dyDescent="0.25">
      <c r="A85" s="110" t="s">
        <v>68</v>
      </c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2"/>
      <c r="AF85" s="68"/>
    </row>
    <row r="86" spans="1:32" s="29" customFormat="1" ht="20.25" customHeight="1" x14ac:dyDescent="0.25">
      <c r="A86" s="25" t="s">
        <v>57</v>
      </c>
      <c r="B86" s="28">
        <f t="shared" ref="B86:E86" si="89">B87+B88+B89+B91</f>
        <v>0</v>
      </c>
      <c r="C86" s="28">
        <f t="shared" si="89"/>
        <v>0</v>
      </c>
      <c r="D86" s="28">
        <f t="shared" si="89"/>
        <v>0</v>
      </c>
      <c r="E86" s="28">
        <f t="shared" si="89"/>
        <v>0</v>
      </c>
      <c r="F86" s="28" t="e">
        <f>E86/B86%</f>
        <v>#DIV/0!</v>
      </c>
      <c r="G86" s="28" t="e">
        <f>E86/C86%</f>
        <v>#DIV/0!</v>
      </c>
      <c r="H86" s="26">
        <f t="shared" ref="H86:AE86" si="90">H88+H89+H87+H91</f>
        <v>0</v>
      </c>
      <c r="I86" s="28">
        <f t="shared" si="90"/>
        <v>0</v>
      </c>
      <c r="J86" s="26">
        <f t="shared" si="90"/>
        <v>0</v>
      </c>
      <c r="K86" s="26">
        <f t="shared" si="90"/>
        <v>0</v>
      </c>
      <c r="L86" s="26">
        <f t="shared" si="90"/>
        <v>0</v>
      </c>
      <c r="M86" s="26">
        <f t="shared" si="90"/>
        <v>0</v>
      </c>
      <c r="N86" s="26">
        <f t="shared" si="90"/>
        <v>0</v>
      </c>
      <c r="O86" s="26">
        <f t="shared" si="90"/>
        <v>0</v>
      </c>
      <c r="P86" s="26">
        <f t="shared" si="90"/>
        <v>0</v>
      </c>
      <c r="Q86" s="26">
        <f t="shared" si="90"/>
        <v>0</v>
      </c>
      <c r="R86" s="26">
        <f t="shared" si="90"/>
        <v>0</v>
      </c>
      <c r="S86" s="26">
        <f t="shared" si="90"/>
        <v>0</v>
      </c>
      <c r="T86" s="26">
        <f t="shared" si="90"/>
        <v>0</v>
      </c>
      <c r="U86" s="26">
        <f t="shared" si="90"/>
        <v>0</v>
      </c>
      <c r="V86" s="26">
        <f t="shared" si="90"/>
        <v>0</v>
      </c>
      <c r="W86" s="26">
        <f t="shared" si="90"/>
        <v>0</v>
      </c>
      <c r="X86" s="26">
        <f t="shared" si="90"/>
        <v>0</v>
      </c>
      <c r="Y86" s="26">
        <f t="shared" si="90"/>
        <v>0</v>
      </c>
      <c r="Z86" s="26">
        <f t="shared" si="90"/>
        <v>0</v>
      </c>
      <c r="AA86" s="26">
        <f t="shared" si="90"/>
        <v>0</v>
      </c>
      <c r="AB86" s="26">
        <f t="shared" si="90"/>
        <v>0</v>
      </c>
      <c r="AC86" s="26">
        <f t="shared" si="90"/>
        <v>0</v>
      </c>
      <c r="AD86" s="26">
        <f t="shared" si="90"/>
        <v>0</v>
      </c>
      <c r="AE86" s="26">
        <f t="shared" si="90"/>
        <v>0</v>
      </c>
      <c r="AF86" s="101"/>
    </row>
    <row r="87" spans="1:32" s="7" customFormat="1" ht="20.25" customHeight="1" x14ac:dyDescent="0.25">
      <c r="A87" s="2" t="s">
        <v>1</v>
      </c>
      <c r="B87" s="6">
        <f t="shared" ref="B87:B91" si="91">H87+J87+L87+N87+P87+R87+T87+V87+X87+Z87+AB87+AD87</f>
        <v>0</v>
      </c>
      <c r="C87" s="6">
        <f>H87</f>
        <v>0</v>
      </c>
      <c r="D87" s="6">
        <f t="shared" ref="D87:D91" si="92">E87</f>
        <v>0</v>
      </c>
      <c r="E87" s="6">
        <f>I87+K87+M87+O87+Q87+S87+U87+W87+Y87+AA87+AC87+AE87</f>
        <v>0</v>
      </c>
      <c r="F87" s="6" t="e">
        <f t="shared" ref="F87:F88" si="93">E87/B87%</f>
        <v>#DIV/0!</v>
      </c>
      <c r="G87" s="6" t="e">
        <f t="shared" ref="G87:G88" si="94">E87/C87%</f>
        <v>#DIV/0!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20">
        <v>0</v>
      </c>
      <c r="AA87" s="20">
        <v>0</v>
      </c>
      <c r="AB87" s="20">
        <v>0</v>
      </c>
      <c r="AC87" s="20">
        <v>0</v>
      </c>
      <c r="AD87" s="20">
        <v>0</v>
      </c>
      <c r="AE87" s="6">
        <v>0</v>
      </c>
      <c r="AF87" s="102"/>
    </row>
    <row r="88" spans="1:32" s="7" customFormat="1" ht="20.25" customHeight="1" x14ac:dyDescent="0.25">
      <c r="A88" s="4" t="s">
        <v>3</v>
      </c>
      <c r="B88" s="6">
        <f t="shared" si="91"/>
        <v>0</v>
      </c>
      <c r="C88" s="6">
        <f t="shared" ref="C88:C91" si="95">H88</f>
        <v>0</v>
      </c>
      <c r="D88" s="6">
        <f t="shared" si="92"/>
        <v>0</v>
      </c>
      <c r="E88" s="6">
        <f t="shared" ref="E88:E91" si="96">I88+K88+M88+O88+Q88+S88+U88+W88+Y88+AA88+AC88+AE88</f>
        <v>0</v>
      </c>
      <c r="F88" s="6" t="e">
        <f t="shared" si="93"/>
        <v>#DIV/0!</v>
      </c>
      <c r="G88" s="6" t="e">
        <f t="shared" si="94"/>
        <v>#DIV/0!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  <c r="AD88" s="20">
        <v>0</v>
      </c>
      <c r="AE88" s="6">
        <v>0</v>
      </c>
      <c r="AF88" s="102"/>
    </row>
    <row r="89" spans="1:32" s="7" customFormat="1" ht="20.25" customHeight="1" x14ac:dyDescent="0.25">
      <c r="A89" s="4" t="s">
        <v>2</v>
      </c>
      <c r="B89" s="6">
        <f t="shared" si="91"/>
        <v>0</v>
      </c>
      <c r="C89" s="6">
        <f t="shared" si="95"/>
        <v>0</v>
      </c>
      <c r="D89" s="6">
        <f t="shared" si="92"/>
        <v>0</v>
      </c>
      <c r="E89" s="6">
        <f t="shared" si="96"/>
        <v>0</v>
      </c>
      <c r="F89" s="6" t="e">
        <f>E89/B89%</f>
        <v>#DIV/0!</v>
      </c>
      <c r="G89" s="6" t="e">
        <f>E89/C89%</f>
        <v>#DIV/0!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6">
        <v>0</v>
      </c>
      <c r="AF89" s="102"/>
    </row>
    <row r="90" spans="1:32" s="32" customFormat="1" ht="20.25" customHeight="1" x14ac:dyDescent="0.25">
      <c r="A90" s="55" t="s">
        <v>24</v>
      </c>
      <c r="B90" s="31">
        <f t="shared" si="91"/>
        <v>0</v>
      </c>
      <c r="C90" s="64">
        <f t="shared" si="95"/>
        <v>0</v>
      </c>
      <c r="D90" s="31">
        <f t="shared" si="92"/>
        <v>0</v>
      </c>
      <c r="E90" s="31">
        <f t="shared" si="96"/>
        <v>0</v>
      </c>
      <c r="F90" s="6" t="e">
        <f t="shared" ref="F90:F91" si="97">E90/B90%</f>
        <v>#DIV/0!</v>
      </c>
      <c r="G90" s="6" t="e">
        <f t="shared" ref="G90:G91" si="98">E90/C90%</f>
        <v>#DIV/0!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>
        <v>0</v>
      </c>
      <c r="V90" s="30">
        <v>0</v>
      </c>
      <c r="W90" s="30">
        <v>0</v>
      </c>
      <c r="X90" s="30">
        <v>0</v>
      </c>
      <c r="Y90" s="30">
        <v>0</v>
      </c>
      <c r="Z90" s="30">
        <v>0</v>
      </c>
      <c r="AA90" s="30">
        <v>0</v>
      </c>
      <c r="AB90" s="30">
        <v>0</v>
      </c>
      <c r="AC90" s="30">
        <v>0</v>
      </c>
      <c r="AD90" s="30">
        <v>0</v>
      </c>
      <c r="AE90" s="31">
        <v>0</v>
      </c>
      <c r="AF90" s="102"/>
    </row>
    <row r="91" spans="1:32" s="7" customFormat="1" ht="20.25" customHeight="1" x14ac:dyDescent="0.25">
      <c r="A91" s="56" t="s">
        <v>55</v>
      </c>
      <c r="B91" s="6">
        <f t="shared" si="91"/>
        <v>0</v>
      </c>
      <c r="C91" s="6">
        <f t="shared" si="95"/>
        <v>0</v>
      </c>
      <c r="D91" s="6">
        <f t="shared" si="92"/>
        <v>0</v>
      </c>
      <c r="E91" s="6">
        <f t="shared" si="96"/>
        <v>0</v>
      </c>
      <c r="F91" s="6" t="e">
        <f t="shared" si="97"/>
        <v>#DIV/0!</v>
      </c>
      <c r="G91" s="6" t="e">
        <f t="shared" si="98"/>
        <v>#DIV/0!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6">
        <v>0</v>
      </c>
      <c r="AF91" s="103"/>
    </row>
    <row r="92" spans="1:32" s="7" customFormat="1" ht="20.25" customHeight="1" x14ac:dyDescent="0.25">
      <c r="A92" s="110" t="s">
        <v>69</v>
      </c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2"/>
      <c r="AF92" s="44"/>
    </row>
    <row r="93" spans="1:32" s="29" customFormat="1" ht="19.5" customHeight="1" x14ac:dyDescent="0.25">
      <c r="A93" s="25" t="s">
        <v>57</v>
      </c>
      <c r="B93" s="28">
        <f t="shared" ref="B93:E93" si="99">B94+B95+B96+B98</f>
        <v>11725.91</v>
      </c>
      <c r="C93" s="28">
        <f t="shared" si="99"/>
        <v>0</v>
      </c>
      <c r="D93" s="28">
        <f t="shared" si="99"/>
        <v>0</v>
      </c>
      <c r="E93" s="28">
        <f t="shared" si="99"/>
        <v>0</v>
      </c>
      <c r="F93" s="28">
        <f>E93/B93%</f>
        <v>0</v>
      </c>
      <c r="G93" s="28" t="e">
        <f>E93/C93%</f>
        <v>#DIV/0!</v>
      </c>
      <c r="H93" s="26">
        <f t="shared" ref="H93:AE93" si="100">H95+H96+H94+H98</f>
        <v>0</v>
      </c>
      <c r="I93" s="28">
        <f t="shared" si="100"/>
        <v>0</v>
      </c>
      <c r="J93" s="26">
        <f t="shared" si="100"/>
        <v>0</v>
      </c>
      <c r="K93" s="26">
        <f t="shared" si="100"/>
        <v>0</v>
      </c>
      <c r="L93" s="26">
        <f t="shared" si="100"/>
        <v>0</v>
      </c>
      <c r="M93" s="26">
        <f t="shared" si="100"/>
        <v>0</v>
      </c>
      <c r="N93" s="26">
        <f t="shared" si="100"/>
        <v>0</v>
      </c>
      <c r="O93" s="26">
        <f t="shared" si="100"/>
        <v>0</v>
      </c>
      <c r="P93" s="26">
        <f t="shared" si="100"/>
        <v>0</v>
      </c>
      <c r="Q93" s="26">
        <f t="shared" si="100"/>
        <v>0</v>
      </c>
      <c r="R93" s="26">
        <f t="shared" si="100"/>
        <v>0</v>
      </c>
      <c r="S93" s="26">
        <f t="shared" si="100"/>
        <v>0</v>
      </c>
      <c r="T93" s="26">
        <f t="shared" si="100"/>
        <v>0</v>
      </c>
      <c r="U93" s="26">
        <f t="shared" si="100"/>
        <v>0</v>
      </c>
      <c r="V93" s="26">
        <f t="shared" si="100"/>
        <v>0</v>
      </c>
      <c r="W93" s="26">
        <f t="shared" si="100"/>
        <v>0</v>
      </c>
      <c r="X93" s="26">
        <f t="shared" si="100"/>
        <v>0</v>
      </c>
      <c r="Y93" s="26">
        <f t="shared" si="100"/>
        <v>0</v>
      </c>
      <c r="Z93" s="26">
        <f t="shared" si="100"/>
        <v>0</v>
      </c>
      <c r="AA93" s="26">
        <f t="shared" si="100"/>
        <v>0</v>
      </c>
      <c r="AB93" s="26">
        <f t="shared" si="100"/>
        <v>0</v>
      </c>
      <c r="AC93" s="26">
        <f t="shared" si="100"/>
        <v>0</v>
      </c>
      <c r="AD93" s="26">
        <f t="shared" si="100"/>
        <v>11725.91</v>
      </c>
      <c r="AE93" s="26">
        <f t="shared" si="100"/>
        <v>0</v>
      </c>
      <c r="AF93" s="101" t="s">
        <v>79</v>
      </c>
    </row>
    <row r="94" spans="1:32" s="7" customFormat="1" ht="19.5" customHeight="1" x14ac:dyDescent="0.25">
      <c r="A94" s="2" t="s">
        <v>1</v>
      </c>
      <c r="B94" s="6">
        <f t="shared" ref="B94:B98" si="101">H94+J94+L94+N94+P94+R94+T94+V94+X94+Z94+AB94+AD94</f>
        <v>0</v>
      </c>
      <c r="C94" s="6">
        <f>H94</f>
        <v>0</v>
      </c>
      <c r="D94" s="6">
        <f t="shared" ref="D94:D98" si="102">E94</f>
        <v>0</v>
      </c>
      <c r="E94" s="6">
        <f>I94+K94+M94+O94+Q94+S94+U94+W94+Y94+AA94+AC94+AE94</f>
        <v>0</v>
      </c>
      <c r="F94" s="6" t="e">
        <f t="shared" ref="F94:F95" si="103">E94/B94%</f>
        <v>#DIV/0!</v>
      </c>
      <c r="G94" s="6" t="e">
        <f t="shared" ref="G94:G95" si="104">E94/C94%</f>
        <v>#DIV/0!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  <c r="Z94" s="20">
        <v>0</v>
      </c>
      <c r="AA94" s="20">
        <v>0</v>
      </c>
      <c r="AB94" s="20">
        <v>0</v>
      </c>
      <c r="AC94" s="20">
        <v>0</v>
      </c>
      <c r="AD94" s="20">
        <v>0</v>
      </c>
      <c r="AE94" s="6">
        <v>0</v>
      </c>
      <c r="AF94" s="102"/>
    </row>
    <row r="95" spans="1:32" s="7" customFormat="1" ht="19.5" customHeight="1" x14ac:dyDescent="0.25">
      <c r="A95" s="4" t="s">
        <v>3</v>
      </c>
      <c r="B95" s="6">
        <f t="shared" si="101"/>
        <v>0</v>
      </c>
      <c r="C95" s="6">
        <f t="shared" ref="C95:C98" si="105">H95</f>
        <v>0</v>
      </c>
      <c r="D95" s="6">
        <f t="shared" si="102"/>
        <v>0</v>
      </c>
      <c r="E95" s="6">
        <f t="shared" ref="E95:E98" si="106">I95+K95+M95+O95+Q95+S95+U95+W95+Y95+AA95+AC95+AE95</f>
        <v>0</v>
      </c>
      <c r="F95" s="6" t="e">
        <f t="shared" si="103"/>
        <v>#DIV/0!</v>
      </c>
      <c r="G95" s="6" t="e">
        <f t="shared" si="104"/>
        <v>#DIV/0!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6">
        <v>0</v>
      </c>
      <c r="AF95" s="102"/>
    </row>
    <row r="96" spans="1:32" s="7" customFormat="1" ht="19.5" customHeight="1" x14ac:dyDescent="0.25">
      <c r="A96" s="4" t="s">
        <v>2</v>
      </c>
      <c r="B96" s="6">
        <f t="shared" si="101"/>
        <v>0</v>
      </c>
      <c r="C96" s="6">
        <f t="shared" si="105"/>
        <v>0</v>
      </c>
      <c r="D96" s="6">
        <f t="shared" si="102"/>
        <v>0</v>
      </c>
      <c r="E96" s="6">
        <f t="shared" si="106"/>
        <v>0</v>
      </c>
      <c r="F96" s="6" t="e">
        <f>E96/B96%</f>
        <v>#DIV/0!</v>
      </c>
      <c r="G96" s="6" t="e">
        <f>E96/C96%</f>
        <v>#DIV/0!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>
        <v>0</v>
      </c>
      <c r="Z96" s="20">
        <v>0</v>
      </c>
      <c r="AA96" s="20">
        <v>0</v>
      </c>
      <c r="AB96" s="20">
        <v>0</v>
      </c>
      <c r="AC96" s="20">
        <v>0</v>
      </c>
      <c r="AD96" s="20">
        <v>0</v>
      </c>
      <c r="AE96" s="6">
        <v>0</v>
      </c>
      <c r="AF96" s="102"/>
    </row>
    <row r="97" spans="1:32" s="32" customFormat="1" ht="19.5" customHeight="1" x14ac:dyDescent="0.25">
      <c r="A97" s="55" t="s">
        <v>24</v>
      </c>
      <c r="B97" s="31">
        <f t="shared" si="101"/>
        <v>0</v>
      </c>
      <c r="C97" s="6">
        <f t="shared" si="105"/>
        <v>0</v>
      </c>
      <c r="D97" s="31">
        <f t="shared" si="102"/>
        <v>0</v>
      </c>
      <c r="E97" s="31">
        <f t="shared" si="106"/>
        <v>0</v>
      </c>
      <c r="F97" s="6" t="e">
        <f t="shared" ref="F97:F98" si="107">E97/B97%</f>
        <v>#DIV/0!</v>
      </c>
      <c r="G97" s="6" t="e">
        <f t="shared" ref="G97:G98" si="108">E97/C97%</f>
        <v>#DIV/0!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  <c r="AB97" s="30">
        <v>0</v>
      </c>
      <c r="AC97" s="30">
        <v>0</v>
      </c>
      <c r="AD97" s="30">
        <v>0</v>
      </c>
      <c r="AE97" s="31">
        <v>0</v>
      </c>
      <c r="AF97" s="102"/>
    </row>
    <row r="98" spans="1:32" s="7" customFormat="1" ht="19.5" customHeight="1" x14ac:dyDescent="0.25">
      <c r="A98" s="56" t="s">
        <v>55</v>
      </c>
      <c r="B98" s="6">
        <f t="shared" si="101"/>
        <v>11725.91</v>
      </c>
      <c r="C98" s="6">
        <f t="shared" si="105"/>
        <v>0</v>
      </c>
      <c r="D98" s="6">
        <f t="shared" si="102"/>
        <v>0</v>
      </c>
      <c r="E98" s="6">
        <f t="shared" si="106"/>
        <v>0</v>
      </c>
      <c r="F98" s="6">
        <f t="shared" si="107"/>
        <v>0</v>
      </c>
      <c r="G98" s="6" t="e">
        <f t="shared" si="108"/>
        <v>#DIV/0!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11725.91</v>
      </c>
      <c r="AE98" s="6">
        <v>0</v>
      </c>
      <c r="AF98" s="103"/>
    </row>
    <row r="99" spans="1:32" s="7" customFormat="1" ht="32.25" customHeight="1" x14ac:dyDescent="0.25">
      <c r="A99" s="110" t="s">
        <v>70</v>
      </c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2"/>
      <c r="AF99" s="44"/>
    </row>
    <row r="100" spans="1:32" s="29" customFormat="1" x14ac:dyDescent="0.25">
      <c r="A100" s="25" t="s">
        <v>57</v>
      </c>
      <c r="B100" s="28">
        <f t="shared" ref="B100:E100" si="109">B101+B102+B103+B105</f>
        <v>0</v>
      </c>
      <c r="C100" s="28">
        <f t="shared" si="109"/>
        <v>0</v>
      </c>
      <c r="D100" s="28">
        <f t="shared" si="109"/>
        <v>0</v>
      </c>
      <c r="E100" s="28">
        <f t="shared" si="109"/>
        <v>0</v>
      </c>
      <c r="F100" s="28" t="e">
        <f>E100/B100%</f>
        <v>#DIV/0!</v>
      </c>
      <c r="G100" s="28" t="e">
        <f>E100/C100%</f>
        <v>#DIV/0!</v>
      </c>
      <c r="H100" s="26">
        <f t="shared" ref="H100:AE100" si="110">H102+H103+H101+H105</f>
        <v>0</v>
      </c>
      <c r="I100" s="28">
        <f t="shared" si="110"/>
        <v>0</v>
      </c>
      <c r="J100" s="26">
        <f t="shared" si="110"/>
        <v>0</v>
      </c>
      <c r="K100" s="26">
        <f t="shared" si="110"/>
        <v>0</v>
      </c>
      <c r="L100" s="26">
        <f t="shared" si="110"/>
        <v>0</v>
      </c>
      <c r="M100" s="26">
        <f t="shared" si="110"/>
        <v>0</v>
      </c>
      <c r="N100" s="26">
        <f t="shared" si="110"/>
        <v>0</v>
      </c>
      <c r="O100" s="26">
        <f t="shared" si="110"/>
        <v>0</v>
      </c>
      <c r="P100" s="26">
        <f t="shared" si="110"/>
        <v>0</v>
      </c>
      <c r="Q100" s="26">
        <f t="shared" si="110"/>
        <v>0</v>
      </c>
      <c r="R100" s="26">
        <f t="shared" si="110"/>
        <v>0</v>
      </c>
      <c r="S100" s="26">
        <f t="shared" si="110"/>
        <v>0</v>
      </c>
      <c r="T100" s="26">
        <f t="shared" si="110"/>
        <v>0</v>
      </c>
      <c r="U100" s="26">
        <f t="shared" si="110"/>
        <v>0</v>
      </c>
      <c r="V100" s="26">
        <f t="shared" si="110"/>
        <v>0</v>
      </c>
      <c r="W100" s="26">
        <f t="shared" si="110"/>
        <v>0</v>
      </c>
      <c r="X100" s="26">
        <f t="shared" si="110"/>
        <v>0</v>
      </c>
      <c r="Y100" s="26">
        <f t="shared" si="110"/>
        <v>0</v>
      </c>
      <c r="Z100" s="26">
        <f t="shared" si="110"/>
        <v>0</v>
      </c>
      <c r="AA100" s="26">
        <f t="shared" si="110"/>
        <v>0</v>
      </c>
      <c r="AB100" s="26">
        <f t="shared" si="110"/>
        <v>0</v>
      </c>
      <c r="AC100" s="26">
        <f t="shared" si="110"/>
        <v>0</v>
      </c>
      <c r="AD100" s="26">
        <f t="shared" si="110"/>
        <v>0</v>
      </c>
      <c r="AE100" s="26">
        <f t="shared" si="110"/>
        <v>0</v>
      </c>
      <c r="AF100" s="101"/>
    </row>
    <row r="101" spans="1:32" s="7" customFormat="1" ht="19.5" customHeight="1" x14ac:dyDescent="0.25">
      <c r="A101" s="2" t="s">
        <v>1</v>
      </c>
      <c r="B101" s="6">
        <f t="shared" ref="B101:B105" si="111">H101+J101+L101+N101+P101+R101+T101+V101+X101+Z101+AB101+AD101</f>
        <v>0</v>
      </c>
      <c r="C101" s="6">
        <f>H101</f>
        <v>0</v>
      </c>
      <c r="D101" s="6">
        <f t="shared" ref="D101:D105" si="112">E101</f>
        <v>0</v>
      </c>
      <c r="E101" s="6">
        <f>I101+K101+M101+O101+Q101+S101+U101+W101+Y101+AA101+AC101+AE101</f>
        <v>0</v>
      </c>
      <c r="F101" s="6" t="e">
        <f t="shared" ref="F101:F102" si="113">E101/B101%</f>
        <v>#DIV/0!</v>
      </c>
      <c r="G101" s="6" t="e">
        <f t="shared" ref="G101:G102" si="114">E101/C101%</f>
        <v>#DIV/0!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6">
        <v>0</v>
      </c>
      <c r="AF101" s="102"/>
    </row>
    <row r="102" spans="1:32" s="7" customFormat="1" ht="19.5" customHeight="1" x14ac:dyDescent="0.25">
      <c r="A102" s="4" t="s">
        <v>3</v>
      </c>
      <c r="B102" s="6">
        <f t="shared" si="111"/>
        <v>0</v>
      </c>
      <c r="C102" s="6">
        <f t="shared" ref="C102:C105" si="115">H102</f>
        <v>0</v>
      </c>
      <c r="D102" s="6">
        <f t="shared" si="112"/>
        <v>0</v>
      </c>
      <c r="E102" s="6">
        <f t="shared" ref="E102:E105" si="116">I102+K102+M102+O102+Q102+S102+U102+W102+Y102+AA102+AC102+AE102</f>
        <v>0</v>
      </c>
      <c r="F102" s="6" t="e">
        <f t="shared" si="113"/>
        <v>#DIV/0!</v>
      </c>
      <c r="G102" s="6" t="e">
        <f t="shared" si="114"/>
        <v>#DIV/0!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  <c r="Z102" s="20">
        <v>0</v>
      </c>
      <c r="AA102" s="20">
        <v>0</v>
      </c>
      <c r="AB102" s="20">
        <v>0</v>
      </c>
      <c r="AC102" s="20">
        <v>0</v>
      </c>
      <c r="AD102" s="20">
        <v>0</v>
      </c>
      <c r="AE102" s="6">
        <v>0</v>
      </c>
      <c r="AF102" s="102"/>
    </row>
    <row r="103" spans="1:32" s="7" customFormat="1" ht="19.5" customHeight="1" x14ac:dyDescent="0.25">
      <c r="A103" s="4" t="s">
        <v>2</v>
      </c>
      <c r="B103" s="6">
        <f t="shared" si="111"/>
        <v>0</v>
      </c>
      <c r="C103" s="6">
        <f t="shared" si="115"/>
        <v>0</v>
      </c>
      <c r="D103" s="6">
        <f t="shared" si="112"/>
        <v>0</v>
      </c>
      <c r="E103" s="6">
        <f t="shared" si="116"/>
        <v>0</v>
      </c>
      <c r="F103" s="6" t="e">
        <f>E103/B103%</f>
        <v>#DIV/0!</v>
      </c>
      <c r="G103" s="6" t="e">
        <f>E103/C103%</f>
        <v>#DIV/0!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0">
        <v>0</v>
      </c>
      <c r="Z103" s="20">
        <v>0</v>
      </c>
      <c r="AA103" s="20">
        <v>0</v>
      </c>
      <c r="AB103" s="20">
        <v>0</v>
      </c>
      <c r="AC103" s="20">
        <v>0</v>
      </c>
      <c r="AD103" s="20">
        <v>0</v>
      </c>
      <c r="AE103" s="6">
        <v>0</v>
      </c>
      <c r="AF103" s="102"/>
    </row>
    <row r="104" spans="1:32" s="32" customFormat="1" ht="19.5" customHeight="1" x14ac:dyDescent="0.25">
      <c r="A104" s="55" t="s">
        <v>24</v>
      </c>
      <c r="B104" s="31">
        <f t="shared" si="111"/>
        <v>0</v>
      </c>
      <c r="C104" s="6">
        <f t="shared" si="115"/>
        <v>0</v>
      </c>
      <c r="D104" s="31">
        <f t="shared" si="112"/>
        <v>0</v>
      </c>
      <c r="E104" s="31">
        <f t="shared" si="116"/>
        <v>0</v>
      </c>
      <c r="F104" s="6" t="e">
        <f t="shared" ref="F104:F105" si="117">E104/B104%</f>
        <v>#DIV/0!</v>
      </c>
      <c r="G104" s="6" t="e">
        <f t="shared" ref="G104:G105" si="118">E104/C104%</f>
        <v>#DIV/0!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3">
        <v>0</v>
      </c>
      <c r="AF104" s="102"/>
    </row>
    <row r="105" spans="1:32" s="7" customFormat="1" ht="19.5" customHeight="1" x14ac:dyDescent="0.25">
      <c r="A105" s="56" t="s">
        <v>55</v>
      </c>
      <c r="B105" s="6">
        <f t="shared" si="111"/>
        <v>0</v>
      </c>
      <c r="C105" s="6">
        <f t="shared" si="115"/>
        <v>0</v>
      </c>
      <c r="D105" s="6">
        <f t="shared" si="112"/>
        <v>0</v>
      </c>
      <c r="E105" s="6">
        <f t="shared" si="116"/>
        <v>0</v>
      </c>
      <c r="F105" s="6" t="e">
        <f t="shared" si="117"/>
        <v>#DIV/0!</v>
      </c>
      <c r="G105" s="6" t="e">
        <f t="shared" si="118"/>
        <v>#DIV/0!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0">
        <v>0</v>
      </c>
      <c r="X105" s="20">
        <v>0</v>
      </c>
      <c r="Y105" s="20">
        <v>0</v>
      </c>
      <c r="Z105" s="20">
        <v>0</v>
      </c>
      <c r="AA105" s="20">
        <v>0</v>
      </c>
      <c r="AB105" s="20">
        <v>0</v>
      </c>
      <c r="AC105" s="20">
        <v>0</v>
      </c>
      <c r="AD105" s="20">
        <v>0</v>
      </c>
      <c r="AE105" s="6">
        <v>0</v>
      </c>
      <c r="AF105" s="103"/>
    </row>
    <row r="106" spans="1:32" s="7" customFormat="1" ht="31.5" customHeight="1" x14ac:dyDescent="0.25">
      <c r="A106" s="110" t="s">
        <v>71</v>
      </c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  <c r="AE106" s="112"/>
      <c r="AF106" s="44"/>
    </row>
    <row r="107" spans="1:32" s="29" customFormat="1" ht="30.75" customHeight="1" x14ac:dyDescent="0.25">
      <c r="A107" s="25" t="s">
        <v>57</v>
      </c>
      <c r="B107" s="28">
        <f t="shared" ref="B107:E107" si="119">B108+B109+B110+B112</f>
        <v>50128.729999999996</v>
      </c>
      <c r="C107" s="28">
        <f t="shared" si="119"/>
        <v>29296.05</v>
      </c>
      <c r="D107" s="28">
        <f t="shared" si="119"/>
        <v>5960.1</v>
      </c>
      <c r="E107" s="28">
        <f t="shared" si="119"/>
        <v>5960.1</v>
      </c>
      <c r="F107" s="28">
        <f>E107/B107%</f>
        <v>11.889589063995839</v>
      </c>
      <c r="G107" s="28">
        <f>E107/C107%</f>
        <v>20.344380897766083</v>
      </c>
      <c r="H107" s="26">
        <f t="shared" ref="H107:AE107" si="120">H109+H110+H108+H112</f>
        <v>0</v>
      </c>
      <c r="I107" s="28">
        <f t="shared" si="120"/>
        <v>0</v>
      </c>
      <c r="J107" s="26">
        <f t="shared" si="120"/>
        <v>0</v>
      </c>
      <c r="K107" s="26">
        <f t="shared" si="120"/>
        <v>0</v>
      </c>
      <c r="L107" s="26">
        <f t="shared" si="120"/>
        <v>19554.5</v>
      </c>
      <c r="M107" s="26">
        <f t="shared" si="120"/>
        <v>0</v>
      </c>
      <c r="N107" s="26">
        <f t="shared" si="120"/>
        <v>9741.5499999999993</v>
      </c>
      <c r="O107" s="26">
        <f t="shared" si="120"/>
        <v>5960.1</v>
      </c>
      <c r="P107" s="26">
        <f t="shared" si="120"/>
        <v>0</v>
      </c>
      <c r="Q107" s="26">
        <f t="shared" si="120"/>
        <v>0</v>
      </c>
      <c r="R107" s="26">
        <f t="shared" si="120"/>
        <v>0</v>
      </c>
      <c r="S107" s="26">
        <f t="shared" si="120"/>
        <v>0</v>
      </c>
      <c r="T107" s="26">
        <f t="shared" si="120"/>
        <v>0</v>
      </c>
      <c r="U107" s="26">
        <f t="shared" si="120"/>
        <v>0</v>
      </c>
      <c r="V107" s="26">
        <f t="shared" si="120"/>
        <v>1177.5999999999999</v>
      </c>
      <c r="W107" s="26">
        <f t="shared" si="120"/>
        <v>0</v>
      </c>
      <c r="X107" s="26">
        <f t="shared" si="120"/>
        <v>0</v>
      </c>
      <c r="Y107" s="26">
        <f t="shared" si="120"/>
        <v>0</v>
      </c>
      <c r="Z107" s="26">
        <f t="shared" si="120"/>
        <v>19554.5</v>
      </c>
      <c r="AA107" s="26">
        <f t="shared" si="120"/>
        <v>0</v>
      </c>
      <c r="AB107" s="26">
        <f t="shared" si="120"/>
        <v>0</v>
      </c>
      <c r="AC107" s="26">
        <f t="shared" si="120"/>
        <v>0</v>
      </c>
      <c r="AD107" s="26">
        <f t="shared" si="120"/>
        <v>100.58</v>
      </c>
      <c r="AE107" s="26">
        <f t="shared" si="120"/>
        <v>0</v>
      </c>
      <c r="AF107" s="101" t="s">
        <v>72</v>
      </c>
    </row>
    <row r="108" spans="1:32" s="7" customFormat="1" ht="30.75" customHeight="1" x14ac:dyDescent="0.25">
      <c r="A108" s="2" t="s">
        <v>1</v>
      </c>
      <c r="B108" s="6">
        <f t="shared" ref="B108:B112" si="121">H108+J108+L108+N108+P108+R108+T108+V108+X108+Z108+AB108+AD108</f>
        <v>0</v>
      </c>
      <c r="C108" s="6">
        <f>H108</f>
        <v>0</v>
      </c>
      <c r="D108" s="6">
        <f t="shared" ref="D108:D111" si="122">E108</f>
        <v>0</v>
      </c>
      <c r="E108" s="6">
        <f>I108+K108+M108+O108+Q108+S108+U108+W108+Y108+AA108+AC108+AE108</f>
        <v>0</v>
      </c>
      <c r="F108" s="6" t="e">
        <f t="shared" ref="F108:F109" si="123">E108/B108%</f>
        <v>#DIV/0!</v>
      </c>
      <c r="G108" s="6" t="e">
        <f t="shared" ref="G108:G109" si="124">E108/C108%</f>
        <v>#DIV/0!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20">
        <v>0</v>
      </c>
      <c r="R108" s="20">
        <v>0</v>
      </c>
      <c r="S108" s="20">
        <v>0</v>
      </c>
      <c r="T108" s="20">
        <v>0</v>
      </c>
      <c r="U108" s="20">
        <v>0</v>
      </c>
      <c r="V108" s="20">
        <v>0</v>
      </c>
      <c r="W108" s="20">
        <v>0</v>
      </c>
      <c r="X108" s="20">
        <v>0</v>
      </c>
      <c r="Y108" s="20">
        <v>0</v>
      </c>
      <c r="Z108" s="20">
        <v>0</v>
      </c>
      <c r="AA108" s="20">
        <v>0</v>
      </c>
      <c r="AB108" s="20">
        <v>0</v>
      </c>
      <c r="AC108" s="20">
        <v>0</v>
      </c>
      <c r="AD108" s="20">
        <v>0</v>
      </c>
      <c r="AE108" s="6">
        <v>0</v>
      </c>
      <c r="AF108" s="102"/>
    </row>
    <row r="109" spans="1:32" s="7" customFormat="1" ht="30.75" customHeight="1" x14ac:dyDescent="0.25">
      <c r="A109" s="4" t="s">
        <v>3</v>
      </c>
      <c r="B109" s="6">
        <f t="shared" si="121"/>
        <v>0</v>
      </c>
      <c r="C109" s="6">
        <f t="shared" ref="C109:C111" si="125">H109</f>
        <v>0</v>
      </c>
      <c r="D109" s="6">
        <f t="shared" si="122"/>
        <v>0</v>
      </c>
      <c r="E109" s="6">
        <f t="shared" ref="E109:E112" si="126">I109+K109+M109+O109+Q109+S109+U109+W109+Y109+AA109+AC109+AE109</f>
        <v>0</v>
      </c>
      <c r="F109" s="6" t="e">
        <f t="shared" si="123"/>
        <v>#DIV/0!</v>
      </c>
      <c r="G109" s="6" t="e">
        <f t="shared" si="124"/>
        <v>#DIV/0!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  <c r="Z109" s="20">
        <v>0</v>
      </c>
      <c r="AA109" s="20">
        <v>0</v>
      </c>
      <c r="AB109" s="20">
        <v>0</v>
      </c>
      <c r="AC109" s="20">
        <v>0</v>
      </c>
      <c r="AD109" s="20">
        <v>0</v>
      </c>
      <c r="AE109" s="6">
        <v>0</v>
      </c>
      <c r="AF109" s="102"/>
    </row>
    <row r="110" spans="1:32" s="7" customFormat="1" ht="30.75" customHeight="1" x14ac:dyDescent="0.25">
      <c r="A110" s="4" t="s">
        <v>2</v>
      </c>
      <c r="B110" s="6">
        <f t="shared" si="121"/>
        <v>0</v>
      </c>
      <c r="C110" s="6">
        <f t="shared" si="125"/>
        <v>0</v>
      </c>
      <c r="D110" s="6">
        <f t="shared" si="122"/>
        <v>0</v>
      </c>
      <c r="E110" s="6">
        <f t="shared" si="126"/>
        <v>0</v>
      </c>
      <c r="F110" s="6" t="e">
        <f>E110/B110%</f>
        <v>#DIV/0!</v>
      </c>
      <c r="G110" s="6" t="e">
        <f>E110/C110%</f>
        <v>#DIV/0!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6">
        <v>0</v>
      </c>
      <c r="AF110" s="102"/>
    </row>
    <row r="111" spans="1:32" s="32" customFormat="1" ht="30.75" customHeight="1" x14ac:dyDescent="0.25">
      <c r="A111" s="55" t="s">
        <v>24</v>
      </c>
      <c r="B111" s="31">
        <f t="shared" si="121"/>
        <v>0</v>
      </c>
      <c r="C111" s="6">
        <f t="shared" si="125"/>
        <v>0</v>
      </c>
      <c r="D111" s="31">
        <f t="shared" si="122"/>
        <v>0</v>
      </c>
      <c r="E111" s="31">
        <f t="shared" si="126"/>
        <v>0</v>
      </c>
      <c r="F111" s="6" t="e">
        <f t="shared" ref="F111:F119" si="127">E111/B111%</f>
        <v>#DIV/0!</v>
      </c>
      <c r="G111" s="6" t="e">
        <f t="shared" ref="G111:G119" si="128">E111/C111%</f>
        <v>#DIV/0!</v>
      </c>
      <c r="H111" s="92">
        <v>0</v>
      </c>
      <c r="I111" s="92">
        <v>0</v>
      </c>
      <c r="J111" s="92">
        <v>0</v>
      </c>
      <c r="K111" s="92">
        <v>0</v>
      </c>
      <c r="L111" s="92">
        <v>0</v>
      </c>
      <c r="M111" s="92">
        <v>0</v>
      </c>
      <c r="N111" s="92">
        <v>0</v>
      </c>
      <c r="O111" s="92">
        <v>0</v>
      </c>
      <c r="P111" s="92">
        <v>0</v>
      </c>
      <c r="Q111" s="92">
        <v>0</v>
      </c>
      <c r="R111" s="92">
        <v>0</v>
      </c>
      <c r="S111" s="92">
        <v>0</v>
      </c>
      <c r="T111" s="92">
        <v>0</v>
      </c>
      <c r="U111" s="92">
        <v>0</v>
      </c>
      <c r="V111" s="92">
        <v>0</v>
      </c>
      <c r="W111" s="92">
        <v>0</v>
      </c>
      <c r="X111" s="92">
        <v>0</v>
      </c>
      <c r="Y111" s="92">
        <v>0</v>
      </c>
      <c r="Z111" s="92">
        <v>0</v>
      </c>
      <c r="AA111" s="92">
        <v>0</v>
      </c>
      <c r="AB111" s="92">
        <v>0</v>
      </c>
      <c r="AC111" s="92">
        <v>0</v>
      </c>
      <c r="AD111" s="92">
        <v>0</v>
      </c>
      <c r="AE111" s="69">
        <v>0</v>
      </c>
      <c r="AF111" s="102"/>
    </row>
    <row r="112" spans="1:32" s="7" customFormat="1" ht="30.75" customHeight="1" x14ac:dyDescent="0.25">
      <c r="A112" s="56" t="s">
        <v>55</v>
      </c>
      <c r="B112" s="6">
        <f t="shared" si="121"/>
        <v>50128.729999999996</v>
      </c>
      <c r="C112" s="6">
        <f>H112+J112+L112+N112</f>
        <v>29296.05</v>
      </c>
      <c r="D112" s="6">
        <f>E112</f>
        <v>5960.1</v>
      </c>
      <c r="E112" s="6">
        <f t="shared" si="126"/>
        <v>5960.1</v>
      </c>
      <c r="F112" s="6">
        <f t="shared" si="127"/>
        <v>11.889589063995839</v>
      </c>
      <c r="G112" s="6">
        <f t="shared" si="128"/>
        <v>20.344380897766083</v>
      </c>
      <c r="H112" s="20">
        <v>0</v>
      </c>
      <c r="I112" s="20">
        <v>0</v>
      </c>
      <c r="J112" s="20">
        <v>0</v>
      </c>
      <c r="K112" s="20">
        <v>0</v>
      </c>
      <c r="L112" s="20">
        <v>19554.5</v>
      </c>
      <c r="M112" s="20">
        <v>0</v>
      </c>
      <c r="N112" s="20">
        <v>9741.5499999999993</v>
      </c>
      <c r="O112" s="20">
        <v>5960.1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1177.5999999999999</v>
      </c>
      <c r="W112" s="20">
        <v>0</v>
      </c>
      <c r="X112" s="20">
        <v>0</v>
      </c>
      <c r="Y112" s="20">
        <v>0</v>
      </c>
      <c r="Z112" s="20">
        <v>19554.5</v>
      </c>
      <c r="AA112" s="20">
        <v>0</v>
      </c>
      <c r="AB112" s="20">
        <v>0</v>
      </c>
      <c r="AC112" s="20">
        <v>0</v>
      </c>
      <c r="AD112" s="20">
        <v>100.58</v>
      </c>
      <c r="AE112" s="20">
        <v>0</v>
      </c>
      <c r="AF112" s="103"/>
    </row>
    <row r="113" spans="1:32" s="61" customFormat="1" ht="62.25" customHeight="1" x14ac:dyDescent="0.25">
      <c r="A113" s="59" t="s">
        <v>73</v>
      </c>
      <c r="B113" s="60">
        <f>B114+B115+B116+B118</f>
        <v>61854.64</v>
      </c>
      <c r="C113" s="60">
        <f t="shared" ref="C113:E113" si="129">C114+C115+C116+C118</f>
        <v>29296.05</v>
      </c>
      <c r="D113" s="60">
        <f t="shared" si="129"/>
        <v>5960.1</v>
      </c>
      <c r="E113" s="60">
        <f t="shared" si="129"/>
        <v>5960.1</v>
      </c>
      <c r="F113" s="60">
        <f t="shared" si="127"/>
        <v>9.6356554657823583</v>
      </c>
      <c r="G113" s="60">
        <f t="shared" si="128"/>
        <v>20.344380897766083</v>
      </c>
      <c r="H113" s="60">
        <f>H115+H116+H118</f>
        <v>0</v>
      </c>
      <c r="I113" s="60">
        <f t="shared" ref="I113:AE113" si="130">I115+I116+I118</f>
        <v>0</v>
      </c>
      <c r="J113" s="60">
        <f t="shared" si="130"/>
        <v>0</v>
      </c>
      <c r="K113" s="60">
        <f t="shared" si="130"/>
        <v>0</v>
      </c>
      <c r="L113" s="60">
        <f t="shared" si="130"/>
        <v>19554.5</v>
      </c>
      <c r="M113" s="60">
        <f t="shared" si="130"/>
        <v>0</v>
      </c>
      <c r="N113" s="60">
        <f t="shared" si="130"/>
        <v>9741.5499999999993</v>
      </c>
      <c r="O113" s="60">
        <f t="shared" si="130"/>
        <v>5960.1</v>
      </c>
      <c r="P113" s="60">
        <f t="shared" si="130"/>
        <v>0</v>
      </c>
      <c r="Q113" s="60">
        <f t="shared" si="130"/>
        <v>0</v>
      </c>
      <c r="R113" s="60">
        <f t="shared" si="130"/>
        <v>0</v>
      </c>
      <c r="S113" s="60">
        <f t="shared" si="130"/>
        <v>0</v>
      </c>
      <c r="T113" s="60">
        <f t="shared" si="130"/>
        <v>0</v>
      </c>
      <c r="U113" s="60">
        <f t="shared" si="130"/>
        <v>0</v>
      </c>
      <c r="V113" s="60">
        <f t="shared" si="130"/>
        <v>1177.5999999999999</v>
      </c>
      <c r="W113" s="60">
        <f t="shared" si="130"/>
        <v>0</v>
      </c>
      <c r="X113" s="60">
        <f t="shared" si="130"/>
        <v>0</v>
      </c>
      <c r="Y113" s="60">
        <f t="shared" si="130"/>
        <v>0</v>
      </c>
      <c r="Z113" s="60">
        <f t="shared" si="130"/>
        <v>19554.5</v>
      </c>
      <c r="AA113" s="60">
        <f t="shared" si="130"/>
        <v>0</v>
      </c>
      <c r="AB113" s="60">
        <f t="shared" si="130"/>
        <v>0</v>
      </c>
      <c r="AC113" s="60">
        <f t="shared" si="130"/>
        <v>0</v>
      </c>
      <c r="AD113" s="60">
        <f t="shared" si="130"/>
        <v>11826.49</v>
      </c>
      <c r="AE113" s="60">
        <f t="shared" si="130"/>
        <v>0</v>
      </c>
      <c r="AF113" s="100"/>
    </row>
    <row r="114" spans="1:32" s="7" customFormat="1" ht="21.75" customHeight="1" x14ac:dyDescent="0.25">
      <c r="A114" s="8" t="s">
        <v>1</v>
      </c>
      <c r="B114" s="6">
        <f t="shared" ref="B114:E118" si="131">B66</f>
        <v>0</v>
      </c>
      <c r="C114" s="6">
        <f t="shared" si="131"/>
        <v>0</v>
      </c>
      <c r="D114" s="6">
        <f t="shared" si="131"/>
        <v>0</v>
      </c>
      <c r="E114" s="6">
        <f t="shared" si="131"/>
        <v>0</v>
      </c>
      <c r="F114" s="6" t="e">
        <f t="shared" si="127"/>
        <v>#DIV/0!</v>
      </c>
      <c r="G114" s="6" t="e">
        <f t="shared" si="128"/>
        <v>#DIV/0!</v>
      </c>
      <c r="H114" s="6">
        <f t="shared" ref="H114:AE118" si="132">H66</f>
        <v>0</v>
      </c>
      <c r="I114" s="6">
        <f t="shared" si="132"/>
        <v>0</v>
      </c>
      <c r="J114" s="6">
        <f t="shared" si="132"/>
        <v>0</v>
      </c>
      <c r="K114" s="6">
        <f t="shared" si="132"/>
        <v>0</v>
      </c>
      <c r="L114" s="6">
        <f t="shared" si="132"/>
        <v>0</v>
      </c>
      <c r="M114" s="6">
        <f t="shared" si="132"/>
        <v>0</v>
      </c>
      <c r="N114" s="6">
        <f t="shared" si="132"/>
        <v>0</v>
      </c>
      <c r="O114" s="6">
        <f t="shared" si="132"/>
        <v>0</v>
      </c>
      <c r="P114" s="6">
        <f t="shared" si="132"/>
        <v>0</v>
      </c>
      <c r="Q114" s="6">
        <f t="shared" si="132"/>
        <v>0</v>
      </c>
      <c r="R114" s="6">
        <f t="shared" si="132"/>
        <v>0</v>
      </c>
      <c r="S114" s="6">
        <f t="shared" si="132"/>
        <v>0</v>
      </c>
      <c r="T114" s="6">
        <f t="shared" si="132"/>
        <v>0</v>
      </c>
      <c r="U114" s="6">
        <f t="shared" si="132"/>
        <v>0</v>
      </c>
      <c r="V114" s="6">
        <f t="shared" si="132"/>
        <v>0</v>
      </c>
      <c r="W114" s="6">
        <f t="shared" si="132"/>
        <v>0</v>
      </c>
      <c r="X114" s="6">
        <f t="shared" si="132"/>
        <v>0</v>
      </c>
      <c r="Y114" s="6">
        <f t="shared" si="132"/>
        <v>0</v>
      </c>
      <c r="Z114" s="6">
        <f t="shared" si="132"/>
        <v>0</v>
      </c>
      <c r="AA114" s="6">
        <f t="shared" si="132"/>
        <v>0</v>
      </c>
      <c r="AB114" s="6">
        <f t="shared" si="132"/>
        <v>0</v>
      </c>
      <c r="AC114" s="6">
        <f t="shared" si="132"/>
        <v>0</v>
      </c>
      <c r="AD114" s="6">
        <f t="shared" si="132"/>
        <v>0</v>
      </c>
      <c r="AE114" s="6">
        <f t="shared" si="132"/>
        <v>0</v>
      </c>
      <c r="AF114" s="100"/>
    </row>
    <row r="115" spans="1:32" s="7" customFormat="1" ht="21.75" customHeight="1" x14ac:dyDescent="0.25">
      <c r="A115" s="5" t="s">
        <v>3</v>
      </c>
      <c r="B115" s="6">
        <f t="shared" si="131"/>
        <v>0</v>
      </c>
      <c r="C115" s="6">
        <f t="shared" si="131"/>
        <v>0</v>
      </c>
      <c r="D115" s="6">
        <f t="shared" si="131"/>
        <v>0</v>
      </c>
      <c r="E115" s="6">
        <f t="shared" si="131"/>
        <v>0</v>
      </c>
      <c r="F115" s="6" t="e">
        <f t="shared" si="127"/>
        <v>#DIV/0!</v>
      </c>
      <c r="G115" s="6" t="e">
        <f t="shared" si="128"/>
        <v>#DIV/0!</v>
      </c>
      <c r="H115" s="6">
        <f t="shared" si="132"/>
        <v>0</v>
      </c>
      <c r="I115" s="6">
        <f t="shared" si="132"/>
        <v>0</v>
      </c>
      <c r="J115" s="6">
        <f t="shared" si="132"/>
        <v>0</v>
      </c>
      <c r="K115" s="6">
        <f t="shared" si="132"/>
        <v>0</v>
      </c>
      <c r="L115" s="6">
        <f t="shared" si="132"/>
        <v>0</v>
      </c>
      <c r="M115" s="6">
        <f t="shared" si="132"/>
        <v>0</v>
      </c>
      <c r="N115" s="6">
        <f t="shared" si="132"/>
        <v>0</v>
      </c>
      <c r="O115" s="6">
        <f t="shared" si="132"/>
        <v>0</v>
      </c>
      <c r="P115" s="6">
        <f t="shared" si="132"/>
        <v>0</v>
      </c>
      <c r="Q115" s="6">
        <f t="shared" si="132"/>
        <v>0</v>
      </c>
      <c r="R115" s="6">
        <f t="shared" si="132"/>
        <v>0</v>
      </c>
      <c r="S115" s="6">
        <f t="shared" si="132"/>
        <v>0</v>
      </c>
      <c r="T115" s="6">
        <f t="shared" si="132"/>
        <v>0</v>
      </c>
      <c r="U115" s="6">
        <f t="shared" si="132"/>
        <v>0</v>
      </c>
      <c r="V115" s="6">
        <f t="shared" si="132"/>
        <v>0</v>
      </c>
      <c r="W115" s="6">
        <f t="shared" si="132"/>
        <v>0</v>
      </c>
      <c r="X115" s="6">
        <f t="shared" si="132"/>
        <v>0</v>
      </c>
      <c r="Y115" s="6">
        <f t="shared" si="132"/>
        <v>0</v>
      </c>
      <c r="Z115" s="6">
        <f t="shared" si="132"/>
        <v>0</v>
      </c>
      <c r="AA115" s="6">
        <f t="shared" si="132"/>
        <v>0</v>
      </c>
      <c r="AB115" s="6">
        <f t="shared" si="132"/>
        <v>0</v>
      </c>
      <c r="AC115" s="6">
        <f t="shared" si="132"/>
        <v>0</v>
      </c>
      <c r="AD115" s="6">
        <f t="shared" si="132"/>
        <v>0</v>
      </c>
      <c r="AE115" s="6">
        <f t="shared" si="132"/>
        <v>0</v>
      </c>
      <c r="AF115" s="100"/>
    </row>
    <row r="116" spans="1:32" s="7" customFormat="1" ht="21.75" customHeight="1" x14ac:dyDescent="0.25">
      <c r="A116" s="5" t="s">
        <v>2</v>
      </c>
      <c r="B116" s="6">
        <f t="shared" si="131"/>
        <v>0</v>
      </c>
      <c r="C116" s="6">
        <f t="shared" si="131"/>
        <v>0</v>
      </c>
      <c r="D116" s="6">
        <f t="shared" si="131"/>
        <v>0</v>
      </c>
      <c r="E116" s="6">
        <f t="shared" si="131"/>
        <v>0</v>
      </c>
      <c r="F116" s="6" t="e">
        <f t="shared" si="127"/>
        <v>#DIV/0!</v>
      </c>
      <c r="G116" s="6" t="e">
        <f t="shared" si="128"/>
        <v>#DIV/0!</v>
      </c>
      <c r="H116" s="6">
        <f t="shared" si="132"/>
        <v>0</v>
      </c>
      <c r="I116" s="6">
        <f t="shared" si="132"/>
        <v>0</v>
      </c>
      <c r="J116" s="6">
        <f t="shared" si="132"/>
        <v>0</v>
      </c>
      <c r="K116" s="6">
        <f t="shared" si="132"/>
        <v>0</v>
      </c>
      <c r="L116" s="6">
        <f t="shared" si="132"/>
        <v>0</v>
      </c>
      <c r="M116" s="6">
        <f t="shared" si="132"/>
        <v>0</v>
      </c>
      <c r="N116" s="6">
        <f t="shared" si="132"/>
        <v>0</v>
      </c>
      <c r="O116" s="6">
        <f t="shared" si="132"/>
        <v>0</v>
      </c>
      <c r="P116" s="6">
        <f t="shared" si="132"/>
        <v>0</v>
      </c>
      <c r="Q116" s="6">
        <f t="shared" si="132"/>
        <v>0</v>
      </c>
      <c r="R116" s="6">
        <f t="shared" si="132"/>
        <v>0</v>
      </c>
      <c r="S116" s="6">
        <f t="shared" si="132"/>
        <v>0</v>
      </c>
      <c r="T116" s="6">
        <f t="shared" si="132"/>
        <v>0</v>
      </c>
      <c r="U116" s="6">
        <f t="shared" si="132"/>
        <v>0</v>
      </c>
      <c r="V116" s="6">
        <f t="shared" si="132"/>
        <v>0</v>
      </c>
      <c r="W116" s="6">
        <f t="shared" si="132"/>
        <v>0</v>
      </c>
      <c r="X116" s="6">
        <f t="shared" si="132"/>
        <v>0</v>
      </c>
      <c r="Y116" s="6">
        <f t="shared" si="132"/>
        <v>0</v>
      </c>
      <c r="Z116" s="6">
        <f t="shared" si="132"/>
        <v>0</v>
      </c>
      <c r="AA116" s="6">
        <f t="shared" si="132"/>
        <v>0</v>
      </c>
      <c r="AB116" s="6">
        <f t="shared" si="132"/>
        <v>0</v>
      </c>
      <c r="AC116" s="6">
        <f t="shared" si="132"/>
        <v>0</v>
      </c>
      <c r="AD116" s="6">
        <f t="shared" si="132"/>
        <v>0</v>
      </c>
      <c r="AE116" s="6">
        <f t="shared" si="132"/>
        <v>0</v>
      </c>
      <c r="AF116" s="100"/>
    </row>
    <row r="117" spans="1:32" s="32" customFormat="1" ht="21.75" customHeight="1" x14ac:dyDescent="0.25">
      <c r="A117" s="55" t="s">
        <v>24</v>
      </c>
      <c r="B117" s="31">
        <f t="shared" si="131"/>
        <v>0</v>
      </c>
      <c r="C117" s="31">
        <f t="shared" si="131"/>
        <v>0</v>
      </c>
      <c r="D117" s="31">
        <f t="shared" si="131"/>
        <v>0</v>
      </c>
      <c r="E117" s="31">
        <f t="shared" si="131"/>
        <v>0</v>
      </c>
      <c r="F117" s="31" t="e">
        <f t="shared" si="127"/>
        <v>#DIV/0!</v>
      </c>
      <c r="G117" s="31" t="e">
        <f t="shared" si="128"/>
        <v>#DIV/0!</v>
      </c>
      <c r="H117" s="30">
        <f t="shared" si="132"/>
        <v>0</v>
      </c>
      <c r="I117" s="30">
        <f t="shared" si="132"/>
        <v>0</v>
      </c>
      <c r="J117" s="30">
        <f t="shared" si="132"/>
        <v>0</v>
      </c>
      <c r="K117" s="30">
        <f t="shared" si="132"/>
        <v>0</v>
      </c>
      <c r="L117" s="30">
        <f t="shared" si="132"/>
        <v>0</v>
      </c>
      <c r="M117" s="30">
        <f t="shared" si="132"/>
        <v>0</v>
      </c>
      <c r="N117" s="30">
        <f t="shared" si="132"/>
        <v>0</v>
      </c>
      <c r="O117" s="30">
        <f t="shared" si="132"/>
        <v>0</v>
      </c>
      <c r="P117" s="30">
        <f t="shared" si="132"/>
        <v>0</v>
      </c>
      <c r="Q117" s="30">
        <f t="shared" si="132"/>
        <v>0</v>
      </c>
      <c r="R117" s="30">
        <f t="shared" si="132"/>
        <v>0</v>
      </c>
      <c r="S117" s="30">
        <f t="shared" si="132"/>
        <v>0</v>
      </c>
      <c r="T117" s="30">
        <f t="shared" si="132"/>
        <v>0</v>
      </c>
      <c r="U117" s="30">
        <f t="shared" si="132"/>
        <v>0</v>
      </c>
      <c r="V117" s="30">
        <f t="shared" si="132"/>
        <v>0</v>
      </c>
      <c r="W117" s="30">
        <f t="shared" si="132"/>
        <v>0</v>
      </c>
      <c r="X117" s="30">
        <f t="shared" si="132"/>
        <v>0</v>
      </c>
      <c r="Y117" s="30">
        <f t="shared" si="132"/>
        <v>0</v>
      </c>
      <c r="Z117" s="30">
        <f t="shared" si="132"/>
        <v>0</v>
      </c>
      <c r="AA117" s="30">
        <f t="shared" si="132"/>
        <v>0</v>
      </c>
      <c r="AB117" s="30">
        <f t="shared" si="132"/>
        <v>0</v>
      </c>
      <c r="AC117" s="30">
        <f t="shared" si="132"/>
        <v>0</v>
      </c>
      <c r="AD117" s="30">
        <f t="shared" si="132"/>
        <v>0</v>
      </c>
      <c r="AE117" s="30">
        <f t="shared" si="132"/>
        <v>0</v>
      </c>
      <c r="AF117" s="100"/>
    </row>
    <row r="118" spans="1:32" s="7" customFormat="1" ht="21.75" customHeight="1" x14ac:dyDescent="0.25">
      <c r="A118" s="56" t="s">
        <v>55</v>
      </c>
      <c r="B118" s="6">
        <f t="shared" si="131"/>
        <v>61854.64</v>
      </c>
      <c r="C118" s="6">
        <f t="shared" si="131"/>
        <v>29296.05</v>
      </c>
      <c r="D118" s="6">
        <f t="shared" si="131"/>
        <v>5960.1</v>
      </c>
      <c r="E118" s="6">
        <f t="shared" si="131"/>
        <v>5960.1</v>
      </c>
      <c r="F118" s="6">
        <f t="shared" si="127"/>
        <v>9.6356554657823583</v>
      </c>
      <c r="G118" s="6">
        <f t="shared" si="128"/>
        <v>20.344380897766083</v>
      </c>
      <c r="H118" s="6">
        <f t="shared" si="132"/>
        <v>0</v>
      </c>
      <c r="I118" s="6">
        <f t="shared" si="132"/>
        <v>0</v>
      </c>
      <c r="J118" s="6">
        <f t="shared" si="132"/>
        <v>0</v>
      </c>
      <c r="K118" s="6">
        <f t="shared" si="132"/>
        <v>0</v>
      </c>
      <c r="L118" s="6">
        <f t="shared" si="132"/>
        <v>19554.5</v>
      </c>
      <c r="M118" s="6">
        <f t="shared" si="132"/>
        <v>0</v>
      </c>
      <c r="N118" s="6">
        <f t="shared" si="132"/>
        <v>9741.5499999999993</v>
      </c>
      <c r="O118" s="6">
        <f t="shared" si="132"/>
        <v>5960.1</v>
      </c>
      <c r="P118" s="6">
        <f t="shared" si="132"/>
        <v>0</v>
      </c>
      <c r="Q118" s="6">
        <f t="shared" si="132"/>
        <v>0</v>
      </c>
      <c r="R118" s="6">
        <f t="shared" si="132"/>
        <v>0</v>
      </c>
      <c r="S118" s="6">
        <f t="shared" si="132"/>
        <v>0</v>
      </c>
      <c r="T118" s="6">
        <f t="shared" si="132"/>
        <v>0</v>
      </c>
      <c r="U118" s="6">
        <f t="shared" si="132"/>
        <v>0</v>
      </c>
      <c r="V118" s="6">
        <f t="shared" si="132"/>
        <v>1177.5999999999999</v>
      </c>
      <c r="W118" s="6">
        <f t="shared" si="132"/>
        <v>0</v>
      </c>
      <c r="X118" s="6">
        <f t="shared" si="132"/>
        <v>0</v>
      </c>
      <c r="Y118" s="6">
        <f t="shared" si="132"/>
        <v>0</v>
      </c>
      <c r="Z118" s="6">
        <f t="shared" si="132"/>
        <v>19554.5</v>
      </c>
      <c r="AA118" s="6">
        <f t="shared" si="132"/>
        <v>0</v>
      </c>
      <c r="AB118" s="6">
        <f t="shared" si="132"/>
        <v>0</v>
      </c>
      <c r="AC118" s="6">
        <f t="shared" si="132"/>
        <v>0</v>
      </c>
      <c r="AD118" s="6">
        <f t="shared" si="132"/>
        <v>11826.49</v>
      </c>
      <c r="AE118" s="6">
        <f t="shared" si="132"/>
        <v>0</v>
      </c>
      <c r="AF118" s="100"/>
    </row>
    <row r="119" spans="1:32" s="61" customFormat="1" ht="41.25" customHeight="1" x14ac:dyDescent="0.25">
      <c r="A119" s="63" t="s">
        <v>6</v>
      </c>
      <c r="B119" s="60">
        <f>B120+B121+B122+B124</f>
        <v>194380.99000000002</v>
      </c>
      <c r="C119" s="60">
        <f t="shared" ref="C119:E119" si="133">C120+C121+C122+C124</f>
        <v>88302.78</v>
      </c>
      <c r="D119" s="60">
        <f t="shared" si="133"/>
        <v>116934.45</v>
      </c>
      <c r="E119" s="60">
        <f t="shared" si="133"/>
        <v>64966.83</v>
      </c>
      <c r="F119" s="60">
        <f t="shared" si="127"/>
        <v>33.422419548331341</v>
      </c>
      <c r="G119" s="60">
        <f t="shared" si="128"/>
        <v>73.572802577676498</v>
      </c>
      <c r="H119" s="60">
        <f t="shared" ref="H119:AE119" si="134">H121+H122+H120+H124</f>
        <v>0</v>
      </c>
      <c r="I119" s="60">
        <f t="shared" si="134"/>
        <v>0</v>
      </c>
      <c r="J119" s="60">
        <f t="shared" si="134"/>
        <v>0</v>
      </c>
      <c r="K119" s="60">
        <f t="shared" si="134"/>
        <v>0</v>
      </c>
      <c r="L119" s="60">
        <f t="shared" si="134"/>
        <v>78561.23000000001</v>
      </c>
      <c r="M119" s="60">
        <f t="shared" si="134"/>
        <v>59006.73</v>
      </c>
      <c r="N119" s="60">
        <f t="shared" si="134"/>
        <v>9741.5499999999993</v>
      </c>
      <c r="O119" s="60">
        <f t="shared" si="134"/>
        <v>5960.1</v>
      </c>
      <c r="P119" s="60">
        <f t="shared" si="134"/>
        <v>0</v>
      </c>
      <c r="Q119" s="60">
        <f t="shared" si="134"/>
        <v>0</v>
      </c>
      <c r="R119" s="60">
        <f t="shared" si="134"/>
        <v>0</v>
      </c>
      <c r="S119" s="60">
        <f t="shared" si="134"/>
        <v>0</v>
      </c>
      <c r="T119" s="60">
        <f t="shared" si="134"/>
        <v>4000</v>
      </c>
      <c r="U119" s="60">
        <f t="shared" si="134"/>
        <v>0</v>
      </c>
      <c r="V119" s="60">
        <f t="shared" si="134"/>
        <v>54684.32</v>
      </c>
      <c r="W119" s="60">
        <f t="shared" si="134"/>
        <v>0</v>
      </c>
      <c r="X119" s="60">
        <f t="shared" si="134"/>
        <v>1500</v>
      </c>
      <c r="Y119" s="60">
        <f t="shared" si="134"/>
        <v>0</v>
      </c>
      <c r="Z119" s="60">
        <f t="shared" si="134"/>
        <v>19554.5</v>
      </c>
      <c r="AA119" s="60">
        <f t="shared" si="134"/>
        <v>0</v>
      </c>
      <c r="AB119" s="60">
        <f t="shared" si="134"/>
        <v>0</v>
      </c>
      <c r="AC119" s="60">
        <f t="shared" si="134"/>
        <v>0</v>
      </c>
      <c r="AD119" s="60">
        <f t="shared" si="134"/>
        <v>26339.39</v>
      </c>
      <c r="AE119" s="60">
        <f t="shared" si="134"/>
        <v>0</v>
      </c>
      <c r="AF119" s="99"/>
    </row>
    <row r="120" spans="1:32" ht="27.75" customHeight="1" x14ac:dyDescent="0.25">
      <c r="A120" s="2" t="s">
        <v>1</v>
      </c>
      <c r="B120" s="3">
        <f>B114+B58+B37</f>
        <v>0</v>
      </c>
      <c r="C120" s="3">
        <f t="shared" ref="C120:E124" si="135">C114+C58+C37</f>
        <v>0</v>
      </c>
      <c r="D120" s="3">
        <f t="shared" si="135"/>
        <v>0</v>
      </c>
      <c r="E120" s="3">
        <f t="shared" si="135"/>
        <v>0</v>
      </c>
      <c r="F120" s="3" t="e">
        <f>E120/B120%</f>
        <v>#DIV/0!</v>
      </c>
      <c r="G120" s="3" t="e">
        <f>E120/C120%</f>
        <v>#DIV/0!</v>
      </c>
      <c r="H120" s="3">
        <f t="shared" ref="H120:AE124" si="136">H114+H58+H37</f>
        <v>0</v>
      </c>
      <c r="I120" s="6">
        <f t="shared" si="136"/>
        <v>0</v>
      </c>
      <c r="J120" s="3">
        <f t="shared" si="136"/>
        <v>0</v>
      </c>
      <c r="K120" s="3">
        <f t="shared" si="136"/>
        <v>0</v>
      </c>
      <c r="L120" s="3">
        <f t="shared" si="136"/>
        <v>0</v>
      </c>
      <c r="M120" s="3">
        <f t="shared" si="136"/>
        <v>0</v>
      </c>
      <c r="N120" s="3">
        <f t="shared" si="136"/>
        <v>0</v>
      </c>
      <c r="O120" s="3">
        <f t="shared" si="136"/>
        <v>0</v>
      </c>
      <c r="P120" s="3">
        <f t="shared" si="136"/>
        <v>0</v>
      </c>
      <c r="Q120" s="3">
        <f t="shared" si="136"/>
        <v>0</v>
      </c>
      <c r="R120" s="3">
        <f t="shared" si="136"/>
        <v>0</v>
      </c>
      <c r="S120" s="3">
        <f t="shared" si="136"/>
        <v>0</v>
      </c>
      <c r="T120" s="3">
        <f t="shared" si="136"/>
        <v>0</v>
      </c>
      <c r="U120" s="3">
        <f t="shared" si="136"/>
        <v>0</v>
      </c>
      <c r="V120" s="3">
        <f t="shared" si="136"/>
        <v>0</v>
      </c>
      <c r="W120" s="3">
        <f t="shared" si="136"/>
        <v>0</v>
      </c>
      <c r="X120" s="3">
        <f t="shared" si="136"/>
        <v>0</v>
      </c>
      <c r="Y120" s="3">
        <f t="shared" si="136"/>
        <v>0</v>
      </c>
      <c r="Z120" s="3">
        <f t="shared" si="136"/>
        <v>0</v>
      </c>
      <c r="AA120" s="3">
        <f t="shared" si="136"/>
        <v>0</v>
      </c>
      <c r="AB120" s="3">
        <f t="shared" si="136"/>
        <v>0</v>
      </c>
      <c r="AC120" s="3">
        <f t="shared" si="136"/>
        <v>0</v>
      </c>
      <c r="AD120" s="3">
        <f t="shared" si="136"/>
        <v>0</v>
      </c>
      <c r="AE120" s="3">
        <f t="shared" si="136"/>
        <v>0</v>
      </c>
      <c r="AF120" s="99"/>
    </row>
    <row r="121" spans="1:32" ht="27.75" customHeight="1" x14ac:dyDescent="0.25">
      <c r="A121" s="9" t="s">
        <v>3</v>
      </c>
      <c r="B121" s="3">
        <f>B115+B59+B38</f>
        <v>11241.6</v>
      </c>
      <c r="C121" s="3">
        <f t="shared" si="135"/>
        <v>0</v>
      </c>
      <c r="D121" s="3">
        <f t="shared" si="135"/>
        <v>0</v>
      </c>
      <c r="E121" s="3">
        <f t="shared" si="135"/>
        <v>0</v>
      </c>
      <c r="F121" s="3">
        <f t="shared" ref="F121:F124" si="137">E121/B121%</f>
        <v>0</v>
      </c>
      <c r="G121" s="3" t="e">
        <f t="shared" ref="G121:G124" si="138">E121/C121%</f>
        <v>#DIV/0!</v>
      </c>
      <c r="H121" s="3">
        <f t="shared" si="136"/>
        <v>0</v>
      </c>
      <c r="I121" s="6">
        <f t="shared" si="136"/>
        <v>0</v>
      </c>
      <c r="J121" s="3">
        <f t="shared" si="136"/>
        <v>0</v>
      </c>
      <c r="K121" s="3">
        <f t="shared" si="136"/>
        <v>0</v>
      </c>
      <c r="L121" s="3">
        <f t="shared" si="136"/>
        <v>0</v>
      </c>
      <c r="M121" s="3">
        <f t="shared" si="136"/>
        <v>0</v>
      </c>
      <c r="N121" s="3">
        <f t="shared" si="136"/>
        <v>0</v>
      </c>
      <c r="O121" s="3">
        <f t="shared" si="136"/>
        <v>0</v>
      </c>
      <c r="P121" s="3">
        <f t="shared" si="136"/>
        <v>0</v>
      </c>
      <c r="Q121" s="3">
        <f t="shared" si="136"/>
        <v>0</v>
      </c>
      <c r="R121" s="3">
        <f t="shared" si="136"/>
        <v>0</v>
      </c>
      <c r="S121" s="3">
        <f t="shared" si="136"/>
        <v>0</v>
      </c>
      <c r="T121" s="3">
        <f t="shared" si="136"/>
        <v>0</v>
      </c>
      <c r="U121" s="3">
        <f t="shared" si="136"/>
        <v>0</v>
      </c>
      <c r="V121" s="3">
        <f t="shared" si="136"/>
        <v>0</v>
      </c>
      <c r="W121" s="3">
        <f t="shared" si="136"/>
        <v>0</v>
      </c>
      <c r="X121" s="3">
        <f t="shared" si="136"/>
        <v>0</v>
      </c>
      <c r="Y121" s="3">
        <f t="shared" si="136"/>
        <v>0</v>
      </c>
      <c r="Z121" s="3">
        <f t="shared" si="136"/>
        <v>0</v>
      </c>
      <c r="AA121" s="3">
        <f t="shared" si="136"/>
        <v>0</v>
      </c>
      <c r="AB121" s="3">
        <f t="shared" si="136"/>
        <v>0</v>
      </c>
      <c r="AC121" s="3">
        <f t="shared" si="136"/>
        <v>0</v>
      </c>
      <c r="AD121" s="3">
        <f t="shared" si="136"/>
        <v>11241.6</v>
      </c>
      <c r="AE121" s="3">
        <f t="shared" si="136"/>
        <v>0</v>
      </c>
      <c r="AF121" s="99"/>
    </row>
    <row r="122" spans="1:32" ht="27.75" customHeight="1" x14ac:dyDescent="0.25">
      <c r="A122" s="9" t="s">
        <v>2</v>
      </c>
      <c r="B122" s="3">
        <f>B116+B60+B39</f>
        <v>3271.3</v>
      </c>
      <c r="C122" s="3">
        <f>C116+C60+C39</f>
        <v>0</v>
      </c>
      <c r="D122" s="3">
        <f t="shared" si="135"/>
        <v>460.9</v>
      </c>
      <c r="E122" s="3">
        <f t="shared" si="135"/>
        <v>0</v>
      </c>
      <c r="F122" s="3">
        <f t="shared" si="137"/>
        <v>0</v>
      </c>
      <c r="G122" s="3" t="e">
        <f t="shared" si="138"/>
        <v>#DIV/0!</v>
      </c>
      <c r="H122" s="3">
        <f t="shared" si="136"/>
        <v>0</v>
      </c>
      <c r="I122" s="6">
        <f t="shared" si="136"/>
        <v>0</v>
      </c>
      <c r="J122" s="3">
        <f t="shared" si="136"/>
        <v>0</v>
      </c>
      <c r="K122" s="3">
        <f t="shared" si="136"/>
        <v>0</v>
      </c>
      <c r="L122" s="3">
        <f t="shared" si="136"/>
        <v>0</v>
      </c>
      <c r="M122" s="3">
        <f t="shared" si="136"/>
        <v>0</v>
      </c>
      <c r="N122" s="3">
        <f t="shared" si="136"/>
        <v>0</v>
      </c>
      <c r="O122" s="3">
        <f t="shared" si="136"/>
        <v>0</v>
      </c>
      <c r="P122" s="3">
        <f t="shared" si="136"/>
        <v>0</v>
      </c>
      <c r="Q122" s="3">
        <f t="shared" si="136"/>
        <v>0</v>
      </c>
      <c r="R122" s="3">
        <f t="shared" si="136"/>
        <v>0</v>
      </c>
      <c r="S122" s="3">
        <f t="shared" si="136"/>
        <v>0</v>
      </c>
      <c r="T122" s="3">
        <f t="shared" si="136"/>
        <v>0</v>
      </c>
      <c r="U122" s="3">
        <f t="shared" si="136"/>
        <v>0</v>
      </c>
      <c r="V122" s="3">
        <f t="shared" si="136"/>
        <v>0</v>
      </c>
      <c r="W122" s="3">
        <f t="shared" si="136"/>
        <v>0</v>
      </c>
      <c r="X122" s="3">
        <f t="shared" si="136"/>
        <v>0</v>
      </c>
      <c r="Y122" s="3">
        <f t="shared" si="136"/>
        <v>0</v>
      </c>
      <c r="Z122" s="3">
        <f t="shared" si="136"/>
        <v>0</v>
      </c>
      <c r="AA122" s="3">
        <f t="shared" si="136"/>
        <v>0</v>
      </c>
      <c r="AB122" s="3">
        <f t="shared" si="136"/>
        <v>0</v>
      </c>
      <c r="AC122" s="3">
        <f t="shared" si="136"/>
        <v>0</v>
      </c>
      <c r="AD122" s="3">
        <f t="shared" si="136"/>
        <v>3271.3</v>
      </c>
      <c r="AE122" s="3">
        <f t="shared" si="136"/>
        <v>0</v>
      </c>
      <c r="AF122" s="99"/>
    </row>
    <row r="123" spans="1:32" s="32" customFormat="1" ht="27.75" customHeight="1" x14ac:dyDescent="0.25">
      <c r="A123" s="55" t="s">
        <v>24</v>
      </c>
      <c r="B123" s="69">
        <f>B117+B61+B40</f>
        <v>2810.4</v>
      </c>
      <c r="C123" s="69">
        <f t="shared" si="135"/>
        <v>0</v>
      </c>
      <c r="D123" s="69">
        <f t="shared" si="135"/>
        <v>0</v>
      </c>
      <c r="E123" s="69">
        <f t="shared" si="135"/>
        <v>0</v>
      </c>
      <c r="F123" s="31">
        <f t="shared" si="137"/>
        <v>0</v>
      </c>
      <c r="G123" s="31" t="e">
        <f t="shared" si="138"/>
        <v>#DIV/0!</v>
      </c>
      <c r="H123" s="30">
        <f t="shared" si="136"/>
        <v>0</v>
      </c>
      <c r="I123" s="30">
        <f t="shared" si="136"/>
        <v>0</v>
      </c>
      <c r="J123" s="30">
        <f t="shared" si="136"/>
        <v>0</v>
      </c>
      <c r="K123" s="30">
        <f t="shared" si="136"/>
        <v>0</v>
      </c>
      <c r="L123" s="30">
        <f t="shared" si="136"/>
        <v>0</v>
      </c>
      <c r="M123" s="30">
        <f t="shared" si="136"/>
        <v>0</v>
      </c>
      <c r="N123" s="30">
        <f t="shared" si="136"/>
        <v>0</v>
      </c>
      <c r="O123" s="30">
        <f t="shared" si="136"/>
        <v>0</v>
      </c>
      <c r="P123" s="30">
        <f t="shared" si="136"/>
        <v>0</v>
      </c>
      <c r="Q123" s="30">
        <f t="shared" si="136"/>
        <v>0</v>
      </c>
      <c r="R123" s="30">
        <f t="shared" si="136"/>
        <v>0</v>
      </c>
      <c r="S123" s="30">
        <f t="shared" si="136"/>
        <v>0</v>
      </c>
      <c r="T123" s="30">
        <f t="shared" si="136"/>
        <v>0</v>
      </c>
      <c r="U123" s="30">
        <f t="shared" si="136"/>
        <v>0</v>
      </c>
      <c r="V123" s="30">
        <f t="shared" si="136"/>
        <v>0</v>
      </c>
      <c r="W123" s="30">
        <f t="shared" si="136"/>
        <v>0</v>
      </c>
      <c r="X123" s="30">
        <f t="shared" si="136"/>
        <v>0</v>
      </c>
      <c r="Y123" s="30">
        <f t="shared" si="136"/>
        <v>0</v>
      </c>
      <c r="Z123" s="30">
        <f t="shared" si="136"/>
        <v>0</v>
      </c>
      <c r="AA123" s="30">
        <f t="shared" si="136"/>
        <v>0</v>
      </c>
      <c r="AB123" s="30">
        <f t="shared" si="136"/>
        <v>0</v>
      </c>
      <c r="AC123" s="30">
        <f t="shared" si="136"/>
        <v>0</v>
      </c>
      <c r="AD123" s="30">
        <f t="shared" si="136"/>
        <v>2810.4</v>
      </c>
      <c r="AE123" s="30">
        <f t="shared" si="136"/>
        <v>0</v>
      </c>
      <c r="AF123" s="99"/>
    </row>
    <row r="124" spans="1:32" ht="27.75" customHeight="1" x14ac:dyDescent="0.25">
      <c r="A124" s="56" t="s">
        <v>55</v>
      </c>
      <c r="B124" s="3">
        <f>B118+B62+B41</f>
        <v>179868.09000000003</v>
      </c>
      <c r="C124" s="3">
        <f t="shared" si="135"/>
        <v>88302.78</v>
      </c>
      <c r="D124" s="3">
        <f t="shared" si="135"/>
        <v>116473.55</v>
      </c>
      <c r="E124" s="3">
        <f t="shared" si="135"/>
        <v>64966.83</v>
      </c>
      <c r="F124" s="3">
        <f t="shared" si="137"/>
        <v>36.11915265236874</v>
      </c>
      <c r="G124" s="3">
        <f t="shared" si="138"/>
        <v>73.572802577676498</v>
      </c>
      <c r="H124" s="3">
        <f t="shared" si="136"/>
        <v>0</v>
      </c>
      <c r="I124" s="6">
        <f t="shared" si="136"/>
        <v>0</v>
      </c>
      <c r="J124" s="3">
        <f t="shared" si="136"/>
        <v>0</v>
      </c>
      <c r="K124" s="3">
        <f t="shared" si="136"/>
        <v>0</v>
      </c>
      <c r="L124" s="3">
        <f t="shared" si="136"/>
        <v>78561.23000000001</v>
      </c>
      <c r="M124" s="3">
        <f t="shared" si="136"/>
        <v>59006.73</v>
      </c>
      <c r="N124" s="3">
        <f t="shared" si="136"/>
        <v>9741.5499999999993</v>
      </c>
      <c r="O124" s="3">
        <f t="shared" si="136"/>
        <v>5960.1</v>
      </c>
      <c r="P124" s="3">
        <f t="shared" si="136"/>
        <v>0</v>
      </c>
      <c r="Q124" s="3">
        <f t="shared" si="136"/>
        <v>0</v>
      </c>
      <c r="R124" s="3">
        <f t="shared" si="136"/>
        <v>0</v>
      </c>
      <c r="S124" s="3">
        <f t="shared" si="136"/>
        <v>0</v>
      </c>
      <c r="T124" s="3">
        <f t="shared" si="136"/>
        <v>4000</v>
      </c>
      <c r="U124" s="3">
        <f t="shared" si="136"/>
        <v>0</v>
      </c>
      <c r="V124" s="3">
        <f t="shared" si="136"/>
        <v>54684.32</v>
      </c>
      <c r="W124" s="3">
        <f t="shared" si="136"/>
        <v>0</v>
      </c>
      <c r="X124" s="3">
        <f t="shared" si="136"/>
        <v>1500</v>
      </c>
      <c r="Y124" s="3">
        <f t="shared" si="136"/>
        <v>0</v>
      </c>
      <c r="Z124" s="3">
        <f t="shared" si="136"/>
        <v>19554.5</v>
      </c>
      <c r="AA124" s="3">
        <f t="shared" si="136"/>
        <v>0</v>
      </c>
      <c r="AB124" s="3">
        <f t="shared" si="136"/>
        <v>0</v>
      </c>
      <c r="AC124" s="3">
        <f t="shared" si="136"/>
        <v>0</v>
      </c>
      <c r="AD124" s="3">
        <f t="shared" si="136"/>
        <v>11826.49</v>
      </c>
      <c r="AE124" s="3">
        <f t="shared" si="136"/>
        <v>0</v>
      </c>
      <c r="AF124" s="99"/>
    </row>
    <row r="125" spans="1:32" s="27" customFormat="1" ht="111" customHeight="1" x14ac:dyDescent="0.25">
      <c r="A125" s="25" t="s">
        <v>9</v>
      </c>
      <c r="B125" s="26">
        <f t="shared" ref="B125:AE125" si="139">B126+B127+B128+B129</f>
        <v>61854.639999999992</v>
      </c>
      <c r="C125" s="26">
        <f t="shared" si="139"/>
        <v>29296.05</v>
      </c>
      <c r="D125" s="26">
        <f t="shared" si="139"/>
        <v>5960.1</v>
      </c>
      <c r="E125" s="26">
        <f t="shared" si="139"/>
        <v>5960.1</v>
      </c>
      <c r="F125" s="26">
        <f>E125/B125%</f>
        <v>9.6356554657823583</v>
      </c>
      <c r="G125" s="26">
        <f>E125/C125%</f>
        <v>20.344380897766083</v>
      </c>
      <c r="H125" s="26">
        <f t="shared" si="139"/>
        <v>0</v>
      </c>
      <c r="I125" s="28">
        <f t="shared" si="139"/>
        <v>0</v>
      </c>
      <c r="J125" s="26">
        <f t="shared" si="139"/>
        <v>0</v>
      </c>
      <c r="K125" s="26">
        <f t="shared" si="139"/>
        <v>0</v>
      </c>
      <c r="L125" s="26">
        <f t="shared" si="139"/>
        <v>19554.5</v>
      </c>
      <c r="M125" s="26">
        <f t="shared" si="139"/>
        <v>0</v>
      </c>
      <c r="N125" s="26">
        <f t="shared" si="139"/>
        <v>9741.5499999999993</v>
      </c>
      <c r="O125" s="26">
        <f t="shared" si="139"/>
        <v>5960.1</v>
      </c>
      <c r="P125" s="26">
        <f t="shared" si="139"/>
        <v>0</v>
      </c>
      <c r="Q125" s="26">
        <f t="shared" si="139"/>
        <v>0</v>
      </c>
      <c r="R125" s="26">
        <f t="shared" si="139"/>
        <v>0</v>
      </c>
      <c r="S125" s="26">
        <f t="shared" si="139"/>
        <v>0</v>
      </c>
      <c r="T125" s="26">
        <f t="shared" si="139"/>
        <v>0</v>
      </c>
      <c r="U125" s="26">
        <f t="shared" si="139"/>
        <v>0</v>
      </c>
      <c r="V125" s="26">
        <f t="shared" si="139"/>
        <v>1177.5999999999999</v>
      </c>
      <c r="W125" s="26">
        <f t="shared" si="139"/>
        <v>0</v>
      </c>
      <c r="X125" s="26">
        <f t="shared" si="139"/>
        <v>0</v>
      </c>
      <c r="Y125" s="26">
        <f t="shared" si="139"/>
        <v>0</v>
      </c>
      <c r="Z125" s="26">
        <f t="shared" si="139"/>
        <v>19554.5</v>
      </c>
      <c r="AA125" s="26">
        <f t="shared" si="139"/>
        <v>0</v>
      </c>
      <c r="AB125" s="26">
        <f t="shared" si="139"/>
        <v>0</v>
      </c>
      <c r="AC125" s="26">
        <f t="shared" si="139"/>
        <v>0</v>
      </c>
      <c r="AD125" s="26">
        <f t="shared" si="139"/>
        <v>11826.49</v>
      </c>
      <c r="AE125" s="26">
        <f t="shared" si="139"/>
        <v>0</v>
      </c>
      <c r="AF125" s="99"/>
    </row>
    <row r="126" spans="1:32" x14ac:dyDescent="0.25">
      <c r="A126" s="2" t="s">
        <v>1</v>
      </c>
      <c r="B126" s="3">
        <f t="shared" si="76"/>
        <v>0</v>
      </c>
      <c r="C126" s="3">
        <f t="shared" ref="C126:E128" si="140">C73+C94+C108</f>
        <v>0</v>
      </c>
      <c r="D126" s="3">
        <f t="shared" si="140"/>
        <v>0</v>
      </c>
      <c r="E126" s="3">
        <f t="shared" si="140"/>
        <v>0</v>
      </c>
      <c r="F126" s="3" t="e">
        <f t="shared" ref="F126:F127" si="141">E126/B126%</f>
        <v>#DIV/0!</v>
      </c>
      <c r="G126" s="3" t="e">
        <f t="shared" ref="G126:G127" si="142">E126/C126%</f>
        <v>#DIV/0!</v>
      </c>
      <c r="H126" s="3">
        <f t="shared" ref="H126:AE128" si="143">H73+H94+H108</f>
        <v>0</v>
      </c>
      <c r="I126" s="3">
        <f t="shared" si="143"/>
        <v>0</v>
      </c>
      <c r="J126" s="3">
        <f t="shared" si="143"/>
        <v>0</v>
      </c>
      <c r="K126" s="3">
        <f t="shared" si="143"/>
        <v>0</v>
      </c>
      <c r="L126" s="3">
        <f t="shared" si="143"/>
        <v>0</v>
      </c>
      <c r="M126" s="3">
        <f t="shared" si="143"/>
        <v>0</v>
      </c>
      <c r="N126" s="3">
        <f t="shared" si="143"/>
        <v>0</v>
      </c>
      <c r="O126" s="3">
        <f t="shared" si="143"/>
        <v>0</v>
      </c>
      <c r="P126" s="3">
        <f t="shared" si="143"/>
        <v>0</v>
      </c>
      <c r="Q126" s="3">
        <f t="shared" si="143"/>
        <v>0</v>
      </c>
      <c r="R126" s="3">
        <f t="shared" si="143"/>
        <v>0</v>
      </c>
      <c r="S126" s="3">
        <f t="shared" si="143"/>
        <v>0</v>
      </c>
      <c r="T126" s="3">
        <f t="shared" si="143"/>
        <v>0</v>
      </c>
      <c r="U126" s="3">
        <f t="shared" si="143"/>
        <v>0</v>
      </c>
      <c r="V126" s="3">
        <f t="shared" si="143"/>
        <v>0</v>
      </c>
      <c r="W126" s="3">
        <f t="shared" si="143"/>
        <v>0</v>
      </c>
      <c r="X126" s="3">
        <f t="shared" si="143"/>
        <v>0</v>
      </c>
      <c r="Y126" s="3">
        <f t="shared" si="143"/>
        <v>0</v>
      </c>
      <c r="Z126" s="3">
        <f t="shared" si="143"/>
        <v>0</v>
      </c>
      <c r="AA126" s="3">
        <f t="shared" si="143"/>
        <v>0</v>
      </c>
      <c r="AB126" s="3">
        <f t="shared" si="143"/>
        <v>0</v>
      </c>
      <c r="AC126" s="3">
        <f t="shared" si="143"/>
        <v>0</v>
      </c>
      <c r="AD126" s="3">
        <f t="shared" si="143"/>
        <v>0</v>
      </c>
      <c r="AE126" s="3">
        <f t="shared" si="143"/>
        <v>0</v>
      </c>
      <c r="AF126" s="99"/>
    </row>
    <row r="127" spans="1:32" x14ac:dyDescent="0.25">
      <c r="A127" s="9" t="s">
        <v>3</v>
      </c>
      <c r="B127" s="3">
        <f t="shared" si="76"/>
        <v>0</v>
      </c>
      <c r="C127" s="3">
        <f t="shared" si="140"/>
        <v>0</v>
      </c>
      <c r="D127" s="3">
        <f t="shared" si="140"/>
        <v>0</v>
      </c>
      <c r="E127" s="3">
        <f t="shared" si="140"/>
        <v>0</v>
      </c>
      <c r="F127" s="3" t="e">
        <f t="shared" si="141"/>
        <v>#DIV/0!</v>
      </c>
      <c r="G127" s="3" t="e">
        <f t="shared" si="142"/>
        <v>#DIV/0!</v>
      </c>
      <c r="H127" s="3">
        <f t="shared" si="143"/>
        <v>0</v>
      </c>
      <c r="I127" s="3">
        <f t="shared" si="143"/>
        <v>0</v>
      </c>
      <c r="J127" s="3">
        <f t="shared" si="143"/>
        <v>0</v>
      </c>
      <c r="K127" s="3">
        <f t="shared" si="143"/>
        <v>0</v>
      </c>
      <c r="L127" s="3">
        <f t="shared" si="143"/>
        <v>0</v>
      </c>
      <c r="M127" s="3">
        <f t="shared" si="143"/>
        <v>0</v>
      </c>
      <c r="N127" s="3">
        <f t="shared" si="143"/>
        <v>0</v>
      </c>
      <c r="O127" s="3">
        <f t="shared" si="143"/>
        <v>0</v>
      </c>
      <c r="P127" s="3">
        <f t="shared" si="143"/>
        <v>0</v>
      </c>
      <c r="Q127" s="3">
        <f t="shared" si="143"/>
        <v>0</v>
      </c>
      <c r="R127" s="3">
        <f t="shared" si="143"/>
        <v>0</v>
      </c>
      <c r="S127" s="3">
        <f t="shared" si="143"/>
        <v>0</v>
      </c>
      <c r="T127" s="3">
        <f t="shared" si="143"/>
        <v>0</v>
      </c>
      <c r="U127" s="3">
        <f t="shared" si="143"/>
        <v>0</v>
      </c>
      <c r="V127" s="3">
        <f t="shared" si="143"/>
        <v>0</v>
      </c>
      <c r="W127" s="3">
        <f t="shared" si="143"/>
        <v>0</v>
      </c>
      <c r="X127" s="3">
        <f t="shared" si="143"/>
        <v>0</v>
      </c>
      <c r="Y127" s="3">
        <f t="shared" si="143"/>
        <v>0</v>
      </c>
      <c r="Z127" s="3">
        <f t="shared" si="143"/>
        <v>0</v>
      </c>
      <c r="AA127" s="3">
        <f t="shared" si="143"/>
        <v>0</v>
      </c>
      <c r="AB127" s="3">
        <f t="shared" si="143"/>
        <v>0</v>
      </c>
      <c r="AC127" s="3">
        <f t="shared" si="143"/>
        <v>0</v>
      </c>
      <c r="AD127" s="3">
        <f t="shared" si="143"/>
        <v>0</v>
      </c>
      <c r="AE127" s="3">
        <f t="shared" si="143"/>
        <v>0</v>
      </c>
      <c r="AF127" s="99"/>
    </row>
    <row r="128" spans="1:32" x14ac:dyDescent="0.25">
      <c r="A128" s="4" t="s">
        <v>2</v>
      </c>
      <c r="B128" s="3">
        <f>H128+J128+L128+N128+P128+R128+T128+V128+X128+Z128+AB128+AD128</f>
        <v>0</v>
      </c>
      <c r="C128" s="3">
        <f t="shared" si="140"/>
        <v>0</v>
      </c>
      <c r="D128" s="3">
        <f t="shared" si="140"/>
        <v>0</v>
      </c>
      <c r="E128" s="3">
        <f t="shared" si="140"/>
        <v>0</v>
      </c>
      <c r="F128" s="3" t="e">
        <f>E128/B128%</f>
        <v>#DIV/0!</v>
      </c>
      <c r="G128" s="3" t="e">
        <f>E128/C128%</f>
        <v>#DIV/0!</v>
      </c>
      <c r="H128" s="3">
        <f t="shared" si="143"/>
        <v>0</v>
      </c>
      <c r="I128" s="3">
        <f t="shared" si="143"/>
        <v>0</v>
      </c>
      <c r="J128" s="3">
        <f t="shared" si="143"/>
        <v>0</v>
      </c>
      <c r="K128" s="3">
        <f t="shared" si="143"/>
        <v>0</v>
      </c>
      <c r="L128" s="3">
        <f t="shared" si="143"/>
        <v>0</v>
      </c>
      <c r="M128" s="3">
        <f t="shared" si="143"/>
        <v>0</v>
      </c>
      <c r="N128" s="3">
        <f t="shared" si="143"/>
        <v>0</v>
      </c>
      <c r="O128" s="3">
        <f t="shared" si="143"/>
        <v>0</v>
      </c>
      <c r="P128" s="3">
        <f t="shared" si="143"/>
        <v>0</v>
      </c>
      <c r="Q128" s="3">
        <f t="shared" si="143"/>
        <v>0</v>
      </c>
      <c r="R128" s="3">
        <f t="shared" si="143"/>
        <v>0</v>
      </c>
      <c r="S128" s="3">
        <f t="shared" si="143"/>
        <v>0</v>
      </c>
      <c r="T128" s="3">
        <f t="shared" si="143"/>
        <v>0</v>
      </c>
      <c r="U128" s="3">
        <f t="shared" si="143"/>
        <v>0</v>
      </c>
      <c r="V128" s="3">
        <f t="shared" si="143"/>
        <v>0</v>
      </c>
      <c r="W128" s="3">
        <f t="shared" si="143"/>
        <v>0</v>
      </c>
      <c r="X128" s="3">
        <f t="shared" si="143"/>
        <v>0</v>
      </c>
      <c r="Y128" s="3">
        <f t="shared" si="143"/>
        <v>0</v>
      </c>
      <c r="Z128" s="3">
        <f t="shared" si="143"/>
        <v>0</v>
      </c>
      <c r="AA128" s="3">
        <f t="shared" si="143"/>
        <v>0</v>
      </c>
      <c r="AB128" s="3">
        <f t="shared" si="143"/>
        <v>0</v>
      </c>
      <c r="AC128" s="3">
        <f t="shared" si="143"/>
        <v>0</v>
      </c>
      <c r="AD128" s="3">
        <f t="shared" si="143"/>
        <v>0</v>
      </c>
      <c r="AE128" s="3">
        <f t="shared" si="143"/>
        <v>0</v>
      </c>
      <c r="AF128" s="99"/>
    </row>
    <row r="129" spans="1:155" x14ac:dyDescent="0.25">
      <c r="A129" s="56" t="s">
        <v>55</v>
      </c>
      <c r="B129" s="3">
        <f>H129+J129+L129+N129+P129+R129+T129+V129+X129+Z129+AB129+AD129</f>
        <v>61854.639999999992</v>
      </c>
      <c r="C129" s="3">
        <f>C77+C98+C112</f>
        <v>29296.05</v>
      </c>
      <c r="D129" s="3">
        <f>D77+D98+D112</f>
        <v>5960.1</v>
      </c>
      <c r="E129" s="3">
        <f>E77+E98+E112</f>
        <v>5960.1</v>
      </c>
      <c r="F129" s="3">
        <f>E129/B129%</f>
        <v>9.6356554657823583</v>
      </c>
      <c r="G129" s="3">
        <f>E129/C129%</f>
        <v>20.344380897766083</v>
      </c>
      <c r="H129" s="3">
        <f t="shared" ref="H129:AE129" si="144">H77+H98+H112</f>
        <v>0</v>
      </c>
      <c r="I129" s="3">
        <f t="shared" si="144"/>
        <v>0</v>
      </c>
      <c r="J129" s="3">
        <f t="shared" si="144"/>
        <v>0</v>
      </c>
      <c r="K129" s="3">
        <f t="shared" si="144"/>
        <v>0</v>
      </c>
      <c r="L129" s="3">
        <f t="shared" si="144"/>
        <v>19554.5</v>
      </c>
      <c r="M129" s="3">
        <f t="shared" si="144"/>
        <v>0</v>
      </c>
      <c r="N129" s="3">
        <f>N77+N98+N112</f>
        <v>9741.5499999999993</v>
      </c>
      <c r="O129" s="3">
        <f t="shared" si="144"/>
        <v>5960.1</v>
      </c>
      <c r="P129" s="3">
        <f t="shared" si="144"/>
        <v>0</v>
      </c>
      <c r="Q129" s="3">
        <f t="shared" si="144"/>
        <v>0</v>
      </c>
      <c r="R129" s="3">
        <f t="shared" si="144"/>
        <v>0</v>
      </c>
      <c r="S129" s="3">
        <f t="shared" si="144"/>
        <v>0</v>
      </c>
      <c r="T129" s="3">
        <f t="shared" si="144"/>
        <v>0</v>
      </c>
      <c r="U129" s="3">
        <f t="shared" si="144"/>
        <v>0</v>
      </c>
      <c r="V129" s="3">
        <f t="shared" si="144"/>
        <v>1177.5999999999999</v>
      </c>
      <c r="W129" s="3">
        <f t="shared" si="144"/>
        <v>0</v>
      </c>
      <c r="X129" s="3">
        <f t="shared" si="144"/>
        <v>0</v>
      </c>
      <c r="Y129" s="3">
        <f t="shared" si="144"/>
        <v>0</v>
      </c>
      <c r="Z129" s="3">
        <f t="shared" si="144"/>
        <v>19554.5</v>
      </c>
      <c r="AA129" s="3">
        <f t="shared" si="144"/>
        <v>0</v>
      </c>
      <c r="AB129" s="3">
        <f t="shared" si="144"/>
        <v>0</v>
      </c>
      <c r="AC129" s="3">
        <f t="shared" si="144"/>
        <v>0</v>
      </c>
      <c r="AD129" s="3">
        <f t="shared" si="144"/>
        <v>11826.49</v>
      </c>
      <c r="AE129" s="3">
        <f t="shared" si="144"/>
        <v>0</v>
      </c>
      <c r="AF129" s="99"/>
    </row>
    <row r="130" spans="1:155" s="13" customFormat="1" ht="21" customHeight="1" x14ac:dyDescent="0.25">
      <c r="A130" s="11"/>
      <c r="B130" s="12"/>
      <c r="C130" s="12"/>
      <c r="D130" s="12"/>
      <c r="E130" s="12"/>
      <c r="F130" s="12"/>
      <c r="G130" s="12"/>
      <c r="H130" s="22"/>
      <c r="I130" s="38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</row>
    <row r="131" spans="1:155" s="13" customFormat="1" ht="14.45" customHeight="1" x14ac:dyDescent="0.25">
      <c r="A131" s="11"/>
      <c r="B131" s="14"/>
      <c r="C131" s="14"/>
      <c r="D131" s="14"/>
      <c r="E131" s="14"/>
      <c r="F131" s="14"/>
      <c r="G131" s="14"/>
      <c r="H131" s="22"/>
      <c r="I131" s="38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</row>
    <row r="132" spans="1:155" s="13" customFormat="1" ht="14.45" customHeight="1" x14ac:dyDescent="0.25">
      <c r="A132" s="11"/>
      <c r="B132" s="14"/>
      <c r="C132" s="14"/>
      <c r="D132" s="14"/>
      <c r="E132" s="14"/>
      <c r="F132" s="14"/>
      <c r="G132" s="14"/>
      <c r="H132" s="22"/>
      <c r="I132" s="38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</row>
    <row r="133" spans="1:155" s="13" customFormat="1" x14ac:dyDescent="0.25">
      <c r="A133" s="19"/>
      <c r="B133" s="14"/>
      <c r="C133" s="14"/>
      <c r="D133" s="14"/>
      <c r="E133" s="14"/>
      <c r="F133" s="14"/>
      <c r="G133" s="14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</row>
    <row r="134" spans="1:155" s="77" customFormat="1" ht="33" customHeight="1" x14ac:dyDescent="0.3">
      <c r="A134" s="125" t="s">
        <v>74</v>
      </c>
      <c r="B134" s="125"/>
      <c r="C134" s="70"/>
      <c r="D134" s="70"/>
      <c r="E134" s="70"/>
      <c r="F134" s="71"/>
      <c r="G134" s="72" t="s">
        <v>75</v>
      </c>
      <c r="H134" s="72"/>
      <c r="I134" s="72"/>
      <c r="J134" s="72"/>
      <c r="K134" s="73"/>
      <c r="L134" s="73"/>
      <c r="M134" s="73"/>
      <c r="N134" s="73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5"/>
      <c r="AG134" s="76"/>
      <c r="AH134" s="76"/>
      <c r="AI134" s="76"/>
    </row>
    <row r="135" spans="1:155" s="79" customFormat="1" ht="39" customHeight="1" x14ac:dyDescent="0.3">
      <c r="A135" s="78"/>
      <c r="B135" s="81" t="s">
        <v>76</v>
      </c>
      <c r="D135" s="70"/>
      <c r="E135" s="70"/>
      <c r="F135" s="80"/>
      <c r="G135" s="126"/>
      <c r="H135" s="126"/>
      <c r="I135" s="127" t="s">
        <v>77</v>
      </c>
      <c r="J135" s="127"/>
      <c r="K135" s="127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2"/>
      <c r="AF135" s="83"/>
    </row>
    <row r="136" spans="1:155" s="79" customFormat="1" ht="19.5" customHeight="1" x14ac:dyDescent="0.25">
      <c r="A136" s="84" t="s">
        <v>78</v>
      </c>
      <c r="B136" s="85"/>
      <c r="C136" s="82"/>
      <c r="D136" s="82"/>
      <c r="E136" s="82"/>
      <c r="F136" s="82"/>
      <c r="G136" s="128" t="s">
        <v>78</v>
      </c>
      <c r="H136" s="128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6"/>
    </row>
    <row r="137" spans="1:155" s="79" customFormat="1" ht="24.75" customHeight="1" x14ac:dyDescent="0.3">
      <c r="A137" s="87">
        <v>43986</v>
      </c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2"/>
      <c r="AF137" s="88"/>
    </row>
    <row r="138" spans="1:155" s="13" customFormat="1" ht="16.899999999999999" customHeight="1" x14ac:dyDescent="0.25">
      <c r="A138" s="19"/>
      <c r="B138" s="14"/>
      <c r="C138" s="14"/>
      <c r="D138" s="14"/>
      <c r="E138" s="14"/>
      <c r="F138" s="14"/>
      <c r="G138" s="14"/>
      <c r="H138" s="24"/>
      <c r="I138" s="39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</row>
    <row r="139" spans="1:155" s="13" customFormat="1" ht="18" customHeight="1" x14ac:dyDescent="0.25">
      <c r="A139" s="19"/>
      <c r="B139" s="14"/>
      <c r="C139" s="14"/>
      <c r="D139" s="14"/>
      <c r="E139" s="14"/>
      <c r="F139" s="14"/>
      <c r="G139" s="14"/>
      <c r="H139" s="24"/>
      <c r="I139" s="39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</row>
    <row r="140" spans="1:155" s="13" customFormat="1" ht="18.600000000000001" customHeight="1" x14ac:dyDescent="0.25">
      <c r="A140" s="19"/>
      <c r="B140" s="14"/>
      <c r="C140" s="14"/>
      <c r="D140" s="14"/>
      <c r="E140" s="14"/>
      <c r="F140" s="14"/>
      <c r="G140" s="14"/>
      <c r="H140" s="24"/>
      <c r="I140" s="39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</row>
    <row r="141" spans="1:155" s="13" customFormat="1" ht="20.45" customHeight="1" x14ac:dyDescent="0.25">
      <c r="A141" s="19"/>
      <c r="B141" s="14"/>
      <c r="C141" s="14"/>
      <c r="D141" s="14"/>
      <c r="E141" s="14"/>
      <c r="F141" s="14"/>
      <c r="G141" s="14"/>
      <c r="H141" s="24"/>
      <c r="I141" s="39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</row>
    <row r="142" spans="1:155" s="13" customFormat="1" ht="28.15" customHeight="1" x14ac:dyDescent="0.25">
      <c r="A142" s="11"/>
      <c r="B142" s="14"/>
      <c r="C142" s="14"/>
      <c r="D142" s="14"/>
      <c r="E142" s="14"/>
      <c r="F142" s="14"/>
      <c r="G142" s="14"/>
      <c r="H142" s="24"/>
      <c r="I142" s="39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</row>
    <row r="143" spans="1:155" s="13" customFormat="1" ht="73.5" customHeight="1" x14ac:dyDescent="0.3">
      <c r="A143" s="89"/>
      <c r="B143" s="14"/>
      <c r="C143" s="14"/>
      <c r="D143" s="14"/>
      <c r="E143" s="14"/>
      <c r="F143" s="14"/>
      <c r="G143" s="14"/>
      <c r="H143" s="19"/>
      <c r="I143" s="37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</row>
    <row r="144" spans="1:155" s="13" customFormat="1" ht="25.9" customHeight="1" x14ac:dyDescent="0.25">
      <c r="A144" s="11"/>
      <c r="B144" s="14"/>
      <c r="C144" s="14"/>
      <c r="D144" s="14"/>
      <c r="E144" s="14"/>
      <c r="F144" s="14"/>
      <c r="G144" s="14"/>
      <c r="H144" s="19"/>
      <c r="I144" s="37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</row>
    <row r="145" spans="1:155" s="13" customFormat="1" ht="39.75" customHeight="1" x14ac:dyDescent="0.25">
      <c r="A145" s="11"/>
      <c r="B145" s="14"/>
      <c r="C145" s="14"/>
      <c r="D145" s="14"/>
      <c r="E145" s="14"/>
      <c r="F145" s="14"/>
      <c r="G145" s="14"/>
      <c r="H145" s="19"/>
      <c r="I145" s="37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</row>
    <row r="146" spans="1:155" s="13" customFormat="1" ht="25.15" customHeight="1" x14ac:dyDescent="0.25">
      <c r="A146" s="11"/>
      <c r="B146" s="14"/>
      <c r="C146" s="14"/>
      <c r="D146" s="14"/>
      <c r="E146" s="14"/>
      <c r="F146" s="14"/>
      <c r="G146" s="14"/>
      <c r="H146" s="19"/>
      <c r="I146" s="37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</row>
    <row r="147" spans="1:155" s="13" customFormat="1" ht="25.15" customHeight="1" x14ac:dyDescent="0.25">
      <c r="A147" s="11"/>
      <c r="B147" s="14"/>
      <c r="C147" s="14"/>
      <c r="D147" s="14"/>
      <c r="E147" s="14"/>
      <c r="F147" s="14"/>
      <c r="G147" s="14"/>
      <c r="H147" s="19"/>
      <c r="I147" s="37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</row>
    <row r="148" spans="1:155" s="13" customFormat="1" ht="24" customHeight="1" x14ac:dyDescent="0.25">
      <c r="A148" s="15"/>
      <c r="B148" s="14"/>
      <c r="C148" s="14"/>
      <c r="D148" s="14"/>
      <c r="E148" s="14"/>
      <c r="F148" s="14"/>
      <c r="G148" s="14"/>
      <c r="H148" s="19"/>
      <c r="I148" s="37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</row>
    <row r="149" spans="1:155" s="13" customFormat="1" x14ac:dyDescent="0.25">
      <c r="A149" s="15"/>
      <c r="B149" s="14"/>
      <c r="C149" s="14"/>
      <c r="D149" s="14"/>
      <c r="E149" s="14"/>
      <c r="F149" s="14"/>
      <c r="G149" s="14"/>
      <c r="H149" s="19"/>
      <c r="I149" s="37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</row>
    <row r="150" spans="1:155" s="13" customFormat="1" ht="36" customHeight="1" x14ac:dyDescent="0.25">
      <c r="A150" s="16"/>
      <c r="B150" s="14"/>
      <c r="C150" s="14"/>
      <c r="D150" s="14"/>
      <c r="E150" s="14"/>
      <c r="F150" s="14"/>
      <c r="G150" s="14"/>
      <c r="H150" s="10"/>
      <c r="I150" s="7"/>
      <c r="J150" s="10"/>
      <c r="K150" s="10"/>
      <c r="L150" s="10"/>
      <c r="M150" s="19"/>
      <c r="N150" s="19"/>
      <c r="O150" s="19"/>
      <c r="P150" s="19"/>
      <c r="Q150" s="19"/>
      <c r="R150" s="105"/>
      <c r="S150" s="105"/>
      <c r="T150" s="105"/>
      <c r="U150" s="105"/>
      <c r="V150" s="105"/>
      <c r="W150" s="105"/>
      <c r="X150" s="105"/>
      <c r="Y150" s="105"/>
      <c r="Z150" s="105"/>
      <c r="AA150" s="19"/>
      <c r="AB150" s="19"/>
      <c r="AC150" s="19"/>
      <c r="AD150" s="19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</row>
    <row r="151" spans="1:155" x14ac:dyDescent="0.25">
      <c r="A151" s="17"/>
      <c r="B151" s="14"/>
      <c r="C151" s="14"/>
      <c r="D151" s="14"/>
      <c r="E151" s="14"/>
      <c r="F151" s="14"/>
      <c r="G151" s="14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</row>
    <row r="152" spans="1:155" x14ac:dyDescent="0.25">
      <c r="A152" s="18"/>
      <c r="B152" s="14"/>
      <c r="C152" s="14"/>
      <c r="D152" s="14"/>
      <c r="E152" s="14"/>
      <c r="F152" s="14"/>
      <c r="G152" s="14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</row>
    <row r="153" spans="1:155" hidden="1" x14ac:dyDescent="0.25">
      <c r="A153" s="18"/>
      <c r="B153" s="14"/>
      <c r="C153" s="14"/>
      <c r="D153" s="14"/>
      <c r="E153" s="14"/>
      <c r="F153" s="14"/>
      <c r="G153" s="14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</row>
    <row r="154" spans="1:155" x14ac:dyDescent="0.25">
      <c r="A154" s="15"/>
      <c r="B154" s="14"/>
      <c r="C154" s="14"/>
      <c r="D154" s="14"/>
      <c r="E154" s="14"/>
      <c r="F154" s="14"/>
      <c r="G154" s="14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</row>
    <row r="155" spans="1:155" x14ac:dyDescent="0.25">
      <c r="A155" s="15"/>
      <c r="B155" s="14"/>
      <c r="C155" s="14"/>
      <c r="D155" s="14"/>
      <c r="E155" s="14"/>
      <c r="F155" s="14"/>
      <c r="G155" s="14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</row>
    <row r="156" spans="1:155" x14ac:dyDescent="0.25">
      <c r="A156" s="17"/>
      <c r="B156" s="14"/>
      <c r="C156" s="14"/>
      <c r="D156" s="14"/>
      <c r="E156" s="14"/>
      <c r="F156" s="14"/>
      <c r="G156" s="14"/>
    </row>
    <row r="157" spans="1:155" x14ac:dyDescent="0.25">
      <c r="A157" s="18"/>
      <c r="B157" s="14"/>
      <c r="C157" s="14"/>
      <c r="D157" s="14"/>
      <c r="E157" s="14"/>
      <c r="F157" s="14"/>
      <c r="G157" s="14"/>
    </row>
    <row r="158" spans="1:155" x14ac:dyDescent="0.25">
      <c r="A158" s="18"/>
      <c r="B158" s="14"/>
      <c r="C158" s="14"/>
      <c r="D158" s="14"/>
      <c r="E158" s="14"/>
      <c r="F158" s="14"/>
      <c r="G158" s="14"/>
    </row>
    <row r="159" spans="1:155" x14ac:dyDescent="0.25">
      <c r="A159" s="15"/>
      <c r="B159" s="14"/>
      <c r="C159" s="14"/>
      <c r="D159" s="14"/>
      <c r="E159" s="14"/>
      <c r="F159" s="14"/>
      <c r="G159" s="14"/>
    </row>
    <row r="160" spans="1:155" x14ac:dyDescent="0.25">
      <c r="A160" s="15"/>
      <c r="B160" s="14"/>
      <c r="C160" s="14"/>
      <c r="D160" s="14"/>
      <c r="E160" s="14"/>
      <c r="F160" s="14"/>
      <c r="G160" s="14"/>
    </row>
    <row r="161" spans="1:30" x14ac:dyDescent="0.25">
      <c r="A161" s="17"/>
      <c r="B161" s="14"/>
      <c r="C161" s="14"/>
      <c r="D161" s="14"/>
      <c r="E161" s="14"/>
      <c r="F161" s="14"/>
      <c r="G161" s="14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x14ac:dyDescent="0.25">
      <c r="A162" s="18"/>
      <c r="B162" s="14"/>
      <c r="C162" s="14"/>
      <c r="D162" s="14"/>
      <c r="E162" s="14"/>
      <c r="F162" s="14"/>
      <c r="G162" s="14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x14ac:dyDescent="0.25">
      <c r="A163" s="18"/>
      <c r="B163" s="14"/>
      <c r="C163" s="14"/>
      <c r="D163" s="14"/>
      <c r="E163" s="14"/>
      <c r="F163" s="14"/>
      <c r="G163" s="14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x14ac:dyDescent="0.25">
      <c r="A164" s="15"/>
      <c r="B164" s="14"/>
      <c r="C164" s="14"/>
      <c r="D164" s="14"/>
      <c r="E164" s="14"/>
      <c r="F164" s="14"/>
      <c r="G164" s="14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x14ac:dyDescent="0.25">
      <c r="A165" s="15"/>
      <c r="B165" s="14"/>
      <c r="C165" s="14"/>
      <c r="D165" s="14"/>
      <c r="E165" s="14"/>
      <c r="F165" s="14"/>
      <c r="G165" s="14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x14ac:dyDescent="0.25">
      <c r="A166" s="17"/>
      <c r="B166" s="14"/>
      <c r="C166" s="14"/>
      <c r="D166" s="14"/>
      <c r="E166" s="14"/>
      <c r="F166" s="14"/>
      <c r="G166" s="14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x14ac:dyDescent="0.25">
      <c r="A167" s="15"/>
      <c r="B167" s="14"/>
      <c r="C167" s="14"/>
      <c r="D167" s="14"/>
      <c r="E167" s="14"/>
      <c r="F167" s="14"/>
      <c r="G167" s="14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x14ac:dyDescent="0.25">
      <c r="A168" s="15"/>
      <c r="B168" s="14"/>
      <c r="C168" s="14"/>
      <c r="D168" s="14"/>
      <c r="E168" s="14"/>
      <c r="F168" s="14"/>
      <c r="G168" s="14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x14ac:dyDescent="0.25">
      <c r="A169" s="15"/>
      <c r="B169" s="14"/>
      <c r="C169" s="14"/>
      <c r="D169" s="14"/>
      <c r="E169" s="14"/>
      <c r="F169" s="14"/>
      <c r="G169" s="14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x14ac:dyDescent="0.25">
      <c r="A170" s="15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x14ac:dyDescent="0.25">
      <c r="A171" s="10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x14ac:dyDescent="0.25">
      <c r="A172" s="10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</sheetData>
  <mergeCells count="59">
    <mergeCell ref="A1:AD1"/>
    <mergeCell ref="A3:A5"/>
    <mergeCell ref="B3:B4"/>
    <mergeCell ref="C3:C4"/>
    <mergeCell ref="D3:D4"/>
    <mergeCell ref="E3:E4"/>
    <mergeCell ref="F3:G3"/>
    <mergeCell ref="H3:I3"/>
    <mergeCell ref="J3:K3"/>
    <mergeCell ref="L3:M3"/>
    <mergeCell ref="A29:AE29"/>
    <mergeCell ref="Z3:AA3"/>
    <mergeCell ref="AB3:AC3"/>
    <mergeCell ref="AD3:AE3"/>
    <mergeCell ref="AF3:AF4"/>
    <mergeCell ref="A7:AE7"/>
    <mergeCell ref="A8:AE8"/>
    <mergeCell ref="N3:O3"/>
    <mergeCell ref="P3:Q3"/>
    <mergeCell ref="R3:S3"/>
    <mergeCell ref="T3:U3"/>
    <mergeCell ref="V3:W3"/>
    <mergeCell ref="X3:Y3"/>
    <mergeCell ref="AF9:AF14"/>
    <mergeCell ref="A15:AE15"/>
    <mergeCell ref="AF16:AF21"/>
    <mergeCell ref="A22:AE22"/>
    <mergeCell ref="AF23:AF28"/>
    <mergeCell ref="A71:AE71"/>
    <mergeCell ref="AF30:AF35"/>
    <mergeCell ref="AF36:AF41"/>
    <mergeCell ref="A42:AF42"/>
    <mergeCell ref="A43:AE43"/>
    <mergeCell ref="AF44:AF49"/>
    <mergeCell ref="A50:AE50"/>
    <mergeCell ref="AF51:AF56"/>
    <mergeCell ref="AF57:AF62"/>
    <mergeCell ref="A63:AF63"/>
    <mergeCell ref="A64:AE64"/>
    <mergeCell ref="AF65:AF70"/>
    <mergeCell ref="AF113:AF118"/>
    <mergeCell ref="AF72:AF77"/>
    <mergeCell ref="A78:AE78"/>
    <mergeCell ref="AF79:AF84"/>
    <mergeCell ref="A85:AE85"/>
    <mergeCell ref="AF86:AF91"/>
    <mergeCell ref="A92:AE92"/>
    <mergeCell ref="AF93:AF98"/>
    <mergeCell ref="A99:AE99"/>
    <mergeCell ref="AF100:AF105"/>
    <mergeCell ref="A106:AE106"/>
    <mergeCell ref="AF107:AF112"/>
    <mergeCell ref="R150:Z150"/>
    <mergeCell ref="AF119:AF124"/>
    <mergeCell ref="AF125:AF129"/>
    <mergeCell ref="A134:B134"/>
    <mergeCell ref="G135:H135"/>
    <mergeCell ref="I135:K135"/>
    <mergeCell ref="G136:H136"/>
  </mergeCells>
  <hyperlinks>
    <hyperlink ref="AG1" location="ОГЛАВЛЕНИЕ!A1" display="ОГЛАВЛЕНИЕ!A1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[1]Лист21!#REF!</xm:f>
          </x14:formula1>
          <xm:sqref>C5:E5</xm:sqref>
        </x14:dataValidation>
        <x14:dataValidation type="list" allowBlank="1" showInputMessage="1" showErrorMessage="1">
          <x14:formula1>
            <xm:f>[1]Лист21!#REF!</xm:f>
          </x14:formula1>
          <xm:sqref>B5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Г. Низамова</dc:creator>
  <cp:lastModifiedBy>Цыганкова Ирина Анатольевн</cp:lastModifiedBy>
  <cp:lastPrinted>2020-04-08T10:18:53Z</cp:lastPrinted>
  <dcterms:created xsi:type="dcterms:W3CDTF">2018-12-21T05:07:17Z</dcterms:created>
  <dcterms:modified xsi:type="dcterms:W3CDTF">2020-06-08T06:57:16Z</dcterms:modified>
</cp:coreProperties>
</file>