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47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ionovSA\Desktop\"/>
    </mc:Choice>
  </mc:AlternateContent>
  <bookViews>
    <workbookView xWindow="0" yWindow="0" windowWidth="16950" windowHeight="7560" firstSheet="8" activeTab="10"/>
  </bookViews>
  <sheets>
    <sheet name="1. РО" sheetId="1" r:id="rId1"/>
    <sheet name="2. СОГХ" sheetId="2" r:id="rId2"/>
    <sheet name="3. ФКГС" sheetId="3" r:id="rId3"/>
    <sheet name="4. КП" sheetId="4" r:id="rId4"/>
    <sheet name="5. РФКиС" sheetId="5" r:id="rId5"/>
    <sheet name="6. СЗН" sheetId="6" r:id="rId6"/>
    <sheet name="7. АПК" sheetId="7" r:id="rId7"/>
    <sheet name="8. РЖС" sheetId="8" r:id="rId8"/>
    <sheet name="9. РЖКК" sheetId="9" r:id="rId9"/>
    <sheet name="10. ПП" sheetId="10" r:id="rId10"/>
    <sheet name="11. БЖД" sheetId="11" r:id="rId11"/>
    <sheet name="12. ЭБ" sheetId="12" r:id="rId12"/>
    <sheet name="13. Экон.разв." sheetId="13" r:id="rId13"/>
    <sheet name="14. РТС" sheetId="14" r:id="rId14"/>
    <sheet name="15. УМФ" sheetId="15" r:id="rId15"/>
    <sheet name="16. РГО" sheetId="16" r:id="rId16"/>
    <sheet name="17. УМИ" sheetId="17" r:id="rId17"/>
    <sheet name="18. Межнац." sheetId="18" r:id="rId18"/>
    <sheet name="19. РМС" sheetId="19" r:id="rId19"/>
    <sheet name="20. МСП" sheetId="20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Цыганкова Ирина Анатольевна - Личное представление" guid="{0A7663DC-6906-4B7C-BC55-883327486EC5}" mergeInterval="0" personalView="1" windowWidth="1280" windowHeight="1392" activeSheetId="8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Наталья В. Балабанская - Личное представление" guid="{F6E50E7A-073C-44A1-9AAD-884C3FBDCBE8}" mergeInterval="0" personalView="1" maximized="1" xWindow="-8" yWindow="-8" windowWidth="1936" windowHeight="1056" activeSheetId="15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Митина Екатерина Сергеевна - Личное представление" guid="{D84BFC2A-AFB1-4D3D-9095-AD002B120027}" mergeInterval="0" personalView="1" maximized="1" xWindow="-8" yWindow="-8" windowWidth="2576" windowHeight="1408" activeSheetId="13"/>
    <customWorkbookView name="Спиридонова Юлия Леонидовна - Личное представление" guid="{8CD8492D-7E5A-4A70-87BF-A18C6E2C3483}" mergeInterval="0" personalView="1" maximized="1" xWindow="-8" yWindow="-8" windowWidth="2576" windowHeight="1408" activeSheetId="2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7" l="1"/>
  <c r="R8" i="7"/>
  <c r="R7" i="7"/>
  <c r="Q8" i="7" l="1"/>
  <c r="Q7" i="7"/>
  <c r="Q9" i="7" l="1"/>
  <c r="U6" i="3" l="1"/>
  <c r="U7" i="3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<sst xmlns="http://schemas.openxmlformats.org/spreadsheetml/2006/main" count="1165" uniqueCount="279">
  <si>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</si>
  <si>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</si>
  <si>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</si>
  <si>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</si>
  <si>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</si>
  <si>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</si>
  <si>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</si>
  <si>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</si>
  <si>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</si>
  <si>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</si>
  <si>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</si>
  <si>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</si>
  <si>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</si>
  <si>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</si>
  <si>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</si>
  <si>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</si>
  <si>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</si>
  <si>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</si>
  <si>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</si>
  <si>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</si>
  <si>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</si>
  <si>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</si>
  <si>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</si>
  <si>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</si>
  <si>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</si>
  <si>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</si>
  <si>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</si>
  <si>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</si>
  <si>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</si>
  <si>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</si>
  <si>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</si>
  <si>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</si>
  <si>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</si>
  <si>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</si>
  <si>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</si>
  <si>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</si>
  <si>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</si>
  <si>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</si>
  <si>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</si>
  <si>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</si>
  <si>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</si>
  <si>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</si>
  <si>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</si>
  <si>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</si>
  <si>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</si>
  <si>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</si>
  <si>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</si>
  <si>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</si>
  <si>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</si>
  <si>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</si>
  <si>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</si>
  <si>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</si>
  <si>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</si>
  <si>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</si>
  <si>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</si>
  <si>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</si>
  <si>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</si>
  <si>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</si>
  <si>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</si>
  <si>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</si>
  <si>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</si>
  <si>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</si>
  <si>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</si>
  <si>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</si>
  <si>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</si>
  <si>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</si>
  <si>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</si>
  <si>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</si>
  <si>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</si>
  <si>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</si>
  <si>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</si>
  <si>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м.п. трассы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</si>
  <si>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</si>
  <si>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</si>
  <si>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</si>
  <si>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</si>
  <si>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</si>
  <si>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</si>
  <si>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</si>
  <si>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</si>
  <si>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</si>
  <si>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</si>
  <si>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</si>
  <si>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</si>
  <si>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</si>
  <si>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</si>
  <si>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</si>
  <si>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</si>
  <si>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</si>
  <si>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</si>
  <si>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</si>
  <si>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</si>
  <si>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</si>
  <si>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</si>
  <si>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</si>
  <si>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</si>
  <si>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</si>
  <si>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</si>
  <si>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</si>
  <si>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</si>
  <si>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</si>
  <si>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</si>
  <si>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</si>
  <si>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</si>
  <si>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</si>
  <si>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</si>
  <si>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</si>
  <si>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</si>
  <si>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</si>
  <si>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</si>
  <si>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</si>
  <si>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</si>
  <si>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</si>
  <si>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</si>
  <si>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</si>
  <si>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</si>
  <si>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</si>
  <si>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</si>
  <si>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</si>
  <si>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</si>
  <si>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</si>
  <si>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</si>
  <si>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</si>
  <si>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</si>
  <si>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</si>
  <si>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</si>
  <si>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</si>
  <si>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</si>
  <si>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</si>
  <si>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</si>
  <si>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</si>
  <si>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</si>
  <si>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</si>
  <si>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</si>
  <si>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</si>
  <si>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</si>
  <si>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</si>
  <si>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</si>
  <si>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</si>
  <si>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</si>
  <si>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</si>
  <si>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</si>
  <si>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</si>
  <si>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</si>
  <si>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</si>
  <si>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</si>
  <si>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</si>
  <si>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</si>
  <si>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</si>
  <si>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Уровень преступности на улицах и в общественных местах (число зарегистрированных преступлений 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</si>
  <si>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</si>
  <si>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</si>
  <si>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</si>
  <si>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</si>
  <si>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</si>
  <si>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</si>
  <si>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</si>
  <si>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</si>
  <si>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</si>
  <si>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</si>
  <si>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</si>
  <si>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</si>
  <si>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</si>
  <si>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</si>
  <si>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</si>
  <si>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</si>
  <si>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</si>
  <si>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</si>
  <si>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</si>
  <si>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</si>
  <si>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</si>
  <si>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</si>
  <si>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</si>
  <si>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</si>
  <si>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</si>
  <si>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</si>
  <si>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</si>
  <si>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</si>
  <si>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</si>
  <si>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</si>
  <si>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</si>
  <si>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</si>
  <si>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</si>
  <si>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</si>
  <si>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</si>
  <si>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</si>
  <si>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Показатель рассчитывается по итогам работы за год 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– Югры от 27.04.2012 №117-р «Об утверждении порядка оценки эффективности деятельности органов местного самоуправления муниципальных районов и городских округов Ханты-Мансийского автономного округа - Югры в области реализации ими переданных для исполнения государственных полномочий по государственному управлению охраной труда». </t>
  </si>
  <si>
    <t>Реализация данного мероприятия муниципальной программы запланирована с июня по август 2025 года (согласно паспорта муниципальной программы).</t>
  </si>
  <si>
    <t>Реализация данного мероприятия муниципальной программы запланирована в декабре месяце 2025 года (согласно паспорта муниципальной программы).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</si>
  <si>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</si>
  <si>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</si>
  <si>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</si>
  <si>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</si>
  <si>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</si>
  <si>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Опрос проводится ежегодно в период с июля по сентябрь месяц каждого года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</si>
  <si>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</si>
  <si>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</si>
  <si>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</si>
  <si>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</si>
  <si>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</si>
  <si>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</si>
  <si>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</si>
  <si>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</si>
  <si>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</si>
  <si>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</si>
  <si>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</si>
  <si>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Выполнены работы по сносу домов:
Мостовая, 15
Мостовая, 38
Фестивальная, 10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</si>
  <si>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</si>
  <si>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</si>
  <si>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</si>
  <si>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</si>
  <si>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</si>
  <si>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</si>
  <si>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</si>
  <si>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</si>
  <si>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</si>
  <si>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</si>
  <si>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</si>
  <si>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</si>
  <si>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</si>
  <si>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</si>
  <si>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</si>
  <si>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</si>
  <si>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</si>
  <si>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</si>
  <si>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</si>
  <si>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</si>
  <si>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</si>
  <si>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</si>
  <si>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</si>
  <si>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</si>
  <si>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</si>
  <si>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</si>
  <si>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</si>
  <si>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</si>
  <si>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 xml:space="preserve">МКУ "УОДОМС": с 8 чел. из числа безработных граждан заключены срочные трудовые договоры для работы в должности машинистка. Средства в размере 511,7 тыс.рублей выплачены на заработную плату, налоги и возмещение работникам за мед. осмотр. Период участия в данном мероприятии 2 месяца. </t>
  </si>
  <si>
    <t>По состоянию на 01.06.2025 года принято 772 заявления от несовершеннолетних граждан и их законных представителей для трудоустройства. Средства в сумме 515,25 тыс.рублей израсходованы на приобретение спец.одежды и канцелярских товаров. Период участия в данном мероприятии 1 месяц.</t>
  </si>
  <si>
    <t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(по должности помощник делопроизводителя ) заключено 80 срочных трудовых договоров. Средства в размере 2773,38 тыс.рублей выплачены на заработную плату и налоги. Период участия в данном мероприятии 1 месяц.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</si>
  <si>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</si>
  <si>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</si>
  <si>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</si>
  <si>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</si>
  <si>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</si>
  <si>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</si>
  <si>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</si>
  <si>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</si>
  <si>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>В соответсвии с постановлением Администрации города Когалыма от 14.03.2025 №541, данный показатель не учитывается.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</si>
  <si>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</si>
  <si>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8 семей очередников, состоящие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</si>
  <si>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</si>
  <si>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</si>
  <si>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</si>
  <si>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</si>
  <si>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</si>
  <si>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</si>
  <si>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</si>
  <si>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</si>
  <si>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</si>
  <si>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</si>
  <si>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</si>
  <si>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</si>
  <si>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Снижение значений обусловлено осуществлением откорма животных с целью получения продуктивности.</t>
  </si>
  <si>
    <t>Показатель достигнут в полном объеме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</si>
  <si>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</si>
  <si>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</si>
  <si>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</t>
  </si>
  <si>
    <t>По состоянию на 31.10.2025 всего введено 14 764,64 кв.м.:
- 2 851,84 - МКД,  
- 11 913,0 - ИЖС.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</si>
  <si>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109 семьям предоставлены жилые помещения фонда коммерческого использования; 17 жилых помещений специализированного жилищного фонда предоставлены гражданам (в том числе 6 детям-сиротам);  22 жилых помещения муниципального жилищного фонда выкупаются гражданами; 8 семьям предоставлены жилые помещения по договорам социального найма в порядке очередности; с 7 гражданами (семьями) заключены договоры социального найма жилого помещения капитального исполнения;  в эксплуатацию введены 110 индивидуальных жилых домов.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 </t>
  </si>
  <si>
    <t>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</si>
  <si>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</si>
  <si>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</si>
  <si>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</si>
  <si>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Объявление о конкурсе размещено на платформе "Электронный бюджет". Прием заявок осуществляется с  19.11. по 15.12.2025 на ГИИС ЭБ</t>
  </si>
  <si>
    <t>Объявление о конкурсе размещено на платформе "Электронный бюджет". Прием заявок осуществляется с  19.11. по 14.12.2025 на ГИИС ЭБ</t>
  </si>
  <si>
    <t>Издано 47 печатных информационных выпусков газеты "Когалымский вестник"</t>
  </si>
  <si>
    <t xml:space="preserve">А.И. НАПИШИТЕ комментарии ЕСЛИ есть 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</si>
  <si>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>1 881 ед.;
Среднегодовая численность населения г. Когалыма на 01.12.2025 (расчетная) -               64 878чел.</t>
    </r>
  </si>
  <si>
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микро), средних  3 155  чел.;
Всего численность работников -28 756 чел. 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</si>
  <si>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- 1 031 чел.;
занято на малых предприятиях - 1 355 чел..;
ИП - 1 417 ед..;
самозанятые - 5 136 ед..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</si>
</sst>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1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164" fontId="3" fillId="5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4" Type="http://schemas.openxmlformats.org/officeDocument/2006/relationships/revisionLog" Target="revisionLog247.xml"/><Relationship Id="rId281" Type="http://schemas.openxmlformats.org/officeDocument/2006/relationships/revisionLog" Target="revisionLog234.xml"/><Relationship Id="rId299" Type="http://schemas.openxmlformats.org/officeDocument/2006/relationships/revisionLog" Target="revisionLog1.xml"/><Relationship Id="rId286" Type="http://schemas.openxmlformats.org/officeDocument/2006/relationships/revisionLog" Target="revisionLog239.xml"/><Relationship Id="rId277" Type="http://schemas.openxmlformats.org/officeDocument/2006/relationships/revisionLog" Target="revisionLog230.xml"/><Relationship Id="rId285" Type="http://schemas.openxmlformats.org/officeDocument/2006/relationships/revisionLog" Target="revisionLog238.xml"/><Relationship Id="rId298" Type="http://schemas.openxmlformats.org/officeDocument/2006/relationships/revisionLog" Target="revisionLog251.xml"/><Relationship Id="rId293" Type="http://schemas.openxmlformats.org/officeDocument/2006/relationships/revisionLog" Target="revisionLog246.xml"/><Relationship Id="rId280" Type="http://schemas.openxmlformats.org/officeDocument/2006/relationships/revisionLog" Target="revisionLog233.xml"/><Relationship Id="rId284" Type="http://schemas.openxmlformats.org/officeDocument/2006/relationships/revisionLog" Target="revisionLog237.xml"/><Relationship Id="rId276" Type="http://schemas.openxmlformats.org/officeDocument/2006/relationships/revisionLog" Target="revisionLog229.xml"/><Relationship Id="rId289" Type="http://schemas.openxmlformats.org/officeDocument/2006/relationships/revisionLog" Target="revisionLog242.xml"/><Relationship Id="rId297" Type="http://schemas.openxmlformats.org/officeDocument/2006/relationships/revisionLog" Target="revisionLog250.xml"/><Relationship Id="rId292" Type="http://schemas.openxmlformats.org/officeDocument/2006/relationships/revisionLog" Target="revisionLog245.xml"/><Relationship Id="rId288" Type="http://schemas.openxmlformats.org/officeDocument/2006/relationships/revisionLog" Target="revisionLog241.xml"/><Relationship Id="rId283" Type="http://schemas.openxmlformats.org/officeDocument/2006/relationships/revisionLog" Target="revisionLog236.xml"/><Relationship Id="rId275" Type="http://schemas.openxmlformats.org/officeDocument/2006/relationships/revisionLog" Target="revisionLog228.xml"/><Relationship Id="rId296" Type="http://schemas.openxmlformats.org/officeDocument/2006/relationships/revisionLog" Target="revisionLog249.xml"/><Relationship Id="rId291" Type="http://schemas.openxmlformats.org/officeDocument/2006/relationships/revisionLog" Target="revisionLog244.xml"/><Relationship Id="rId300" Type="http://schemas.openxmlformats.org/officeDocument/2006/relationships/revisionLog" Target="revisionLog2.xml"/><Relationship Id="rId295" Type="http://schemas.openxmlformats.org/officeDocument/2006/relationships/revisionLog" Target="revisionLog248.xml"/><Relationship Id="rId279" Type="http://schemas.openxmlformats.org/officeDocument/2006/relationships/revisionLog" Target="revisionLog232.xml"/><Relationship Id="rId287" Type="http://schemas.openxmlformats.org/officeDocument/2006/relationships/revisionLog" Target="revisionLog240.xml"/><Relationship Id="rId274" Type="http://schemas.openxmlformats.org/officeDocument/2006/relationships/revisionLog" Target="revisionLog227.xml"/><Relationship Id="rId290" Type="http://schemas.openxmlformats.org/officeDocument/2006/relationships/revisionLog" Target="revisionLog243.xml"/><Relationship Id="rId282" Type="http://schemas.openxmlformats.org/officeDocument/2006/relationships/revisionLog" Target="revisionLog235.xml"/><Relationship Id="rId278" Type="http://schemas.openxmlformats.org/officeDocument/2006/relationships/revisionLog" Target="revisionLog2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C1BF50-DB9B-4082-B64E-52CB49E7710B}" diskRevisions="1" revisionId="1743" version="3">
  <header guid="{1F38C472-D3AF-4535-AC0E-C8B4FE8F2213}" dateTime="2025-11-12T10:33:48" maxSheetId="21" userName="Тихонова Лариса Анатольевна" r:id="rId274" minRId="1641" maxRId="16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DCC40FD-42A6-4193-8662-92DC1EFCEF84}" dateTime="2025-11-12T11:36:21" maxSheetId="21" userName="Митина Екатерина Сергеевна" r:id="rId275" minRId="1657" maxRId="166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01F291F-7921-4DAA-9693-E6FA96B2EA44}" dateTime="2025-11-12T11:45:53" maxSheetId="21" userName="Тихонова Лариса Анатольевна" r:id="rId276" minRId="166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C59883C-218C-424D-B489-4FF184612708}" dateTime="2025-11-13T11:25:17" maxSheetId="21" userName="Цыганкова Ирина Анатольевна" r:id="rId277" minRId="1662" maxRId="1672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CE46DB48-597A-46DB-A66F-0695574E91BF}" dateTime="2025-11-13T11:41:13" maxSheetId="21" userName="Шамерзоева Татьяна Федоровна" r:id="rId278" minRId="1673" maxRId="1674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1CC30EC-BA17-42F6-9417-709DFBA394DA}" dateTime="2025-11-13T16:27:30" maxSheetId="21" userName="Мягкова Оксана Викторовна" r:id="rId279" minRId="1675" maxRId="1684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7D50D1EA-E4F3-47A6-B12E-542FEC445DA8}" dateTime="2025-11-17T10:24:27" maxSheetId="21" userName="Цёвка Елена Александровна" r:id="rId28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68DDF198-0EDC-4A64-A063-1D5159F909DE}" dateTime="2025-11-17T14:21:19" maxSheetId="21" userName="Епифанова Елена Валерьевна" r:id="rId281" minRId="168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E01569B-1A19-492A-BC92-938F9215DB7D}" dateTime="2025-11-18T14:41:41" maxSheetId="21" userName="Подворчан Оксана" r:id="rId282" minRId="1686" maxRId="169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10E9A31-3DD1-4DBF-AFCE-D53C03086AB5}" dateTime="2025-11-20T16:17:18" maxSheetId="21" userName="Игошкина Марина Юрьевна" r:id="rId283" minRId="1692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9170920-60E2-48B5-B2CF-439917D33DEC}" dateTime="2025-11-20T16:47:49" maxSheetId="21" userName="Игошкина Марина Юрьевна" r:id="rId284" minRId="169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C38996B-1DFE-4BBE-82D9-4D42093E14CB}" dateTime="2025-12-01T10:06:02" maxSheetId="21" userName="Шамерзоева Татьяна Федоровна" r:id="rId285" minRId="1694" maxRId="16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A2335ED-18DF-4D6B-84FC-D1AC465AFEAD}" dateTime="2025-12-02T10:16:58" maxSheetId="21" userName="Бортэ Наталия Михайловна" r:id="rId286" minRId="1698" maxRId="170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CDF272AF-4969-4A96-9127-C2A67EE1661A}" dateTime="2025-12-03T11:25:41" maxSheetId="21" userName="Епифанова Елена Валерьевна" r:id="rId287" minRId="1701" maxRId="170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2B1F3DC-EDAF-4E90-B9D7-F7B9602B3444}" dateTime="2025-12-03T11:26:55" maxSheetId="21" userName="Тумачкова Екатерина Владимировна" r:id="rId28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4F3F6DC-AAEF-4E72-942C-6250EA15E943}" dateTime="2025-12-03T16:08:35" maxSheetId="21" userName="Митина Екатерина Сергеевна" r:id="rId289" minRId="1704" maxRId="170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080F0157-69BE-46E5-868C-ACD07E60071A}" dateTime="2025-12-03T16:08:52" maxSheetId="21" userName="Митина Екатерина Сергеевна" r:id="rId290" minRId="170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8270FB3-A6D9-4BED-8446-69EEEC6EFC89}" dateTime="2025-12-05T12:24:37" maxSheetId="21" userName="Васильева Мария Сергеевна" r:id="rId291" minRId="1709" maxRId="171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0898B148-5A5D-4B21-81E5-DCA1487648DA}" dateTime="2025-12-05T12:25:39" maxSheetId="21" userName="Васильева Мария Сергеевна" r:id="rId292" minRId="1711" maxRId="1714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0349A6EA-EDF0-4279-B62A-22E2CB0631D5}" dateTime="2025-12-09T11:06:34" maxSheetId="21" userName="Подворчан Оксана" r:id="rId293" minRId="1715" maxRId="172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93FFC0CF-7C7B-4EF7-8F23-7850BFE3BF9A}" dateTime="2025-12-09T11:38:13" maxSheetId="21" userName="Мартынова Анна Исмаиловна" r:id="rId294" minRId="1726" maxRId="172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EBC6646-E20E-4E2F-B778-08FC2D840CDD}" dateTime="2025-12-09T12:34:42" maxSheetId="21" userName="Спиридонова Юлия Леонидовна" r:id="rId295" minRId="1728" maxRId="173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706A2E62-50BD-4987-A532-AEFB7720C4CA}" dateTime="2025-12-09T12:35:01" maxSheetId="21" userName="Спиридонова Юлия Леонидовна" r:id="rId29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348AF2E-AFA7-48F9-916F-1930E036E854}" dateTime="2025-12-09T17:32:25" maxSheetId="21" userName="Спиридонова Юлия Леонидовна" r:id="rId297" minRId="1732" maxRId="173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387E89C-D207-4BB7-9D46-901C0709CFB3}" dateTime="2025-12-09T17:35:12" maxSheetId="21" userName="Ларионов Сергей Александрович" r:id="rId298" minRId="1736" maxRId="173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79EDF3B-0D52-4981-B120-7AF110BE7CD1}" dateTime="2025-12-11T11:44:23" maxSheetId="21" userName="Ларионов Сергей Александрович" r:id="rId299" minRId="1738" maxRId="174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CC1BF50-DB9B-4082-B64E-52CB49E7710B}" dateTime="2025-12-11T11:45:02" maxSheetId="21" userName="Ларионов Сергей Александрович" r:id="rId300" minRId="1742" maxRId="174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8" sId="11">
    <oc r="Q6">
      <v>0</v>
    </oc>
    <nc r="Q6"/>
  </rcc>
  <rcc rId="1739" sId="11" numFmtId="4">
    <oc r="R6">
      <v>0</v>
    </oc>
    <nc r="R6"/>
  </rcc>
  <rcc rId="1740" sId="11" numFmtId="4">
    <oc r="R7">
      <v>100</v>
    </oc>
    <nc r="R7"/>
  </rcc>
  <rcc rId="1741" sId="11">
    <oc r="Q7">
      <v>100</v>
    </oc>
    <nc r="Q7"/>
  </rcc>
  <rcv guid="{1E4B2E02-3F65-409A-8E5C-3C4E08E86C84}" action="delete"/>
  <rcv guid="{1E4B2E02-3F65-409A-8E5C-3C4E08E86C8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2" sId="11">
    <oc r="P6">
      <v>0</v>
    </oc>
    <nc r="P6"/>
  </rcc>
  <rcc rId="1743" sId="11">
    <oc r="P7">
      <v>100</v>
    </oc>
    <nc r="P7"/>
  </rcc>
  <rcv guid="{1E4B2E02-3F65-409A-8E5C-3C4E08E86C84}" action="delete"/>
  <rcv guid="{1E4B2E02-3F65-409A-8E5C-3C4E08E86C84}" action="add"/>
</revisions>
</file>

<file path=xl/revisions/revisionLog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1" sId="4">
    <nc r="Q8" t="inlineStr">
      <is>
        <t>х</t>
      </is>
    </nc>
  </rcc>
  <rcc rId="1642" sId="4">
    <nc r="Q7" t="inlineStr">
      <is>
        <t>х</t>
      </is>
    </nc>
  </rcc>
  <rcc rId="1643" sId="4">
    <nc r="Q9" t="inlineStr">
      <is>
        <t>х</t>
      </is>
    </nc>
  </rcc>
  <rfmt sheetId="4" sqref="Q7:Q9" start="0" length="2147483647">
    <dxf>
      <font>
        <color auto="1"/>
      </font>
    </dxf>
  </rfmt>
  <rcc rId="1644" sId="4">
    <oc r="N10">
      <v>730</v>
    </oc>
    <nc r="N10" t="inlineStr">
      <is>
        <t>х</t>
      </is>
    </nc>
  </rcc>
  <rcc rId="1645" sId="4">
    <oc r="O10">
      <v>730</v>
    </oc>
    <nc r="O10" t="inlineStr">
      <is>
        <t>х</t>
      </is>
    </nc>
  </rcc>
  <rcc rId="1646" sId="4">
    <oc r="P10">
      <v>730</v>
    </oc>
    <nc r="P10" t="inlineStr">
      <is>
        <t>х</t>
      </is>
    </nc>
  </rcc>
  <rcc rId="1647" sId="4">
    <nc r="Q10" t="inlineStr">
      <is>
        <t>х</t>
      </is>
    </nc>
  </rcc>
  <rfmt sheetId="4" sqref="Q1:Q1048576" start="0" length="2147483647">
    <dxf>
      <font>
        <color auto="1"/>
      </font>
    </dxf>
  </rfmt>
  <rcc rId="1648" sId="4" numFmtId="4">
    <nc r="Q11">
      <v>1</v>
    </nc>
  </rcc>
  <rcc rId="1649" sId="4">
    <oc r="K12">
      <v>1</v>
    </oc>
    <nc r="K12" t="inlineStr">
      <is>
        <t>х</t>
      </is>
    </nc>
  </rcc>
  <rcc rId="1650" sId="4">
    <oc r="L12">
      <v>1</v>
    </oc>
    <nc r="L12" t="inlineStr">
      <is>
        <t>х</t>
      </is>
    </nc>
  </rcc>
  <rcc rId="1651" sId="4">
    <oc r="M12">
      <v>1</v>
    </oc>
    <nc r="M12" t="inlineStr">
      <is>
        <t>х</t>
      </is>
    </nc>
  </rcc>
  <rcc rId="1652" sId="4">
    <oc r="N12">
      <v>1</v>
    </oc>
    <nc r="N12" t="inlineStr">
      <is>
        <t>х</t>
      </is>
    </nc>
  </rcc>
  <rcc rId="1653" sId="4">
    <oc r="O12">
      <v>1</v>
    </oc>
    <nc r="O12" t="inlineStr">
      <is>
        <t>х</t>
      </is>
    </nc>
  </rcc>
  <rcc rId="1654" sId="4">
    <oc r="P12">
      <v>1</v>
    </oc>
    <nc r="P12" t="inlineStr">
      <is>
        <t>х</t>
      </is>
    </nc>
  </rcc>
  <rcc rId="1655" sId="4">
    <nc r="Q12" t="inlineStr">
      <is>
        <t>х</t>
      </is>
    </nc>
  </rcc>
  <rcc rId="1656" sId="4">
    <nc r="Q13" t="inlineStr">
      <is>
        <t>х</t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7" sId="13" numFmtId="4">
    <nc r="Q8">
      <v>100</v>
    </nc>
  </rcc>
  <rcc rId="1658" sId="13">
    <nc r="Q7" t="inlineStr">
      <is>
        <t xml:space="preserve"> -</t>
      </is>
    </nc>
  </rcc>
  <rcc rId="1659" sId="13">
    <nc r="Q6">
      <v>100</v>
    </nc>
  </rcc>
  <rfmt sheetId="13" sqref="Q6:Q8" start="0" length="2147483647">
    <dxf>
      <font>
        <color auto="1"/>
      </font>
    </dxf>
  </rfmt>
  <rcc rId="1660" sId="13">
    <oc r="V8" t="inlineStr">
      <is>
        <t xml:space="preserve">По состоянию на 30.09.2025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oc>
    <nc r="V8" t="inlineStr">
      <is>
        <t xml:space="preserve">По состоянию на 31.10.2025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nc>
  </rcc>
  <rcv guid="{D84BFC2A-AFB1-4D3D-9095-AD002B120027}" action="delete"/>
  <rcv guid="{D84BFC2A-AFB1-4D3D-9095-AD002B120027}" action="add"/>
</revisions>
</file>

<file path=xl/revisions/revisionLog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1" sId="4">
    <nc r="Q6">
      <v>689578</v>
    </nc>
  </rcc>
  <rfmt sheetId="4" sqref="O6">
    <dxf>
      <numFmt numFmtId="1" formatCode="0"/>
    </dxf>
  </rfmt>
</revisions>
</file>

<file path=xl/revisions/revisionLog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2" sId="8">
    <nc r="Q6">
      <v>14.763999999999999</v>
    </nc>
  </rcc>
  <rcc rId="1663" sId="8">
    <oc r="V6" t="inlineStr">
      <is>
        <t>По состоянию на 29.09.2025 всего введено 11 707,6 кв.м.:
- 2 851,84 - МКД,  
- 8 856,0 - ИЖС.</t>
      </is>
    </oc>
    <nc r="V6" t="inlineStr">
      <is>
        <t>По состоянию на 31.10.2025 всего введено 14 764,64 кв.м.:
- 2 851,84 - МКД,  
- 11 913,0 - ИЖС.</t>
      </is>
    </nc>
  </rcc>
  <rcc rId="1664" sId="8">
    <nc r="Q10">
      <v>3</v>
    </nc>
  </rcc>
  <rcc rId="1665" sId="8">
    <nc r="Q7">
      <v>2.0000000000000001E-4</v>
    </nc>
  </rcc>
  <rcc rId="1666" sId="8">
    <nc r="Q9">
      <v>323</v>
    </nc>
  </rcc>
  <rcc rId="1667" sId="8">
    <oc r="V9" t="inlineStr">
      <is>
        <t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95 семьям предоставлены жилые помещения фонда коммерческого использования; 15 жилых помещений специализированного жилищного фонда предоставлены гражданам (в том числе 5 детям-сиротам);  22 жилых помещения муниципального жилищного фонда выкупаются гражданами; 8 семьям предоставлены жилые помещения по договорам социального найма в порядке очередности; с 7 гражданами (семьями) заключены договоры социального найма жилого помещения капитального исполнения;  в эксплуатацию введены 92 индивидуальных жилых дома. 
Предоставлены: субсидии 2 молодым  семьям на приобретение жилых помещений; социальные выплаты 28 многодетным семьям на приобретние жилья; субсидии 5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    </is>
    </oc>
    <nc r="V9" t="inlineStr">
      <is>
    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109 семьям предоставлены жилые помещения фонда коммерческого использования; 17 жилых помещений специализированного жилищного фонда предоставлены гражданам (в том числе 6 детям-сиротам);  22 жилых помещения муниципального жилищного фонда выкупаются гражданами; 8 семьям предоставлены жилые помещения по договорам социального найма в порядке очередности; с 7 гражданами (семьями) заключены договоры социального найма жилого помещения капитального исполнения;  в эксплуатацию введены 110 индивидуальных жилых домов.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 </t>
      </is>
    </nc>
  </rcc>
  <rcc rId="1668" sId="8">
    <nc r="Q11">
      <v>8</v>
    </nc>
  </rcc>
  <rcc rId="1669" sId="8">
    <nc r="Q12">
      <v>45</v>
    </nc>
  </rcc>
  <rcc rId="1670" sId="8">
    <oc r="V12" t="inlineStr">
      <is>
        <t>Предоставлены: субсидии 2 молодым  семьям на приобретение жилых помещений; социальные выплаты 30 многодетным семьям на приобретние жилья; субсидии 8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    </is>
    </oc>
    <nc r="V12" t="inlineStr">
      <is>
        <t>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    </is>
    </nc>
  </rcc>
  <rcc rId="1671" sId="8">
    <nc r="Q14">
      <v>984</v>
    </nc>
  </rcc>
  <rcc rId="1672" sId="8">
    <nc r="Q13">
      <v>32.83</v>
    </nc>
  </rcc>
  <rcv guid="{0A7663DC-6906-4B7C-BC55-883327486EC5}" action="delete"/>
  <rcv guid="{0A7663DC-6906-4B7C-BC55-883327486EC5}" action="add"/>
</revisions>
</file>

<file path=xl/revisions/revisionLog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3" sId="7">
    <oc r="Q7">
      <f>P7+9.5</f>
    </oc>
    <nc r="Q7">
      <f>P7+9.5+0.018</f>
    </nc>
  </rcc>
  <rfmt sheetId="7" sqref="Q7">
    <dxf>
      <numFmt numFmtId="2" formatCode="0.00"/>
    </dxf>
  </rfmt>
  <rfmt sheetId="7" sqref="Q7">
    <dxf>
      <numFmt numFmtId="165" formatCode="0.000"/>
    </dxf>
  </rfmt>
  <rcc rId="1674" sId="7">
    <oc r="Q8">
      <f>P8+2.104</f>
    </oc>
    <nc r="Q8">
      <f>P8+2.104+0.809</f>
    </nc>
  </rcc>
  <rcv guid="{502A0D05-39C2-4703-AED7-CF9838D490EE}" action="delete"/>
  <rcv guid="{502A0D05-39C2-4703-AED7-CF9838D490EE}" action="add"/>
</revisions>
</file>

<file path=xl/revisions/revisionLog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" sId="5" odxf="1" dxf="1" numFmtId="4">
    <nc r="P6">
      <v>62</v>
    </nc>
    <odxf>
      <font>
        <sz val="12"/>
        <color rgb="FFFF0000"/>
        <name val="Times New Roman"/>
        <scheme val="none"/>
      </font>
      <numFmt numFmtId="0" formatCode="General"/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numFmt numFmtId="164" formatCode="0.0"/>
      <fill>
        <patternFill patternType="solid">
          <bgColor theme="0" tint="-4.9989318521683403E-2"/>
        </patternFill>
      </fill>
    </ndxf>
  </rcc>
  <rcc rId="1676" sId="5" odxf="1" dxf="1" numFmtId="4">
    <nc r="Q6">
      <v>62</v>
    </nc>
    <odxf>
      <font>
        <sz val="12"/>
        <color rgb="FFFF0000"/>
        <name val="Times New Roman"/>
        <scheme val="none"/>
      </font>
      <numFmt numFmtId="0" formatCode="General"/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numFmt numFmtId="164" formatCode="0.0"/>
      <fill>
        <patternFill patternType="solid">
          <bgColor theme="0" tint="-4.9989318521683403E-2"/>
        </patternFill>
      </fill>
    </ndxf>
  </rcc>
  <rcc rId="1677" sId="5" odxf="1" dxf="1">
    <nc r="P7">
      <v>55.5</v>
    </nc>
    <odxf>
      <font>
        <sz val="12"/>
        <color rgb="FFFF0000"/>
        <name val="Times New Roman"/>
        <scheme val="none"/>
      </font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fill>
        <patternFill patternType="solid">
          <bgColor theme="0" tint="-4.9989318521683403E-2"/>
        </patternFill>
      </fill>
    </ndxf>
  </rcc>
  <rcc rId="1678" sId="5" odxf="1" dxf="1">
    <nc r="Q7">
      <v>55.5</v>
    </nc>
    <odxf>
      <font>
        <sz val="12"/>
        <color rgb="FFFF0000"/>
        <name val="Times New Roman"/>
        <scheme val="none"/>
      </font>
      <numFmt numFmtId="164" formatCode="0.0"/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numFmt numFmtId="0" formatCode="General"/>
      <fill>
        <patternFill patternType="solid">
          <bgColor theme="0" tint="-4.9989318521683403E-2"/>
        </patternFill>
      </fill>
    </ndxf>
  </rcc>
  <rcc rId="1679" sId="5" odxf="1" dxf="1">
    <nc r="P8">
      <v>1.1000000000000001</v>
    </nc>
    <odxf>
      <font>
        <sz val="12"/>
        <color rgb="FFFF0000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1680" sId="5" odxf="1" dxf="1">
    <nc r="Q8">
      <v>1.1000000000000001</v>
    </nc>
    <odxf>
      <font>
        <sz val="12"/>
        <color rgb="FFFF0000"/>
        <name val="Times New Roman"/>
        <scheme val="none"/>
      </font>
      <numFmt numFmtId="164" formatCode="0.0"/>
    </odxf>
    <ndxf>
      <font>
        <sz val="12"/>
        <color auto="1"/>
        <name val="Times New Roman"/>
        <scheme val="none"/>
      </font>
      <numFmt numFmtId="0" formatCode="General"/>
    </ndxf>
  </rcc>
  <rcc rId="1681" sId="5" odxf="1" dxf="1">
    <nc r="P9">
      <v>1620</v>
    </nc>
    <odxf>
      <font>
        <sz val="12"/>
        <color rgb="FFFF0000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1682" sId="5" odxf="1" dxf="1">
    <nc r="Q9">
      <v>1620</v>
    </nc>
    <odxf>
      <font>
        <sz val="12"/>
        <color rgb="FFFF0000"/>
        <name val="Times New Roman"/>
        <scheme val="none"/>
      </font>
      <numFmt numFmtId="164" formatCode="0.0"/>
    </odxf>
    <ndxf>
      <font>
        <sz val="12"/>
        <color auto="1"/>
        <name val="Times New Roman"/>
        <scheme val="none"/>
      </font>
      <numFmt numFmtId="0" formatCode="General"/>
    </ndxf>
  </rcc>
  <rcc rId="1683" sId="5">
    <nc r="P10">
      <v>1660</v>
    </nc>
  </rcc>
  <rfmt sheetId="5" sqref="P10" start="0" length="2147483647">
    <dxf>
      <font>
        <color auto="1"/>
      </font>
    </dxf>
  </rfmt>
  <rcc rId="1684" sId="5" numFmtId="4">
    <nc r="Q10">
      <v>1750</v>
    </nc>
  </rcc>
  <rfmt sheetId="5" sqref="Q10" start="0" length="2147483647">
    <dxf>
      <font>
        <color auto="1"/>
      </font>
    </dxf>
  </rfmt>
  <rfmt sheetId="5" sqref="Q10">
    <dxf>
      <numFmt numFmtId="30" formatCode="@"/>
    </dxf>
  </rfmt>
  <rcv guid="{2B30C798-2E14-48A4-992C-0D500BAFB2A8}" action="delete"/>
  <rcv guid="{2B30C798-2E14-48A4-992C-0D500BAFB2A8}" action="add"/>
</revisions>
</file>

<file path=xl/revisions/revisionLog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B8:U8" start="0" length="2147483647">
    <dxf>
      <font>
        <color rgb="FFFF0000"/>
      </font>
    </dxf>
  </rfmt>
  <rcv guid="{60DA6CD2-F8B6-4F1C-8C57-A0480E27204B}" action="add"/>
</revisions>
</file>

<file path=xl/revisions/revisionLog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" sId="2" numFmtId="4">
    <nc r="Q8">
      <v>255774</v>
    </nc>
  </rcc>
  <rcv guid="{431BE9C6-F501-4F09-857B-1DCF93BF0B83}" action="delete"/>
  <rcv guid="{431BE9C6-F501-4F09-857B-1DCF93BF0B83}" action="add"/>
</revisions>
</file>

<file path=xl/revisions/revisionLog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" sId="16" odxf="1" dxf="1">
    <nc r="Q6">
      <v>0</v>
    </nc>
    <ndxf>
      <font>
        <sz val="12"/>
        <color auto="1"/>
        <name val="Times New Roman"/>
        <scheme val="none"/>
      </font>
    </ndxf>
  </rcc>
  <rcc rId="1687" sId="16" odxf="1" dxf="1">
    <nc r="Q7">
      <v>0</v>
    </nc>
    <ndxf>
      <font>
        <sz val="12"/>
        <color auto="1"/>
        <name val="Times New Roman"/>
        <scheme val="none"/>
      </font>
      <numFmt numFmtId="0" formatCode="General"/>
    </ndxf>
  </rcc>
  <rcc rId="1688" sId="16" odxf="1" dxf="1">
    <nc r="Q8">
      <v>0</v>
    </nc>
    <ndxf>
      <font>
        <sz val="12"/>
        <color auto="1"/>
        <name val="Times New Roman"/>
        <scheme val="none"/>
      </font>
    </ndxf>
  </rcc>
  <rcc rId="1689" sId="16" odxf="1" dxf="1">
    <nc r="Q9">
      <v>42</v>
    </nc>
    <ndxf>
      <font>
        <sz val="12"/>
        <color auto="1"/>
        <name val="Times New Roman"/>
        <scheme val="none"/>
      </font>
      <numFmt numFmtId="0" formatCode="General"/>
    </ndxf>
  </rcc>
  <rcc rId="1690" sId="16" odxf="1" dxf="1">
    <nc r="Q10">
      <v>167</v>
    </nc>
    <ndxf>
      <font>
        <sz val="12"/>
        <color auto="1"/>
        <name val="Times New Roman"/>
        <scheme val="none"/>
      </font>
      <numFmt numFmtId="0" formatCode="General"/>
    </ndxf>
  </rcc>
  <rcc rId="1691" sId="16" odxf="1" dxf="1">
    <nc r="Q11">
      <v>100</v>
    </nc>
    <ndxf>
      <font>
        <sz val="12"/>
        <color auto="1"/>
        <name val="Times New Roman"/>
        <scheme val="none"/>
      </font>
    </ndxf>
  </rcc>
  <rcv guid="{E5A6364B-AB93-4CBA-AA31-212EC90F8C1E}" action="delete"/>
  <rcv guid="{E5A6364B-AB93-4CBA-AA31-212EC90F8C1E}" action="add"/>
</revisions>
</file>

<file path=xl/revisions/revisionLog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" sId="19">
    <oc r="V6" t="inlineStr">
      <is>
        <r>
          <t xml:space="preserve"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 новой нормальности». С января по октябрь 2025 года организовано обучение </t>
        </r>
        <r>
          <rPr>
            <sz val="11"/>
            <color rgb="FFFF0000"/>
            <rFont val="Times New Roman"/>
            <family val="1"/>
            <charset val="204"/>
          </rPr>
          <t xml:space="preserve">72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oc>
    <nc r="V6" t="inlineStr">
      <is>
        <r>
    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    </r>
        <r>
          <rPr>
            <sz val="11"/>
            <color theme="1"/>
            <rFont val="Times New Roman"/>
            <family val="1"/>
            <charset val="204"/>
          </rPr>
          <t xml:space="preserve"> новой нормальности». С января по октябрь 2025 года организовано обучение 85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nc>
  </rcc>
  <rcv guid="{2689BED1-5CA5-4353-829B-3498DD76FE2F}" action="delete"/>
  <rcv guid="{2689BED1-5CA5-4353-829B-3498DD76FE2F}" action="add"/>
</revisions>
</file>

<file path=xl/revisions/revisionLog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" sId="19">
    <oc r="V6" t="inlineStr">
      <is>
        <r>
    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    </r>
        <r>
          <rPr>
            <sz val="11"/>
            <color theme="1"/>
            <rFont val="Times New Roman"/>
            <family val="1"/>
            <charset val="204"/>
          </rPr>
          <t xml:space="preserve"> новой нормальности». С января по октябрь 2025 года организовано обучение 85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oc>
    <nc r="V6" t="inlineStr">
      <is>
        <r>
    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    </r>
        <r>
          <rPr>
            <sz val="11"/>
            <color theme="1"/>
            <rFont val="Times New Roman"/>
            <family val="1"/>
            <charset val="204"/>
          </rPr>
          <t xml:space="preserve"> новой нормальности». С января по октябрь 2025 года организовано обучение 84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nc>
  </rcc>
</revisions>
</file>

<file path=xl/revisions/revisionLog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4" sId="7">
    <nc r="R6">
      <v>13</v>
    </nc>
  </rcc>
  <rcc rId="1695" sId="7">
    <nc r="R7">
      <f>Q7+9.5</f>
    </nc>
  </rcc>
  <rcc rId="1696" sId="7">
    <nc r="R8">
      <f>Q8+1.591+0.496</f>
    </nc>
  </rcc>
  <rfmt sheetId="7" sqref="R8" start="0" length="2147483647">
    <dxf>
      <font>
        <color auto="1"/>
      </font>
    </dxf>
  </rfmt>
  <rcc rId="1697" sId="7">
    <nc r="R9">
      <f>Q9</f>
    </nc>
  </rcc>
  <rfmt sheetId="7" sqref="R9" start="0" length="2147483647">
    <dxf>
      <font>
        <color auto="1"/>
      </font>
    </dxf>
  </rfmt>
  <rcv guid="{502A0D05-39C2-4703-AED7-CF9838D490EE}" action="delete"/>
  <rcv guid="{502A0D05-39C2-4703-AED7-CF9838D490EE}" action="add"/>
</revisions>
</file>

<file path=xl/revisions/revisionLog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6" sqref="Q17">
    <dxf>
      <numFmt numFmtId="30" formatCode="@"/>
    </dxf>
  </rfmt>
  <rcc rId="1698" sId="16" numFmtId="4">
    <nc r="R17">
      <v>1</v>
    </nc>
  </rcc>
  <rfmt sheetId="16" sqref="R17">
    <dxf>
      <numFmt numFmtId="30" formatCode="@"/>
    </dxf>
  </rfmt>
  <rfmt sheetId="16" sqref="R17" start="0" length="2147483647">
    <dxf>
      <font>
        <color auto="1"/>
      </font>
    </dxf>
  </rfmt>
  <rcc rId="1699" sId="16" numFmtId="4">
    <nc r="R16">
      <v>13.92</v>
    </nc>
  </rcc>
  <rfmt sheetId="16" sqref="R16" start="0" length="2147483647">
    <dxf>
      <font>
        <color auto="1"/>
      </font>
    </dxf>
  </rfmt>
  <rfmt sheetId="16" sqref="R16">
    <dxf>
      <numFmt numFmtId="30" formatCode="@"/>
    </dxf>
  </rfmt>
  <rcc rId="1700" sId="16">
    <nc r="R13">
      <v>36.53</v>
    </nc>
  </rcc>
  <rfmt sheetId="16" sqref="R13" start="0" length="2147483647">
    <dxf>
      <font>
        <color auto="1"/>
      </font>
    </dxf>
  </rfmt>
  <rcv guid="{EED9D0B8-C5C0-42FD-80D3-D57E1881844D}" action="delete"/>
  <rcv guid="{EED9D0B8-C5C0-42FD-80D3-D57E1881844D}" action="add"/>
</revisions>
</file>

<file path=xl/revisions/revisionLog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" sId="3">
    <nc r="R6">
      <v>22</v>
    </nc>
  </rcc>
  <rcc rId="1702" sId="3" numFmtId="4">
    <nc r="R7">
      <v>6</v>
    </nc>
  </rcc>
  <rfmt sheetId="3" sqref="Q6:T7">
    <dxf>
      <numFmt numFmtId="1" formatCode="0"/>
    </dxf>
  </rfmt>
  <rfmt sheetId="3" sqref="C9" start="0" length="2147483647">
    <dxf>
      <font>
        <color auto="1"/>
      </font>
    </dxf>
  </rfmt>
  <rfmt sheetId="3" sqref="C9" start="0" length="2147483647">
    <dxf>
      <font>
        <sz val="14"/>
      </font>
    </dxf>
  </rfmt>
  <rfmt sheetId="3" sqref="C9" start="0" length="2147483647">
    <dxf>
      <font>
        <sz val="16"/>
      </font>
    </dxf>
  </rfmt>
  <rcc rId="1703" sId="3">
    <oc r="C9" t="inlineStr">
      <is>
        <t>Примечание: показатели скорректированы в связи с несением изменений в программу - редакция от 29.07.2025 №1659</t>
      </is>
    </oc>
    <nc r="C9" t="inlineStr">
      <is>
        <t>Примечание: показатели скорректированы в связи с внесением изменений в программу - редакция от 29.07.2025 №1659</t>
      </is>
    </nc>
  </rcc>
  <rcv guid="{431BE9C6-F501-4F09-857B-1DCF93BF0B83}" action="delete"/>
  <rcv guid="{431BE9C6-F501-4F09-857B-1DCF93BF0B83}" action="add"/>
</revisions>
</file>

<file path=xl/revisions/revisionLog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13824B5-F08B-42C0-8DF2-15058C14C295}" action="delete"/>
  <rcv guid="{113824B5-F08B-42C0-8DF2-15058C14C295}" action="add"/>
</revisions>
</file>

<file path=xl/revisions/revisionLog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" sId="13">
    <nc r="R6">
      <v>100</v>
    </nc>
  </rcc>
  <rcc rId="1705" sId="13">
    <nc r="R7" t="inlineStr">
      <is>
        <t xml:space="preserve"> -</t>
      </is>
    </nc>
  </rcc>
  <rcc rId="1706" sId="13">
    <oc r="V8" t="inlineStr">
      <is>
        <t xml:space="preserve">По состоянию на 31.10.2025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oc>
    <nc r="V8" t="inlineStr">
      <is>
    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nc>
  </rcc>
  <rcc rId="1707" sId="13" numFmtId="4">
    <nc r="R8">
      <v>100</v>
    </nc>
  </rcc>
  <rfmt sheetId="13" sqref="R6:R8" start="0" length="2147483647">
    <dxf>
      <font>
        <color auto="1"/>
      </font>
    </dxf>
  </rfmt>
  <rfmt sheetId="13" sqref="Q8:T8">
    <dxf>
      <numFmt numFmtId="164" formatCode="0.0"/>
    </dxf>
  </rfmt>
  <rfmt sheetId="13" sqref="Q8:T8">
    <dxf>
      <numFmt numFmtId="1" formatCode="0"/>
    </dxf>
  </rfmt>
  <rcv guid="{D84BFC2A-AFB1-4D3D-9095-AD002B120027}" action="delete"/>
  <rcv guid="{D84BFC2A-AFB1-4D3D-9095-AD002B120027}" action="add"/>
</revisions>
</file>

<file path=xl/revisions/revisionLog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08" sId="13" ref="A1:A1048576" action="deleteCol">
    <rfmt sheetId="13" xfDxf="1" sqref="A1:A1048576" start="0" length="0">
      <dxf>
        <font>
          <sz val="12"/>
          <color rgb="FFFF0000"/>
          <name val="Times New Roman"/>
          <scheme val="none"/>
        </font>
      </dxf>
    </rfmt>
    <rfmt sheetId="13" s="1" sqref="A3" start="0" length="0">
      <dxf>
        <alignment horizontal="center" vertical="center" wrapText="1" readingOrder="0"/>
      </dxf>
    </rfmt>
    <rfmt sheetId="13" s="1" sqref="A4" start="0" length="0">
      <dxf>
        <alignment horizontal="center" vertical="center" wrapText="1" readingOrder="0"/>
      </dxf>
    </rfmt>
    <rfmt sheetId="13" s="1" sqref="A5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</dxf>
    </rfmt>
    <rfmt sheetId="13" sqref="A6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3" sqref="A7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3" sqref="A8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" sId="9">
    <oc r="Q8" t="inlineStr">
      <is>
        <t xml:space="preserve"> -</t>
      </is>
    </oc>
    <nc r="Q8">
      <v>1</v>
    </nc>
  </rcc>
  <rcc rId="1710" sId="9" odxf="1" dxf="1">
    <nc r="R8" t="inlineStr">
      <is>
        <t xml:space="preserve"> -</t>
      </is>
    </nc>
    <ndxf>
      <numFmt numFmtId="0" formatCode="General"/>
    </ndxf>
  </rcc>
  <rcv guid="{B4B1CD24-9685-4AE9-8AEE-AA4FA8256CA1}" action="delete"/>
  <rcv guid="{B4B1CD24-9685-4AE9-8AEE-AA4FA8256CA1}" action="add"/>
</revisions>
</file>

<file path=xl/revisions/revisionLog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1" sId="9" odxf="1" dxf="1">
    <nc r="R6" t="inlineStr">
      <is>
        <t xml:space="preserve"> -</t>
      </is>
    </nc>
    <odxf/>
    <ndxf/>
  </rcc>
  <rcc rId="1712" sId="9" odxf="1" dxf="1">
    <nc r="R7" t="inlineStr">
      <is>
        <t xml:space="preserve"> -</t>
      </is>
    </nc>
    <odxf/>
    <ndxf/>
  </rcc>
  <rcc rId="1713" sId="9" odxf="1" dxf="1">
    <nc r="R9" t="inlineStr">
      <is>
        <t xml:space="preserve"> -</t>
      </is>
    </nc>
    <odxf>
      <numFmt numFmtId="164" formatCode="0.0"/>
    </odxf>
    <ndxf>
      <numFmt numFmtId="0" formatCode="General"/>
    </ndxf>
  </rcc>
  <rcc rId="1714" sId="9" odxf="1" dxf="1">
    <nc r="R10" t="inlineStr">
      <is>
        <t xml:space="preserve"> -</t>
      </is>
    </nc>
    <odxf>
      <numFmt numFmtId="164" formatCode="0.0"/>
    </odxf>
    <ndxf>
      <numFmt numFmtId="0" formatCode="General"/>
    </ndxf>
  </rcc>
</revisions>
</file>

<file path=xl/revisions/revisionLog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" sId="16">
    <oc r="V6" t="inlineStr">
      <is>
        <t>Конкурс запланирован к проведению в 4 кв. 2025</t>
      </is>
    </oc>
    <nc r="V6" t="inlineStr">
      <is>
        <t>Объявление о конкурсе размещено на платформе "Электронный бюджет". Прием заявок осуществляется с  19.11. по 15.12.2025 на ГИИС ЭБ</t>
      </is>
    </nc>
  </rcc>
  <rcc rId="1716" sId="16">
    <oc r="V7" t="inlineStr">
      <is>
        <t>Конкурс запланирован к проведению в 4 кв. 2025</t>
      </is>
    </oc>
    <nc r="V7" t="inlineStr">
      <is>
        <t>Объявление о конкурсе размещено на платформе "Электронный бюджет". Прием заявок осуществляется с  19.11. по 14.12.2025 на ГИИС ЭБ</t>
      </is>
    </nc>
  </rcc>
  <rcc rId="1717" sId="16">
    <oc r="V9" t="inlineStr">
      <is>
        <t>Издано 38 печатных информационных выпусков газеты "Когалымский вестник"</t>
      </is>
    </oc>
    <nc r="V9" t="inlineStr">
      <is>
        <t>Издано 47 печатных информационных выпусков газеты "Когалымский вестник"</t>
      </is>
    </nc>
  </rcc>
  <rcc rId="1718" sId="16">
    <oc r="V8" t="inlineStr">
      <is>
        <t>Конкурс запланирован к проведению в 4 кв. 2025</t>
      </is>
    </oc>
    <nc r="V8" t="inlineStr">
      <is>
        <t>Объявление о конкурсе размещено на платформе "Электронный бюджет". Прием заявок осуществляется с  19.11. по 15.12.2025 на ГИИС ЭБ</t>
      </is>
    </nc>
  </rcc>
  <rcc rId="1719" sId="16" odxf="1" dxf="1">
    <nc r="R6">
      <v>0</v>
    </nc>
    <ndxf>
      <font>
        <sz val="12"/>
        <color auto="1"/>
        <name val="Times New Roman"/>
        <scheme val="none"/>
      </font>
    </ndxf>
  </rcc>
  <rcc rId="1720" sId="16" odxf="1" dxf="1">
    <nc r="R7">
      <v>0</v>
    </nc>
    <ndxf>
      <font>
        <sz val="12"/>
        <color auto="1"/>
        <name val="Times New Roman"/>
        <scheme val="none"/>
      </font>
      <numFmt numFmtId="0" formatCode="General"/>
    </ndxf>
  </rcc>
  <rcc rId="1721" sId="16" odxf="1" dxf="1">
    <nc r="R8">
      <v>0</v>
    </nc>
    <ndxf>
      <font>
        <sz val="12"/>
        <color auto="1"/>
        <name val="Times New Roman"/>
        <scheme val="none"/>
      </font>
    </ndxf>
  </rcc>
  <rfmt sheetId="16" sqref="R9" start="0" length="0">
    <dxf>
      <font>
        <sz val="12"/>
        <color auto="1"/>
        <name val="Times New Roman"/>
        <scheme val="none"/>
      </font>
      <numFmt numFmtId="0" formatCode="General"/>
    </dxf>
  </rfmt>
  <rcc rId="1722" sId="16">
    <nc r="R9">
      <v>47</v>
    </nc>
  </rcc>
  <rcc rId="1723" sId="16" odxf="1" dxf="1">
    <nc r="R10">
      <v>184</v>
    </nc>
    <ndxf>
      <font>
        <sz val="12"/>
        <color auto="1"/>
        <name val="Times New Roman"/>
        <scheme val="none"/>
      </font>
      <numFmt numFmtId="0" formatCode="General"/>
    </ndxf>
  </rcc>
  <rcc rId="1724" sId="16" odxf="1" dxf="1">
    <nc r="R11">
      <v>100</v>
    </nc>
    <ndxf>
      <font>
        <sz val="12"/>
        <color auto="1"/>
        <name val="Times New Roman"/>
        <scheme val="none"/>
      </font>
    </ndxf>
  </rcc>
  <rfmt sheetId="16" sqref="R12">
    <dxf>
      <fill>
        <patternFill patternType="solid">
          <bgColor rgb="FFFFFF00"/>
        </patternFill>
      </fill>
    </dxf>
  </rfmt>
  <rfmt sheetId="16" sqref="R14" start="0" length="0">
    <dxf>
      <fill>
        <patternFill patternType="solid">
          <bgColor rgb="FFFFFF00"/>
        </patternFill>
      </fill>
    </dxf>
  </rfmt>
  <rfmt sheetId="16" sqref="R15" start="0" length="0">
    <dxf>
      <fill>
        <patternFill patternType="solid">
          <bgColor rgb="FFFFFF00"/>
        </patternFill>
      </fill>
    </dxf>
  </rfmt>
  <rfmt sheetId="16" sqref="V14:V15">
    <dxf>
      <fill>
        <patternFill patternType="solid">
          <bgColor rgb="FFFFFF00"/>
        </patternFill>
      </fill>
    </dxf>
  </rfmt>
  <rcc rId="1725" sId="16">
    <nc r="V14" t="inlineStr">
      <is>
        <t xml:space="preserve">А.И. НАПИШИТЕ комментарии ЕСЛИ есть </t>
      </is>
    </nc>
  </rcc>
  <rfmt sheetId="16" sqref="V12">
    <dxf>
      <fill>
        <patternFill patternType="solid">
          <bgColor rgb="FFFFFF00"/>
        </patternFill>
      </fill>
    </dxf>
  </rfmt>
</revisions>
</file>

<file path=xl/revisions/revisionLog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6" sqref="R15">
    <dxf>
      <fill>
        <patternFill>
          <bgColor theme="0"/>
        </patternFill>
      </fill>
    </dxf>
  </rfmt>
  <rcc rId="1726" sId="16" numFmtId="4">
    <nc r="R12">
      <v>68.8</v>
    </nc>
  </rcc>
  <rcc rId="1727" sId="16" numFmtId="4">
    <nc r="R15">
      <v>14.7</v>
    </nc>
  </rcc>
  <rfmt sheetId="16" sqref="R15" start="0" length="2147483647">
    <dxf>
      <font>
        <color auto="1"/>
      </font>
    </dxf>
  </rfmt>
  <rfmt sheetId="16" sqref="R12" start="0" length="2147483647">
    <dxf>
      <font>
        <color auto="1"/>
      </font>
    </dxf>
  </rfmt>
  <rcv guid="{D55090C3-431F-4074-A216-7C8DB528D0FD}" action="delete"/>
  <rcv guid="{D55090C3-431F-4074-A216-7C8DB528D0FD}" action="add"/>
</revisions>
</file>

<file path=xl/revisions/revisionLog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8" sId="20">
    <nc r="Q5" t="inlineStr">
      <is>
        <t xml:space="preserve"> -</t>
      </is>
    </nc>
  </rcc>
  <rcc rId="1729" sId="20">
    <nc r="R5" t="inlineStr">
      <is>
        <t xml:space="preserve"> -</t>
      </is>
    </nc>
  </rcc>
  <rcc rId="1730" sId="20">
    <oc r="V6" t="inlineStr">
      <is>
        <r>
    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    </r>
        <r>
          <rPr>
            <sz val="12"/>
            <color theme="1"/>
            <rFont val="Times New Roman"/>
            <family val="1"/>
            <charset val="204"/>
          </rPr>
          <t xml:space="preserve">тов МСП - </t>
        </r>
        <r>
          <rPr>
            <sz val="12"/>
            <rFont val="Times New Roman"/>
            <family val="1"/>
            <charset val="204"/>
          </rPr>
          <t>1 860 ед.;
Среднегодовая численность населения г. Когалыма на 01.11.2025 (расчетная) - 64 836 чел.</t>
        </r>
      </is>
    </oc>
    <nc r="V6" t="inlineStr">
      <is>
        <r>
    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    </r>
        <r>
          <rPr>
            <sz val="12"/>
            <color theme="1"/>
            <rFont val="Times New Roman"/>
            <family val="1"/>
            <charset val="204"/>
          </rPr>
          <t xml:space="preserve">тов МСП - </t>
        </r>
        <r>
          <rPr>
            <sz val="12"/>
            <rFont val="Times New Roman"/>
            <family val="1"/>
            <charset val="204"/>
          </rPr>
          <t>1 881 ед.;
Среднегодовая численность населения г. Когалыма на 01.12.2025 (расчетная) -               64 878чел.</t>
        </r>
      </is>
    </nc>
  </rcc>
  <rcc rId="1731" sId="20" numFmtId="4">
    <nc r="R6">
      <v>289.89999999999998</v>
    </nc>
  </rcc>
  <rcv guid="{8CD8492D-7E5A-4A70-87BF-A18C6E2C3483}" action="delete"/>
  <rcv guid="{8CD8492D-7E5A-4A70-87BF-A18C6E2C3483}" action="add"/>
</revisions>
</file>

<file path=xl/revisions/revisionLog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CD8492D-7E5A-4A70-87BF-A18C6E2C3483}" action="delete"/>
  <rcv guid="{8CD8492D-7E5A-4A70-87BF-A18C6E2C3483}" action="add"/>
</revisions>
</file>

<file path=xl/revisions/revisionLog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2" sId="20" numFmtId="4">
    <nc r="R7">
      <v>10.97</v>
    </nc>
  </rcc>
  <rcc rId="1733" sId="20">
    <nc r="R8">
      <v>9708</v>
    </nc>
  </rcc>
  <rcc rId="1734" sId="20">
    <oc r="V7" t="inlineStr">
      <is>
  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микро), средних  3 155  чел.;
Всего численность работников -28 851 чел. </t>
      </is>
    </oc>
    <nc r="V7" t="inlineStr">
      <is>
  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микро), средних  3 155  чел.;
Всего численность работников -28 756 чел. </t>
      </is>
    </nc>
  </rcc>
  <rcc rId="1735" sId="20">
    <oc r="V8" t="inlineStr">
      <is>
    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- 1 031 чел.;
занято на малых предприятиях - 1 355 чел..;
ИП - 1 407 ед..;
самозанятые - 5 042 ед..</t>
      </is>
    </oc>
    <nc r="V8" t="inlineStr">
      <is>
    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- 1 031 чел.;
занято на малых предприятиях - 1 355 чел..;
ИП - 1 417 ед..;
самозанятые - 5 136 ед..</t>
      </is>
    </nc>
  </rcc>
</revisions>
</file>

<file path=xl/revisions/revisionLog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6" sId="11" numFmtId="4">
    <nc r="R6">
      <v>0</v>
    </nc>
  </rcc>
  <rcc rId="1737" sId="11" numFmtId="4">
    <nc r="R7">
      <v>100</v>
    </nc>
  </rcc>
  <rfmt sheetId="11" sqref="R6:R7" start="0" length="2147483647">
    <dxf>
      <font>
        <color auto="1"/>
      </font>
    </dxf>
  </rfmt>
  <rcv guid="{1E4B2E02-3F65-409A-8E5C-3C4E08E86C84}" action="delete"/>
  <rcv guid="{1E4B2E02-3F65-409A-8E5C-3C4E08E86C8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7.bin"/><Relationship Id="rId13" Type="http://schemas.openxmlformats.org/officeDocument/2006/relationships/printerSettings" Target="../printerSettings/printerSettings292.bin"/><Relationship Id="rId18" Type="http://schemas.openxmlformats.org/officeDocument/2006/relationships/printerSettings" Target="../printerSettings/printerSettings297.bin"/><Relationship Id="rId26" Type="http://schemas.openxmlformats.org/officeDocument/2006/relationships/printerSettings" Target="../printerSettings/printerSettings305.bin"/><Relationship Id="rId3" Type="http://schemas.openxmlformats.org/officeDocument/2006/relationships/printerSettings" Target="../printerSettings/printerSettings282.bin"/><Relationship Id="rId21" Type="http://schemas.openxmlformats.org/officeDocument/2006/relationships/printerSettings" Target="../printerSettings/printerSettings300.bin"/><Relationship Id="rId7" Type="http://schemas.openxmlformats.org/officeDocument/2006/relationships/printerSettings" Target="../printerSettings/printerSettings286.bin"/><Relationship Id="rId12" Type="http://schemas.openxmlformats.org/officeDocument/2006/relationships/printerSettings" Target="../printerSettings/printerSettings291.bin"/><Relationship Id="rId17" Type="http://schemas.openxmlformats.org/officeDocument/2006/relationships/printerSettings" Target="../printerSettings/printerSettings296.bin"/><Relationship Id="rId25" Type="http://schemas.openxmlformats.org/officeDocument/2006/relationships/printerSettings" Target="../printerSettings/printerSettings304.bin"/><Relationship Id="rId2" Type="http://schemas.openxmlformats.org/officeDocument/2006/relationships/printerSettings" Target="../printerSettings/printerSettings281.bin"/><Relationship Id="rId16" Type="http://schemas.openxmlformats.org/officeDocument/2006/relationships/printerSettings" Target="../printerSettings/printerSettings295.bin"/><Relationship Id="rId20" Type="http://schemas.openxmlformats.org/officeDocument/2006/relationships/printerSettings" Target="../printerSettings/printerSettings299.bin"/><Relationship Id="rId29" Type="http://schemas.openxmlformats.org/officeDocument/2006/relationships/printerSettings" Target="../printerSettings/printerSettings308.bin"/><Relationship Id="rId1" Type="http://schemas.openxmlformats.org/officeDocument/2006/relationships/printerSettings" Target="../printerSettings/printerSettings280.bin"/><Relationship Id="rId6" Type="http://schemas.openxmlformats.org/officeDocument/2006/relationships/printerSettings" Target="../printerSettings/printerSettings285.bin"/><Relationship Id="rId11" Type="http://schemas.openxmlformats.org/officeDocument/2006/relationships/printerSettings" Target="../printerSettings/printerSettings290.bin"/><Relationship Id="rId24" Type="http://schemas.openxmlformats.org/officeDocument/2006/relationships/printerSettings" Target="../printerSettings/printerSettings303.bin"/><Relationship Id="rId5" Type="http://schemas.openxmlformats.org/officeDocument/2006/relationships/printerSettings" Target="../printerSettings/printerSettings284.bin"/><Relationship Id="rId15" Type="http://schemas.openxmlformats.org/officeDocument/2006/relationships/printerSettings" Target="../printerSettings/printerSettings294.bin"/><Relationship Id="rId23" Type="http://schemas.openxmlformats.org/officeDocument/2006/relationships/printerSettings" Target="../printerSettings/printerSettings302.bin"/><Relationship Id="rId28" Type="http://schemas.openxmlformats.org/officeDocument/2006/relationships/printerSettings" Target="../printerSettings/printerSettings307.bin"/><Relationship Id="rId10" Type="http://schemas.openxmlformats.org/officeDocument/2006/relationships/printerSettings" Target="../printerSettings/printerSettings289.bin"/><Relationship Id="rId19" Type="http://schemas.openxmlformats.org/officeDocument/2006/relationships/printerSettings" Target="../printerSettings/printerSettings298.bin"/><Relationship Id="rId31" Type="http://schemas.openxmlformats.org/officeDocument/2006/relationships/printerSettings" Target="../printerSettings/printerSettings310.bin"/><Relationship Id="rId4" Type="http://schemas.openxmlformats.org/officeDocument/2006/relationships/printerSettings" Target="../printerSettings/printerSettings283.bin"/><Relationship Id="rId9" Type="http://schemas.openxmlformats.org/officeDocument/2006/relationships/printerSettings" Target="../printerSettings/printerSettings288.bin"/><Relationship Id="rId14" Type="http://schemas.openxmlformats.org/officeDocument/2006/relationships/printerSettings" Target="../printerSettings/printerSettings293.bin"/><Relationship Id="rId22" Type="http://schemas.openxmlformats.org/officeDocument/2006/relationships/printerSettings" Target="../printerSettings/printerSettings301.bin"/><Relationship Id="rId27" Type="http://schemas.openxmlformats.org/officeDocument/2006/relationships/printerSettings" Target="../printerSettings/printerSettings306.bin"/><Relationship Id="rId30" Type="http://schemas.openxmlformats.org/officeDocument/2006/relationships/printerSettings" Target="../printerSettings/printerSettings30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8.bin"/><Relationship Id="rId13" Type="http://schemas.openxmlformats.org/officeDocument/2006/relationships/printerSettings" Target="../printerSettings/printerSettings323.bin"/><Relationship Id="rId18" Type="http://schemas.openxmlformats.org/officeDocument/2006/relationships/printerSettings" Target="../printerSettings/printerSettings328.bin"/><Relationship Id="rId26" Type="http://schemas.openxmlformats.org/officeDocument/2006/relationships/printerSettings" Target="../printerSettings/printerSettings336.bin"/><Relationship Id="rId3" Type="http://schemas.openxmlformats.org/officeDocument/2006/relationships/printerSettings" Target="../printerSettings/printerSettings313.bin"/><Relationship Id="rId21" Type="http://schemas.openxmlformats.org/officeDocument/2006/relationships/printerSettings" Target="../printerSettings/printerSettings331.bin"/><Relationship Id="rId7" Type="http://schemas.openxmlformats.org/officeDocument/2006/relationships/printerSettings" Target="../printerSettings/printerSettings317.bin"/><Relationship Id="rId12" Type="http://schemas.openxmlformats.org/officeDocument/2006/relationships/printerSettings" Target="../printerSettings/printerSettings322.bin"/><Relationship Id="rId17" Type="http://schemas.openxmlformats.org/officeDocument/2006/relationships/printerSettings" Target="../printerSettings/printerSettings327.bin"/><Relationship Id="rId25" Type="http://schemas.openxmlformats.org/officeDocument/2006/relationships/printerSettings" Target="../printerSettings/printerSettings335.bin"/><Relationship Id="rId2" Type="http://schemas.openxmlformats.org/officeDocument/2006/relationships/printerSettings" Target="../printerSettings/printerSettings312.bin"/><Relationship Id="rId16" Type="http://schemas.openxmlformats.org/officeDocument/2006/relationships/printerSettings" Target="../printerSettings/printerSettings326.bin"/><Relationship Id="rId20" Type="http://schemas.openxmlformats.org/officeDocument/2006/relationships/printerSettings" Target="../printerSettings/printerSettings330.bin"/><Relationship Id="rId29" Type="http://schemas.openxmlformats.org/officeDocument/2006/relationships/printerSettings" Target="../printerSettings/printerSettings339.bin"/><Relationship Id="rId1" Type="http://schemas.openxmlformats.org/officeDocument/2006/relationships/printerSettings" Target="../printerSettings/printerSettings311.bin"/><Relationship Id="rId6" Type="http://schemas.openxmlformats.org/officeDocument/2006/relationships/printerSettings" Target="../printerSettings/printerSettings316.bin"/><Relationship Id="rId11" Type="http://schemas.openxmlformats.org/officeDocument/2006/relationships/printerSettings" Target="../printerSettings/printerSettings321.bin"/><Relationship Id="rId24" Type="http://schemas.openxmlformats.org/officeDocument/2006/relationships/printerSettings" Target="../printerSettings/printerSettings334.bin"/><Relationship Id="rId5" Type="http://schemas.openxmlformats.org/officeDocument/2006/relationships/printerSettings" Target="../printerSettings/printerSettings315.bin"/><Relationship Id="rId15" Type="http://schemas.openxmlformats.org/officeDocument/2006/relationships/printerSettings" Target="../printerSettings/printerSettings325.bin"/><Relationship Id="rId23" Type="http://schemas.openxmlformats.org/officeDocument/2006/relationships/printerSettings" Target="../printerSettings/printerSettings333.bin"/><Relationship Id="rId28" Type="http://schemas.openxmlformats.org/officeDocument/2006/relationships/printerSettings" Target="../printerSettings/printerSettings338.bin"/><Relationship Id="rId10" Type="http://schemas.openxmlformats.org/officeDocument/2006/relationships/printerSettings" Target="../printerSettings/printerSettings320.bin"/><Relationship Id="rId19" Type="http://schemas.openxmlformats.org/officeDocument/2006/relationships/printerSettings" Target="../printerSettings/printerSettings329.bin"/><Relationship Id="rId31" Type="http://schemas.openxmlformats.org/officeDocument/2006/relationships/printerSettings" Target="../printerSettings/printerSettings341.bin"/><Relationship Id="rId4" Type="http://schemas.openxmlformats.org/officeDocument/2006/relationships/printerSettings" Target="../printerSettings/printerSettings314.bin"/><Relationship Id="rId9" Type="http://schemas.openxmlformats.org/officeDocument/2006/relationships/printerSettings" Target="../printerSettings/printerSettings319.bin"/><Relationship Id="rId14" Type="http://schemas.openxmlformats.org/officeDocument/2006/relationships/printerSettings" Target="../printerSettings/printerSettings324.bin"/><Relationship Id="rId22" Type="http://schemas.openxmlformats.org/officeDocument/2006/relationships/printerSettings" Target="../printerSettings/printerSettings332.bin"/><Relationship Id="rId27" Type="http://schemas.openxmlformats.org/officeDocument/2006/relationships/printerSettings" Target="../printerSettings/printerSettings337.bin"/><Relationship Id="rId30" Type="http://schemas.openxmlformats.org/officeDocument/2006/relationships/printerSettings" Target="../printerSettings/printerSettings34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9.bin"/><Relationship Id="rId13" Type="http://schemas.openxmlformats.org/officeDocument/2006/relationships/printerSettings" Target="../printerSettings/printerSettings354.bin"/><Relationship Id="rId18" Type="http://schemas.openxmlformats.org/officeDocument/2006/relationships/printerSettings" Target="../printerSettings/printerSettings359.bin"/><Relationship Id="rId26" Type="http://schemas.openxmlformats.org/officeDocument/2006/relationships/printerSettings" Target="../printerSettings/printerSettings367.bin"/><Relationship Id="rId3" Type="http://schemas.openxmlformats.org/officeDocument/2006/relationships/printerSettings" Target="../printerSettings/printerSettings344.bin"/><Relationship Id="rId21" Type="http://schemas.openxmlformats.org/officeDocument/2006/relationships/printerSettings" Target="../printerSettings/printerSettings362.bin"/><Relationship Id="rId7" Type="http://schemas.openxmlformats.org/officeDocument/2006/relationships/printerSettings" Target="../printerSettings/printerSettings348.bin"/><Relationship Id="rId12" Type="http://schemas.openxmlformats.org/officeDocument/2006/relationships/printerSettings" Target="../printerSettings/printerSettings353.bin"/><Relationship Id="rId17" Type="http://schemas.openxmlformats.org/officeDocument/2006/relationships/printerSettings" Target="../printerSettings/printerSettings358.bin"/><Relationship Id="rId25" Type="http://schemas.openxmlformats.org/officeDocument/2006/relationships/printerSettings" Target="../printerSettings/printerSettings366.bin"/><Relationship Id="rId2" Type="http://schemas.openxmlformats.org/officeDocument/2006/relationships/printerSettings" Target="../printerSettings/printerSettings343.bin"/><Relationship Id="rId16" Type="http://schemas.openxmlformats.org/officeDocument/2006/relationships/printerSettings" Target="../printerSettings/printerSettings357.bin"/><Relationship Id="rId20" Type="http://schemas.openxmlformats.org/officeDocument/2006/relationships/printerSettings" Target="../printerSettings/printerSettings361.bin"/><Relationship Id="rId29" Type="http://schemas.openxmlformats.org/officeDocument/2006/relationships/printerSettings" Target="../printerSettings/printerSettings370.bin"/><Relationship Id="rId1" Type="http://schemas.openxmlformats.org/officeDocument/2006/relationships/printerSettings" Target="../printerSettings/printerSettings342.bin"/><Relationship Id="rId6" Type="http://schemas.openxmlformats.org/officeDocument/2006/relationships/printerSettings" Target="../printerSettings/printerSettings347.bin"/><Relationship Id="rId11" Type="http://schemas.openxmlformats.org/officeDocument/2006/relationships/printerSettings" Target="../printerSettings/printerSettings352.bin"/><Relationship Id="rId24" Type="http://schemas.openxmlformats.org/officeDocument/2006/relationships/printerSettings" Target="../printerSettings/printerSettings365.bin"/><Relationship Id="rId5" Type="http://schemas.openxmlformats.org/officeDocument/2006/relationships/printerSettings" Target="../printerSettings/printerSettings346.bin"/><Relationship Id="rId15" Type="http://schemas.openxmlformats.org/officeDocument/2006/relationships/printerSettings" Target="../printerSettings/printerSettings356.bin"/><Relationship Id="rId23" Type="http://schemas.openxmlformats.org/officeDocument/2006/relationships/printerSettings" Target="../printerSettings/printerSettings364.bin"/><Relationship Id="rId28" Type="http://schemas.openxmlformats.org/officeDocument/2006/relationships/printerSettings" Target="../printerSettings/printerSettings369.bin"/><Relationship Id="rId10" Type="http://schemas.openxmlformats.org/officeDocument/2006/relationships/printerSettings" Target="../printerSettings/printerSettings351.bin"/><Relationship Id="rId19" Type="http://schemas.openxmlformats.org/officeDocument/2006/relationships/printerSettings" Target="../printerSettings/printerSettings360.bin"/><Relationship Id="rId31" Type="http://schemas.openxmlformats.org/officeDocument/2006/relationships/printerSettings" Target="../printerSettings/printerSettings372.bin"/><Relationship Id="rId4" Type="http://schemas.openxmlformats.org/officeDocument/2006/relationships/printerSettings" Target="../printerSettings/printerSettings345.bin"/><Relationship Id="rId9" Type="http://schemas.openxmlformats.org/officeDocument/2006/relationships/printerSettings" Target="../printerSettings/printerSettings350.bin"/><Relationship Id="rId14" Type="http://schemas.openxmlformats.org/officeDocument/2006/relationships/printerSettings" Target="../printerSettings/printerSettings355.bin"/><Relationship Id="rId22" Type="http://schemas.openxmlformats.org/officeDocument/2006/relationships/printerSettings" Target="../printerSettings/printerSettings363.bin"/><Relationship Id="rId27" Type="http://schemas.openxmlformats.org/officeDocument/2006/relationships/printerSettings" Target="../printerSettings/printerSettings368.bin"/><Relationship Id="rId30" Type="http://schemas.openxmlformats.org/officeDocument/2006/relationships/printerSettings" Target="../printerSettings/printerSettings37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0.bin"/><Relationship Id="rId13" Type="http://schemas.openxmlformats.org/officeDocument/2006/relationships/printerSettings" Target="../printerSettings/printerSettings385.bin"/><Relationship Id="rId18" Type="http://schemas.openxmlformats.org/officeDocument/2006/relationships/printerSettings" Target="../printerSettings/printerSettings390.bin"/><Relationship Id="rId26" Type="http://schemas.openxmlformats.org/officeDocument/2006/relationships/printerSettings" Target="../printerSettings/printerSettings398.bin"/><Relationship Id="rId3" Type="http://schemas.openxmlformats.org/officeDocument/2006/relationships/printerSettings" Target="../printerSettings/printerSettings375.bin"/><Relationship Id="rId21" Type="http://schemas.openxmlformats.org/officeDocument/2006/relationships/printerSettings" Target="../printerSettings/printerSettings393.bin"/><Relationship Id="rId7" Type="http://schemas.openxmlformats.org/officeDocument/2006/relationships/printerSettings" Target="../printerSettings/printerSettings379.bin"/><Relationship Id="rId12" Type="http://schemas.openxmlformats.org/officeDocument/2006/relationships/printerSettings" Target="../printerSettings/printerSettings384.bin"/><Relationship Id="rId17" Type="http://schemas.openxmlformats.org/officeDocument/2006/relationships/printerSettings" Target="../printerSettings/printerSettings389.bin"/><Relationship Id="rId25" Type="http://schemas.openxmlformats.org/officeDocument/2006/relationships/printerSettings" Target="../printerSettings/printerSettings397.bin"/><Relationship Id="rId2" Type="http://schemas.openxmlformats.org/officeDocument/2006/relationships/printerSettings" Target="../printerSettings/printerSettings374.bin"/><Relationship Id="rId16" Type="http://schemas.openxmlformats.org/officeDocument/2006/relationships/printerSettings" Target="../printerSettings/printerSettings388.bin"/><Relationship Id="rId20" Type="http://schemas.openxmlformats.org/officeDocument/2006/relationships/printerSettings" Target="../printerSettings/printerSettings392.bin"/><Relationship Id="rId29" Type="http://schemas.openxmlformats.org/officeDocument/2006/relationships/printerSettings" Target="../printerSettings/printerSettings401.bin"/><Relationship Id="rId1" Type="http://schemas.openxmlformats.org/officeDocument/2006/relationships/printerSettings" Target="../printerSettings/printerSettings373.bin"/><Relationship Id="rId6" Type="http://schemas.openxmlformats.org/officeDocument/2006/relationships/printerSettings" Target="../printerSettings/printerSettings378.bin"/><Relationship Id="rId11" Type="http://schemas.openxmlformats.org/officeDocument/2006/relationships/printerSettings" Target="../printerSettings/printerSettings383.bin"/><Relationship Id="rId24" Type="http://schemas.openxmlformats.org/officeDocument/2006/relationships/printerSettings" Target="../printerSettings/printerSettings396.bin"/><Relationship Id="rId5" Type="http://schemas.openxmlformats.org/officeDocument/2006/relationships/printerSettings" Target="../printerSettings/printerSettings377.bin"/><Relationship Id="rId15" Type="http://schemas.openxmlformats.org/officeDocument/2006/relationships/printerSettings" Target="../printerSettings/printerSettings387.bin"/><Relationship Id="rId23" Type="http://schemas.openxmlformats.org/officeDocument/2006/relationships/printerSettings" Target="../printerSettings/printerSettings395.bin"/><Relationship Id="rId28" Type="http://schemas.openxmlformats.org/officeDocument/2006/relationships/printerSettings" Target="../printerSettings/printerSettings400.bin"/><Relationship Id="rId10" Type="http://schemas.openxmlformats.org/officeDocument/2006/relationships/printerSettings" Target="../printerSettings/printerSettings382.bin"/><Relationship Id="rId19" Type="http://schemas.openxmlformats.org/officeDocument/2006/relationships/printerSettings" Target="../printerSettings/printerSettings391.bin"/><Relationship Id="rId31" Type="http://schemas.openxmlformats.org/officeDocument/2006/relationships/printerSettings" Target="../printerSettings/printerSettings403.bin"/><Relationship Id="rId4" Type="http://schemas.openxmlformats.org/officeDocument/2006/relationships/printerSettings" Target="../printerSettings/printerSettings376.bin"/><Relationship Id="rId9" Type="http://schemas.openxmlformats.org/officeDocument/2006/relationships/printerSettings" Target="../printerSettings/printerSettings381.bin"/><Relationship Id="rId14" Type="http://schemas.openxmlformats.org/officeDocument/2006/relationships/printerSettings" Target="../printerSettings/printerSettings386.bin"/><Relationship Id="rId22" Type="http://schemas.openxmlformats.org/officeDocument/2006/relationships/printerSettings" Target="../printerSettings/printerSettings394.bin"/><Relationship Id="rId27" Type="http://schemas.openxmlformats.org/officeDocument/2006/relationships/printerSettings" Target="../printerSettings/printerSettings399.bin"/><Relationship Id="rId30" Type="http://schemas.openxmlformats.org/officeDocument/2006/relationships/printerSettings" Target="../printerSettings/printerSettings40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1.bin"/><Relationship Id="rId13" Type="http://schemas.openxmlformats.org/officeDocument/2006/relationships/printerSettings" Target="../printerSettings/printerSettings416.bin"/><Relationship Id="rId18" Type="http://schemas.openxmlformats.org/officeDocument/2006/relationships/printerSettings" Target="../printerSettings/printerSettings421.bin"/><Relationship Id="rId26" Type="http://schemas.openxmlformats.org/officeDocument/2006/relationships/printerSettings" Target="../printerSettings/printerSettings429.bin"/><Relationship Id="rId3" Type="http://schemas.openxmlformats.org/officeDocument/2006/relationships/printerSettings" Target="../printerSettings/printerSettings406.bin"/><Relationship Id="rId21" Type="http://schemas.openxmlformats.org/officeDocument/2006/relationships/printerSettings" Target="../printerSettings/printerSettings424.bin"/><Relationship Id="rId7" Type="http://schemas.openxmlformats.org/officeDocument/2006/relationships/printerSettings" Target="../printerSettings/printerSettings410.bin"/><Relationship Id="rId12" Type="http://schemas.openxmlformats.org/officeDocument/2006/relationships/printerSettings" Target="../printerSettings/printerSettings415.bin"/><Relationship Id="rId17" Type="http://schemas.openxmlformats.org/officeDocument/2006/relationships/printerSettings" Target="../printerSettings/printerSettings420.bin"/><Relationship Id="rId25" Type="http://schemas.openxmlformats.org/officeDocument/2006/relationships/printerSettings" Target="../printerSettings/printerSettings428.bin"/><Relationship Id="rId2" Type="http://schemas.openxmlformats.org/officeDocument/2006/relationships/printerSettings" Target="../printerSettings/printerSettings405.bin"/><Relationship Id="rId16" Type="http://schemas.openxmlformats.org/officeDocument/2006/relationships/printerSettings" Target="../printerSettings/printerSettings419.bin"/><Relationship Id="rId20" Type="http://schemas.openxmlformats.org/officeDocument/2006/relationships/printerSettings" Target="../printerSettings/printerSettings423.bin"/><Relationship Id="rId29" Type="http://schemas.openxmlformats.org/officeDocument/2006/relationships/printerSettings" Target="../printerSettings/printerSettings432.bin"/><Relationship Id="rId1" Type="http://schemas.openxmlformats.org/officeDocument/2006/relationships/printerSettings" Target="../printerSettings/printerSettings404.bin"/><Relationship Id="rId6" Type="http://schemas.openxmlformats.org/officeDocument/2006/relationships/printerSettings" Target="../printerSettings/printerSettings409.bin"/><Relationship Id="rId11" Type="http://schemas.openxmlformats.org/officeDocument/2006/relationships/printerSettings" Target="../printerSettings/printerSettings414.bin"/><Relationship Id="rId24" Type="http://schemas.openxmlformats.org/officeDocument/2006/relationships/printerSettings" Target="../printerSettings/printerSettings427.bin"/><Relationship Id="rId5" Type="http://schemas.openxmlformats.org/officeDocument/2006/relationships/printerSettings" Target="../printerSettings/printerSettings408.bin"/><Relationship Id="rId15" Type="http://schemas.openxmlformats.org/officeDocument/2006/relationships/printerSettings" Target="../printerSettings/printerSettings418.bin"/><Relationship Id="rId23" Type="http://schemas.openxmlformats.org/officeDocument/2006/relationships/printerSettings" Target="../printerSettings/printerSettings426.bin"/><Relationship Id="rId28" Type="http://schemas.openxmlformats.org/officeDocument/2006/relationships/printerSettings" Target="../printerSettings/printerSettings431.bin"/><Relationship Id="rId10" Type="http://schemas.openxmlformats.org/officeDocument/2006/relationships/printerSettings" Target="../printerSettings/printerSettings413.bin"/><Relationship Id="rId19" Type="http://schemas.openxmlformats.org/officeDocument/2006/relationships/printerSettings" Target="../printerSettings/printerSettings422.bin"/><Relationship Id="rId31" Type="http://schemas.openxmlformats.org/officeDocument/2006/relationships/printerSettings" Target="../printerSettings/printerSettings434.bin"/><Relationship Id="rId4" Type="http://schemas.openxmlformats.org/officeDocument/2006/relationships/printerSettings" Target="../printerSettings/printerSettings407.bin"/><Relationship Id="rId9" Type="http://schemas.openxmlformats.org/officeDocument/2006/relationships/printerSettings" Target="../printerSettings/printerSettings412.bin"/><Relationship Id="rId14" Type="http://schemas.openxmlformats.org/officeDocument/2006/relationships/printerSettings" Target="../printerSettings/printerSettings417.bin"/><Relationship Id="rId22" Type="http://schemas.openxmlformats.org/officeDocument/2006/relationships/printerSettings" Target="../printerSettings/printerSettings425.bin"/><Relationship Id="rId27" Type="http://schemas.openxmlformats.org/officeDocument/2006/relationships/printerSettings" Target="../printerSettings/printerSettings430.bin"/><Relationship Id="rId30" Type="http://schemas.openxmlformats.org/officeDocument/2006/relationships/printerSettings" Target="../printerSettings/printerSettings43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2.bin"/><Relationship Id="rId13" Type="http://schemas.openxmlformats.org/officeDocument/2006/relationships/printerSettings" Target="../printerSettings/printerSettings447.bin"/><Relationship Id="rId18" Type="http://schemas.openxmlformats.org/officeDocument/2006/relationships/printerSettings" Target="../printerSettings/printerSettings452.bin"/><Relationship Id="rId26" Type="http://schemas.openxmlformats.org/officeDocument/2006/relationships/printerSettings" Target="../printerSettings/printerSettings460.bin"/><Relationship Id="rId3" Type="http://schemas.openxmlformats.org/officeDocument/2006/relationships/printerSettings" Target="../printerSettings/printerSettings437.bin"/><Relationship Id="rId21" Type="http://schemas.openxmlformats.org/officeDocument/2006/relationships/printerSettings" Target="../printerSettings/printerSettings455.bin"/><Relationship Id="rId7" Type="http://schemas.openxmlformats.org/officeDocument/2006/relationships/printerSettings" Target="../printerSettings/printerSettings441.bin"/><Relationship Id="rId12" Type="http://schemas.openxmlformats.org/officeDocument/2006/relationships/printerSettings" Target="../printerSettings/printerSettings446.bin"/><Relationship Id="rId17" Type="http://schemas.openxmlformats.org/officeDocument/2006/relationships/printerSettings" Target="../printerSettings/printerSettings451.bin"/><Relationship Id="rId25" Type="http://schemas.openxmlformats.org/officeDocument/2006/relationships/printerSettings" Target="../printerSettings/printerSettings459.bin"/><Relationship Id="rId2" Type="http://schemas.openxmlformats.org/officeDocument/2006/relationships/printerSettings" Target="../printerSettings/printerSettings436.bin"/><Relationship Id="rId16" Type="http://schemas.openxmlformats.org/officeDocument/2006/relationships/printerSettings" Target="../printerSettings/printerSettings450.bin"/><Relationship Id="rId20" Type="http://schemas.openxmlformats.org/officeDocument/2006/relationships/printerSettings" Target="../printerSettings/printerSettings454.bin"/><Relationship Id="rId29" Type="http://schemas.openxmlformats.org/officeDocument/2006/relationships/printerSettings" Target="../printerSettings/printerSettings463.bin"/><Relationship Id="rId1" Type="http://schemas.openxmlformats.org/officeDocument/2006/relationships/printerSettings" Target="../printerSettings/printerSettings435.bin"/><Relationship Id="rId6" Type="http://schemas.openxmlformats.org/officeDocument/2006/relationships/printerSettings" Target="../printerSettings/printerSettings440.bin"/><Relationship Id="rId11" Type="http://schemas.openxmlformats.org/officeDocument/2006/relationships/printerSettings" Target="../printerSettings/printerSettings445.bin"/><Relationship Id="rId24" Type="http://schemas.openxmlformats.org/officeDocument/2006/relationships/printerSettings" Target="../printerSettings/printerSettings458.bin"/><Relationship Id="rId5" Type="http://schemas.openxmlformats.org/officeDocument/2006/relationships/printerSettings" Target="../printerSettings/printerSettings439.bin"/><Relationship Id="rId15" Type="http://schemas.openxmlformats.org/officeDocument/2006/relationships/printerSettings" Target="../printerSettings/printerSettings449.bin"/><Relationship Id="rId23" Type="http://schemas.openxmlformats.org/officeDocument/2006/relationships/printerSettings" Target="../printerSettings/printerSettings457.bin"/><Relationship Id="rId28" Type="http://schemas.openxmlformats.org/officeDocument/2006/relationships/printerSettings" Target="../printerSettings/printerSettings462.bin"/><Relationship Id="rId10" Type="http://schemas.openxmlformats.org/officeDocument/2006/relationships/printerSettings" Target="../printerSettings/printerSettings444.bin"/><Relationship Id="rId19" Type="http://schemas.openxmlformats.org/officeDocument/2006/relationships/printerSettings" Target="../printerSettings/printerSettings453.bin"/><Relationship Id="rId31" Type="http://schemas.openxmlformats.org/officeDocument/2006/relationships/printerSettings" Target="../printerSettings/printerSettings465.bin"/><Relationship Id="rId4" Type="http://schemas.openxmlformats.org/officeDocument/2006/relationships/printerSettings" Target="../printerSettings/printerSettings438.bin"/><Relationship Id="rId9" Type="http://schemas.openxmlformats.org/officeDocument/2006/relationships/printerSettings" Target="../printerSettings/printerSettings443.bin"/><Relationship Id="rId14" Type="http://schemas.openxmlformats.org/officeDocument/2006/relationships/printerSettings" Target="../printerSettings/printerSettings448.bin"/><Relationship Id="rId22" Type="http://schemas.openxmlformats.org/officeDocument/2006/relationships/printerSettings" Target="../printerSettings/printerSettings456.bin"/><Relationship Id="rId27" Type="http://schemas.openxmlformats.org/officeDocument/2006/relationships/printerSettings" Target="../printerSettings/printerSettings461.bin"/><Relationship Id="rId30" Type="http://schemas.openxmlformats.org/officeDocument/2006/relationships/printerSettings" Target="../printerSettings/printerSettings46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3.bin"/><Relationship Id="rId13" Type="http://schemas.openxmlformats.org/officeDocument/2006/relationships/printerSettings" Target="../printerSettings/printerSettings478.bin"/><Relationship Id="rId18" Type="http://schemas.openxmlformats.org/officeDocument/2006/relationships/printerSettings" Target="../printerSettings/printerSettings483.bin"/><Relationship Id="rId26" Type="http://schemas.openxmlformats.org/officeDocument/2006/relationships/printerSettings" Target="../printerSettings/printerSettings491.bin"/><Relationship Id="rId3" Type="http://schemas.openxmlformats.org/officeDocument/2006/relationships/printerSettings" Target="../printerSettings/printerSettings468.bin"/><Relationship Id="rId21" Type="http://schemas.openxmlformats.org/officeDocument/2006/relationships/printerSettings" Target="../printerSettings/printerSettings486.bin"/><Relationship Id="rId7" Type="http://schemas.openxmlformats.org/officeDocument/2006/relationships/printerSettings" Target="../printerSettings/printerSettings472.bin"/><Relationship Id="rId12" Type="http://schemas.openxmlformats.org/officeDocument/2006/relationships/printerSettings" Target="../printerSettings/printerSettings477.bin"/><Relationship Id="rId17" Type="http://schemas.openxmlformats.org/officeDocument/2006/relationships/printerSettings" Target="../printerSettings/printerSettings482.bin"/><Relationship Id="rId25" Type="http://schemas.openxmlformats.org/officeDocument/2006/relationships/printerSettings" Target="../printerSettings/printerSettings490.bin"/><Relationship Id="rId2" Type="http://schemas.openxmlformats.org/officeDocument/2006/relationships/printerSettings" Target="../printerSettings/printerSettings467.bin"/><Relationship Id="rId16" Type="http://schemas.openxmlformats.org/officeDocument/2006/relationships/printerSettings" Target="../printerSettings/printerSettings481.bin"/><Relationship Id="rId20" Type="http://schemas.openxmlformats.org/officeDocument/2006/relationships/printerSettings" Target="../printerSettings/printerSettings485.bin"/><Relationship Id="rId29" Type="http://schemas.openxmlformats.org/officeDocument/2006/relationships/printerSettings" Target="../printerSettings/printerSettings494.bin"/><Relationship Id="rId1" Type="http://schemas.openxmlformats.org/officeDocument/2006/relationships/printerSettings" Target="../printerSettings/printerSettings466.bin"/><Relationship Id="rId6" Type="http://schemas.openxmlformats.org/officeDocument/2006/relationships/printerSettings" Target="../printerSettings/printerSettings471.bin"/><Relationship Id="rId11" Type="http://schemas.openxmlformats.org/officeDocument/2006/relationships/printerSettings" Target="../printerSettings/printerSettings476.bin"/><Relationship Id="rId24" Type="http://schemas.openxmlformats.org/officeDocument/2006/relationships/printerSettings" Target="../printerSettings/printerSettings489.bin"/><Relationship Id="rId5" Type="http://schemas.openxmlformats.org/officeDocument/2006/relationships/printerSettings" Target="../printerSettings/printerSettings470.bin"/><Relationship Id="rId15" Type="http://schemas.openxmlformats.org/officeDocument/2006/relationships/printerSettings" Target="../printerSettings/printerSettings480.bin"/><Relationship Id="rId23" Type="http://schemas.openxmlformats.org/officeDocument/2006/relationships/printerSettings" Target="../printerSettings/printerSettings488.bin"/><Relationship Id="rId28" Type="http://schemas.openxmlformats.org/officeDocument/2006/relationships/printerSettings" Target="../printerSettings/printerSettings493.bin"/><Relationship Id="rId10" Type="http://schemas.openxmlformats.org/officeDocument/2006/relationships/printerSettings" Target="../printerSettings/printerSettings475.bin"/><Relationship Id="rId19" Type="http://schemas.openxmlformats.org/officeDocument/2006/relationships/printerSettings" Target="../printerSettings/printerSettings484.bin"/><Relationship Id="rId31" Type="http://schemas.openxmlformats.org/officeDocument/2006/relationships/printerSettings" Target="../printerSettings/printerSettings496.bin"/><Relationship Id="rId4" Type="http://schemas.openxmlformats.org/officeDocument/2006/relationships/printerSettings" Target="../printerSettings/printerSettings469.bin"/><Relationship Id="rId9" Type="http://schemas.openxmlformats.org/officeDocument/2006/relationships/printerSettings" Target="../printerSettings/printerSettings474.bin"/><Relationship Id="rId14" Type="http://schemas.openxmlformats.org/officeDocument/2006/relationships/printerSettings" Target="../printerSettings/printerSettings479.bin"/><Relationship Id="rId22" Type="http://schemas.openxmlformats.org/officeDocument/2006/relationships/printerSettings" Target="../printerSettings/printerSettings487.bin"/><Relationship Id="rId27" Type="http://schemas.openxmlformats.org/officeDocument/2006/relationships/printerSettings" Target="../printerSettings/printerSettings492.bin"/><Relationship Id="rId30" Type="http://schemas.openxmlformats.org/officeDocument/2006/relationships/printerSettings" Target="../printerSettings/printerSettings49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4.bin"/><Relationship Id="rId13" Type="http://schemas.openxmlformats.org/officeDocument/2006/relationships/printerSettings" Target="../printerSettings/printerSettings509.bin"/><Relationship Id="rId18" Type="http://schemas.openxmlformats.org/officeDocument/2006/relationships/printerSettings" Target="../printerSettings/printerSettings514.bin"/><Relationship Id="rId26" Type="http://schemas.openxmlformats.org/officeDocument/2006/relationships/printerSettings" Target="../printerSettings/printerSettings522.bin"/><Relationship Id="rId3" Type="http://schemas.openxmlformats.org/officeDocument/2006/relationships/printerSettings" Target="../printerSettings/printerSettings499.bin"/><Relationship Id="rId21" Type="http://schemas.openxmlformats.org/officeDocument/2006/relationships/printerSettings" Target="../printerSettings/printerSettings517.bin"/><Relationship Id="rId7" Type="http://schemas.openxmlformats.org/officeDocument/2006/relationships/printerSettings" Target="../printerSettings/printerSettings503.bin"/><Relationship Id="rId12" Type="http://schemas.openxmlformats.org/officeDocument/2006/relationships/printerSettings" Target="../printerSettings/printerSettings508.bin"/><Relationship Id="rId17" Type="http://schemas.openxmlformats.org/officeDocument/2006/relationships/printerSettings" Target="../printerSettings/printerSettings513.bin"/><Relationship Id="rId25" Type="http://schemas.openxmlformats.org/officeDocument/2006/relationships/printerSettings" Target="../printerSettings/printerSettings521.bin"/><Relationship Id="rId2" Type="http://schemas.openxmlformats.org/officeDocument/2006/relationships/printerSettings" Target="../printerSettings/printerSettings498.bin"/><Relationship Id="rId16" Type="http://schemas.openxmlformats.org/officeDocument/2006/relationships/printerSettings" Target="../printerSettings/printerSettings512.bin"/><Relationship Id="rId20" Type="http://schemas.openxmlformats.org/officeDocument/2006/relationships/printerSettings" Target="../printerSettings/printerSettings516.bin"/><Relationship Id="rId29" Type="http://schemas.openxmlformats.org/officeDocument/2006/relationships/printerSettings" Target="../printerSettings/printerSettings525.bin"/><Relationship Id="rId1" Type="http://schemas.openxmlformats.org/officeDocument/2006/relationships/printerSettings" Target="../printerSettings/printerSettings497.bin"/><Relationship Id="rId6" Type="http://schemas.openxmlformats.org/officeDocument/2006/relationships/printerSettings" Target="../printerSettings/printerSettings502.bin"/><Relationship Id="rId11" Type="http://schemas.openxmlformats.org/officeDocument/2006/relationships/printerSettings" Target="../printerSettings/printerSettings507.bin"/><Relationship Id="rId24" Type="http://schemas.openxmlformats.org/officeDocument/2006/relationships/printerSettings" Target="../printerSettings/printerSettings520.bin"/><Relationship Id="rId5" Type="http://schemas.openxmlformats.org/officeDocument/2006/relationships/printerSettings" Target="../printerSettings/printerSettings501.bin"/><Relationship Id="rId15" Type="http://schemas.openxmlformats.org/officeDocument/2006/relationships/printerSettings" Target="../printerSettings/printerSettings511.bin"/><Relationship Id="rId23" Type="http://schemas.openxmlformats.org/officeDocument/2006/relationships/printerSettings" Target="../printerSettings/printerSettings519.bin"/><Relationship Id="rId28" Type="http://schemas.openxmlformats.org/officeDocument/2006/relationships/printerSettings" Target="../printerSettings/printerSettings524.bin"/><Relationship Id="rId10" Type="http://schemas.openxmlformats.org/officeDocument/2006/relationships/printerSettings" Target="../printerSettings/printerSettings506.bin"/><Relationship Id="rId19" Type="http://schemas.openxmlformats.org/officeDocument/2006/relationships/printerSettings" Target="../printerSettings/printerSettings515.bin"/><Relationship Id="rId31" Type="http://schemas.openxmlformats.org/officeDocument/2006/relationships/printerSettings" Target="../printerSettings/printerSettings527.bin"/><Relationship Id="rId4" Type="http://schemas.openxmlformats.org/officeDocument/2006/relationships/printerSettings" Target="../printerSettings/printerSettings500.bin"/><Relationship Id="rId9" Type="http://schemas.openxmlformats.org/officeDocument/2006/relationships/printerSettings" Target="../printerSettings/printerSettings505.bin"/><Relationship Id="rId14" Type="http://schemas.openxmlformats.org/officeDocument/2006/relationships/printerSettings" Target="../printerSettings/printerSettings510.bin"/><Relationship Id="rId22" Type="http://schemas.openxmlformats.org/officeDocument/2006/relationships/printerSettings" Target="../printerSettings/printerSettings518.bin"/><Relationship Id="rId27" Type="http://schemas.openxmlformats.org/officeDocument/2006/relationships/printerSettings" Target="../printerSettings/printerSettings523.bin"/><Relationship Id="rId30" Type="http://schemas.openxmlformats.org/officeDocument/2006/relationships/printerSettings" Target="../printerSettings/printerSettings52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5.bin"/><Relationship Id="rId13" Type="http://schemas.openxmlformats.org/officeDocument/2006/relationships/printerSettings" Target="../printerSettings/printerSettings540.bin"/><Relationship Id="rId18" Type="http://schemas.openxmlformats.org/officeDocument/2006/relationships/printerSettings" Target="../printerSettings/printerSettings545.bin"/><Relationship Id="rId26" Type="http://schemas.openxmlformats.org/officeDocument/2006/relationships/printerSettings" Target="../printerSettings/printerSettings553.bin"/><Relationship Id="rId3" Type="http://schemas.openxmlformats.org/officeDocument/2006/relationships/printerSettings" Target="../printerSettings/printerSettings530.bin"/><Relationship Id="rId21" Type="http://schemas.openxmlformats.org/officeDocument/2006/relationships/printerSettings" Target="../printerSettings/printerSettings548.bin"/><Relationship Id="rId7" Type="http://schemas.openxmlformats.org/officeDocument/2006/relationships/printerSettings" Target="../printerSettings/printerSettings534.bin"/><Relationship Id="rId12" Type="http://schemas.openxmlformats.org/officeDocument/2006/relationships/printerSettings" Target="../printerSettings/printerSettings539.bin"/><Relationship Id="rId17" Type="http://schemas.openxmlformats.org/officeDocument/2006/relationships/printerSettings" Target="../printerSettings/printerSettings544.bin"/><Relationship Id="rId25" Type="http://schemas.openxmlformats.org/officeDocument/2006/relationships/printerSettings" Target="../printerSettings/printerSettings552.bin"/><Relationship Id="rId2" Type="http://schemas.openxmlformats.org/officeDocument/2006/relationships/printerSettings" Target="../printerSettings/printerSettings529.bin"/><Relationship Id="rId16" Type="http://schemas.openxmlformats.org/officeDocument/2006/relationships/printerSettings" Target="../printerSettings/printerSettings543.bin"/><Relationship Id="rId20" Type="http://schemas.openxmlformats.org/officeDocument/2006/relationships/printerSettings" Target="../printerSettings/printerSettings547.bin"/><Relationship Id="rId29" Type="http://schemas.openxmlformats.org/officeDocument/2006/relationships/printerSettings" Target="../printerSettings/printerSettings556.bin"/><Relationship Id="rId1" Type="http://schemas.openxmlformats.org/officeDocument/2006/relationships/printerSettings" Target="../printerSettings/printerSettings528.bin"/><Relationship Id="rId6" Type="http://schemas.openxmlformats.org/officeDocument/2006/relationships/printerSettings" Target="../printerSettings/printerSettings533.bin"/><Relationship Id="rId11" Type="http://schemas.openxmlformats.org/officeDocument/2006/relationships/printerSettings" Target="../printerSettings/printerSettings538.bin"/><Relationship Id="rId24" Type="http://schemas.openxmlformats.org/officeDocument/2006/relationships/printerSettings" Target="../printerSettings/printerSettings551.bin"/><Relationship Id="rId5" Type="http://schemas.openxmlformats.org/officeDocument/2006/relationships/printerSettings" Target="../printerSettings/printerSettings532.bin"/><Relationship Id="rId15" Type="http://schemas.openxmlformats.org/officeDocument/2006/relationships/printerSettings" Target="../printerSettings/printerSettings542.bin"/><Relationship Id="rId23" Type="http://schemas.openxmlformats.org/officeDocument/2006/relationships/printerSettings" Target="../printerSettings/printerSettings550.bin"/><Relationship Id="rId28" Type="http://schemas.openxmlformats.org/officeDocument/2006/relationships/printerSettings" Target="../printerSettings/printerSettings555.bin"/><Relationship Id="rId10" Type="http://schemas.openxmlformats.org/officeDocument/2006/relationships/printerSettings" Target="../printerSettings/printerSettings537.bin"/><Relationship Id="rId19" Type="http://schemas.openxmlformats.org/officeDocument/2006/relationships/printerSettings" Target="../printerSettings/printerSettings546.bin"/><Relationship Id="rId31" Type="http://schemas.openxmlformats.org/officeDocument/2006/relationships/printerSettings" Target="../printerSettings/printerSettings558.bin"/><Relationship Id="rId4" Type="http://schemas.openxmlformats.org/officeDocument/2006/relationships/printerSettings" Target="../printerSettings/printerSettings531.bin"/><Relationship Id="rId9" Type="http://schemas.openxmlformats.org/officeDocument/2006/relationships/printerSettings" Target="../printerSettings/printerSettings536.bin"/><Relationship Id="rId14" Type="http://schemas.openxmlformats.org/officeDocument/2006/relationships/printerSettings" Target="../printerSettings/printerSettings541.bin"/><Relationship Id="rId22" Type="http://schemas.openxmlformats.org/officeDocument/2006/relationships/printerSettings" Target="../printerSettings/printerSettings549.bin"/><Relationship Id="rId27" Type="http://schemas.openxmlformats.org/officeDocument/2006/relationships/printerSettings" Target="../printerSettings/printerSettings554.bin"/><Relationship Id="rId30" Type="http://schemas.openxmlformats.org/officeDocument/2006/relationships/printerSettings" Target="../printerSettings/printerSettings55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6.bin"/><Relationship Id="rId13" Type="http://schemas.openxmlformats.org/officeDocument/2006/relationships/printerSettings" Target="../printerSettings/printerSettings571.bin"/><Relationship Id="rId18" Type="http://schemas.openxmlformats.org/officeDocument/2006/relationships/printerSettings" Target="../printerSettings/printerSettings576.bin"/><Relationship Id="rId26" Type="http://schemas.openxmlformats.org/officeDocument/2006/relationships/printerSettings" Target="../printerSettings/printerSettings584.bin"/><Relationship Id="rId3" Type="http://schemas.openxmlformats.org/officeDocument/2006/relationships/printerSettings" Target="../printerSettings/printerSettings561.bin"/><Relationship Id="rId21" Type="http://schemas.openxmlformats.org/officeDocument/2006/relationships/printerSettings" Target="../printerSettings/printerSettings579.bin"/><Relationship Id="rId7" Type="http://schemas.openxmlformats.org/officeDocument/2006/relationships/printerSettings" Target="../printerSettings/printerSettings565.bin"/><Relationship Id="rId12" Type="http://schemas.openxmlformats.org/officeDocument/2006/relationships/printerSettings" Target="../printerSettings/printerSettings570.bin"/><Relationship Id="rId17" Type="http://schemas.openxmlformats.org/officeDocument/2006/relationships/printerSettings" Target="../printerSettings/printerSettings575.bin"/><Relationship Id="rId25" Type="http://schemas.openxmlformats.org/officeDocument/2006/relationships/printerSettings" Target="../printerSettings/printerSettings583.bin"/><Relationship Id="rId2" Type="http://schemas.openxmlformats.org/officeDocument/2006/relationships/printerSettings" Target="../printerSettings/printerSettings560.bin"/><Relationship Id="rId16" Type="http://schemas.openxmlformats.org/officeDocument/2006/relationships/printerSettings" Target="../printerSettings/printerSettings574.bin"/><Relationship Id="rId20" Type="http://schemas.openxmlformats.org/officeDocument/2006/relationships/printerSettings" Target="../printerSettings/printerSettings578.bin"/><Relationship Id="rId29" Type="http://schemas.openxmlformats.org/officeDocument/2006/relationships/printerSettings" Target="../printerSettings/printerSettings587.bin"/><Relationship Id="rId1" Type="http://schemas.openxmlformats.org/officeDocument/2006/relationships/printerSettings" Target="../printerSettings/printerSettings559.bin"/><Relationship Id="rId6" Type="http://schemas.openxmlformats.org/officeDocument/2006/relationships/printerSettings" Target="../printerSettings/printerSettings564.bin"/><Relationship Id="rId11" Type="http://schemas.openxmlformats.org/officeDocument/2006/relationships/printerSettings" Target="../printerSettings/printerSettings569.bin"/><Relationship Id="rId24" Type="http://schemas.openxmlformats.org/officeDocument/2006/relationships/printerSettings" Target="../printerSettings/printerSettings582.bin"/><Relationship Id="rId5" Type="http://schemas.openxmlformats.org/officeDocument/2006/relationships/printerSettings" Target="../printerSettings/printerSettings563.bin"/><Relationship Id="rId15" Type="http://schemas.openxmlformats.org/officeDocument/2006/relationships/printerSettings" Target="../printerSettings/printerSettings573.bin"/><Relationship Id="rId23" Type="http://schemas.openxmlformats.org/officeDocument/2006/relationships/printerSettings" Target="../printerSettings/printerSettings581.bin"/><Relationship Id="rId28" Type="http://schemas.openxmlformats.org/officeDocument/2006/relationships/printerSettings" Target="../printerSettings/printerSettings586.bin"/><Relationship Id="rId10" Type="http://schemas.openxmlformats.org/officeDocument/2006/relationships/printerSettings" Target="../printerSettings/printerSettings568.bin"/><Relationship Id="rId19" Type="http://schemas.openxmlformats.org/officeDocument/2006/relationships/printerSettings" Target="../printerSettings/printerSettings577.bin"/><Relationship Id="rId31" Type="http://schemas.openxmlformats.org/officeDocument/2006/relationships/printerSettings" Target="../printerSettings/printerSettings589.bin"/><Relationship Id="rId4" Type="http://schemas.openxmlformats.org/officeDocument/2006/relationships/printerSettings" Target="../printerSettings/printerSettings562.bin"/><Relationship Id="rId9" Type="http://schemas.openxmlformats.org/officeDocument/2006/relationships/printerSettings" Target="../printerSettings/printerSettings567.bin"/><Relationship Id="rId14" Type="http://schemas.openxmlformats.org/officeDocument/2006/relationships/printerSettings" Target="../printerSettings/printerSettings572.bin"/><Relationship Id="rId22" Type="http://schemas.openxmlformats.org/officeDocument/2006/relationships/printerSettings" Target="../printerSettings/printerSettings580.bin"/><Relationship Id="rId27" Type="http://schemas.openxmlformats.org/officeDocument/2006/relationships/printerSettings" Target="../printerSettings/printerSettings585.bin"/><Relationship Id="rId30" Type="http://schemas.openxmlformats.org/officeDocument/2006/relationships/printerSettings" Target="../printerSettings/printerSettings58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.bin"/><Relationship Id="rId13" Type="http://schemas.openxmlformats.org/officeDocument/2006/relationships/printerSettings" Target="../printerSettings/printerSettings44.bin"/><Relationship Id="rId18" Type="http://schemas.openxmlformats.org/officeDocument/2006/relationships/printerSettings" Target="../printerSettings/printerSettings49.bin"/><Relationship Id="rId26" Type="http://schemas.openxmlformats.org/officeDocument/2006/relationships/printerSettings" Target="../printerSettings/printerSettings57.bin"/><Relationship Id="rId3" Type="http://schemas.openxmlformats.org/officeDocument/2006/relationships/printerSettings" Target="../printerSettings/printerSettings34.bin"/><Relationship Id="rId21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38.bin"/><Relationship Id="rId12" Type="http://schemas.openxmlformats.org/officeDocument/2006/relationships/printerSettings" Target="../printerSettings/printerSettings43.bin"/><Relationship Id="rId17" Type="http://schemas.openxmlformats.org/officeDocument/2006/relationships/printerSettings" Target="../printerSettings/printerSettings48.bin"/><Relationship Id="rId25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33.bin"/><Relationship Id="rId16" Type="http://schemas.openxmlformats.org/officeDocument/2006/relationships/printerSettings" Target="../printerSettings/printerSettings47.bin"/><Relationship Id="rId20" Type="http://schemas.openxmlformats.org/officeDocument/2006/relationships/printerSettings" Target="../printerSettings/printerSettings51.bin"/><Relationship Id="rId29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11" Type="http://schemas.openxmlformats.org/officeDocument/2006/relationships/printerSettings" Target="../printerSettings/printerSettings42.bin"/><Relationship Id="rId24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36.bin"/><Relationship Id="rId15" Type="http://schemas.openxmlformats.org/officeDocument/2006/relationships/printerSettings" Target="../printerSettings/printerSettings46.bin"/><Relationship Id="rId23" Type="http://schemas.openxmlformats.org/officeDocument/2006/relationships/printerSettings" Target="../printerSettings/printerSettings54.bin"/><Relationship Id="rId28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41.bin"/><Relationship Id="rId19" Type="http://schemas.openxmlformats.org/officeDocument/2006/relationships/printerSettings" Target="../printerSettings/printerSettings50.bin"/><Relationship Id="rId31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35.bin"/><Relationship Id="rId9" Type="http://schemas.openxmlformats.org/officeDocument/2006/relationships/printerSettings" Target="../printerSettings/printerSettings40.bin"/><Relationship Id="rId14" Type="http://schemas.openxmlformats.org/officeDocument/2006/relationships/printerSettings" Target="../printerSettings/printerSettings45.bin"/><Relationship Id="rId22" Type="http://schemas.openxmlformats.org/officeDocument/2006/relationships/printerSettings" Target="../printerSettings/printerSettings53.bin"/><Relationship Id="rId27" Type="http://schemas.openxmlformats.org/officeDocument/2006/relationships/printerSettings" Target="../printerSettings/printerSettings58.bin"/><Relationship Id="rId30" Type="http://schemas.openxmlformats.org/officeDocument/2006/relationships/printerSettings" Target="../printerSettings/printerSettings61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7.bin"/><Relationship Id="rId13" Type="http://schemas.openxmlformats.org/officeDocument/2006/relationships/printerSettings" Target="../printerSettings/printerSettings602.bin"/><Relationship Id="rId18" Type="http://schemas.openxmlformats.org/officeDocument/2006/relationships/printerSettings" Target="../printerSettings/printerSettings607.bin"/><Relationship Id="rId26" Type="http://schemas.openxmlformats.org/officeDocument/2006/relationships/printerSettings" Target="../printerSettings/printerSettings615.bin"/><Relationship Id="rId3" Type="http://schemas.openxmlformats.org/officeDocument/2006/relationships/printerSettings" Target="../printerSettings/printerSettings592.bin"/><Relationship Id="rId21" Type="http://schemas.openxmlformats.org/officeDocument/2006/relationships/printerSettings" Target="../printerSettings/printerSettings610.bin"/><Relationship Id="rId7" Type="http://schemas.openxmlformats.org/officeDocument/2006/relationships/printerSettings" Target="../printerSettings/printerSettings596.bin"/><Relationship Id="rId12" Type="http://schemas.openxmlformats.org/officeDocument/2006/relationships/printerSettings" Target="../printerSettings/printerSettings601.bin"/><Relationship Id="rId17" Type="http://schemas.openxmlformats.org/officeDocument/2006/relationships/printerSettings" Target="../printerSettings/printerSettings606.bin"/><Relationship Id="rId25" Type="http://schemas.openxmlformats.org/officeDocument/2006/relationships/printerSettings" Target="../printerSettings/printerSettings614.bin"/><Relationship Id="rId2" Type="http://schemas.openxmlformats.org/officeDocument/2006/relationships/printerSettings" Target="../printerSettings/printerSettings591.bin"/><Relationship Id="rId16" Type="http://schemas.openxmlformats.org/officeDocument/2006/relationships/printerSettings" Target="../printerSettings/printerSettings605.bin"/><Relationship Id="rId20" Type="http://schemas.openxmlformats.org/officeDocument/2006/relationships/printerSettings" Target="../printerSettings/printerSettings609.bin"/><Relationship Id="rId29" Type="http://schemas.openxmlformats.org/officeDocument/2006/relationships/printerSettings" Target="../printerSettings/printerSettings618.bin"/><Relationship Id="rId1" Type="http://schemas.openxmlformats.org/officeDocument/2006/relationships/printerSettings" Target="../printerSettings/printerSettings590.bin"/><Relationship Id="rId6" Type="http://schemas.openxmlformats.org/officeDocument/2006/relationships/printerSettings" Target="../printerSettings/printerSettings595.bin"/><Relationship Id="rId11" Type="http://schemas.openxmlformats.org/officeDocument/2006/relationships/printerSettings" Target="../printerSettings/printerSettings600.bin"/><Relationship Id="rId24" Type="http://schemas.openxmlformats.org/officeDocument/2006/relationships/printerSettings" Target="../printerSettings/printerSettings613.bin"/><Relationship Id="rId5" Type="http://schemas.openxmlformats.org/officeDocument/2006/relationships/printerSettings" Target="../printerSettings/printerSettings594.bin"/><Relationship Id="rId15" Type="http://schemas.openxmlformats.org/officeDocument/2006/relationships/printerSettings" Target="../printerSettings/printerSettings604.bin"/><Relationship Id="rId23" Type="http://schemas.openxmlformats.org/officeDocument/2006/relationships/printerSettings" Target="../printerSettings/printerSettings612.bin"/><Relationship Id="rId28" Type="http://schemas.openxmlformats.org/officeDocument/2006/relationships/printerSettings" Target="../printerSettings/printerSettings617.bin"/><Relationship Id="rId10" Type="http://schemas.openxmlformats.org/officeDocument/2006/relationships/printerSettings" Target="../printerSettings/printerSettings599.bin"/><Relationship Id="rId19" Type="http://schemas.openxmlformats.org/officeDocument/2006/relationships/printerSettings" Target="../printerSettings/printerSettings608.bin"/><Relationship Id="rId31" Type="http://schemas.openxmlformats.org/officeDocument/2006/relationships/printerSettings" Target="../printerSettings/printerSettings620.bin"/><Relationship Id="rId4" Type="http://schemas.openxmlformats.org/officeDocument/2006/relationships/printerSettings" Target="../printerSettings/printerSettings593.bin"/><Relationship Id="rId9" Type="http://schemas.openxmlformats.org/officeDocument/2006/relationships/printerSettings" Target="../printerSettings/printerSettings598.bin"/><Relationship Id="rId14" Type="http://schemas.openxmlformats.org/officeDocument/2006/relationships/printerSettings" Target="../printerSettings/printerSettings603.bin"/><Relationship Id="rId22" Type="http://schemas.openxmlformats.org/officeDocument/2006/relationships/printerSettings" Target="../printerSettings/printerSettings611.bin"/><Relationship Id="rId27" Type="http://schemas.openxmlformats.org/officeDocument/2006/relationships/printerSettings" Target="../printerSettings/printerSettings616.bin"/><Relationship Id="rId30" Type="http://schemas.openxmlformats.org/officeDocument/2006/relationships/printerSettings" Target="../printerSettings/printerSettings6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18" Type="http://schemas.openxmlformats.org/officeDocument/2006/relationships/printerSettings" Target="../printerSettings/printerSettings80.bin"/><Relationship Id="rId26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65.bin"/><Relationship Id="rId21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17" Type="http://schemas.openxmlformats.org/officeDocument/2006/relationships/printerSettings" Target="../printerSettings/printerSettings79.bin"/><Relationship Id="rId25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64.bin"/><Relationship Id="rId16" Type="http://schemas.openxmlformats.org/officeDocument/2006/relationships/printerSettings" Target="../printerSettings/printerSettings78.bin"/><Relationship Id="rId20" Type="http://schemas.openxmlformats.org/officeDocument/2006/relationships/printerSettings" Target="../printerSettings/printerSettings82.bin"/><Relationship Id="rId29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24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67.bin"/><Relationship Id="rId15" Type="http://schemas.openxmlformats.org/officeDocument/2006/relationships/printerSettings" Target="../printerSettings/printerSettings77.bin"/><Relationship Id="rId23" Type="http://schemas.openxmlformats.org/officeDocument/2006/relationships/printerSettings" Target="../printerSettings/printerSettings85.bin"/><Relationship Id="rId28" Type="http://schemas.openxmlformats.org/officeDocument/2006/relationships/printerSettings" Target="../printerSettings/printerSettings90.bin"/><Relationship Id="rId10" Type="http://schemas.openxmlformats.org/officeDocument/2006/relationships/printerSettings" Target="../printerSettings/printerSettings72.bin"/><Relationship Id="rId19" Type="http://schemas.openxmlformats.org/officeDocument/2006/relationships/printerSettings" Target="../printerSettings/printerSettings81.bin"/><Relationship Id="rId31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printerSettings" Target="../printerSettings/printerSettings76.bin"/><Relationship Id="rId22" Type="http://schemas.openxmlformats.org/officeDocument/2006/relationships/printerSettings" Target="../printerSettings/printerSettings84.bin"/><Relationship Id="rId27" Type="http://schemas.openxmlformats.org/officeDocument/2006/relationships/printerSettings" Target="../printerSettings/printerSettings89.bin"/><Relationship Id="rId30" Type="http://schemas.openxmlformats.org/officeDocument/2006/relationships/printerSettings" Target="../printerSettings/printerSettings9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13" Type="http://schemas.openxmlformats.org/officeDocument/2006/relationships/printerSettings" Target="../printerSettings/printerSettings106.bin"/><Relationship Id="rId18" Type="http://schemas.openxmlformats.org/officeDocument/2006/relationships/printerSettings" Target="../printerSettings/printerSettings111.bin"/><Relationship Id="rId26" Type="http://schemas.openxmlformats.org/officeDocument/2006/relationships/printerSettings" Target="../printerSettings/printerSettings119.bin"/><Relationship Id="rId3" Type="http://schemas.openxmlformats.org/officeDocument/2006/relationships/printerSettings" Target="../printerSettings/printerSettings96.bin"/><Relationship Id="rId21" Type="http://schemas.openxmlformats.org/officeDocument/2006/relationships/printerSettings" Target="../printerSettings/printerSettings114.bin"/><Relationship Id="rId7" Type="http://schemas.openxmlformats.org/officeDocument/2006/relationships/printerSettings" Target="../printerSettings/printerSettings100.bin"/><Relationship Id="rId12" Type="http://schemas.openxmlformats.org/officeDocument/2006/relationships/printerSettings" Target="../printerSettings/printerSettings105.bin"/><Relationship Id="rId17" Type="http://schemas.openxmlformats.org/officeDocument/2006/relationships/printerSettings" Target="../printerSettings/printerSettings110.bin"/><Relationship Id="rId25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95.bin"/><Relationship Id="rId16" Type="http://schemas.openxmlformats.org/officeDocument/2006/relationships/printerSettings" Target="../printerSettings/printerSettings109.bin"/><Relationship Id="rId20" Type="http://schemas.openxmlformats.org/officeDocument/2006/relationships/printerSettings" Target="../printerSettings/printerSettings113.bin"/><Relationship Id="rId29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11" Type="http://schemas.openxmlformats.org/officeDocument/2006/relationships/printerSettings" Target="../printerSettings/printerSettings104.bin"/><Relationship Id="rId24" Type="http://schemas.openxmlformats.org/officeDocument/2006/relationships/printerSettings" Target="../printerSettings/printerSettings117.bin"/><Relationship Id="rId5" Type="http://schemas.openxmlformats.org/officeDocument/2006/relationships/printerSettings" Target="../printerSettings/printerSettings98.bin"/><Relationship Id="rId15" Type="http://schemas.openxmlformats.org/officeDocument/2006/relationships/printerSettings" Target="../printerSettings/printerSettings108.bin"/><Relationship Id="rId23" Type="http://schemas.openxmlformats.org/officeDocument/2006/relationships/printerSettings" Target="../printerSettings/printerSettings116.bin"/><Relationship Id="rId28" Type="http://schemas.openxmlformats.org/officeDocument/2006/relationships/printerSettings" Target="../printerSettings/printerSettings121.bin"/><Relationship Id="rId10" Type="http://schemas.openxmlformats.org/officeDocument/2006/relationships/printerSettings" Target="../printerSettings/printerSettings103.bin"/><Relationship Id="rId19" Type="http://schemas.openxmlformats.org/officeDocument/2006/relationships/printerSettings" Target="../printerSettings/printerSettings112.bin"/><Relationship Id="rId31" Type="http://schemas.openxmlformats.org/officeDocument/2006/relationships/printerSettings" Target="../printerSettings/printerSettings124.bin"/><Relationship Id="rId4" Type="http://schemas.openxmlformats.org/officeDocument/2006/relationships/printerSettings" Target="../printerSettings/printerSettings97.bin"/><Relationship Id="rId9" Type="http://schemas.openxmlformats.org/officeDocument/2006/relationships/printerSettings" Target="../printerSettings/printerSettings102.bin"/><Relationship Id="rId14" Type="http://schemas.openxmlformats.org/officeDocument/2006/relationships/printerSettings" Target="../printerSettings/printerSettings107.bin"/><Relationship Id="rId22" Type="http://schemas.openxmlformats.org/officeDocument/2006/relationships/printerSettings" Target="../printerSettings/printerSettings115.bin"/><Relationship Id="rId27" Type="http://schemas.openxmlformats.org/officeDocument/2006/relationships/printerSettings" Target="../printerSettings/printerSettings120.bin"/><Relationship Id="rId30" Type="http://schemas.openxmlformats.org/officeDocument/2006/relationships/printerSettings" Target="../printerSettings/printerSettings12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2.bin"/><Relationship Id="rId13" Type="http://schemas.openxmlformats.org/officeDocument/2006/relationships/printerSettings" Target="../printerSettings/printerSettings137.bin"/><Relationship Id="rId18" Type="http://schemas.openxmlformats.org/officeDocument/2006/relationships/printerSettings" Target="../printerSettings/printerSettings142.bin"/><Relationship Id="rId26" Type="http://schemas.openxmlformats.org/officeDocument/2006/relationships/printerSettings" Target="../printerSettings/printerSettings150.bin"/><Relationship Id="rId3" Type="http://schemas.openxmlformats.org/officeDocument/2006/relationships/printerSettings" Target="../printerSettings/printerSettings127.bin"/><Relationship Id="rId21" Type="http://schemas.openxmlformats.org/officeDocument/2006/relationships/printerSettings" Target="../printerSettings/printerSettings145.bin"/><Relationship Id="rId7" Type="http://schemas.openxmlformats.org/officeDocument/2006/relationships/printerSettings" Target="../printerSettings/printerSettings131.bin"/><Relationship Id="rId12" Type="http://schemas.openxmlformats.org/officeDocument/2006/relationships/printerSettings" Target="../printerSettings/printerSettings136.bin"/><Relationship Id="rId17" Type="http://schemas.openxmlformats.org/officeDocument/2006/relationships/printerSettings" Target="../printerSettings/printerSettings141.bin"/><Relationship Id="rId25" Type="http://schemas.openxmlformats.org/officeDocument/2006/relationships/printerSettings" Target="../printerSettings/printerSettings149.bin"/><Relationship Id="rId2" Type="http://schemas.openxmlformats.org/officeDocument/2006/relationships/printerSettings" Target="../printerSettings/printerSettings126.bin"/><Relationship Id="rId16" Type="http://schemas.openxmlformats.org/officeDocument/2006/relationships/printerSettings" Target="../printerSettings/printerSettings140.bin"/><Relationship Id="rId20" Type="http://schemas.openxmlformats.org/officeDocument/2006/relationships/printerSettings" Target="../printerSettings/printerSettings144.bin"/><Relationship Id="rId29" Type="http://schemas.openxmlformats.org/officeDocument/2006/relationships/printerSettings" Target="../printerSettings/printerSettings153.bin"/><Relationship Id="rId1" Type="http://schemas.openxmlformats.org/officeDocument/2006/relationships/printerSettings" Target="../printerSettings/printerSettings125.bin"/><Relationship Id="rId6" Type="http://schemas.openxmlformats.org/officeDocument/2006/relationships/printerSettings" Target="../printerSettings/printerSettings130.bin"/><Relationship Id="rId11" Type="http://schemas.openxmlformats.org/officeDocument/2006/relationships/printerSettings" Target="../printerSettings/printerSettings135.bin"/><Relationship Id="rId24" Type="http://schemas.openxmlformats.org/officeDocument/2006/relationships/printerSettings" Target="../printerSettings/printerSettings148.bin"/><Relationship Id="rId5" Type="http://schemas.openxmlformats.org/officeDocument/2006/relationships/printerSettings" Target="../printerSettings/printerSettings129.bin"/><Relationship Id="rId15" Type="http://schemas.openxmlformats.org/officeDocument/2006/relationships/printerSettings" Target="../printerSettings/printerSettings139.bin"/><Relationship Id="rId23" Type="http://schemas.openxmlformats.org/officeDocument/2006/relationships/printerSettings" Target="../printerSettings/printerSettings147.bin"/><Relationship Id="rId28" Type="http://schemas.openxmlformats.org/officeDocument/2006/relationships/printerSettings" Target="../printerSettings/printerSettings152.bin"/><Relationship Id="rId10" Type="http://schemas.openxmlformats.org/officeDocument/2006/relationships/printerSettings" Target="../printerSettings/printerSettings134.bin"/><Relationship Id="rId19" Type="http://schemas.openxmlformats.org/officeDocument/2006/relationships/printerSettings" Target="../printerSettings/printerSettings143.bin"/><Relationship Id="rId31" Type="http://schemas.openxmlformats.org/officeDocument/2006/relationships/printerSettings" Target="../printerSettings/printerSettings155.bin"/><Relationship Id="rId4" Type="http://schemas.openxmlformats.org/officeDocument/2006/relationships/printerSettings" Target="../printerSettings/printerSettings128.bin"/><Relationship Id="rId9" Type="http://schemas.openxmlformats.org/officeDocument/2006/relationships/printerSettings" Target="../printerSettings/printerSettings133.bin"/><Relationship Id="rId14" Type="http://schemas.openxmlformats.org/officeDocument/2006/relationships/printerSettings" Target="../printerSettings/printerSettings138.bin"/><Relationship Id="rId22" Type="http://schemas.openxmlformats.org/officeDocument/2006/relationships/printerSettings" Target="../printerSettings/printerSettings146.bin"/><Relationship Id="rId27" Type="http://schemas.openxmlformats.org/officeDocument/2006/relationships/printerSettings" Target="../printerSettings/printerSettings151.bin"/><Relationship Id="rId30" Type="http://schemas.openxmlformats.org/officeDocument/2006/relationships/printerSettings" Target="../printerSettings/printerSettings15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3.bin"/><Relationship Id="rId13" Type="http://schemas.openxmlformats.org/officeDocument/2006/relationships/printerSettings" Target="../printerSettings/printerSettings168.bin"/><Relationship Id="rId18" Type="http://schemas.openxmlformats.org/officeDocument/2006/relationships/printerSettings" Target="../printerSettings/printerSettings173.bin"/><Relationship Id="rId26" Type="http://schemas.openxmlformats.org/officeDocument/2006/relationships/printerSettings" Target="../printerSettings/printerSettings181.bin"/><Relationship Id="rId3" Type="http://schemas.openxmlformats.org/officeDocument/2006/relationships/printerSettings" Target="../printerSettings/printerSettings158.bin"/><Relationship Id="rId21" Type="http://schemas.openxmlformats.org/officeDocument/2006/relationships/printerSettings" Target="../printerSettings/printerSettings176.bin"/><Relationship Id="rId7" Type="http://schemas.openxmlformats.org/officeDocument/2006/relationships/printerSettings" Target="../printerSettings/printerSettings162.bin"/><Relationship Id="rId12" Type="http://schemas.openxmlformats.org/officeDocument/2006/relationships/printerSettings" Target="../printerSettings/printerSettings167.bin"/><Relationship Id="rId17" Type="http://schemas.openxmlformats.org/officeDocument/2006/relationships/printerSettings" Target="../printerSettings/printerSettings172.bin"/><Relationship Id="rId25" Type="http://schemas.openxmlformats.org/officeDocument/2006/relationships/printerSettings" Target="../printerSettings/printerSettings180.bin"/><Relationship Id="rId2" Type="http://schemas.openxmlformats.org/officeDocument/2006/relationships/printerSettings" Target="../printerSettings/printerSettings157.bin"/><Relationship Id="rId16" Type="http://schemas.openxmlformats.org/officeDocument/2006/relationships/printerSettings" Target="../printerSettings/printerSettings171.bin"/><Relationship Id="rId20" Type="http://schemas.openxmlformats.org/officeDocument/2006/relationships/printerSettings" Target="../printerSettings/printerSettings175.bin"/><Relationship Id="rId29" Type="http://schemas.openxmlformats.org/officeDocument/2006/relationships/printerSettings" Target="../printerSettings/printerSettings184.bin"/><Relationship Id="rId1" Type="http://schemas.openxmlformats.org/officeDocument/2006/relationships/printerSettings" Target="../printerSettings/printerSettings156.bin"/><Relationship Id="rId6" Type="http://schemas.openxmlformats.org/officeDocument/2006/relationships/printerSettings" Target="../printerSettings/printerSettings161.bin"/><Relationship Id="rId11" Type="http://schemas.openxmlformats.org/officeDocument/2006/relationships/printerSettings" Target="../printerSettings/printerSettings166.bin"/><Relationship Id="rId24" Type="http://schemas.openxmlformats.org/officeDocument/2006/relationships/printerSettings" Target="../printerSettings/printerSettings179.bin"/><Relationship Id="rId5" Type="http://schemas.openxmlformats.org/officeDocument/2006/relationships/printerSettings" Target="../printerSettings/printerSettings160.bin"/><Relationship Id="rId15" Type="http://schemas.openxmlformats.org/officeDocument/2006/relationships/printerSettings" Target="../printerSettings/printerSettings170.bin"/><Relationship Id="rId23" Type="http://schemas.openxmlformats.org/officeDocument/2006/relationships/printerSettings" Target="../printerSettings/printerSettings178.bin"/><Relationship Id="rId28" Type="http://schemas.openxmlformats.org/officeDocument/2006/relationships/printerSettings" Target="../printerSettings/printerSettings183.bin"/><Relationship Id="rId10" Type="http://schemas.openxmlformats.org/officeDocument/2006/relationships/printerSettings" Target="../printerSettings/printerSettings165.bin"/><Relationship Id="rId19" Type="http://schemas.openxmlformats.org/officeDocument/2006/relationships/printerSettings" Target="../printerSettings/printerSettings174.bin"/><Relationship Id="rId31" Type="http://schemas.openxmlformats.org/officeDocument/2006/relationships/printerSettings" Target="../printerSettings/printerSettings186.bin"/><Relationship Id="rId4" Type="http://schemas.openxmlformats.org/officeDocument/2006/relationships/printerSettings" Target="../printerSettings/printerSettings159.bin"/><Relationship Id="rId9" Type="http://schemas.openxmlformats.org/officeDocument/2006/relationships/printerSettings" Target="../printerSettings/printerSettings164.bin"/><Relationship Id="rId14" Type="http://schemas.openxmlformats.org/officeDocument/2006/relationships/printerSettings" Target="../printerSettings/printerSettings169.bin"/><Relationship Id="rId22" Type="http://schemas.openxmlformats.org/officeDocument/2006/relationships/printerSettings" Target="../printerSettings/printerSettings177.bin"/><Relationship Id="rId27" Type="http://schemas.openxmlformats.org/officeDocument/2006/relationships/printerSettings" Target="../printerSettings/printerSettings182.bin"/><Relationship Id="rId30" Type="http://schemas.openxmlformats.org/officeDocument/2006/relationships/printerSettings" Target="../printerSettings/printerSettings18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4.bin"/><Relationship Id="rId13" Type="http://schemas.openxmlformats.org/officeDocument/2006/relationships/printerSettings" Target="../printerSettings/printerSettings199.bin"/><Relationship Id="rId18" Type="http://schemas.openxmlformats.org/officeDocument/2006/relationships/printerSettings" Target="../printerSettings/printerSettings204.bin"/><Relationship Id="rId26" Type="http://schemas.openxmlformats.org/officeDocument/2006/relationships/printerSettings" Target="../printerSettings/printerSettings212.bin"/><Relationship Id="rId3" Type="http://schemas.openxmlformats.org/officeDocument/2006/relationships/printerSettings" Target="../printerSettings/printerSettings189.bin"/><Relationship Id="rId21" Type="http://schemas.openxmlformats.org/officeDocument/2006/relationships/printerSettings" Target="../printerSettings/printerSettings207.bin"/><Relationship Id="rId7" Type="http://schemas.openxmlformats.org/officeDocument/2006/relationships/printerSettings" Target="../printerSettings/printerSettings193.bin"/><Relationship Id="rId12" Type="http://schemas.openxmlformats.org/officeDocument/2006/relationships/printerSettings" Target="../printerSettings/printerSettings198.bin"/><Relationship Id="rId17" Type="http://schemas.openxmlformats.org/officeDocument/2006/relationships/printerSettings" Target="../printerSettings/printerSettings203.bin"/><Relationship Id="rId25" Type="http://schemas.openxmlformats.org/officeDocument/2006/relationships/printerSettings" Target="../printerSettings/printerSettings211.bin"/><Relationship Id="rId2" Type="http://schemas.openxmlformats.org/officeDocument/2006/relationships/printerSettings" Target="../printerSettings/printerSettings188.bin"/><Relationship Id="rId16" Type="http://schemas.openxmlformats.org/officeDocument/2006/relationships/printerSettings" Target="../printerSettings/printerSettings202.bin"/><Relationship Id="rId20" Type="http://schemas.openxmlformats.org/officeDocument/2006/relationships/printerSettings" Target="../printerSettings/printerSettings206.bin"/><Relationship Id="rId29" Type="http://schemas.openxmlformats.org/officeDocument/2006/relationships/printerSettings" Target="../printerSettings/printerSettings215.bin"/><Relationship Id="rId1" Type="http://schemas.openxmlformats.org/officeDocument/2006/relationships/printerSettings" Target="../printerSettings/printerSettings187.bin"/><Relationship Id="rId6" Type="http://schemas.openxmlformats.org/officeDocument/2006/relationships/printerSettings" Target="../printerSettings/printerSettings192.bin"/><Relationship Id="rId11" Type="http://schemas.openxmlformats.org/officeDocument/2006/relationships/printerSettings" Target="../printerSettings/printerSettings197.bin"/><Relationship Id="rId24" Type="http://schemas.openxmlformats.org/officeDocument/2006/relationships/printerSettings" Target="../printerSettings/printerSettings210.bin"/><Relationship Id="rId5" Type="http://schemas.openxmlformats.org/officeDocument/2006/relationships/printerSettings" Target="../printerSettings/printerSettings191.bin"/><Relationship Id="rId15" Type="http://schemas.openxmlformats.org/officeDocument/2006/relationships/printerSettings" Target="../printerSettings/printerSettings201.bin"/><Relationship Id="rId23" Type="http://schemas.openxmlformats.org/officeDocument/2006/relationships/printerSettings" Target="../printerSettings/printerSettings209.bin"/><Relationship Id="rId28" Type="http://schemas.openxmlformats.org/officeDocument/2006/relationships/printerSettings" Target="../printerSettings/printerSettings214.bin"/><Relationship Id="rId10" Type="http://schemas.openxmlformats.org/officeDocument/2006/relationships/printerSettings" Target="../printerSettings/printerSettings196.bin"/><Relationship Id="rId19" Type="http://schemas.openxmlformats.org/officeDocument/2006/relationships/printerSettings" Target="../printerSettings/printerSettings205.bin"/><Relationship Id="rId31" Type="http://schemas.openxmlformats.org/officeDocument/2006/relationships/printerSettings" Target="../printerSettings/printerSettings217.bin"/><Relationship Id="rId4" Type="http://schemas.openxmlformats.org/officeDocument/2006/relationships/printerSettings" Target="../printerSettings/printerSettings190.bin"/><Relationship Id="rId9" Type="http://schemas.openxmlformats.org/officeDocument/2006/relationships/printerSettings" Target="../printerSettings/printerSettings195.bin"/><Relationship Id="rId14" Type="http://schemas.openxmlformats.org/officeDocument/2006/relationships/printerSettings" Target="../printerSettings/printerSettings200.bin"/><Relationship Id="rId22" Type="http://schemas.openxmlformats.org/officeDocument/2006/relationships/printerSettings" Target="../printerSettings/printerSettings208.bin"/><Relationship Id="rId27" Type="http://schemas.openxmlformats.org/officeDocument/2006/relationships/printerSettings" Target="../printerSettings/printerSettings213.bin"/><Relationship Id="rId30" Type="http://schemas.openxmlformats.org/officeDocument/2006/relationships/printerSettings" Target="../printerSettings/printerSettings2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5.bin"/><Relationship Id="rId13" Type="http://schemas.openxmlformats.org/officeDocument/2006/relationships/printerSettings" Target="../printerSettings/printerSettings230.bin"/><Relationship Id="rId18" Type="http://schemas.openxmlformats.org/officeDocument/2006/relationships/printerSettings" Target="../printerSettings/printerSettings235.bin"/><Relationship Id="rId26" Type="http://schemas.openxmlformats.org/officeDocument/2006/relationships/printerSettings" Target="../printerSettings/printerSettings243.bin"/><Relationship Id="rId3" Type="http://schemas.openxmlformats.org/officeDocument/2006/relationships/printerSettings" Target="../printerSettings/printerSettings220.bin"/><Relationship Id="rId21" Type="http://schemas.openxmlformats.org/officeDocument/2006/relationships/printerSettings" Target="../printerSettings/printerSettings238.bin"/><Relationship Id="rId7" Type="http://schemas.openxmlformats.org/officeDocument/2006/relationships/printerSettings" Target="../printerSettings/printerSettings224.bin"/><Relationship Id="rId12" Type="http://schemas.openxmlformats.org/officeDocument/2006/relationships/printerSettings" Target="../printerSettings/printerSettings229.bin"/><Relationship Id="rId17" Type="http://schemas.openxmlformats.org/officeDocument/2006/relationships/printerSettings" Target="../printerSettings/printerSettings234.bin"/><Relationship Id="rId25" Type="http://schemas.openxmlformats.org/officeDocument/2006/relationships/printerSettings" Target="../printerSettings/printerSettings242.bin"/><Relationship Id="rId2" Type="http://schemas.openxmlformats.org/officeDocument/2006/relationships/printerSettings" Target="../printerSettings/printerSettings219.bin"/><Relationship Id="rId16" Type="http://schemas.openxmlformats.org/officeDocument/2006/relationships/printerSettings" Target="../printerSettings/printerSettings233.bin"/><Relationship Id="rId20" Type="http://schemas.openxmlformats.org/officeDocument/2006/relationships/printerSettings" Target="../printerSettings/printerSettings237.bin"/><Relationship Id="rId29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18.bin"/><Relationship Id="rId6" Type="http://schemas.openxmlformats.org/officeDocument/2006/relationships/printerSettings" Target="../printerSettings/printerSettings223.bin"/><Relationship Id="rId11" Type="http://schemas.openxmlformats.org/officeDocument/2006/relationships/printerSettings" Target="../printerSettings/printerSettings228.bin"/><Relationship Id="rId24" Type="http://schemas.openxmlformats.org/officeDocument/2006/relationships/printerSettings" Target="../printerSettings/printerSettings241.bin"/><Relationship Id="rId5" Type="http://schemas.openxmlformats.org/officeDocument/2006/relationships/printerSettings" Target="../printerSettings/printerSettings222.bin"/><Relationship Id="rId15" Type="http://schemas.openxmlformats.org/officeDocument/2006/relationships/printerSettings" Target="../printerSettings/printerSettings232.bin"/><Relationship Id="rId23" Type="http://schemas.openxmlformats.org/officeDocument/2006/relationships/printerSettings" Target="../printerSettings/printerSettings240.bin"/><Relationship Id="rId28" Type="http://schemas.openxmlformats.org/officeDocument/2006/relationships/printerSettings" Target="../printerSettings/printerSettings245.bin"/><Relationship Id="rId10" Type="http://schemas.openxmlformats.org/officeDocument/2006/relationships/printerSettings" Target="../printerSettings/printerSettings227.bin"/><Relationship Id="rId19" Type="http://schemas.openxmlformats.org/officeDocument/2006/relationships/printerSettings" Target="../printerSettings/printerSettings236.bin"/><Relationship Id="rId31" Type="http://schemas.openxmlformats.org/officeDocument/2006/relationships/printerSettings" Target="../printerSettings/printerSettings248.bin"/><Relationship Id="rId4" Type="http://schemas.openxmlformats.org/officeDocument/2006/relationships/printerSettings" Target="../printerSettings/printerSettings221.bin"/><Relationship Id="rId9" Type="http://schemas.openxmlformats.org/officeDocument/2006/relationships/printerSettings" Target="../printerSettings/printerSettings226.bin"/><Relationship Id="rId14" Type="http://schemas.openxmlformats.org/officeDocument/2006/relationships/printerSettings" Target="../printerSettings/printerSettings231.bin"/><Relationship Id="rId22" Type="http://schemas.openxmlformats.org/officeDocument/2006/relationships/printerSettings" Target="../printerSettings/printerSettings239.bin"/><Relationship Id="rId27" Type="http://schemas.openxmlformats.org/officeDocument/2006/relationships/printerSettings" Target="../printerSettings/printerSettings244.bin"/><Relationship Id="rId30" Type="http://schemas.openxmlformats.org/officeDocument/2006/relationships/printerSettings" Target="../printerSettings/printerSettings24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6.bin"/><Relationship Id="rId13" Type="http://schemas.openxmlformats.org/officeDocument/2006/relationships/printerSettings" Target="../printerSettings/printerSettings261.bin"/><Relationship Id="rId18" Type="http://schemas.openxmlformats.org/officeDocument/2006/relationships/printerSettings" Target="../printerSettings/printerSettings266.bin"/><Relationship Id="rId26" Type="http://schemas.openxmlformats.org/officeDocument/2006/relationships/printerSettings" Target="../printerSettings/printerSettings274.bin"/><Relationship Id="rId3" Type="http://schemas.openxmlformats.org/officeDocument/2006/relationships/printerSettings" Target="../printerSettings/printerSettings251.bin"/><Relationship Id="rId21" Type="http://schemas.openxmlformats.org/officeDocument/2006/relationships/printerSettings" Target="../printerSettings/printerSettings269.bin"/><Relationship Id="rId7" Type="http://schemas.openxmlformats.org/officeDocument/2006/relationships/printerSettings" Target="../printerSettings/printerSettings255.bin"/><Relationship Id="rId12" Type="http://schemas.openxmlformats.org/officeDocument/2006/relationships/printerSettings" Target="../printerSettings/printerSettings260.bin"/><Relationship Id="rId17" Type="http://schemas.openxmlformats.org/officeDocument/2006/relationships/printerSettings" Target="../printerSettings/printerSettings265.bin"/><Relationship Id="rId25" Type="http://schemas.openxmlformats.org/officeDocument/2006/relationships/printerSettings" Target="../printerSettings/printerSettings273.bin"/><Relationship Id="rId2" Type="http://schemas.openxmlformats.org/officeDocument/2006/relationships/printerSettings" Target="../printerSettings/printerSettings250.bin"/><Relationship Id="rId16" Type="http://schemas.openxmlformats.org/officeDocument/2006/relationships/printerSettings" Target="../printerSettings/printerSettings264.bin"/><Relationship Id="rId20" Type="http://schemas.openxmlformats.org/officeDocument/2006/relationships/printerSettings" Target="../printerSettings/printerSettings268.bin"/><Relationship Id="rId29" Type="http://schemas.openxmlformats.org/officeDocument/2006/relationships/printerSettings" Target="../printerSettings/printerSettings277.bin"/><Relationship Id="rId1" Type="http://schemas.openxmlformats.org/officeDocument/2006/relationships/printerSettings" Target="../printerSettings/printerSettings249.bin"/><Relationship Id="rId6" Type="http://schemas.openxmlformats.org/officeDocument/2006/relationships/printerSettings" Target="../printerSettings/printerSettings254.bin"/><Relationship Id="rId11" Type="http://schemas.openxmlformats.org/officeDocument/2006/relationships/printerSettings" Target="../printerSettings/printerSettings259.bin"/><Relationship Id="rId24" Type="http://schemas.openxmlformats.org/officeDocument/2006/relationships/printerSettings" Target="../printerSettings/printerSettings272.bin"/><Relationship Id="rId5" Type="http://schemas.openxmlformats.org/officeDocument/2006/relationships/printerSettings" Target="../printerSettings/printerSettings253.bin"/><Relationship Id="rId15" Type="http://schemas.openxmlformats.org/officeDocument/2006/relationships/printerSettings" Target="../printerSettings/printerSettings263.bin"/><Relationship Id="rId23" Type="http://schemas.openxmlformats.org/officeDocument/2006/relationships/printerSettings" Target="../printerSettings/printerSettings271.bin"/><Relationship Id="rId28" Type="http://schemas.openxmlformats.org/officeDocument/2006/relationships/printerSettings" Target="../printerSettings/printerSettings276.bin"/><Relationship Id="rId10" Type="http://schemas.openxmlformats.org/officeDocument/2006/relationships/printerSettings" Target="../printerSettings/printerSettings258.bin"/><Relationship Id="rId19" Type="http://schemas.openxmlformats.org/officeDocument/2006/relationships/printerSettings" Target="../printerSettings/printerSettings267.bin"/><Relationship Id="rId31" Type="http://schemas.openxmlformats.org/officeDocument/2006/relationships/printerSettings" Target="../printerSettings/printerSettings279.bin"/><Relationship Id="rId4" Type="http://schemas.openxmlformats.org/officeDocument/2006/relationships/printerSettings" Target="../printerSettings/printerSettings252.bin"/><Relationship Id="rId9" Type="http://schemas.openxmlformats.org/officeDocument/2006/relationships/printerSettings" Target="../printerSettings/printerSettings257.bin"/><Relationship Id="rId14" Type="http://schemas.openxmlformats.org/officeDocument/2006/relationships/printerSettings" Target="../printerSettings/printerSettings262.bin"/><Relationship Id="rId22" Type="http://schemas.openxmlformats.org/officeDocument/2006/relationships/printerSettings" Target="../printerSettings/printerSettings270.bin"/><Relationship Id="rId27" Type="http://schemas.openxmlformats.org/officeDocument/2006/relationships/printerSettings" Target="../printerSettings/printerSettings275.bin"/><Relationship Id="rId30" Type="http://schemas.openxmlformats.org/officeDocument/2006/relationships/printerSettings" Target="../printerSettings/printerSettings2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136" customWidth="1"/>
    <col min="4" max="4" width="14.140625" style="130" customWidth="1"/>
    <col min="5" max="5" width="12.5703125" style="130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37.140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136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3"/>
      <c r="B6" s="41">
        <v>1</v>
      </c>
      <c r="C6" s="59" t="s">
        <v>137</v>
      </c>
      <c r="D6" s="114" t="s">
        <v>114</v>
      </c>
      <c r="E6" s="114" t="s">
        <v>103</v>
      </c>
      <c r="F6" s="33">
        <v>100</v>
      </c>
      <c r="G6" s="14">
        <v>100</v>
      </c>
      <c r="H6" s="114">
        <v>100</v>
      </c>
      <c r="I6" s="114">
        <v>100</v>
      </c>
      <c r="J6" s="114">
        <v>100</v>
      </c>
      <c r="K6" s="114">
        <v>100</v>
      </c>
      <c r="L6" s="114">
        <v>100</v>
      </c>
      <c r="M6" s="114">
        <v>100</v>
      </c>
      <c r="N6" s="181">
        <v>100</v>
      </c>
      <c r="O6" s="181">
        <v>100</v>
      </c>
      <c r="P6" s="181">
        <v>100</v>
      </c>
      <c r="Q6" s="181">
        <v>100</v>
      </c>
      <c r="R6" s="182">
        <v>100</v>
      </c>
      <c r="S6" s="182">
        <v>100</v>
      </c>
      <c r="T6" s="182">
        <v>100</v>
      </c>
      <c r="U6" s="182">
        <v>100</v>
      </c>
      <c r="V6" s="186" t="s">
        <v>229</v>
      </c>
    </row>
    <row r="7" spans="1:22" ht="72" customHeight="1" x14ac:dyDescent="0.25">
      <c r="A7" s="43"/>
      <c r="B7" s="41">
        <v>2</v>
      </c>
      <c r="C7" s="59" t="s">
        <v>208</v>
      </c>
      <c r="D7" s="114" t="s">
        <v>29</v>
      </c>
      <c r="E7" s="114" t="s">
        <v>103</v>
      </c>
      <c r="F7" s="114">
        <v>75.3</v>
      </c>
      <c r="G7" s="14">
        <v>100</v>
      </c>
      <c r="H7" s="114">
        <v>100</v>
      </c>
      <c r="I7" s="114">
        <v>100</v>
      </c>
      <c r="J7" s="27">
        <v>100</v>
      </c>
      <c r="K7" s="27">
        <v>100</v>
      </c>
      <c r="L7" s="27">
        <v>100</v>
      </c>
      <c r="M7" s="140">
        <v>100</v>
      </c>
      <c r="N7" s="181">
        <v>100</v>
      </c>
      <c r="O7" s="181">
        <v>100</v>
      </c>
      <c r="P7" s="181">
        <v>100</v>
      </c>
      <c r="Q7" s="181">
        <v>100</v>
      </c>
      <c r="R7" s="182">
        <v>100</v>
      </c>
      <c r="S7" s="182">
        <v>100</v>
      </c>
      <c r="T7" s="182">
        <v>100</v>
      </c>
      <c r="U7" s="182">
        <v>100</v>
      </c>
      <c r="V7" s="186" t="s">
        <v>229</v>
      </c>
    </row>
    <row r="8" spans="1:22" ht="128.25" customHeight="1" x14ac:dyDescent="0.25">
      <c r="A8" s="43"/>
      <c r="B8" s="41">
        <v>3</v>
      </c>
      <c r="C8" s="59" t="s">
        <v>143</v>
      </c>
      <c r="D8" s="114" t="s">
        <v>29</v>
      </c>
      <c r="E8" s="114" t="s">
        <v>103</v>
      </c>
      <c r="F8" s="33">
        <v>100</v>
      </c>
      <c r="G8" s="14">
        <v>100</v>
      </c>
      <c r="H8" s="114">
        <v>100</v>
      </c>
      <c r="I8" s="114">
        <v>100</v>
      </c>
      <c r="J8" s="114">
        <v>100</v>
      </c>
      <c r="K8" s="114">
        <v>100</v>
      </c>
      <c r="L8" s="114">
        <v>100</v>
      </c>
      <c r="M8" s="140">
        <v>100</v>
      </c>
      <c r="N8" s="181">
        <v>100</v>
      </c>
      <c r="O8" s="181">
        <v>100</v>
      </c>
      <c r="P8" s="181">
        <v>100</v>
      </c>
      <c r="Q8" s="181">
        <v>100</v>
      </c>
      <c r="R8" s="182">
        <v>100</v>
      </c>
      <c r="S8" s="182">
        <v>100</v>
      </c>
      <c r="T8" s="182">
        <v>100</v>
      </c>
      <c r="U8" s="182">
        <v>100</v>
      </c>
      <c r="V8" s="186" t="s">
        <v>229</v>
      </c>
    </row>
    <row r="9" spans="1:22" ht="165.75" customHeight="1" x14ac:dyDescent="0.25">
      <c r="A9" s="43"/>
      <c r="B9" s="41">
        <v>4</v>
      </c>
      <c r="C9" s="121" t="s">
        <v>209</v>
      </c>
      <c r="D9" s="114" t="s">
        <v>29</v>
      </c>
      <c r="E9" s="114" t="s">
        <v>103</v>
      </c>
      <c r="F9" s="114">
        <v>21.8</v>
      </c>
      <c r="G9" s="14">
        <v>24.2</v>
      </c>
      <c r="H9" s="114">
        <v>4.5</v>
      </c>
      <c r="I9" s="114">
        <v>7.5</v>
      </c>
      <c r="J9" s="23">
        <v>12.7</v>
      </c>
      <c r="K9" s="13">
        <v>12.7</v>
      </c>
      <c r="L9" s="13">
        <v>17</v>
      </c>
      <c r="M9" s="114">
        <v>27.4</v>
      </c>
      <c r="N9" s="114">
        <v>27.4</v>
      </c>
      <c r="O9" s="23">
        <v>27.9</v>
      </c>
      <c r="P9" s="114">
        <v>27.9</v>
      </c>
      <c r="Q9" s="114">
        <v>35.6</v>
      </c>
      <c r="R9" s="114"/>
      <c r="S9" s="114"/>
      <c r="T9" s="12"/>
      <c r="U9" s="42"/>
      <c r="V9" s="186" t="s">
        <v>229</v>
      </c>
    </row>
    <row r="10" spans="1:22" ht="118.5" customHeight="1" x14ac:dyDescent="0.25">
      <c r="A10" s="43"/>
      <c r="B10" s="41">
        <v>5</v>
      </c>
      <c r="C10" s="132" t="s">
        <v>210</v>
      </c>
      <c r="D10" s="114" t="s">
        <v>29</v>
      </c>
      <c r="E10" s="114" t="s">
        <v>103</v>
      </c>
      <c r="F10" s="33">
        <v>25</v>
      </c>
      <c r="G10" s="14">
        <v>25</v>
      </c>
      <c r="H10" s="114">
        <v>18.600000000000001</v>
      </c>
      <c r="I10" s="114">
        <v>20.8</v>
      </c>
      <c r="J10" s="23">
        <v>21.4</v>
      </c>
      <c r="K10" s="13">
        <v>21.7</v>
      </c>
      <c r="L10" s="13">
        <v>21.8</v>
      </c>
      <c r="M10" s="23">
        <v>22.2</v>
      </c>
      <c r="N10" s="23">
        <v>22.4</v>
      </c>
      <c r="O10" s="23">
        <v>23</v>
      </c>
      <c r="P10" s="114">
        <v>29.6</v>
      </c>
      <c r="Q10" s="23">
        <v>29.8</v>
      </c>
      <c r="R10" s="23"/>
      <c r="S10" s="114"/>
      <c r="T10" s="12"/>
      <c r="U10" s="42"/>
      <c r="V10" s="186" t="s">
        <v>229</v>
      </c>
    </row>
    <row r="11" spans="1:22" ht="90.75" customHeight="1" x14ac:dyDescent="0.25">
      <c r="A11" s="43"/>
      <c r="B11" s="41">
        <v>6</v>
      </c>
      <c r="C11" s="123" t="s">
        <v>211</v>
      </c>
      <c r="D11" s="118" t="s">
        <v>110</v>
      </c>
      <c r="E11" s="114" t="s">
        <v>103</v>
      </c>
      <c r="F11" s="33">
        <v>82</v>
      </c>
      <c r="G11" s="14">
        <v>53.9</v>
      </c>
      <c r="H11" s="114">
        <v>100</v>
      </c>
      <c r="I11" s="114">
        <v>100</v>
      </c>
      <c r="J11" s="114">
        <v>100</v>
      </c>
      <c r="K11" s="114">
        <v>100</v>
      </c>
      <c r="L11" s="114">
        <v>100</v>
      </c>
      <c r="M11" s="27">
        <v>100</v>
      </c>
      <c r="N11" s="27">
        <v>100</v>
      </c>
      <c r="O11" s="27">
        <v>100</v>
      </c>
      <c r="P11" s="27">
        <v>100</v>
      </c>
      <c r="Q11" s="27">
        <v>100</v>
      </c>
      <c r="R11" s="23"/>
      <c r="S11" s="114"/>
      <c r="T11" s="12"/>
      <c r="U11" s="42"/>
      <c r="V11" s="186" t="s">
        <v>229</v>
      </c>
    </row>
    <row r="12" spans="1:22" ht="79.5" customHeight="1" x14ac:dyDescent="0.25">
      <c r="A12" s="43"/>
      <c r="B12" s="41">
        <v>7</v>
      </c>
      <c r="C12" s="123" t="s">
        <v>212</v>
      </c>
      <c r="D12" s="118" t="s">
        <v>29</v>
      </c>
      <c r="E12" s="114" t="s">
        <v>92</v>
      </c>
      <c r="F12" s="33">
        <v>4</v>
      </c>
      <c r="G12" s="14">
        <v>4</v>
      </c>
      <c r="H12" s="114">
        <v>2</v>
      </c>
      <c r="I12" s="114">
        <v>2</v>
      </c>
      <c r="J12" s="27">
        <v>2</v>
      </c>
      <c r="K12" s="27">
        <v>2</v>
      </c>
      <c r="L12" s="27">
        <v>2</v>
      </c>
      <c r="M12" s="27">
        <v>2</v>
      </c>
      <c r="N12" s="27">
        <v>2</v>
      </c>
      <c r="O12" s="27">
        <v>2</v>
      </c>
      <c r="P12" s="27">
        <v>2</v>
      </c>
      <c r="Q12" s="183">
        <v>2</v>
      </c>
      <c r="R12" s="23"/>
      <c r="S12" s="114"/>
      <c r="T12" s="12"/>
      <c r="U12" s="42"/>
      <c r="V12" s="187" t="s">
        <v>249</v>
      </c>
    </row>
    <row r="13" spans="1:22" ht="76.5" customHeight="1" x14ac:dyDescent="0.25">
      <c r="A13" s="43"/>
      <c r="B13" s="41">
        <v>8</v>
      </c>
      <c r="C13" s="121" t="s">
        <v>213</v>
      </c>
      <c r="D13" s="114" t="s">
        <v>139</v>
      </c>
      <c r="E13" s="114" t="s">
        <v>103</v>
      </c>
      <c r="F13" s="33">
        <v>0</v>
      </c>
      <c r="G13" s="14">
        <v>0</v>
      </c>
      <c r="H13" s="114">
        <v>0</v>
      </c>
      <c r="I13" s="114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3"/>
      <c r="S13" s="114"/>
      <c r="T13" s="12"/>
      <c r="U13" s="42"/>
      <c r="V13" s="70" t="s">
        <v>228</v>
      </c>
    </row>
    <row r="14" spans="1:22" ht="96" customHeight="1" x14ac:dyDescent="0.25">
      <c r="A14" s="43"/>
      <c r="B14" s="41">
        <v>9</v>
      </c>
      <c r="C14" s="59" t="s">
        <v>140</v>
      </c>
      <c r="D14" s="114" t="s">
        <v>139</v>
      </c>
      <c r="E14" s="114" t="s">
        <v>103</v>
      </c>
      <c r="F14" s="33">
        <v>28.9</v>
      </c>
      <c r="G14" s="14">
        <v>28.8</v>
      </c>
      <c r="H14" s="114">
        <v>28.7</v>
      </c>
      <c r="I14" s="114">
        <v>28.7</v>
      </c>
      <c r="J14" s="23">
        <v>28.7</v>
      </c>
      <c r="K14" s="23">
        <v>28.7</v>
      </c>
      <c r="L14" s="23">
        <v>28.7</v>
      </c>
      <c r="M14" s="23">
        <v>28.7</v>
      </c>
      <c r="N14" s="13">
        <v>27.6</v>
      </c>
      <c r="O14" s="23">
        <v>27.6</v>
      </c>
      <c r="P14" s="23">
        <v>27.6</v>
      </c>
      <c r="Q14" s="23">
        <v>27.6</v>
      </c>
      <c r="R14" s="23">
        <v>27.6</v>
      </c>
      <c r="S14" s="23">
        <v>27.6</v>
      </c>
      <c r="T14" s="182">
        <v>27.6</v>
      </c>
      <c r="U14" s="42"/>
      <c r="V14" s="52" t="s">
        <v>251</v>
      </c>
    </row>
    <row r="15" spans="1:22" ht="85.5" customHeight="1" x14ac:dyDescent="0.25">
      <c r="A15" s="43"/>
      <c r="B15" s="41">
        <v>10</v>
      </c>
      <c r="C15" s="59" t="s">
        <v>141</v>
      </c>
      <c r="D15" s="114" t="s">
        <v>139</v>
      </c>
      <c r="E15" s="114" t="s">
        <v>103</v>
      </c>
      <c r="F15" s="114">
        <v>99.1</v>
      </c>
      <c r="G15" s="14">
        <v>99.1</v>
      </c>
      <c r="H15" s="114">
        <v>99.1</v>
      </c>
      <c r="I15" s="114">
        <v>99.1</v>
      </c>
      <c r="J15" s="23">
        <v>99.1</v>
      </c>
      <c r="K15" s="23">
        <v>99.1</v>
      </c>
      <c r="L15" s="23">
        <v>99.1</v>
      </c>
      <c r="M15" s="23">
        <v>99.1</v>
      </c>
      <c r="N15" s="23">
        <v>99.1</v>
      </c>
      <c r="O15" s="23">
        <v>99.1</v>
      </c>
      <c r="P15" s="23">
        <v>99.1</v>
      </c>
      <c r="Q15" s="23">
        <v>99.1</v>
      </c>
      <c r="R15" s="23">
        <v>99.1</v>
      </c>
      <c r="S15" s="23">
        <v>99.1</v>
      </c>
      <c r="T15" s="23">
        <v>99.1</v>
      </c>
      <c r="U15" s="42"/>
      <c r="V15" s="53" t="s">
        <v>252</v>
      </c>
    </row>
    <row r="16" spans="1:22" ht="45.75" customHeight="1" x14ac:dyDescent="0.25">
      <c r="A16" s="43"/>
      <c r="B16" s="41">
        <v>11</v>
      </c>
      <c r="C16" s="133" t="s">
        <v>142</v>
      </c>
      <c r="D16" s="114" t="s">
        <v>29</v>
      </c>
      <c r="E16" s="114" t="s">
        <v>103</v>
      </c>
      <c r="F16" s="114">
        <v>83.4</v>
      </c>
      <c r="G16" s="14">
        <v>79.599999999999994</v>
      </c>
      <c r="H16" s="114">
        <v>79.5</v>
      </c>
      <c r="I16" s="114">
        <v>79.5</v>
      </c>
      <c r="J16" s="23">
        <v>79.5</v>
      </c>
      <c r="K16" s="23">
        <v>79.5</v>
      </c>
      <c r="L16" s="23">
        <v>79.5</v>
      </c>
      <c r="M16" s="23">
        <v>79.5</v>
      </c>
      <c r="N16" s="23">
        <v>79.5</v>
      </c>
      <c r="O16" s="23">
        <v>79.5</v>
      </c>
      <c r="P16" s="142">
        <v>76.599999999999994</v>
      </c>
      <c r="Q16" s="142">
        <v>76.599999999999994</v>
      </c>
      <c r="R16" s="13"/>
      <c r="S16" s="13"/>
      <c r="T16" s="12"/>
      <c r="U16" s="42"/>
      <c r="V16" s="70"/>
    </row>
    <row r="17" spans="1:22" ht="117" customHeight="1" x14ac:dyDescent="0.25">
      <c r="A17" s="43"/>
      <c r="B17" s="41">
        <v>12</v>
      </c>
      <c r="C17" s="134" t="s">
        <v>214</v>
      </c>
      <c r="D17" s="114" t="s">
        <v>29</v>
      </c>
      <c r="E17" s="114" t="s">
        <v>103</v>
      </c>
      <c r="F17" s="113">
        <v>100</v>
      </c>
      <c r="G17" s="14">
        <v>100</v>
      </c>
      <c r="H17" s="114">
        <v>100</v>
      </c>
      <c r="I17" s="114">
        <v>100</v>
      </c>
      <c r="J17" s="27">
        <v>100</v>
      </c>
      <c r="K17" s="27">
        <v>100</v>
      </c>
      <c r="L17" s="27">
        <v>100</v>
      </c>
      <c r="M17" s="27">
        <v>100</v>
      </c>
      <c r="N17" s="27">
        <v>100</v>
      </c>
      <c r="O17" s="27">
        <v>100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27">
        <v>100</v>
      </c>
      <c r="V17" s="70" t="s">
        <v>229</v>
      </c>
    </row>
    <row r="18" spans="1:22" ht="55.5" customHeight="1" x14ac:dyDescent="0.25">
      <c r="A18" s="43"/>
      <c r="B18" s="41">
        <v>13</v>
      </c>
      <c r="C18" s="59" t="s">
        <v>138</v>
      </c>
      <c r="D18" s="115" t="s">
        <v>29</v>
      </c>
      <c r="E18" s="115" t="s">
        <v>103</v>
      </c>
      <c r="F18" s="115">
        <v>100</v>
      </c>
      <c r="G18" s="119">
        <v>100</v>
      </c>
      <c r="H18" s="115">
        <v>100</v>
      </c>
      <c r="I18" s="115">
        <v>100</v>
      </c>
      <c r="J18" s="120">
        <v>100</v>
      </c>
      <c r="K18" s="120">
        <v>100</v>
      </c>
      <c r="L18" s="120">
        <v>100</v>
      </c>
      <c r="M18" s="27">
        <v>100</v>
      </c>
      <c r="N18" s="27">
        <v>100</v>
      </c>
      <c r="O18" s="27">
        <v>100</v>
      </c>
      <c r="P18" s="27">
        <v>100</v>
      </c>
      <c r="Q18" s="27">
        <v>100</v>
      </c>
      <c r="R18" s="27">
        <v>100</v>
      </c>
      <c r="S18" s="27">
        <v>100</v>
      </c>
      <c r="T18" s="27">
        <v>100</v>
      </c>
      <c r="U18" s="27">
        <v>100</v>
      </c>
      <c r="V18" s="70" t="s">
        <v>229</v>
      </c>
    </row>
    <row r="19" spans="1:22" ht="62.25" customHeight="1" x14ac:dyDescent="0.25">
      <c r="A19" s="43"/>
      <c r="B19" s="41">
        <v>14</v>
      </c>
      <c r="C19" s="123" t="s">
        <v>145</v>
      </c>
      <c r="D19" s="96" t="s">
        <v>215</v>
      </c>
      <c r="E19" s="96" t="s">
        <v>103</v>
      </c>
      <c r="F19" s="113">
        <v>0</v>
      </c>
      <c r="G19" s="124">
        <v>100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4">
        <v>0</v>
      </c>
      <c r="N19" s="181">
        <v>0</v>
      </c>
      <c r="O19" s="181">
        <v>0</v>
      </c>
      <c r="P19" s="181">
        <v>0</v>
      </c>
      <c r="Q19" s="181">
        <v>0</v>
      </c>
      <c r="R19" s="182">
        <v>0</v>
      </c>
      <c r="S19" s="182">
        <v>0</v>
      </c>
      <c r="T19" s="182">
        <v>0</v>
      </c>
      <c r="U19" s="182">
        <v>0</v>
      </c>
      <c r="V19" s="70" t="s">
        <v>229</v>
      </c>
    </row>
    <row r="20" spans="1:22" ht="73.5" customHeight="1" x14ac:dyDescent="0.25">
      <c r="A20" s="43"/>
      <c r="B20" s="41">
        <v>15</v>
      </c>
      <c r="C20" s="123" t="s">
        <v>216</v>
      </c>
      <c r="D20" s="122" t="s">
        <v>217</v>
      </c>
      <c r="E20" s="122" t="s">
        <v>98</v>
      </c>
      <c r="F20" s="122">
        <v>0</v>
      </c>
      <c r="G20" s="125">
        <v>2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27">
        <v>1</v>
      </c>
      <c r="N20" s="183">
        <v>3</v>
      </c>
      <c r="O20" s="183">
        <v>3</v>
      </c>
      <c r="P20" s="183">
        <v>3</v>
      </c>
      <c r="Q20" s="183">
        <v>3</v>
      </c>
      <c r="R20" s="23"/>
      <c r="S20" s="114"/>
      <c r="T20" s="12"/>
      <c r="U20" s="42"/>
      <c r="V20" s="53" t="s">
        <v>250</v>
      </c>
    </row>
    <row r="21" spans="1:22" ht="65.25" customHeight="1" x14ac:dyDescent="0.25">
      <c r="A21" s="43"/>
      <c r="B21" s="41">
        <v>16</v>
      </c>
      <c r="C21" s="121" t="s">
        <v>218</v>
      </c>
      <c r="D21" s="122" t="s">
        <v>217</v>
      </c>
      <c r="E21" s="113" t="s">
        <v>103</v>
      </c>
      <c r="F21" s="113">
        <v>0</v>
      </c>
      <c r="G21" s="124">
        <v>43</v>
      </c>
      <c r="H21" s="113">
        <v>2.44</v>
      </c>
      <c r="I21" s="113">
        <v>6.2</v>
      </c>
      <c r="J21" s="113">
        <v>7.31</v>
      </c>
      <c r="K21" s="113">
        <v>9.8000000000000007</v>
      </c>
      <c r="L21" s="13">
        <v>12.67</v>
      </c>
      <c r="M21" s="13">
        <v>13.61</v>
      </c>
      <c r="N21" s="13">
        <v>13.61</v>
      </c>
      <c r="O21" s="13">
        <v>13.61</v>
      </c>
      <c r="P21" s="13">
        <v>16.98</v>
      </c>
      <c r="Q21" s="13">
        <v>24.62</v>
      </c>
      <c r="R21" s="13"/>
      <c r="S21" s="13"/>
      <c r="T21" s="12"/>
      <c r="U21" s="42"/>
      <c r="V21" s="70" t="s">
        <v>229</v>
      </c>
    </row>
    <row r="22" spans="1:22" ht="63" customHeight="1" x14ac:dyDescent="0.25">
      <c r="A22" s="43"/>
      <c r="B22" s="41">
        <v>17</v>
      </c>
      <c r="C22" s="131" t="s">
        <v>144</v>
      </c>
      <c r="D22" s="115" t="s">
        <v>114</v>
      </c>
      <c r="E22" s="115" t="s">
        <v>103</v>
      </c>
      <c r="F22" s="115">
        <v>44.1</v>
      </c>
      <c r="G22" s="14">
        <v>44.1</v>
      </c>
      <c r="H22" s="114">
        <v>3.6</v>
      </c>
      <c r="I22" s="114">
        <v>11.8</v>
      </c>
      <c r="J22" s="23">
        <v>26.3</v>
      </c>
      <c r="K22" s="142">
        <v>30.8</v>
      </c>
      <c r="L22" s="142">
        <v>32.5</v>
      </c>
      <c r="M22" s="142">
        <v>35.6</v>
      </c>
      <c r="N22" s="142">
        <v>40.1</v>
      </c>
      <c r="O22" s="142">
        <v>40.1</v>
      </c>
      <c r="P22" s="142">
        <v>42.4</v>
      </c>
      <c r="Q22" s="142">
        <v>43.2</v>
      </c>
      <c r="R22" s="23"/>
      <c r="S22" s="23"/>
      <c r="T22" s="184"/>
      <c r="U22" s="185"/>
      <c r="V22" s="52" t="s">
        <v>230</v>
      </c>
    </row>
    <row r="23" spans="1:22" ht="58.5" customHeight="1" x14ac:dyDescent="0.25">
      <c r="A23" s="43"/>
      <c r="B23" s="41">
        <v>18</v>
      </c>
      <c r="C23" s="128" t="s">
        <v>219</v>
      </c>
      <c r="D23" s="129" t="s">
        <v>217</v>
      </c>
      <c r="E23" s="129" t="s">
        <v>103</v>
      </c>
      <c r="F23" s="129">
        <v>0.24</v>
      </c>
      <c r="G23" s="126">
        <v>0.28000000000000003</v>
      </c>
      <c r="H23" s="114">
        <v>0.32</v>
      </c>
      <c r="I23" s="114">
        <v>0.46</v>
      </c>
      <c r="J23" s="13">
        <v>0.47</v>
      </c>
      <c r="K23" s="13">
        <v>0.49</v>
      </c>
      <c r="L23" s="13">
        <v>0.49</v>
      </c>
      <c r="M23" s="13">
        <v>0.51</v>
      </c>
      <c r="N23" s="13">
        <v>0.54</v>
      </c>
      <c r="O23" s="13">
        <v>0.55000000000000004</v>
      </c>
      <c r="P23" s="13">
        <v>0.55000000000000004</v>
      </c>
      <c r="Q23" s="13">
        <v>0.56000000000000005</v>
      </c>
      <c r="R23" s="13"/>
      <c r="S23" s="13"/>
      <c r="T23" s="12"/>
      <c r="U23" s="42"/>
      <c r="V23" s="70" t="s">
        <v>229</v>
      </c>
    </row>
    <row r="24" spans="1:22" ht="52.5" customHeight="1" x14ac:dyDescent="0.25">
      <c r="A24" s="43"/>
      <c r="B24" s="41">
        <v>19</v>
      </c>
      <c r="C24" s="128" t="s">
        <v>220</v>
      </c>
      <c r="D24" s="129" t="s">
        <v>215</v>
      </c>
      <c r="E24" s="129" t="s">
        <v>103</v>
      </c>
      <c r="F24" s="129">
        <v>88</v>
      </c>
      <c r="G24" s="126">
        <v>87.8</v>
      </c>
      <c r="H24" s="114">
        <v>77.400000000000006</v>
      </c>
      <c r="I24" s="114">
        <v>79</v>
      </c>
      <c r="J24" s="23">
        <v>79.3</v>
      </c>
      <c r="K24" s="13">
        <v>79.459999999999994</v>
      </c>
      <c r="L24" s="13">
        <v>79.599999999999994</v>
      </c>
      <c r="M24" s="13">
        <v>79.63</v>
      </c>
      <c r="N24" s="13">
        <v>79.64</v>
      </c>
      <c r="O24" s="13">
        <v>79.650000000000006</v>
      </c>
      <c r="P24" s="13">
        <v>83.81</v>
      </c>
      <c r="Q24" s="13">
        <v>85.89</v>
      </c>
      <c r="R24" s="13"/>
      <c r="S24" s="13"/>
      <c r="T24" s="12"/>
      <c r="U24" s="42"/>
      <c r="V24" s="52" t="s">
        <v>230</v>
      </c>
    </row>
    <row r="25" spans="1:22" ht="143.25" customHeight="1" x14ac:dyDescent="0.25">
      <c r="A25" s="43"/>
      <c r="B25" s="41">
        <v>20</v>
      </c>
      <c r="C25" s="123" t="s">
        <v>221</v>
      </c>
      <c r="D25" s="129" t="s">
        <v>198</v>
      </c>
      <c r="E25" s="129" t="s">
        <v>103</v>
      </c>
      <c r="F25" s="129">
        <v>19.2</v>
      </c>
      <c r="G25" s="126">
        <v>19.2</v>
      </c>
      <c r="H25" s="114">
        <v>20.5</v>
      </c>
      <c r="I25" s="114">
        <v>20.8</v>
      </c>
      <c r="J25" s="23">
        <v>21.3</v>
      </c>
      <c r="K25" s="23">
        <v>21.8</v>
      </c>
      <c r="L25" s="23">
        <v>21.9</v>
      </c>
      <c r="M25" s="23">
        <v>24.5</v>
      </c>
      <c r="N25" s="23">
        <v>24.5</v>
      </c>
      <c r="O25" s="23">
        <v>24.5</v>
      </c>
      <c r="P25" s="23">
        <v>30.9</v>
      </c>
      <c r="Q25" s="23">
        <v>30.9</v>
      </c>
      <c r="R25" s="13"/>
      <c r="S25" s="13"/>
      <c r="T25" s="12"/>
      <c r="U25" s="42"/>
      <c r="V25" s="70" t="s">
        <v>229</v>
      </c>
    </row>
    <row r="26" spans="1:22" ht="93" customHeight="1" x14ac:dyDescent="0.25">
      <c r="A26" s="43"/>
      <c r="B26" s="41">
        <v>21</v>
      </c>
      <c r="C26" s="135" t="s">
        <v>224</v>
      </c>
      <c r="D26" s="127" t="s">
        <v>198</v>
      </c>
      <c r="E26" s="127" t="s">
        <v>103</v>
      </c>
      <c r="F26" s="127">
        <v>89.16</v>
      </c>
      <c r="G26" s="126">
        <v>70</v>
      </c>
      <c r="H26" s="114">
        <v>27.5</v>
      </c>
      <c r="I26" s="114">
        <v>36.799999999999997</v>
      </c>
      <c r="J26" s="23">
        <v>36.799999999999997</v>
      </c>
      <c r="K26" s="23">
        <v>41.8</v>
      </c>
      <c r="L26" s="23">
        <v>46.7</v>
      </c>
      <c r="M26" s="23">
        <v>46.7</v>
      </c>
      <c r="N26" s="23">
        <v>46.7</v>
      </c>
      <c r="O26" s="23">
        <v>46.7</v>
      </c>
      <c r="P26" s="23">
        <v>63.4</v>
      </c>
      <c r="Q26" s="23">
        <v>81.400000000000006</v>
      </c>
      <c r="R26" s="13"/>
      <c r="S26" s="13"/>
      <c r="T26" s="12"/>
      <c r="U26" s="42"/>
      <c r="V26" s="52" t="s">
        <v>230</v>
      </c>
    </row>
    <row r="27" spans="1:22" ht="196.5" customHeight="1" x14ac:dyDescent="0.25">
      <c r="A27" s="43"/>
      <c r="B27" s="41">
        <v>22</v>
      </c>
      <c r="C27" s="121" t="s">
        <v>222</v>
      </c>
      <c r="D27" s="129" t="s">
        <v>215</v>
      </c>
      <c r="E27" s="129" t="s">
        <v>103</v>
      </c>
      <c r="F27" s="116">
        <v>98</v>
      </c>
      <c r="G27" s="14">
        <v>100</v>
      </c>
      <c r="H27" s="114">
        <v>0.3</v>
      </c>
      <c r="I27" s="114">
        <v>0.3</v>
      </c>
      <c r="J27" s="23">
        <v>10.4</v>
      </c>
      <c r="K27" s="23">
        <v>10.4</v>
      </c>
      <c r="L27" s="23">
        <v>10.6</v>
      </c>
      <c r="M27" s="23">
        <v>52.7</v>
      </c>
      <c r="N27" s="142">
        <v>73.400000000000006</v>
      </c>
      <c r="O27" s="142">
        <v>92.4</v>
      </c>
      <c r="P27" s="142">
        <v>92.4</v>
      </c>
      <c r="Q27" s="142">
        <v>100</v>
      </c>
      <c r="R27" s="13"/>
      <c r="S27" s="13"/>
      <c r="T27" s="12"/>
      <c r="U27" s="42"/>
      <c r="V27" s="70" t="s">
        <v>229</v>
      </c>
    </row>
    <row r="28" spans="1:22" ht="138" customHeight="1" x14ac:dyDescent="0.25">
      <c r="A28" s="43"/>
      <c r="B28" s="41">
        <v>23</v>
      </c>
      <c r="C28" s="123" t="s">
        <v>223</v>
      </c>
      <c r="D28" s="127" t="s">
        <v>198</v>
      </c>
      <c r="E28" s="127" t="s">
        <v>103</v>
      </c>
      <c r="F28" s="118">
        <v>2.6</v>
      </c>
      <c r="G28" s="14">
        <v>3.3</v>
      </c>
      <c r="H28" s="114">
        <v>8</v>
      </c>
      <c r="I28" s="114">
        <v>6.1</v>
      </c>
      <c r="J28" s="23">
        <v>5.6</v>
      </c>
      <c r="K28" s="23">
        <v>5.3</v>
      </c>
      <c r="L28" s="23">
        <v>5.3</v>
      </c>
      <c r="M28" s="114">
        <v>4.5999999999999996</v>
      </c>
      <c r="N28" s="173">
        <v>4.5</v>
      </c>
      <c r="O28" s="142">
        <v>4.9000000000000004</v>
      </c>
      <c r="P28" s="173">
        <v>5.2</v>
      </c>
      <c r="Q28" s="173">
        <v>5.0999999999999996</v>
      </c>
      <c r="R28" s="114"/>
      <c r="S28" s="114"/>
      <c r="T28" s="12"/>
      <c r="U28" s="42"/>
      <c r="V28" s="70" t="s">
        <v>229</v>
      </c>
    </row>
  </sheetData>
  <customSheetViews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9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3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146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65" customHeight="1" x14ac:dyDescent="0.25">
      <c r="A6" s="43"/>
      <c r="B6" s="41">
        <v>1</v>
      </c>
      <c r="C6" s="12" t="s">
        <v>147</v>
      </c>
      <c r="D6" s="12" t="s">
        <v>114</v>
      </c>
      <c r="E6" s="33" t="s">
        <v>92</v>
      </c>
      <c r="F6" s="33">
        <v>1101</v>
      </c>
      <c r="G6" s="14">
        <v>1021</v>
      </c>
      <c r="H6" s="149">
        <v>91</v>
      </c>
      <c r="I6" s="149">
        <v>187</v>
      </c>
      <c r="J6" s="165">
        <v>311</v>
      </c>
      <c r="K6" s="165">
        <v>394</v>
      </c>
      <c r="L6" s="165">
        <v>475</v>
      </c>
      <c r="M6" s="165">
        <v>598</v>
      </c>
      <c r="N6" s="165">
        <v>668</v>
      </c>
      <c r="O6" s="165">
        <v>742</v>
      </c>
      <c r="P6" s="165">
        <v>834</v>
      </c>
      <c r="Q6" s="165">
        <v>981</v>
      </c>
      <c r="R6" s="92"/>
      <c r="S6" s="92"/>
      <c r="T6" s="7"/>
      <c r="U6" s="44"/>
      <c r="V6" s="166" t="s">
        <v>255</v>
      </c>
    </row>
    <row r="7" spans="1:22" ht="108.75" customHeight="1" x14ac:dyDescent="0.25">
      <c r="A7" s="43"/>
      <c r="B7" s="41">
        <v>2</v>
      </c>
      <c r="C7" s="12" t="s">
        <v>148</v>
      </c>
      <c r="D7" s="12" t="s">
        <v>114</v>
      </c>
      <c r="E7" s="33" t="s">
        <v>92</v>
      </c>
      <c r="F7" s="33">
        <v>23.5</v>
      </c>
      <c r="G7" s="14">
        <v>22</v>
      </c>
      <c r="H7" s="149">
        <v>23</v>
      </c>
      <c r="I7" s="149">
        <v>23</v>
      </c>
      <c r="J7" s="165">
        <v>23</v>
      </c>
      <c r="K7" s="165">
        <v>23</v>
      </c>
      <c r="L7" s="165">
        <v>23</v>
      </c>
      <c r="M7" s="165">
        <v>23</v>
      </c>
      <c r="N7" s="165">
        <v>23</v>
      </c>
      <c r="O7" s="165">
        <v>23</v>
      </c>
      <c r="P7" s="165">
        <v>23</v>
      </c>
      <c r="Q7" s="165">
        <v>21</v>
      </c>
      <c r="R7" s="92"/>
      <c r="S7" s="92"/>
      <c r="T7" s="7"/>
      <c r="U7" s="44"/>
      <c r="V7" s="167" t="s">
        <v>256</v>
      </c>
    </row>
    <row r="8" spans="1:22" ht="90.75" customHeight="1" x14ac:dyDescent="0.25">
      <c r="A8" s="43"/>
      <c r="B8" s="201">
        <v>3</v>
      </c>
      <c r="C8" s="7" t="s">
        <v>149</v>
      </c>
      <c r="D8" s="7" t="s">
        <v>114</v>
      </c>
      <c r="E8" s="2" t="s">
        <v>92</v>
      </c>
      <c r="F8" s="2">
        <v>202</v>
      </c>
      <c r="G8" s="202">
        <v>184</v>
      </c>
      <c r="H8" s="2">
        <v>11</v>
      </c>
      <c r="I8" s="2">
        <v>26</v>
      </c>
      <c r="J8" s="92">
        <v>34</v>
      </c>
      <c r="K8" s="92"/>
      <c r="L8" s="92"/>
      <c r="M8" s="92"/>
      <c r="N8" s="92"/>
      <c r="O8" s="92"/>
      <c r="P8" s="92"/>
      <c r="Q8" s="92"/>
      <c r="R8" s="92"/>
      <c r="S8" s="92"/>
      <c r="T8" s="7"/>
      <c r="U8" s="44"/>
      <c r="V8" s="166" t="s">
        <v>246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6" activePane="bottomRight" state="frozen"/>
      <selection pane="bottomRight" activeCell="M8" sqref="M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abSelected="1" topLeftCell="A2" zoomScale="80" zoomScaleNormal="80" zoomScaleSheetLayoutView="40" workbookViewId="0">
      <pane xSplit="3" ySplit="4" topLeftCell="I6" activePane="bottomRight" state="frozen"/>
      <selection activeCell="A2" sqref="A2"/>
      <selection pane="topRight" activeCell="D2" sqref="D2"/>
      <selection pane="bottomLeft" activeCell="A6" sqref="A6"/>
      <selection pane="bottomRight" activeCell="P7" sqref="P7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179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3"/>
      <c r="B6" s="41">
        <v>1</v>
      </c>
      <c r="C6" s="12" t="s">
        <v>150</v>
      </c>
      <c r="D6" s="33" t="s">
        <v>29</v>
      </c>
      <c r="E6" s="33" t="s">
        <v>92</v>
      </c>
      <c r="F6" s="33">
        <v>1</v>
      </c>
      <c r="G6" s="14">
        <v>1</v>
      </c>
      <c r="H6" s="152">
        <v>0</v>
      </c>
      <c r="I6" s="152">
        <v>0</v>
      </c>
      <c r="J6" s="152">
        <v>0</v>
      </c>
      <c r="K6" s="152">
        <v>0</v>
      </c>
      <c r="L6" s="152">
        <v>0</v>
      </c>
      <c r="M6" s="152">
        <v>1</v>
      </c>
      <c r="N6" s="165">
        <v>1</v>
      </c>
      <c r="O6" s="165">
        <v>1</v>
      </c>
      <c r="P6" s="165"/>
      <c r="Q6" s="165"/>
      <c r="R6" s="23"/>
      <c r="S6" s="2"/>
      <c r="T6" s="7"/>
      <c r="U6" s="44"/>
      <c r="V6" s="44"/>
    </row>
    <row r="7" spans="1:22" ht="88.5" customHeight="1" x14ac:dyDescent="0.25">
      <c r="A7" s="43"/>
      <c r="B7" s="41">
        <v>2</v>
      </c>
      <c r="C7" s="12" t="s">
        <v>151</v>
      </c>
      <c r="D7" s="33" t="s">
        <v>29</v>
      </c>
      <c r="E7" s="33" t="s">
        <v>103</v>
      </c>
      <c r="F7" s="33">
        <v>100</v>
      </c>
      <c r="G7" s="14">
        <v>100</v>
      </c>
      <c r="H7" s="152">
        <v>100</v>
      </c>
      <c r="I7" s="152">
        <v>100</v>
      </c>
      <c r="J7" s="152">
        <v>100</v>
      </c>
      <c r="K7" s="152">
        <v>100</v>
      </c>
      <c r="L7" s="152">
        <v>100</v>
      </c>
      <c r="M7" s="152">
        <v>100</v>
      </c>
      <c r="N7" s="165">
        <v>100</v>
      </c>
      <c r="O7" s="165">
        <v>100</v>
      </c>
      <c r="P7" s="165"/>
      <c r="Q7" s="165"/>
      <c r="R7" s="23"/>
      <c r="S7" s="2"/>
      <c r="T7" s="7"/>
      <c r="U7" s="44"/>
      <c r="V7" s="44"/>
    </row>
  </sheetData>
  <customSheetViews>
    <customSheetView guid="{1E4B2E02-3F65-409A-8E5C-3C4E08E86C84}" scale="80" showPageBreaks="1" topLeftCell="A2">
      <pane xSplit="3" ySplit="4" topLeftCell="I6" activePane="bottomRight" state="frozen"/>
      <selection pane="bottomRight" activeCell="P7" sqref="P7"/>
      <pageMargins left="0.11811023622047245" right="0.11811023622047245" top="0.74803149606299213" bottom="0.74803149606299213" header="0.31496062992125984" footer="0.31496062992125984"/>
      <pageSetup paperSize="9" scale="50" orientation="landscape" r:id="rId1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11811023622047245" right="0.11811023622047245" top="0.74803149606299213" bottom="0.74803149606299213" header="0.31496062992125984" footer="0.31496062992125984"/>
  <pageSetup paperSize="9" scale="50" orientation="landscape" r:id="rId3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V10" sqref="V10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51.8554687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ht="47.25" customHeight="1" x14ac:dyDescent="0.35">
      <c r="A2" s="8"/>
      <c r="B2" s="226" t="s">
        <v>40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1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15">
        <v>2025</v>
      </c>
      <c r="U4" s="15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45.75" customHeight="1" x14ac:dyDescent="0.25">
      <c r="A6" s="22"/>
      <c r="B6" s="11">
        <v>1</v>
      </c>
      <c r="C6" s="12" t="s">
        <v>42</v>
      </c>
      <c r="D6" s="17" t="s">
        <v>29</v>
      </c>
      <c r="E6" s="17" t="s">
        <v>41</v>
      </c>
      <c r="F6" s="17">
        <v>1.07</v>
      </c>
      <c r="G6" s="14">
        <v>30</v>
      </c>
      <c r="H6" s="17" t="s">
        <v>14</v>
      </c>
      <c r="I6" s="88" t="s">
        <v>14</v>
      </c>
      <c r="J6" s="94" t="s">
        <v>14</v>
      </c>
      <c r="K6" s="94" t="s">
        <v>14</v>
      </c>
      <c r="L6" s="94">
        <v>5</v>
      </c>
      <c r="M6" s="94">
        <v>13</v>
      </c>
      <c r="N6" s="94">
        <v>27.01</v>
      </c>
      <c r="O6" s="94">
        <v>29.28</v>
      </c>
      <c r="P6" s="94">
        <v>37.78</v>
      </c>
      <c r="Q6" s="17">
        <v>37.78</v>
      </c>
      <c r="R6" s="17"/>
      <c r="S6" s="17"/>
      <c r="T6" s="12"/>
      <c r="U6" s="24"/>
      <c r="V6" s="24"/>
    </row>
    <row r="7" spans="1:22" s="20" customFormat="1" ht="59.25" customHeight="1" x14ac:dyDescent="0.25">
      <c r="A7" s="22"/>
      <c r="B7" s="11">
        <v>2</v>
      </c>
      <c r="C7" s="12" t="s">
        <v>43</v>
      </c>
      <c r="D7" s="17" t="s">
        <v>29</v>
      </c>
      <c r="E7" s="17" t="s">
        <v>44</v>
      </c>
      <c r="F7" s="17">
        <v>360</v>
      </c>
      <c r="G7" s="14">
        <v>2200</v>
      </c>
      <c r="H7" s="88" t="s">
        <v>14</v>
      </c>
      <c r="I7" s="88" t="s">
        <v>14</v>
      </c>
      <c r="J7" s="94" t="s">
        <v>14</v>
      </c>
      <c r="K7" s="94">
        <v>492</v>
      </c>
      <c r="L7" s="94">
        <v>1819</v>
      </c>
      <c r="M7" s="94">
        <v>1870</v>
      </c>
      <c r="N7" s="94">
        <v>1960</v>
      </c>
      <c r="O7" s="94">
        <v>2001</v>
      </c>
      <c r="P7" s="17">
        <v>2200</v>
      </c>
      <c r="Q7" s="94">
        <v>2200</v>
      </c>
      <c r="R7" s="23"/>
      <c r="S7" s="17"/>
      <c r="T7" s="12"/>
      <c r="U7" s="24"/>
      <c r="V7" s="24"/>
    </row>
    <row r="8" spans="1:22" s="20" customFormat="1" ht="39.75" customHeight="1" x14ac:dyDescent="0.25">
      <c r="A8" s="22"/>
      <c r="B8" s="11">
        <v>3</v>
      </c>
      <c r="C8" s="12" t="s">
        <v>45</v>
      </c>
      <c r="D8" s="17" t="s">
        <v>29</v>
      </c>
      <c r="E8" s="17" t="s">
        <v>46</v>
      </c>
      <c r="F8" s="17">
        <v>56</v>
      </c>
      <c r="G8" s="14">
        <v>56</v>
      </c>
      <c r="H8" s="88" t="s">
        <v>14</v>
      </c>
      <c r="I8" s="88" t="s">
        <v>14</v>
      </c>
      <c r="J8" s="94" t="s">
        <v>14</v>
      </c>
      <c r="K8" s="94">
        <v>10</v>
      </c>
      <c r="L8" s="94">
        <v>20</v>
      </c>
      <c r="M8" s="94">
        <v>25</v>
      </c>
      <c r="N8" s="94">
        <v>30</v>
      </c>
      <c r="O8" s="94">
        <v>42</v>
      </c>
      <c r="P8" s="94">
        <v>56</v>
      </c>
      <c r="Q8" s="94">
        <v>56</v>
      </c>
      <c r="R8" s="13"/>
      <c r="S8" s="13"/>
      <c r="T8" s="12"/>
      <c r="U8" s="24"/>
      <c r="V8" s="24"/>
    </row>
    <row r="9" spans="1:22" s="20" customFormat="1" ht="52.5" customHeight="1" x14ac:dyDescent="0.25">
      <c r="A9" s="22"/>
      <c r="B9" s="11">
        <v>4</v>
      </c>
      <c r="C9" s="12" t="s">
        <v>47</v>
      </c>
      <c r="D9" s="17" t="s">
        <v>29</v>
      </c>
      <c r="E9" s="17" t="s">
        <v>15</v>
      </c>
      <c r="F9" s="17">
        <v>100</v>
      </c>
      <c r="G9" s="14">
        <v>100</v>
      </c>
      <c r="H9" s="88" t="s">
        <v>14</v>
      </c>
      <c r="I9" s="88" t="s">
        <v>14</v>
      </c>
      <c r="J9" s="94" t="s">
        <v>14</v>
      </c>
      <c r="K9" s="94" t="s">
        <v>14</v>
      </c>
      <c r="L9" s="94" t="s">
        <v>14</v>
      </c>
      <c r="M9" s="94" t="s">
        <v>14</v>
      </c>
      <c r="N9" s="94" t="s">
        <v>14</v>
      </c>
      <c r="O9" s="94" t="s">
        <v>14</v>
      </c>
      <c r="P9" s="94">
        <v>85</v>
      </c>
      <c r="Q9" s="94">
        <v>100</v>
      </c>
      <c r="R9" s="13"/>
      <c r="S9" s="13"/>
      <c r="T9" s="12"/>
      <c r="U9" s="24"/>
      <c r="V9" s="24"/>
    </row>
    <row r="10" spans="1:22" s="20" customFormat="1" ht="99.75" customHeight="1" x14ac:dyDescent="0.25">
      <c r="A10" s="22"/>
      <c r="B10" s="11">
        <v>5</v>
      </c>
      <c r="C10" s="12" t="s">
        <v>48</v>
      </c>
      <c r="D10" s="17" t="s">
        <v>29</v>
      </c>
      <c r="E10" s="17" t="s">
        <v>15</v>
      </c>
      <c r="F10" s="17">
        <v>100</v>
      </c>
      <c r="G10" s="14">
        <v>100</v>
      </c>
      <c r="H10" s="17">
        <v>100</v>
      </c>
      <c r="I10" s="17">
        <v>100</v>
      </c>
      <c r="J10" s="94">
        <v>100</v>
      </c>
      <c r="K10" s="94">
        <v>100</v>
      </c>
      <c r="L10" s="94">
        <v>100</v>
      </c>
      <c r="M10" s="94">
        <v>100</v>
      </c>
      <c r="N10" s="94">
        <v>100</v>
      </c>
      <c r="O10" s="94">
        <v>100</v>
      </c>
      <c r="P10" s="94">
        <v>100</v>
      </c>
      <c r="Q10" s="94">
        <v>100</v>
      </c>
      <c r="R10" s="13"/>
      <c r="S10" s="13"/>
      <c r="T10" s="12"/>
      <c r="U10" s="24"/>
      <c r="V10" s="65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4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Q8" sqref="Q8"/>
      <pageMargins left="0" right="0" top="0" bottom="0" header="0.31496062992125984" footer="0.31496062992125984"/>
      <pageSetup paperSize="9" scale="45" orientation="landscape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7" customWidth="1"/>
    <col min="2" max="2" width="40.85546875" style="37" customWidth="1"/>
    <col min="3" max="3" width="14.140625" style="37" customWidth="1"/>
    <col min="4" max="4" width="12.5703125" style="37" customWidth="1"/>
    <col min="5" max="5" width="12.140625" style="37" customWidth="1"/>
    <col min="6" max="6" width="11.5703125" style="37" customWidth="1"/>
    <col min="7" max="7" width="10.85546875" style="37" customWidth="1"/>
    <col min="8" max="9" width="10.42578125" style="37" customWidth="1"/>
    <col min="10" max="10" width="10" style="37" customWidth="1"/>
    <col min="11" max="11" width="9.28515625" style="37" customWidth="1"/>
    <col min="12" max="12" width="10.85546875" style="37" customWidth="1"/>
    <col min="13" max="14" width="8.28515625" style="37" customWidth="1"/>
    <col min="15" max="15" width="12" style="37" customWidth="1"/>
    <col min="16" max="16" width="10.7109375" style="37" customWidth="1"/>
    <col min="17" max="17" width="10.28515625" style="37" customWidth="1"/>
    <col min="18" max="18" width="13.140625" style="37" customWidth="1"/>
    <col min="19" max="19" width="13.7109375" style="37" customWidth="1"/>
    <col min="20" max="20" width="11.85546875" style="37" customWidth="1"/>
    <col min="21" max="21" width="80.42578125" style="37" customWidth="1"/>
    <col min="22" max="16384" width="9.140625" style="37"/>
  </cols>
  <sheetData>
    <row r="1" spans="1:21" ht="47.25" customHeight="1" x14ac:dyDescent="0.25">
      <c r="A1" s="216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1" ht="47.25" customHeight="1" x14ac:dyDescent="0.25">
      <c r="A2" s="218" t="s">
        <v>22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38"/>
    </row>
    <row r="3" spans="1:21" ht="57" customHeight="1" x14ac:dyDescent="0.25">
      <c r="A3" s="220" t="s">
        <v>0</v>
      </c>
      <c r="B3" s="214" t="s">
        <v>16</v>
      </c>
      <c r="C3" s="214" t="s">
        <v>17</v>
      </c>
      <c r="D3" s="214" t="s">
        <v>1</v>
      </c>
      <c r="E3" s="214" t="s">
        <v>19</v>
      </c>
      <c r="F3" s="214" t="s">
        <v>20</v>
      </c>
      <c r="G3" s="222" t="s">
        <v>21</v>
      </c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1" t="s">
        <v>23</v>
      </c>
      <c r="T3" s="1" t="s">
        <v>24</v>
      </c>
      <c r="U3" s="214" t="s">
        <v>191</v>
      </c>
    </row>
    <row r="4" spans="1:21" ht="78.75" customHeight="1" x14ac:dyDescent="0.25">
      <c r="A4" s="220"/>
      <c r="B4" s="221"/>
      <c r="C4" s="215"/>
      <c r="D4" s="221"/>
      <c r="E4" s="221"/>
      <c r="F4" s="221"/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29">
        <v>2025</v>
      </c>
      <c r="T4" s="29" t="s">
        <v>15</v>
      </c>
      <c r="U4" s="215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41">
        <v>1</v>
      </c>
      <c r="B6" s="12" t="s">
        <v>26</v>
      </c>
      <c r="C6" s="30" t="s">
        <v>29</v>
      </c>
      <c r="D6" s="30" t="s">
        <v>15</v>
      </c>
      <c r="E6" s="30">
        <v>100</v>
      </c>
      <c r="F6" s="14">
        <v>100</v>
      </c>
      <c r="G6" s="51">
        <v>100</v>
      </c>
      <c r="H6" s="69">
        <v>100</v>
      </c>
      <c r="I6" s="69">
        <v>100</v>
      </c>
      <c r="J6" s="103">
        <v>100</v>
      </c>
      <c r="K6" s="103">
        <v>100</v>
      </c>
      <c r="L6" s="147">
        <v>100</v>
      </c>
      <c r="M6" s="157">
        <v>100</v>
      </c>
      <c r="N6" s="27">
        <v>100</v>
      </c>
      <c r="O6" s="169">
        <v>100</v>
      </c>
      <c r="P6" s="199">
        <v>100</v>
      </c>
      <c r="Q6" s="205">
        <v>100</v>
      </c>
      <c r="R6" s="2"/>
      <c r="S6" s="7"/>
      <c r="T6" s="44"/>
      <c r="U6" s="52" t="s">
        <v>192</v>
      </c>
    </row>
    <row r="7" spans="1:21" ht="151.5" customHeight="1" x14ac:dyDescent="0.25">
      <c r="A7" s="41">
        <v>2</v>
      </c>
      <c r="B7" s="12" t="s">
        <v>27</v>
      </c>
      <c r="C7" s="30" t="s">
        <v>29</v>
      </c>
      <c r="D7" s="30" t="s">
        <v>15</v>
      </c>
      <c r="E7" s="30" t="s">
        <v>14</v>
      </c>
      <c r="F7" s="14" t="s">
        <v>30</v>
      </c>
      <c r="G7" s="51" t="s">
        <v>14</v>
      </c>
      <c r="H7" s="69" t="s">
        <v>14</v>
      </c>
      <c r="I7" s="23" t="s">
        <v>14</v>
      </c>
      <c r="J7" s="23" t="s">
        <v>14</v>
      </c>
      <c r="K7" s="23" t="s">
        <v>14</v>
      </c>
      <c r="L7" s="23" t="s">
        <v>14</v>
      </c>
      <c r="M7" s="23" t="s">
        <v>14</v>
      </c>
      <c r="N7" s="27" t="s">
        <v>14</v>
      </c>
      <c r="O7" s="169" t="s">
        <v>14</v>
      </c>
      <c r="P7" s="23" t="s">
        <v>14</v>
      </c>
      <c r="Q7" s="23" t="s">
        <v>14</v>
      </c>
      <c r="R7" s="2"/>
      <c r="S7" s="7"/>
      <c r="T7" s="44"/>
      <c r="U7" s="70" t="s">
        <v>238</v>
      </c>
    </row>
    <row r="8" spans="1:21" ht="130.5" customHeight="1" x14ac:dyDescent="0.25">
      <c r="A8" s="41">
        <v>3</v>
      </c>
      <c r="B8" s="12" t="s">
        <v>28</v>
      </c>
      <c r="C8" s="30" t="s">
        <v>29</v>
      </c>
      <c r="D8" s="30" t="s">
        <v>15</v>
      </c>
      <c r="E8" s="13">
        <v>98.3</v>
      </c>
      <c r="F8" s="14">
        <v>100</v>
      </c>
      <c r="G8" s="51">
        <v>98.2</v>
      </c>
      <c r="H8" s="69">
        <v>98.2</v>
      </c>
      <c r="I8" s="23">
        <v>98.2</v>
      </c>
      <c r="J8" s="27">
        <v>100</v>
      </c>
      <c r="K8" s="27">
        <v>100</v>
      </c>
      <c r="L8" s="27">
        <v>100</v>
      </c>
      <c r="M8" s="27">
        <v>100</v>
      </c>
      <c r="N8" s="27">
        <v>100</v>
      </c>
      <c r="O8" s="27">
        <v>100</v>
      </c>
      <c r="P8" s="27">
        <v>100</v>
      </c>
      <c r="Q8" s="27">
        <v>100</v>
      </c>
      <c r="R8" s="81"/>
      <c r="S8" s="209"/>
      <c r="T8" s="44"/>
      <c r="U8" s="52" t="s">
        <v>271</v>
      </c>
    </row>
  </sheetData>
  <customSheetViews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0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180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53.25" customHeight="1" x14ac:dyDescent="0.25">
      <c r="A6" s="22"/>
      <c r="B6" s="11">
        <v>1</v>
      </c>
      <c r="C6" s="12" t="s">
        <v>75</v>
      </c>
      <c r="D6" s="30" t="s">
        <v>29</v>
      </c>
      <c r="E6" s="30" t="s">
        <v>76</v>
      </c>
      <c r="F6" s="30">
        <v>7</v>
      </c>
      <c r="G6" s="14">
        <v>7</v>
      </c>
      <c r="H6" s="30"/>
      <c r="I6" s="30"/>
      <c r="J6" s="30"/>
      <c r="K6" s="30"/>
      <c r="L6" s="30"/>
      <c r="M6" s="30"/>
      <c r="N6" s="30"/>
      <c r="O6" s="23"/>
      <c r="P6" s="30"/>
      <c r="Q6" s="30"/>
      <c r="R6" s="30"/>
      <c r="S6" s="30"/>
      <c r="T6" s="12"/>
      <c r="U6" s="36"/>
      <c r="V6" s="36"/>
    </row>
    <row r="7" spans="1:22" s="20" customFormat="1" ht="143.25" customHeight="1" x14ac:dyDescent="0.25">
      <c r="A7" s="22"/>
      <c r="B7" s="11">
        <v>2</v>
      </c>
      <c r="C7" s="12" t="s">
        <v>77</v>
      </c>
      <c r="D7" s="30" t="s">
        <v>78</v>
      </c>
      <c r="E7" s="30" t="s">
        <v>41</v>
      </c>
      <c r="F7" s="30" t="s">
        <v>14</v>
      </c>
      <c r="G7" s="14">
        <v>0.71</v>
      </c>
      <c r="H7" s="30"/>
      <c r="I7" s="30"/>
      <c r="J7" s="23"/>
      <c r="K7" s="23"/>
      <c r="L7" s="23"/>
      <c r="M7" s="23"/>
      <c r="N7" s="23"/>
      <c r="O7" s="23"/>
      <c r="P7" s="30"/>
      <c r="Q7" s="23"/>
      <c r="R7" s="23"/>
      <c r="S7" s="30"/>
      <c r="T7" s="12"/>
      <c r="U7" s="36"/>
      <c r="V7" s="36"/>
    </row>
    <row r="8" spans="1:22" s="20" customFormat="1" ht="112.5" customHeight="1" x14ac:dyDescent="0.25">
      <c r="A8" s="22"/>
      <c r="B8" s="11">
        <v>3</v>
      </c>
      <c r="C8" s="12" t="s">
        <v>79</v>
      </c>
      <c r="D8" s="30" t="s">
        <v>80</v>
      </c>
      <c r="E8" s="30" t="s">
        <v>41</v>
      </c>
      <c r="F8" s="28">
        <v>0.63100000000000001</v>
      </c>
      <c r="G8" s="14">
        <v>0.75</v>
      </c>
      <c r="H8" s="30"/>
      <c r="I8" s="30"/>
      <c r="J8" s="13"/>
      <c r="K8" s="13"/>
      <c r="L8" s="13"/>
      <c r="M8" s="13"/>
      <c r="N8" s="13"/>
      <c r="O8" s="13"/>
      <c r="P8" s="13"/>
      <c r="Q8" s="13"/>
      <c r="R8" s="13"/>
      <c r="S8" s="13"/>
      <c r="T8" s="12"/>
      <c r="U8" s="36"/>
      <c r="V8" s="36"/>
    </row>
    <row r="9" spans="1:22" s="20" customFormat="1" ht="53.25" customHeight="1" x14ac:dyDescent="0.25">
      <c r="A9" s="22"/>
      <c r="B9" s="11">
        <v>4</v>
      </c>
      <c r="C9" s="12" t="s">
        <v>81</v>
      </c>
      <c r="D9" s="30" t="s">
        <v>29</v>
      </c>
      <c r="E9" s="30" t="s">
        <v>41</v>
      </c>
      <c r="F9" s="30">
        <v>96.323999999999998</v>
      </c>
      <c r="G9" s="14">
        <v>96.323999999999998</v>
      </c>
      <c r="H9" s="30"/>
      <c r="I9" s="30"/>
      <c r="J9" s="30"/>
      <c r="K9" s="30"/>
      <c r="L9" s="30"/>
      <c r="M9" s="30"/>
      <c r="N9" s="30"/>
      <c r="O9" s="23"/>
      <c r="P9" s="30"/>
      <c r="Q9" s="30"/>
      <c r="R9" s="30"/>
      <c r="S9" s="30"/>
      <c r="T9" s="12"/>
      <c r="U9" s="36"/>
      <c r="V9" s="36"/>
    </row>
    <row r="10" spans="1:22" s="20" customFormat="1" ht="51" customHeight="1" x14ac:dyDescent="0.25">
      <c r="A10" s="22"/>
      <c r="B10" s="11">
        <v>5</v>
      </c>
      <c r="C10" s="12" t="s">
        <v>82</v>
      </c>
      <c r="D10" s="30" t="s">
        <v>29</v>
      </c>
      <c r="E10" s="30" t="s">
        <v>46</v>
      </c>
      <c r="F10" s="30">
        <v>42</v>
      </c>
      <c r="G10" s="14">
        <v>42</v>
      </c>
      <c r="H10" s="30"/>
      <c r="I10" s="30"/>
      <c r="J10" s="23"/>
      <c r="K10" s="23"/>
      <c r="L10" s="23"/>
      <c r="M10" s="23"/>
      <c r="N10" s="23"/>
      <c r="O10" s="23"/>
      <c r="P10" s="30"/>
      <c r="Q10" s="23"/>
      <c r="R10" s="23"/>
      <c r="S10" s="30"/>
      <c r="T10" s="12"/>
      <c r="U10" s="36"/>
      <c r="V10" s="36"/>
    </row>
    <row r="11" spans="1:22" s="20" customFormat="1" ht="72.75" customHeight="1" x14ac:dyDescent="0.25">
      <c r="A11" s="22"/>
      <c r="B11" s="11">
        <v>6</v>
      </c>
      <c r="C11" s="12" t="s">
        <v>83</v>
      </c>
      <c r="D11" s="30" t="s">
        <v>29</v>
      </c>
      <c r="E11" s="30" t="s">
        <v>46</v>
      </c>
      <c r="F11" s="27">
        <v>56</v>
      </c>
      <c r="G11" s="14">
        <v>56</v>
      </c>
      <c r="H11" s="30"/>
      <c r="I11" s="3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2"/>
      <c r="U11" s="36"/>
      <c r="V11" s="36"/>
    </row>
    <row r="12" spans="1:22" s="20" customFormat="1" ht="70.5" customHeight="1" x14ac:dyDescent="0.25">
      <c r="A12" s="22"/>
      <c r="B12" s="11">
        <v>7</v>
      </c>
      <c r="C12" s="12" t="s">
        <v>84</v>
      </c>
      <c r="D12" s="30" t="s">
        <v>29</v>
      </c>
      <c r="E12" s="30" t="s">
        <v>85</v>
      </c>
      <c r="F12" s="30">
        <v>18</v>
      </c>
      <c r="G12" s="14">
        <v>18</v>
      </c>
      <c r="H12" s="30"/>
      <c r="I12" s="30"/>
      <c r="J12" s="30"/>
      <c r="K12" s="30"/>
      <c r="L12" s="30"/>
      <c r="M12" s="30"/>
      <c r="N12" s="30"/>
      <c r="O12" s="23"/>
      <c r="P12" s="30"/>
      <c r="Q12" s="30"/>
      <c r="R12" s="30"/>
      <c r="S12" s="30"/>
      <c r="T12" s="12"/>
      <c r="U12" s="36"/>
      <c r="V12" s="36"/>
    </row>
    <row r="13" spans="1:22" s="20" customFormat="1" ht="55.5" customHeight="1" x14ac:dyDescent="0.25">
      <c r="A13" s="22"/>
      <c r="B13" s="11">
        <v>8</v>
      </c>
      <c r="C13" s="12" t="s">
        <v>87</v>
      </c>
      <c r="D13" s="30" t="s">
        <v>29</v>
      </c>
      <c r="E13" s="30" t="s">
        <v>86</v>
      </c>
      <c r="F13" s="30">
        <v>1.7829999999999999</v>
      </c>
      <c r="G13" s="14">
        <v>0.9</v>
      </c>
      <c r="H13" s="30"/>
      <c r="I13" s="30"/>
      <c r="J13" s="23"/>
      <c r="K13" s="23"/>
      <c r="L13" s="23"/>
      <c r="M13" s="23"/>
      <c r="N13" s="23"/>
      <c r="O13" s="23"/>
      <c r="P13" s="30"/>
      <c r="Q13" s="23"/>
      <c r="R13" s="23"/>
      <c r="S13" s="30"/>
      <c r="T13" s="12"/>
      <c r="U13" s="36"/>
      <c r="V13" s="36"/>
    </row>
    <row r="14" spans="1:22" s="20" customFormat="1" ht="49.5" customHeight="1" x14ac:dyDescent="0.25">
      <c r="A14" s="22"/>
      <c r="B14" s="11">
        <v>9</v>
      </c>
      <c r="C14" s="12" t="s">
        <v>88</v>
      </c>
      <c r="D14" s="30" t="s">
        <v>29</v>
      </c>
      <c r="E14" s="30" t="s">
        <v>46</v>
      </c>
      <c r="F14" s="13" t="s">
        <v>14</v>
      </c>
      <c r="G14" s="14">
        <v>1</v>
      </c>
      <c r="H14" s="30"/>
      <c r="I14" s="3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2"/>
      <c r="U14" s="36"/>
      <c r="V14" s="36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2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4" width="10.140625" style="5" customWidth="1"/>
    <col min="15" max="15" width="10.5703125" style="5" customWidth="1"/>
    <col min="16" max="16" width="11.140625" style="5" customWidth="1"/>
    <col min="17" max="17" width="10.7109375" style="5" customWidth="1"/>
    <col min="18" max="18" width="10.28515625" style="5" customWidth="1"/>
    <col min="19" max="19" width="12.140625" style="5" customWidth="1"/>
    <col min="20" max="20" width="12.28515625" style="5" customWidth="1"/>
    <col min="21" max="21" width="13.42578125" style="5" customWidth="1"/>
    <col min="22" max="22" width="31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152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189</v>
      </c>
    </row>
    <row r="4" spans="1:22" s="20" customFormat="1" ht="88.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65.25" customHeight="1" x14ac:dyDescent="0.25">
      <c r="A6" s="22"/>
      <c r="B6" s="11">
        <v>1</v>
      </c>
      <c r="C6" s="12" t="s">
        <v>153</v>
      </c>
      <c r="D6" s="33" t="s">
        <v>29</v>
      </c>
      <c r="E6" s="33" t="s">
        <v>103</v>
      </c>
      <c r="F6" s="33">
        <v>115.3</v>
      </c>
      <c r="G6" s="14" t="s">
        <v>154</v>
      </c>
      <c r="H6" s="23">
        <v>114</v>
      </c>
      <c r="I6" s="33">
        <v>127.9</v>
      </c>
      <c r="J6" s="85">
        <v>93.6</v>
      </c>
      <c r="K6" s="33">
        <v>126.14</v>
      </c>
      <c r="L6" s="33">
        <v>132.5</v>
      </c>
      <c r="M6" s="33">
        <v>120.2</v>
      </c>
      <c r="N6" s="33">
        <v>155.19999999999999</v>
      </c>
      <c r="O6" s="23"/>
      <c r="P6" s="33"/>
      <c r="Q6" s="33"/>
      <c r="R6" s="33"/>
      <c r="S6" s="33"/>
      <c r="T6" s="12"/>
      <c r="U6" s="36"/>
      <c r="V6" s="65"/>
    </row>
    <row r="7" spans="1:22" s="20" customFormat="1" ht="66.75" customHeight="1" x14ac:dyDescent="0.25">
      <c r="A7" s="22"/>
      <c r="B7" s="11">
        <v>2</v>
      </c>
      <c r="C7" s="12" t="s">
        <v>155</v>
      </c>
      <c r="D7" s="33" t="s">
        <v>29</v>
      </c>
      <c r="E7" s="33" t="s">
        <v>103</v>
      </c>
      <c r="F7" s="33" t="s">
        <v>14</v>
      </c>
      <c r="G7" s="14" t="s">
        <v>156</v>
      </c>
      <c r="H7" s="23">
        <v>99</v>
      </c>
      <c r="I7" s="33">
        <v>98.9</v>
      </c>
      <c r="J7" s="86">
        <v>98.9</v>
      </c>
      <c r="K7" s="23">
        <v>99</v>
      </c>
      <c r="L7" s="23">
        <v>99</v>
      </c>
      <c r="M7" s="23">
        <v>99</v>
      </c>
      <c r="N7" s="23">
        <v>99</v>
      </c>
      <c r="O7" s="23"/>
      <c r="P7" s="33"/>
      <c r="Q7" s="23"/>
      <c r="R7" s="23"/>
      <c r="S7" s="33"/>
      <c r="T7" s="12"/>
      <c r="U7" s="36"/>
      <c r="V7" s="36"/>
    </row>
    <row r="8" spans="1:22" s="20" customFormat="1" x14ac:dyDescent="0.25"/>
    <row r="9" spans="1:22" s="20" customFormat="1" x14ac:dyDescent="0.25"/>
  </sheetData>
  <customSheetViews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N21" sqref="N21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4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62.285156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1.42578125" style="5" customWidth="1"/>
    <col min="12" max="12" width="9.28515625" style="5" customWidth="1"/>
    <col min="13" max="13" width="8.5703125" style="5" customWidth="1"/>
    <col min="14" max="14" width="8.28515625" style="5" customWidth="1"/>
    <col min="15" max="15" width="11.710937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46.42578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164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3.6" customHeight="1" x14ac:dyDescent="0.25">
      <c r="A6" s="6"/>
      <c r="B6" s="11">
        <v>1</v>
      </c>
      <c r="C6" s="12" t="s">
        <v>157</v>
      </c>
      <c r="D6" s="33" t="s">
        <v>29</v>
      </c>
      <c r="E6" s="33" t="s">
        <v>92</v>
      </c>
      <c r="F6" s="33">
        <v>1</v>
      </c>
      <c r="G6" s="14">
        <v>1</v>
      </c>
      <c r="H6" s="60">
        <v>0</v>
      </c>
      <c r="I6" s="60">
        <v>0</v>
      </c>
      <c r="J6" s="91">
        <v>0</v>
      </c>
      <c r="K6" s="105">
        <v>0</v>
      </c>
      <c r="L6" s="146">
        <v>0</v>
      </c>
      <c r="M6" s="146">
        <v>0</v>
      </c>
      <c r="N6" s="159">
        <v>0</v>
      </c>
      <c r="O6" s="162">
        <v>0</v>
      </c>
      <c r="P6" s="174">
        <v>0</v>
      </c>
      <c r="Q6" s="203">
        <v>0</v>
      </c>
      <c r="R6" s="210">
        <v>0</v>
      </c>
      <c r="S6" s="2"/>
      <c r="T6" s="7"/>
      <c r="U6" s="46"/>
      <c r="V6" s="96" t="s">
        <v>272</v>
      </c>
    </row>
    <row r="7" spans="1:22" ht="109.9" customHeight="1" x14ac:dyDescent="0.25">
      <c r="A7" s="6"/>
      <c r="B7" s="11">
        <v>2</v>
      </c>
      <c r="C7" s="12" t="s">
        <v>158</v>
      </c>
      <c r="D7" s="33" t="s">
        <v>29</v>
      </c>
      <c r="E7" s="33" t="s">
        <v>92</v>
      </c>
      <c r="F7" s="33">
        <v>1</v>
      </c>
      <c r="G7" s="14">
        <v>1</v>
      </c>
      <c r="H7" s="60">
        <v>0</v>
      </c>
      <c r="I7" s="60">
        <v>0</v>
      </c>
      <c r="J7" s="94">
        <v>0</v>
      </c>
      <c r="K7" s="94">
        <v>0</v>
      </c>
      <c r="L7" s="146">
        <v>0</v>
      </c>
      <c r="M7" s="146">
        <v>0</v>
      </c>
      <c r="N7" s="159">
        <v>0</v>
      </c>
      <c r="O7" s="162">
        <v>0</v>
      </c>
      <c r="P7" s="174">
        <v>0</v>
      </c>
      <c r="Q7" s="203">
        <v>0</v>
      </c>
      <c r="R7" s="210">
        <v>0</v>
      </c>
      <c r="S7" s="2"/>
      <c r="T7" s="7"/>
      <c r="U7" s="46"/>
      <c r="V7" s="96" t="s">
        <v>273</v>
      </c>
    </row>
    <row r="8" spans="1:22" ht="76.5" customHeight="1" x14ac:dyDescent="0.25">
      <c r="A8" s="6"/>
      <c r="B8" s="11">
        <v>3</v>
      </c>
      <c r="C8" s="12" t="s">
        <v>159</v>
      </c>
      <c r="D8" s="33" t="s">
        <v>29</v>
      </c>
      <c r="E8" s="33" t="s">
        <v>92</v>
      </c>
      <c r="F8" s="33" t="s">
        <v>14</v>
      </c>
      <c r="G8" s="14">
        <v>1</v>
      </c>
      <c r="H8" s="60">
        <v>0</v>
      </c>
      <c r="I8" s="60">
        <v>0</v>
      </c>
      <c r="J8" s="91">
        <v>0</v>
      </c>
      <c r="K8" s="105">
        <v>0</v>
      </c>
      <c r="L8" s="146">
        <v>0</v>
      </c>
      <c r="M8" s="146">
        <v>0</v>
      </c>
      <c r="N8" s="159">
        <v>0</v>
      </c>
      <c r="O8" s="162">
        <v>0</v>
      </c>
      <c r="P8" s="162">
        <v>0</v>
      </c>
      <c r="Q8" s="203">
        <v>0</v>
      </c>
      <c r="R8" s="210">
        <v>0</v>
      </c>
      <c r="S8" s="2"/>
      <c r="T8" s="7"/>
      <c r="U8" s="46"/>
      <c r="V8" s="96" t="s">
        <v>272</v>
      </c>
    </row>
    <row r="9" spans="1:22" ht="58.9" customHeight="1" x14ac:dyDescent="0.25">
      <c r="A9" s="6"/>
      <c r="B9" s="237">
        <v>4</v>
      </c>
      <c r="C9" s="239" t="s">
        <v>160</v>
      </c>
      <c r="D9" s="235" t="s">
        <v>29</v>
      </c>
      <c r="E9" s="33" t="s">
        <v>92</v>
      </c>
      <c r="F9" s="33">
        <v>103</v>
      </c>
      <c r="G9" s="14">
        <v>51</v>
      </c>
      <c r="H9" s="60">
        <v>4</v>
      </c>
      <c r="I9" s="60">
        <v>8</v>
      </c>
      <c r="J9" s="94">
        <v>12</v>
      </c>
      <c r="K9" s="94">
        <v>17</v>
      </c>
      <c r="L9" s="94">
        <v>21</v>
      </c>
      <c r="M9" s="94">
        <v>25</v>
      </c>
      <c r="N9" s="94">
        <v>29</v>
      </c>
      <c r="O9" s="94">
        <v>34</v>
      </c>
      <c r="P9" s="94">
        <v>38</v>
      </c>
      <c r="Q9" s="203">
        <v>42</v>
      </c>
      <c r="R9" s="210">
        <v>47</v>
      </c>
      <c r="S9" s="2"/>
      <c r="T9" s="7"/>
      <c r="U9" s="46"/>
      <c r="V9" s="96" t="s">
        <v>274</v>
      </c>
    </row>
    <row r="10" spans="1:22" ht="39.75" customHeight="1" x14ac:dyDescent="0.25">
      <c r="A10" s="6"/>
      <c r="B10" s="238"/>
      <c r="C10" s="240"/>
      <c r="D10" s="236"/>
      <c r="E10" s="33" t="s">
        <v>161</v>
      </c>
      <c r="F10" s="33">
        <v>123.57</v>
      </c>
      <c r="G10" s="14">
        <v>200</v>
      </c>
      <c r="H10" s="72">
        <v>16.7</v>
      </c>
      <c r="I10" s="74">
        <v>33.4</v>
      </c>
      <c r="J10" s="94">
        <v>50</v>
      </c>
      <c r="K10" s="23">
        <v>66.400000000000006</v>
      </c>
      <c r="L10" s="94">
        <v>83</v>
      </c>
      <c r="M10" s="94">
        <v>99</v>
      </c>
      <c r="N10" s="94">
        <v>117</v>
      </c>
      <c r="O10" s="94">
        <v>135</v>
      </c>
      <c r="P10" s="94">
        <v>152</v>
      </c>
      <c r="Q10" s="203">
        <v>167</v>
      </c>
      <c r="R10" s="210">
        <v>184</v>
      </c>
      <c r="S10" s="2"/>
      <c r="T10" s="7"/>
      <c r="U10" s="46"/>
      <c r="V10" s="96" t="s">
        <v>207</v>
      </c>
    </row>
    <row r="11" spans="1:22" ht="133.15" customHeight="1" x14ac:dyDescent="0.25">
      <c r="A11" s="6"/>
      <c r="B11" s="11">
        <v>5</v>
      </c>
      <c r="C11" s="12" t="s">
        <v>162</v>
      </c>
      <c r="D11" s="33" t="s">
        <v>29</v>
      </c>
      <c r="E11" s="33" t="s">
        <v>103</v>
      </c>
      <c r="F11" s="33">
        <v>100</v>
      </c>
      <c r="G11" s="14">
        <v>100</v>
      </c>
      <c r="H11" s="74">
        <v>0</v>
      </c>
      <c r="I11" s="74">
        <v>0</v>
      </c>
      <c r="J11" s="91">
        <v>0</v>
      </c>
      <c r="K11" s="106">
        <v>0</v>
      </c>
      <c r="L11" s="111">
        <v>0</v>
      </c>
      <c r="M11" s="146">
        <v>0</v>
      </c>
      <c r="N11" s="159">
        <v>0</v>
      </c>
      <c r="O11" s="162">
        <v>100</v>
      </c>
      <c r="P11" s="94">
        <v>100</v>
      </c>
      <c r="Q11" s="203">
        <v>100</v>
      </c>
      <c r="R11" s="210">
        <v>100</v>
      </c>
      <c r="S11" s="2"/>
      <c r="T11" s="7"/>
      <c r="U11" s="46"/>
      <c r="V11" s="96" t="s">
        <v>244</v>
      </c>
    </row>
    <row r="12" spans="1:22" s="78" customFormat="1" ht="75" customHeight="1" x14ac:dyDescent="0.25">
      <c r="A12" s="6"/>
      <c r="B12" s="11">
        <v>6</v>
      </c>
      <c r="C12" s="12" t="s">
        <v>199</v>
      </c>
      <c r="D12" s="75" t="s">
        <v>196</v>
      </c>
      <c r="E12" s="75" t="s">
        <v>103</v>
      </c>
      <c r="F12" s="75">
        <v>17.2</v>
      </c>
      <c r="G12" s="14">
        <v>70.06</v>
      </c>
      <c r="H12" s="105">
        <v>2.4</v>
      </c>
      <c r="I12" s="105">
        <v>8.6999999999999993</v>
      </c>
      <c r="J12" s="23">
        <v>15.4</v>
      </c>
      <c r="K12" s="23">
        <v>23.5</v>
      </c>
      <c r="L12" s="23">
        <v>51.7</v>
      </c>
      <c r="M12" s="87" t="s">
        <v>225</v>
      </c>
      <c r="N12" s="87" t="s">
        <v>225</v>
      </c>
      <c r="O12" s="23">
        <v>62.8</v>
      </c>
      <c r="P12" s="173">
        <v>64.5</v>
      </c>
      <c r="Q12" s="83">
        <v>66.400000000000006</v>
      </c>
      <c r="R12" s="213">
        <v>68.8</v>
      </c>
      <c r="S12" s="2"/>
      <c r="T12" s="7"/>
      <c r="U12" s="77"/>
      <c r="V12" s="212"/>
    </row>
    <row r="13" spans="1:22" s="78" customFormat="1" ht="72.75" customHeight="1" x14ac:dyDescent="0.25">
      <c r="A13" s="6"/>
      <c r="B13" s="11">
        <v>7</v>
      </c>
      <c r="C13" s="12" t="s">
        <v>163</v>
      </c>
      <c r="D13" s="75" t="s">
        <v>196</v>
      </c>
      <c r="E13" s="75" t="s">
        <v>103</v>
      </c>
      <c r="F13" s="75">
        <v>10.4</v>
      </c>
      <c r="G13" s="14">
        <v>33.29</v>
      </c>
      <c r="H13" s="75">
        <v>0.38</v>
      </c>
      <c r="I13" s="75">
        <v>6.96</v>
      </c>
      <c r="J13" s="83">
        <v>9.4499999999999993</v>
      </c>
      <c r="K13" s="106">
        <v>11.92</v>
      </c>
      <c r="L13" s="109">
        <v>20.440000000000001</v>
      </c>
      <c r="M13" s="139">
        <v>29.31</v>
      </c>
      <c r="N13" s="149">
        <v>30.99</v>
      </c>
      <c r="O13" s="83">
        <v>31.4</v>
      </c>
      <c r="P13" s="170">
        <v>33.74</v>
      </c>
      <c r="Q13" s="83">
        <v>33.96</v>
      </c>
      <c r="R13" s="204">
        <v>36.53</v>
      </c>
      <c r="S13" s="2"/>
      <c r="T13" s="7"/>
      <c r="U13" s="77"/>
      <c r="V13" s="77"/>
    </row>
    <row r="14" spans="1:22" s="78" customFormat="1" ht="68.25" customHeight="1" x14ac:dyDescent="0.25">
      <c r="A14" s="6"/>
      <c r="B14" s="11">
        <v>8</v>
      </c>
      <c r="C14" s="12" t="s">
        <v>195</v>
      </c>
      <c r="D14" s="75" t="s">
        <v>196</v>
      </c>
      <c r="E14" s="75" t="s">
        <v>103</v>
      </c>
      <c r="F14" s="75" t="s">
        <v>193</v>
      </c>
      <c r="G14" s="14">
        <v>37.71</v>
      </c>
      <c r="H14" s="75">
        <v>2.25</v>
      </c>
      <c r="I14" s="75">
        <v>11.24</v>
      </c>
      <c r="J14" s="83">
        <v>13.81</v>
      </c>
      <c r="K14" s="83">
        <v>19.71</v>
      </c>
      <c r="L14" s="83">
        <v>26.65</v>
      </c>
      <c r="M14" s="83">
        <v>26.92</v>
      </c>
      <c r="N14" s="83">
        <v>27.11</v>
      </c>
      <c r="O14" s="162">
        <v>27.28</v>
      </c>
      <c r="P14" s="174">
        <v>29.58</v>
      </c>
      <c r="Q14" s="83">
        <v>32.119999999999997</v>
      </c>
      <c r="R14" s="211"/>
      <c r="S14" s="2"/>
      <c r="T14" s="7"/>
      <c r="U14" s="77"/>
      <c r="V14" s="212" t="s">
        <v>275</v>
      </c>
    </row>
    <row r="15" spans="1:22" s="78" customFormat="1" ht="103.5" customHeight="1" x14ac:dyDescent="0.25">
      <c r="A15" s="6"/>
      <c r="B15" s="11">
        <v>9</v>
      </c>
      <c r="C15" s="12" t="s">
        <v>200</v>
      </c>
      <c r="D15" s="75" t="s">
        <v>196</v>
      </c>
      <c r="E15" s="75" t="s">
        <v>103</v>
      </c>
      <c r="F15" s="75" t="s">
        <v>193</v>
      </c>
      <c r="G15" s="14">
        <v>15.07</v>
      </c>
      <c r="H15" s="75">
        <v>1.56</v>
      </c>
      <c r="I15" s="75">
        <v>2.46</v>
      </c>
      <c r="J15" s="83">
        <v>4.01</v>
      </c>
      <c r="K15" s="83">
        <v>5</v>
      </c>
      <c r="L15" s="83">
        <v>7.2</v>
      </c>
      <c r="M15" s="87" t="s">
        <v>226</v>
      </c>
      <c r="N15" s="87" t="s">
        <v>226</v>
      </c>
      <c r="O15" s="23">
        <v>12.4</v>
      </c>
      <c r="P15" s="173">
        <v>12.7</v>
      </c>
      <c r="Q15" s="83">
        <v>13.5</v>
      </c>
      <c r="R15" s="142">
        <v>14.7</v>
      </c>
      <c r="S15" s="2"/>
      <c r="T15" s="7"/>
      <c r="U15" s="77"/>
      <c r="V15" s="212"/>
    </row>
    <row r="16" spans="1:22" s="78" customFormat="1" ht="55.9" customHeight="1" x14ac:dyDescent="0.25">
      <c r="A16" s="6"/>
      <c r="B16" s="11">
        <v>10</v>
      </c>
      <c r="C16" s="12" t="s">
        <v>197</v>
      </c>
      <c r="D16" s="75" t="s">
        <v>196</v>
      </c>
      <c r="E16" s="75" t="s">
        <v>103</v>
      </c>
      <c r="F16" s="75" t="s">
        <v>193</v>
      </c>
      <c r="G16" s="14">
        <v>7.19</v>
      </c>
      <c r="H16" s="75">
        <v>1.57</v>
      </c>
      <c r="I16" s="75">
        <v>2.5099999999999998</v>
      </c>
      <c r="J16" s="83">
        <v>3.52</v>
      </c>
      <c r="K16" s="87">
        <v>5.64</v>
      </c>
      <c r="L16" s="87">
        <v>6.23</v>
      </c>
      <c r="M16" s="87" t="s">
        <v>239</v>
      </c>
      <c r="N16" s="87">
        <v>8.25</v>
      </c>
      <c r="O16" s="83">
        <v>8.66</v>
      </c>
      <c r="P16" s="170">
        <v>11.23</v>
      </c>
      <c r="Q16" s="83">
        <v>12.01</v>
      </c>
      <c r="R16" s="87">
        <v>13.92</v>
      </c>
      <c r="S16" s="2"/>
      <c r="T16" s="7"/>
      <c r="U16" s="77"/>
      <c r="V16" s="77"/>
    </row>
    <row r="17" spans="1:22" s="78" customFormat="1" ht="79.150000000000006" customHeight="1" x14ac:dyDescent="0.25">
      <c r="A17" s="6"/>
      <c r="B17" s="11">
        <v>11</v>
      </c>
      <c r="C17" s="12" t="s">
        <v>247</v>
      </c>
      <c r="D17" s="75" t="s">
        <v>198</v>
      </c>
      <c r="E17" s="75" t="s">
        <v>108</v>
      </c>
      <c r="F17" s="75">
        <v>1</v>
      </c>
      <c r="G17" s="14">
        <v>1</v>
      </c>
      <c r="H17" s="75">
        <v>0</v>
      </c>
      <c r="I17" s="75">
        <v>0</v>
      </c>
      <c r="J17" s="94">
        <v>0</v>
      </c>
      <c r="K17" s="87">
        <v>0</v>
      </c>
      <c r="L17" s="87">
        <v>0</v>
      </c>
      <c r="M17" s="87">
        <v>0</v>
      </c>
      <c r="N17" s="156">
        <v>0</v>
      </c>
      <c r="O17" s="87">
        <v>0</v>
      </c>
      <c r="P17" s="87" t="s">
        <v>245</v>
      </c>
      <c r="Q17" s="87">
        <v>1</v>
      </c>
      <c r="R17" s="87">
        <v>1</v>
      </c>
      <c r="S17" s="2"/>
      <c r="T17" s="7"/>
      <c r="U17" s="77"/>
      <c r="V17" s="77"/>
    </row>
    <row r="26" spans="1:22" x14ac:dyDescent="0.25">
      <c r="G26" s="76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10" activePane="bottomRight" state="frozen"/>
      <selection pane="bottomRight" activeCell="S15" sqref="S15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8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3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12" activePane="bottomRight" state="frozen"/>
      <selection pane="bottomRight" activeCell="S9" sqref="S9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E12" activePane="bottomRight" state="frozen"/>
      <selection pane="bottomRight" activeCell="U23" sqref="U23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8CD8492D-7E5A-4A70-87BF-A18C6E2C3483}" scale="5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0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234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6"/>
      <c r="B6" s="11">
        <v>1</v>
      </c>
      <c r="C6" s="12" t="s">
        <v>165</v>
      </c>
      <c r="D6" s="33" t="s">
        <v>29</v>
      </c>
      <c r="E6" s="33" t="s">
        <v>103</v>
      </c>
      <c r="F6" s="33" t="s">
        <v>14</v>
      </c>
      <c r="G6" s="14">
        <v>93.2</v>
      </c>
      <c r="H6" s="67">
        <v>93.2</v>
      </c>
      <c r="I6" s="67">
        <v>93.2</v>
      </c>
      <c r="J6" s="67">
        <v>93.2</v>
      </c>
      <c r="K6" s="67">
        <v>93.2</v>
      </c>
      <c r="L6" s="67">
        <v>93.2</v>
      </c>
      <c r="M6" s="67">
        <v>93.2</v>
      </c>
      <c r="N6" s="67">
        <v>93.2</v>
      </c>
      <c r="O6" s="67"/>
      <c r="P6" s="67"/>
      <c r="Q6" s="67"/>
      <c r="R6" s="67"/>
      <c r="S6" s="67"/>
      <c r="T6" s="66"/>
      <c r="U6" s="46"/>
      <c r="V6" s="46"/>
    </row>
    <row r="7" spans="1:22" ht="176.25" customHeight="1" x14ac:dyDescent="0.25">
      <c r="A7" s="6"/>
      <c r="B7" s="11">
        <v>2</v>
      </c>
      <c r="C7" s="12" t="s">
        <v>166</v>
      </c>
      <c r="D7" s="33" t="s">
        <v>29</v>
      </c>
      <c r="E7" s="33" t="s">
        <v>103</v>
      </c>
      <c r="F7" s="33">
        <v>74</v>
      </c>
      <c r="G7" s="14" t="s">
        <v>167</v>
      </c>
      <c r="H7" s="67">
        <v>77.599999999999994</v>
      </c>
      <c r="I7" s="67">
        <v>75</v>
      </c>
      <c r="J7" s="67">
        <v>75</v>
      </c>
      <c r="K7" s="67">
        <v>75</v>
      </c>
      <c r="L7" s="67">
        <v>75</v>
      </c>
      <c r="M7" s="67">
        <v>75</v>
      </c>
      <c r="N7" s="67">
        <v>75</v>
      </c>
      <c r="O7" s="67"/>
      <c r="P7" s="67"/>
      <c r="Q7" s="67"/>
      <c r="R7" s="67"/>
      <c r="S7" s="67"/>
      <c r="T7" s="66"/>
      <c r="U7" s="46"/>
      <c r="V7" s="46"/>
    </row>
    <row r="10" spans="1:22" ht="15.75" x14ac:dyDescent="0.25">
      <c r="B10" s="39"/>
      <c r="C10" s="39" t="s">
        <v>231</v>
      </c>
    </row>
    <row r="11" spans="1:22" ht="15.75" x14ac:dyDescent="0.25">
      <c r="B11" s="39" t="s">
        <v>232</v>
      </c>
      <c r="C11" s="39" t="s">
        <v>240</v>
      </c>
    </row>
    <row r="12" spans="1:22" ht="15.75" x14ac:dyDescent="0.25">
      <c r="B12" s="39"/>
      <c r="C12" s="39" t="s">
        <v>241</v>
      </c>
    </row>
    <row r="13" spans="1:22" ht="15.75" x14ac:dyDescent="0.25">
      <c r="B13" s="39" t="s">
        <v>233</v>
      </c>
      <c r="C13" s="39" t="s">
        <v>242</v>
      </c>
    </row>
    <row r="14" spans="1:22" ht="15.75" x14ac:dyDescent="0.25">
      <c r="B14" s="39"/>
      <c r="C14" s="39" t="s">
        <v>243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99.5703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181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90" customHeight="1" x14ac:dyDescent="0.25">
      <c r="A6" s="22"/>
      <c r="B6" s="11">
        <v>1</v>
      </c>
      <c r="C6" s="12" t="s">
        <v>168</v>
      </c>
      <c r="D6" s="110" t="s">
        <v>29</v>
      </c>
      <c r="E6" s="110" t="s">
        <v>103</v>
      </c>
      <c r="F6" s="110">
        <v>93</v>
      </c>
      <c r="G6" s="14">
        <v>93.1</v>
      </c>
      <c r="H6" s="73" t="s">
        <v>193</v>
      </c>
      <c r="I6" s="73" t="s">
        <v>193</v>
      </c>
      <c r="J6" s="73" t="s">
        <v>193</v>
      </c>
      <c r="K6" s="110" t="s">
        <v>193</v>
      </c>
      <c r="L6" s="110" t="s">
        <v>193</v>
      </c>
      <c r="M6" s="141" t="s">
        <v>193</v>
      </c>
      <c r="N6" s="175" t="s">
        <v>193</v>
      </c>
      <c r="O6" s="175" t="s">
        <v>193</v>
      </c>
      <c r="P6" s="175" t="s">
        <v>193</v>
      </c>
      <c r="Q6" s="189" t="s">
        <v>193</v>
      </c>
      <c r="R6" s="110"/>
      <c r="S6" s="110"/>
      <c r="T6" s="12"/>
      <c r="U6" s="36"/>
      <c r="V6" s="97" t="s">
        <v>194</v>
      </c>
    </row>
    <row r="7" spans="1:22" s="20" customFormat="1" ht="121.5" customHeight="1" x14ac:dyDescent="0.25">
      <c r="A7" s="22"/>
      <c r="B7" s="11">
        <v>2</v>
      </c>
      <c r="C7" s="12" t="s">
        <v>169</v>
      </c>
      <c r="D7" s="89" t="s">
        <v>29</v>
      </c>
      <c r="E7" s="89" t="s">
        <v>98</v>
      </c>
      <c r="F7" s="89">
        <v>3648</v>
      </c>
      <c r="G7" s="14">
        <v>3688</v>
      </c>
      <c r="H7" s="89">
        <v>43</v>
      </c>
      <c r="I7" s="89">
        <v>120</v>
      </c>
      <c r="J7" s="27">
        <v>809</v>
      </c>
      <c r="K7" s="27">
        <v>1177</v>
      </c>
      <c r="L7" s="27">
        <v>2228</v>
      </c>
      <c r="M7" s="27">
        <v>2426</v>
      </c>
      <c r="N7" s="27">
        <v>2447</v>
      </c>
      <c r="O7" s="27">
        <v>2731</v>
      </c>
      <c r="P7" s="89">
        <v>2957</v>
      </c>
      <c r="Q7" s="27">
        <v>2998</v>
      </c>
      <c r="R7" s="23"/>
      <c r="S7" s="89"/>
      <c r="T7" s="12"/>
      <c r="U7" s="36"/>
      <c r="V7" s="98" t="s">
        <v>263</v>
      </c>
    </row>
    <row r="8" spans="1:22" s="20" customFormat="1" ht="90" customHeight="1" x14ac:dyDescent="0.25">
      <c r="A8" s="22"/>
      <c r="B8" s="11">
        <v>3</v>
      </c>
      <c r="C8" s="12" t="s">
        <v>170</v>
      </c>
      <c r="D8" s="89" t="s">
        <v>29</v>
      </c>
      <c r="E8" s="89" t="s">
        <v>171</v>
      </c>
      <c r="F8" s="89">
        <v>134</v>
      </c>
      <c r="G8" s="14">
        <v>154</v>
      </c>
      <c r="H8" s="89">
        <v>11</v>
      </c>
      <c r="I8" s="89">
        <v>17</v>
      </c>
      <c r="J8" s="89">
        <v>22</v>
      </c>
      <c r="K8" s="89">
        <v>29</v>
      </c>
      <c r="L8" s="89">
        <v>48</v>
      </c>
      <c r="M8" s="89">
        <v>53</v>
      </c>
      <c r="N8" s="27">
        <v>60</v>
      </c>
      <c r="O8" s="27">
        <v>83</v>
      </c>
      <c r="P8" s="89">
        <v>104</v>
      </c>
      <c r="Q8" s="89">
        <v>111</v>
      </c>
      <c r="R8" s="89"/>
      <c r="S8" s="89"/>
      <c r="T8" s="12"/>
      <c r="U8" s="36"/>
      <c r="V8" s="98" t="s">
        <v>265</v>
      </c>
    </row>
    <row r="9" spans="1:22" s="20" customFormat="1" ht="109.5" customHeight="1" x14ac:dyDescent="0.25">
      <c r="A9" s="22"/>
      <c r="B9" s="11">
        <v>4</v>
      </c>
      <c r="C9" s="12" t="s">
        <v>172</v>
      </c>
      <c r="D9" s="89" t="s">
        <v>29</v>
      </c>
      <c r="E9" s="89" t="s">
        <v>98</v>
      </c>
      <c r="F9" s="89">
        <v>2460</v>
      </c>
      <c r="G9" s="14">
        <v>2500</v>
      </c>
      <c r="H9" s="89">
        <v>20</v>
      </c>
      <c r="I9" s="89">
        <v>48</v>
      </c>
      <c r="J9" s="90">
        <v>285</v>
      </c>
      <c r="K9" s="27">
        <v>696</v>
      </c>
      <c r="L9" s="27">
        <v>1774</v>
      </c>
      <c r="M9" s="27">
        <v>1887</v>
      </c>
      <c r="N9" s="27">
        <v>1994</v>
      </c>
      <c r="O9" s="27">
        <v>2138</v>
      </c>
      <c r="P9" s="89">
        <v>2161</v>
      </c>
      <c r="Q9" s="27">
        <v>2218</v>
      </c>
      <c r="R9" s="23"/>
      <c r="S9" s="89"/>
      <c r="T9" s="12"/>
      <c r="U9" s="36"/>
      <c r="V9" s="98" t="s">
        <v>264</v>
      </c>
    </row>
    <row r="10" spans="1:22" ht="270" x14ac:dyDescent="0.25">
      <c r="A10" s="22"/>
      <c r="B10" s="11">
        <v>5</v>
      </c>
      <c r="C10" s="12" t="s">
        <v>227</v>
      </c>
      <c r="D10" s="141" t="s">
        <v>29</v>
      </c>
      <c r="E10" s="141" t="s">
        <v>98</v>
      </c>
      <c r="F10" s="141" t="s">
        <v>193</v>
      </c>
      <c r="G10" s="14">
        <v>600</v>
      </c>
      <c r="H10" s="141" t="s">
        <v>193</v>
      </c>
      <c r="I10" s="141" t="s">
        <v>193</v>
      </c>
      <c r="J10" s="141" t="s">
        <v>193</v>
      </c>
      <c r="K10" s="141" t="s">
        <v>193</v>
      </c>
      <c r="L10" s="141" t="s">
        <v>193</v>
      </c>
      <c r="M10" s="141">
        <v>93</v>
      </c>
      <c r="N10" s="27">
        <v>178</v>
      </c>
      <c r="O10" s="27">
        <v>270</v>
      </c>
      <c r="P10" s="141">
        <v>363</v>
      </c>
      <c r="Q10" s="27">
        <v>455</v>
      </c>
      <c r="R10" s="23"/>
      <c r="S10" s="141"/>
      <c r="T10" s="12"/>
      <c r="U10" s="36"/>
      <c r="V10" s="98" t="s">
        <v>257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69.710937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176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203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6"/>
      <c r="B6" s="11">
        <v>1</v>
      </c>
      <c r="C6" s="12" t="s">
        <v>173</v>
      </c>
      <c r="D6" s="33" t="s">
        <v>29</v>
      </c>
      <c r="E6" s="33" t="s">
        <v>103</v>
      </c>
      <c r="F6" s="33">
        <v>100</v>
      </c>
      <c r="G6" s="14">
        <v>100</v>
      </c>
      <c r="H6" s="189">
        <v>0</v>
      </c>
      <c r="I6" s="189">
        <v>0</v>
      </c>
      <c r="J6" s="189">
        <v>1</v>
      </c>
      <c r="K6" s="190">
        <v>1</v>
      </c>
      <c r="L6" s="190">
        <v>1</v>
      </c>
      <c r="M6" s="196">
        <v>100</v>
      </c>
      <c r="N6" s="190">
        <v>100</v>
      </c>
      <c r="O6" s="192">
        <v>100</v>
      </c>
      <c r="P6" s="192">
        <v>100</v>
      </c>
      <c r="Q6" s="192">
        <v>100</v>
      </c>
      <c r="R6" s="2"/>
      <c r="S6" s="2"/>
      <c r="T6" s="7"/>
      <c r="U6" s="46"/>
      <c r="V6" s="65" t="s">
        <v>269</v>
      </c>
    </row>
    <row r="7" spans="1:22" ht="241.5" customHeight="1" x14ac:dyDescent="0.25">
      <c r="A7" s="6"/>
      <c r="B7" s="11">
        <v>2</v>
      </c>
      <c r="C7" s="12" t="s">
        <v>174</v>
      </c>
      <c r="D7" s="33" t="s">
        <v>29</v>
      </c>
      <c r="E7" s="33" t="s">
        <v>103</v>
      </c>
      <c r="F7" s="33" t="s">
        <v>14</v>
      </c>
      <c r="G7" s="14">
        <v>100</v>
      </c>
      <c r="H7" s="63">
        <v>100</v>
      </c>
      <c r="I7" s="63">
        <v>100</v>
      </c>
      <c r="J7" s="27">
        <v>100</v>
      </c>
      <c r="K7" s="163">
        <v>100</v>
      </c>
      <c r="L7" s="163">
        <v>100</v>
      </c>
      <c r="M7" s="163">
        <v>100</v>
      </c>
      <c r="N7" s="163">
        <v>100</v>
      </c>
      <c r="O7" s="163">
        <v>100</v>
      </c>
      <c r="P7" s="189">
        <v>100</v>
      </c>
      <c r="Q7" s="27">
        <v>100</v>
      </c>
      <c r="R7" s="3"/>
      <c r="S7" s="2"/>
      <c r="T7" s="7"/>
      <c r="U7" s="46"/>
      <c r="V7" s="65" t="s">
        <v>190</v>
      </c>
    </row>
    <row r="8" spans="1:22" ht="90" customHeight="1" x14ac:dyDescent="0.25">
      <c r="A8" s="6"/>
      <c r="B8" s="11">
        <v>3</v>
      </c>
      <c r="C8" s="12" t="s">
        <v>175</v>
      </c>
      <c r="D8" s="33" t="s">
        <v>29</v>
      </c>
      <c r="E8" s="33" t="s">
        <v>92</v>
      </c>
      <c r="F8" s="33">
        <v>1763</v>
      </c>
      <c r="G8" s="14">
        <v>1770</v>
      </c>
      <c r="H8" s="189" t="s">
        <v>258</v>
      </c>
      <c r="I8" s="189" t="s">
        <v>258</v>
      </c>
      <c r="J8" s="189" t="s">
        <v>258</v>
      </c>
      <c r="K8" s="190" t="s">
        <v>258</v>
      </c>
      <c r="L8" s="190" t="s">
        <v>258</v>
      </c>
      <c r="M8" s="190" t="s">
        <v>258</v>
      </c>
      <c r="N8" s="190" t="s">
        <v>258</v>
      </c>
      <c r="O8" s="191" t="s">
        <v>258</v>
      </c>
      <c r="P8" s="190" t="s">
        <v>258</v>
      </c>
      <c r="Q8" s="192" t="s">
        <v>258</v>
      </c>
      <c r="R8" s="192"/>
      <c r="S8" s="192"/>
      <c r="T8" s="193"/>
      <c r="U8" s="194"/>
      <c r="V8" s="195" t="s">
        <v>259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38.5703125" style="37" customWidth="1"/>
    <col min="4" max="4" width="10.8554687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9" width="10.42578125" style="37" customWidth="1"/>
    <col min="10" max="10" width="11.85546875" style="37" customWidth="1"/>
    <col min="11" max="11" width="12.42578125" style="37" customWidth="1"/>
    <col min="12" max="12" width="12.140625" style="37" customWidth="1"/>
    <col min="13" max="13" width="10.85546875" style="37" customWidth="1"/>
    <col min="14" max="14" width="11.28515625" style="37" customWidth="1"/>
    <col min="15" max="15" width="11.42578125" style="37" customWidth="1"/>
    <col min="16" max="16" width="12" style="37" customWidth="1"/>
    <col min="17" max="17" width="13.570312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ht="47.25" customHeight="1" x14ac:dyDescent="0.25">
      <c r="B2" s="218" t="s">
        <v>177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38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9" customFormat="1" ht="111" customHeight="1" x14ac:dyDescent="0.25">
      <c r="A6" s="40"/>
      <c r="B6" s="41">
        <v>1</v>
      </c>
      <c r="C6" s="12" t="s">
        <v>31</v>
      </c>
      <c r="D6" s="30" t="s">
        <v>29</v>
      </c>
      <c r="E6" s="30" t="s">
        <v>32</v>
      </c>
      <c r="F6" s="30">
        <v>664.42700000000002</v>
      </c>
      <c r="G6" s="14">
        <v>660.18299999999999</v>
      </c>
      <c r="H6" s="30">
        <v>117.875</v>
      </c>
      <c r="I6" s="108">
        <v>117.875</v>
      </c>
      <c r="J6" s="108">
        <v>117.875</v>
      </c>
      <c r="K6" s="108">
        <v>117.875</v>
      </c>
      <c r="L6" s="30">
        <v>660.18299999999999</v>
      </c>
      <c r="M6" s="30">
        <v>660.18299999999999</v>
      </c>
      <c r="N6" s="188">
        <v>660.18299999999999</v>
      </c>
      <c r="O6" s="188">
        <v>660.18299999999999</v>
      </c>
      <c r="P6" s="188">
        <v>660.18299999999999</v>
      </c>
      <c r="Q6" s="188">
        <v>117.875</v>
      </c>
      <c r="R6" s="30"/>
      <c r="S6" s="30"/>
      <c r="T6" s="12"/>
      <c r="U6" s="42"/>
      <c r="V6" s="42"/>
    </row>
    <row r="7" spans="1:22" s="39" customFormat="1" ht="76.5" customHeight="1" x14ac:dyDescent="0.25">
      <c r="A7" s="40"/>
      <c r="B7" s="41">
        <v>2</v>
      </c>
      <c r="C7" s="12" t="s">
        <v>33</v>
      </c>
      <c r="D7" s="30" t="s">
        <v>29</v>
      </c>
      <c r="E7" s="30" t="s">
        <v>32</v>
      </c>
      <c r="F7" s="30">
        <v>95.188999999999993</v>
      </c>
      <c r="G7" s="14">
        <v>112.212</v>
      </c>
      <c r="H7" s="30">
        <v>112.212</v>
      </c>
      <c r="I7" s="82">
        <v>112.212</v>
      </c>
      <c r="J7" s="82">
        <v>112.212</v>
      </c>
      <c r="K7" s="108">
        <v>112.212</v>
      </c>
      <c r="L7" s="108">
        <v>112.212</v>
      </c>
      <c r="M7" s="23">
        <v>112.21</v>
      </c>
      <c r="N7" s="23">
        <v>112.2</v>
      </c>
      <c r="O7" s="23">
        <v>112.2</v>
      </c>
      <c r="P7" s="30">
        <v>112.2</v>
      </c>
      <c r="Q7" s="188">
        <v>112.2</v>
      </c>
      <c r="R7" s="23"/>
      <c r="S7" s="30"/>
      <c r="T7" s="12"/>
      <c r="U7" s="42"/>
      <c r="V7" s="42"/>
    </row>
    <row r="8" spans="1:22" s="39" customFormat="1" ht="50.25" customHeight="1" x14ac:dyDescent="0.25">
      <c r="A8" s="40"/>
      <c r="B8" s="41">
        <v>3</v>
      </c>
      <c r="C8" s="12" t="s">
        <v>35</v>
      </c>
      <c r="D8" s="30" t="s">
        <v>29</v>
      </c>
      <c r="E8" s="30" t="s">
        <v>34</v>
      </c>
      <c r="F8" s="30">
        <v>2428088</v>
      </c>
      <c r="G8" s="14">
        <v>3289000</v>
      </c>
      <c r="H8" s="30">
        <v>319240</v>
      </c>
      <c r="I8" s="30">
        <v>287173</v>
      </c>
      <c r="J8" s="13">
        <v>216972</v>
      </c>
      <c r="K8" s="13">
        <v>167671</v>
      </c>
      <c r="L8" s="13">
        <v>113261</v>
      </c>
      <c r="M8" s="94">
        <v>43473</v>
      </c>
      <c r="N8" s="13">
        <v>58699</v>
      </c>
      <c r="O8" s="13">
        <v>268942</v>
      </c>
      <c r="P8" s="13">
        <v>239140</v>
      </c>
      <c r="Q8" s="13">
        <v>255774</v>
      </c>
      <c r="R8" s="13"/>
      <c r="S8" s="13"/>
      <c r="T8" s="12"/>
      <c r="U8" s="42"/>
      <c r="V8" s="42"/>
    </row>
    <row r="9" spans="1:22" s="39" customFormat="1" ht="52.5" customHeight="1" x14ac:dyDescent="0.25">
      <c r="A9" s="40"/>
      <c r="B9" s="41">
        <v>4</v>
      </c>
      <c r="C9" s="12" t="s">
        <v>36</v>
      </c>
      <c r="D9" s="30" t="s">
        <v>29</v>
      </c>
      <c r="E9" s="30" t="s">
        <v>15</v>
      </c>
      <c r="F9" s="30">
        <v>100</v>
      </c>
      <c r="G9" s="14">
        <v>100</v>
      </c>
      <c r="H9" s="30">
        <v>100</v>
      </c>
      <c r="I9" s="30">
        <v>100</v>
      </c>
      <c r="J9" s="87">
        <v>100</v>
      </c>
      <c r="K9" s="87">
        <v>100</v>
      </c>
      <c r="L9" s="87">
        <v>100</v>
      </c>
      <c r="M9" s="13">
        <v>100</v>
      </c>
      <c r="N9" s="13">
        <v>100</v>
      </c>
      <c r="O9" s="13">
        <v>100</v>
      </c>
      <c r="P9" s="13">
        <v>100</v>
      </c>
      <c r="Q9" s="13">
        <v>100</v>
      </c>
      <c r="R9" s="13"/>
      <c r="S9" s="13"/>
      <c r="T9" s="12"/>
      <c r="U9" s="42"/>
      <c r="V9" s="42"/>
    </row>
    <row r="10" spans="1:22" ht="85.5" customHeight="1" x14ac:dyDescent="0.25">
      <c r="A10" s="43"/>
      <c r="B10" s="41">
        <v>5</v>
      </c>
      <c r="C10" s="12" t="s">
        <v>37</v>
      </c>
      <c r="D10" s="30" t="s">
        <v>29</v>
      </c>
      <c r="E10" s="30" t="s">
        <v>38</v>
      </c>
      <c r="F10" s="30" t="s">
        <v>14</v>
      </c>
      <c r="G10" s="14">
        <v>13</v>
      </c>
      <c r="H10" s="47" t="s">
        <v>14</v>
      </c>
      <c r="I10" s="82" t="s">
        <v>14</v>
      </c>
      <c r="J10" s="82" t="s">
        <v>14</v>
      </c>
      <c r="K10" s="108" t="s">
        <v>14</v>
      </c>
      <c r="L10" s="108" t="s">
        <v>14</v>
      </c>
      <c r="M10" s="148" t="s">
        <v>14</v>
      </c>
      <c r="N10" s="188" t="s">
        <v>14</v>
      </c>
      <c r="O10" s="188" t="s">
        <v>14</v>
      </c>
      <c r="P10" s="188" t="s">
        <v>14</v>
      </c>
      <c r="Q10" s="188">
        <v>17</v>
      </c>
      <c r="R10" s="4"/>
      <c r="S10" s="4"/>
      <c r="T10" s="7"/>
      <c r="U10" s="44"/>
      <c r="V10" s="44"/>
    </row>
    <row r="11" spans="1:22" s="39" customFormat="1" ht="89.25" customHeight="1" x14ac:dyDescent="0.25">
      <c r="A11" s="40"/>
      <c r="B11" s="41">
        <v>6</v>
      </c>
      <c r="C11" s="12" t="s">
        <v>39</v>
      </c>
      <c r="D11" s="30" t="s">
        <v>29</v>
      </c>
      <c r="E11" s="30" t="s">
        <v>15</v>
      </c>
      <c r="F11" s="30">
        <v>100</v>
      </c>
      <c r="G11" s="14">
        <v>100</v>
      </c>
      <c r="H11" s="30">
        <v>100</v>
      </c>
      <c r="I11" s="30">
        <v>100</v>
      </c>
      <c r="J11" s="87">
        <v>100</v>
      </c>
      <c r="K11" s="87">
        <v>100</v>
      </c>
      <c r="L11" s="87">
        <v>100</v>
      </c>
      <c r="M11" s="13">
        <v>100</v>
      </c>
      <c r="N11" s="13">
        <v>100</v>
      </c>
      <c r="O11" s="13">
        <v>100</v>
      </c>
      <c r="P11" s="13">
        <v>100</v>
      </c>
      <c r="Q11" s="13">
        <v>100</v>
      </c>
      <c r="R11" s="13"/>
      <c r="S11" s="13"/>
      <c r="T11" s="12"/>
      <c r="U11" s="42"/>
      <c r="V11" s="42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4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S9" sqref="S9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47.28515625" style="37" customWidth="1"/>
    <col min="23" max="16384" width="9.140625" style="37"/>
  </cols>
  <sheetData>
    <row r="1" spans="1:22" s="39" customFormat="1" ht="47.25" customHeight="1" x14ac:dyDescent="0.25">
      <c r="B1" s="218" t="s">
        <v>182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45"/>
    </row>
    <row r="2" spans="1:22" s="39" customFormat="1" ht="57" customHeight="1" x14ac:dyDescent="0.25">
      <c r="A2" s="219"/>
      <c r="B2" s="220" t="s">
        <v>0</v>
      </c>
      <c r="C2" s="214" t="s">
        <v>16</v>
      </c>
      <c r="D2" s="214" t="s">
        <v>17</v>
      </c>
      <c r="E2" s="214" t="s">
        <v>1</v>
      </c>
      <c r="F2" s="214" t="s">
        <v>19</v>
      </c>
      <c r="G2" s="214" t="s">
        <v>20</v>
      </c>
      <c r="H2" s="222" t="s">
        <v>21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1" t="s">
        <v>23</v>
      </c>
      <c r="U2" s="1" t="s">
        <v>24</v>
      </c>
      <c r="V2" s="214" t="s">
        <v>25</v>
      </c>
    </row>
    <row r="3" spans="1:22" s="39" customFormat="1" ht="119.25" customHeight="1" x14ac:dyDescent="0.25">
      <c r="A3" s="219"/>
      <c r="B3" s="220"/>
      <c r="C3" s="221"/>
      <c r="D3" s="215"/>
      <c r="E3" s="221"/>
      <c r="F3" s="221"/>
      <c r="G3" s="221"/>
      <c r="H3" s="9" t="s">
        <v>2</v>
      </c>
      <c r="I3" s="9" t="s">
        <v>3</v>
      </c>
      <c r="J3" s="9" t="s">
        <v>4</v>
      </c>
      <c r="K3" s="9" t="s">
        <v>5</v>
      </c>
      <c r="L3" s="9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29">
        <v>2025</v>
      </c>
      <c r="U3" s="29" t="s">
        <v>15</v>
      </c>
      <c r="V3" s="215"/>
    </row>
    <row r="4" spans="1:22" s="39" customFormat="1" x14ac:dyDescent="0.25">
      <c r="A4" s="2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9" customFormat="1" ht="64.5" customHeight="1" x14ac:dyDescent="0.25">
      <c r="A5" s="40"/>
      <c r="B5" s="41">
        <v>1</v>
      </c>
      <c r="C5" s="12" t="s">
        <v>89</v>
      </c>
      <c r="D5" s="30" t="s">
        <v>90</v>
      </c>
      <c r="E5" s="30" t="s">
        <v>91</v>
      </c>
      <c r="F5" s="23">
        <v>522</v>
      </c>
      <c r="G5" s="31">
        <v>380</v>
      </c>
      <c r="H5" s="30" t="s">
        <v>14</v>
      </c>
      <c r="I5" s="99" t="s">
        <v>14</v>
      </c>
      <c r="J5" s="30">
        <v>77.8</v>
      </c>
      <c r="K5" s="30" t="s">
        <v>14</v>
      </c>
      <c r="L5" s="30" t="s">
        <v>14</v>
      </c>
      <c r="M5" s="149" t="s">
        <v>14</v>
      </c>
      <c r="N5" s="149" t="s">
        <v>14</v>
      </c>
      <c r="O5" s="149" t="s">
        <v>14</v>
      </c>
      <c r="P5" s="149" t="s">
        <v>14</v>
      </c>
      <c r="Q5" s="30" t="s">
        <v>14</v>
      </c>
      <c r="R5" s="30" t="s">
        <v>14</v>
      </c>
      <c r="S5" s="30"/>
      <c r="T5" s="12"/>
      <c r="U5" s="42"/>
      <c r="V5" s="53" t="s">
        <v>185</v>
      </c>
    </row>
    <row r="6" spans="1:22" s="39" customFormat="1" ht="155.25" customHeight="1" x14ac:dyDescent="0.25">
      <c r="A6" s="40"/>
      <c r="B6" s="41">
        <v>2</v>
      </c>
      <c r="C6" s="12" t="s">
        <v>93</v>
      </c>
      <c r="D6" s="30" t="s">
        <v>90</v>
      </c>
      <c r="E6" s="30" t="s">
        <v>92</v>
      </c>
      <c r="F6" s="30">
        <v>286.60000000000002</v>
      </c>
      <c r="G6" s="14">
        <v>286.5</v>
      </c>
      <c r="H6" s="30">
        <v>289.39999999999998</v>
      </c>
      <c r="I6" s="99">
        <v>288.8</v>
      </c>
      <c r="J6" s="23">
        <v>289.3</v>
      </c>
      <c r="K6" s="23">
        <v>292.10000000000002</v>
      </c>
      <c r="L6" s="23">
        <v>293.5</v>
      </c>
      <c r="M6" s="150">
        <v>274.7</v>
      </c>
      <c r="N6" s="23">
        <v>275.8</v>
      </c>
      <c r="O6" s="23">
        <v>281.10000000000002</v>
      </c>
      <c r="P6" s="64">
        <v>283.8</v>
      </c>
      <c r="Q6" s="23">
        <v>286.89999999999998</v>
      </c>
      <c r="R6" s="23">
        <v>289.89999999999998</v>
      </c>
      <c r="S6" s="64"/>
      <c r="T6" s="12"/>
      <c r="U6" s="42"/>
      <c r="V6" s="53" t="s">
        <v>276</v>
      </c>
    </row>
    <row r="7" spans="1:22" s="39" customFormat="1" ht="125.25" customHeight="1" x14ac:dyDescent="0.25">
      <c r="A7" s="40"/>
      <c r="B7" s="41">
        <v>3</v>
      </c>
      <c r="C7" s="12" t="s">
        <v>94</v>
      </c>
      <c r="D7" s="30" t="s">
        <v>90</v>
      </c>
      <c r="E7" s="30" t="s">
        <v>95</v>
      </c>
      <c r="F7" s="28">
        <v>11.36</v>
      </c>
      <c r="G7" s="14">
        <v>12.53</v>
      </c>
      <c r="H7" s="30">
        <v>11.87</v>
      </c>
      <c r="I7" s="99">
        <v>11.88</v>
      </c>
      <c r="J7" s="13">
        <v>11.53</v>
      </c>
      <c r="K7" s="13">
        <v>11.53</v>
      </c>
      <c r="L7" s="13">
        <v>11.53</v>
      </c>
      <c r="M7" s="151">
        <v>10.73</v>
      </c>
      <c r="N7" s="13">
        <v>10.78</v>
      </c>
      <c r="O7" s="13">
        <v>10.8</v>
      </c>
      <c r="P7" s="13">
        <v>10.9</v>
      </c>
      <c r="Q7" s="13">
        <v>10.94</v>
      </c>
      <c r="R7" s="13">
        <v>10.97</v>
      </c>
      <c r="S7" s="13"/>
      <c r="T7" s="12"/>
      <c r="U7" s="42"/>
      <c r="V7" s="58" t="s">
        <v>277</v>
      </c>
    </row>
    <row r="8" spans="1:22" s="39" customFormat="1" ht="148.5" customHeight="1" x14ac:dyDescent="0.25">
      <c r="A8" s="40"/>
      <c r="B8" s="41">
        <v>4</v>
      </c>
      <c r="C8" s="12" t="s">
        <v>96</v>
      </c>
      <c r="D8" s="30" t="s">
        <v>97</v>
      </c>
      <c r="E8" s="30" t="s">
        <v>98</v>
      </c>
      <c r="F8" s="30">
        <v>7722</v>
      </c>
      <c r="G8" s="55">
        <v>8573</v>
      </c>
      <c r="H8" s="54">
        <v>8842</v>
      </c>
      <c r="I8" s="54">
        <v>8868</v>
      </c>
      <c r="J8" s="54">
        <v>9026</v>
      </c>
      <c r="K8" s="64">
        <v>9111</v>
      </c>
      <c r="L8" s="64">
        <v>9207</v>
      </c>
      <c r="M8" s="149">
        <v>8992</v>
      </c>
      <c r="N8" s="64">
        <v>9073</v>
      </c>
      <c r="O8" s="23">
        <v>9184</v>
      </c>
      <c r="P8" s="23">
        <v>9458</v>
      </c>
      <c r="Q8" s="23">
        <v>9604</v>
      </c>
      <c r="R8" s="64">
        <v>9708</v>
      </c>
      <c r="S8" s="64"/>
      <c r="T8" s="12"/>
      <c r="U8" s="42"/>
      <c r="V8" s="53" t="s">
        <v>278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4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3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4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27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9"/>
    </customSheetView>
    <customSheetView guid="{8CD8492D-7E5A-4A70-87BF-A18C6E2C3483}" scale="70">
      <selection activeCell="V6" sqref="V6"/>
      <pageMargins left="0.7" right="0.7" top="0.75" bottom="0.75" header="0.3" footer="0.3"/>
      <pageSetup paperSize="9" orientation="portrait" r:id="rId30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11" sqref="Y10:Y11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32.710937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ht="47.25" customHeight="1" x14ac:dyDescent="0.25">
      <c r="B2" s="218" t="s">
        <v>178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38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9" customFormat="1" ht="111" customHeight="1" x14ac:dyDescent="0.25">
      <c r="A6" s="40"/>
      <c r="B6" s="41">
        <v>1</v>
      </c>
      <c r="C6" s="12" t="s">
        <v>49</v>
      </c>
      <c r="D6" s="30" t="s">
        <v>50</v>
      </c>
      <c r="E6" s="30" t="s">
        <v>15</v>
      </c>
      <c r="F6" s="30">
        <v>13</v>
      </c>
      <c r="G6" s="14">
        <v>22</v>
      </c>
      <c r="H6" s="30" t="s">
        <v>14</v>
      </c>
      <c r="I6" s="82" t="s">
        <v>14</v>
      </c>
      <c r="J6" s="82" t="s">
        <v>14</v>
      </c>
      <c r="K6" s="30" t="s">
        <v>183</v>
      </c>
      <c r="L6" s="112" t="s">
        <v>183</v>
      </c>
      <c r="M6" s="153" t="s">
        <v>183</v>
      </c>
      <c r="N6" s="176" t="s">
        <v>183</v>
      </c>
      <c r="O6" s="176" t="s">
        <v>183</v>
      </c>
      <c r="P6" s="176">
        <v>17.5</v>
      </c>
      <c r="Q6" s="27">
        <v>22</v>
      </c>
      <c r="R6" s="27">
        <v>22</v>
      </c>
      <c r="S6" s="27"/>
      <c r="T6" s="206"/>
      <c r="U6" s="177">
        <f>Q6/G6*100</f>
        <v>100</v>
      </c>
      <c r="V6" s="178" t="s">
        <v>253</v>
      </c>
    </row>
    <row r="7" spans="1:22" s="39" customFormat="1" ht="243" customHeight="1" x14ac:dyDescent="0.25">
      <c r="A7" s="40"/>
      <c r="B7" s="41">
        <v>2</v>
      </c>
      <c r="C7" s="12" t="s">
        <v>204</v>
      </c>
      <c r="D7" s="30" t="s">
        <v>29</v>
      </c>
      <c r="E7" s="30" t="s">
        <v>46</v>
      </c>
      <c r="F7" s="30">
        <v>2</v>
      </c>
      <c r="G7" s="14">
        <v>6</v>
      </c>
      <c r="H7" s="30" t="s">
        <v>183</v>
      </c>
      <c r="I7" s="82" t="s">
        <v>183</v>
      </c>
      <c r="J7" s="82" t="s">
        <v>183</v>
      </c>
      <c r="K7" s="23" t="s">
        <v>14</v>
      </c>
      <c r="L7" s="23" t="s">
        <v>14</v>
      </c>
      <c r="M7" s="23" t="s">
        <v>14</v>
      </c>
      <c r="N7" s="23" t="s">
        <v>14</v>
      </c>
      <c r="O7" s="23" t="s">
        <v>14</v>
      </c>
      <c r="P7" s="176">
        <v>5</v>
      </c>
      <c r="Q7" s="27">
        <v>6</v>
      </c>
      <c r="R7" s="27">
        <v>6</v>
      </c>
      <c r="S7" s="27"/>
      <c r="T7" s="206"/>
      <c r="U7" s="177">
        <f>Q7/G7*100</f>
        <v>100</v>
      </c>
      <c r="V7" s="179" t="s">
        <v>254</v>
      </c>
    </row>
    <row r="8" spans="1:22" x14ac:dyDescent="0.25">
      <c r="V8" s="113"/>
    </row>
    <row r="9" spans="1:22" ht="20.25" x14ac:dyDescent="0.3">
      <c r="C9" s="207" t="s">
        <v>270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1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4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9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0"/>
    </customSheetView>
    <customSheetView guid="{7B6B6A8F-B733-41A0-96BB-D08AF046D11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1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2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3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F6E50E7A-073C-44A1-9AAD-884C3FBDCBE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3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5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6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7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9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3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L9" sqref="L9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20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4" width="8.28515625" style="5" customWidth="1"/>
    <col min="15" max="15" width="10.5703125" style="20" customWidth="1"/>
    <col min="16" max="16" width="12" style="5" customWidth="1"/>
    <col min="17" max="17" width="10.7109375" style="20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100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87.75" customHeight="1" x14ac:dyDescent="0.25">
      <c r="A6" s="6"/>
      <c r="B6" s="11">
        <v>1</v>
      </c>
      <c r="C6" s="12" t="s">
        <v>101</v>
      </c>
      <c r="D6" s="33" t="s">
        <v>114</v>
      </c>
      <c r="E6" s="33" t="s">
        <v>98</v>
      </c>
      <c r="F6" s="33">
        <v>533334</v>
      </c>
      <c r="G6" s="14">
        <v>757000</v>
      </c>
      <c r="H6" s="50">
        <v>38110</v>
      </c>
      <c r="I6" s="61">
        <v>75386</v>
      </c>
      <c r="J6" s="89">
        <v>151581</v>
      </c>
      <c r="K6" s="102">
        <v>206004</v>
      </c>
      <c r="L6" s="155">
        <v>328273</v>
      </c>
      <c r="M6" s="154">
        <v>392125</v>
      </c>
      <c r="N6" s="154">
        <v>429964</v>
      </c>
      <c r="O6" s="27">
        <v>483381</v>
      </c>
      <c r="P6" s="171">
        <v>646839</v>
      </c>
      <c r="Q6" s="198">
        <v>689578</v>
      </c>
      <c r="R6" s="2"/>
      <c r="S6" s="2"/>
      <c r="T6" s="7"/>
      <c r="U6" s="10"/>
      <c r="V6" s="10"/>
    </row>
    <row r="7" spans="1:22" ht="86.25" customHeight="1" x14ac:dyDescent="0.25">
      <c r="A7" s="6"/>
      <c r="B7" s="11">
        <v>2</v>
      </c>
      <c r="C7" s="12" t="s">
        <v>102</v>
      </c>
      <c r="D7" s="33" t="s">
        <v>29</v>
      </c>
      <c r="E7" s="33" t="s">
        <v>103</v>
      </c>
      <c r="F7" s="33">
        <v>1.1000000000000001</v>
      </c>
      <c r="G7" s="14">
        <v>1.2</v>
      </c>
      <c r="H7" s="50" t="s">
        <v>184</v>
      </c>
      <c r="I7" s="61" t="s">
        <v>184</v>
      </c>
      <c r="J7" s="23" t="s">
        <v>184</v>
      </c>
      <c r="K7" s="23" t="s">
        <v>184</v>
      </c>
      <c r="L7" s="23" t="s">
        <v>184</v>
      </c>
      <c r="M7" s="23" t="s">
        <v>184</v>
      </c>
      <c r="N7" s="23" t="s">
        <v>184</v>
      </c>
      <c r="O7" s="23" t="s">
        <v>184</v>
      </c>
      <c r="P7" s="171" t="s">
        <v>184</v>
      </c>
      <c r="Q7" s="23" t="s">
        <v>184</v>
      </c>
      <c r="R7" s="3"/>
      <c r="S7" s="2"/>
      <c r="T7" s="7"/>
      <c r="U7" s="10"/>
      <c r="V7" s="10"/>
    </row>
    <row r="8" spans="1:22" ht="53.25" customHeight="1" x14ac:dyDescent="0.25">
      <c r="A8" s="6"/>
      <c r="B8" s="11">
        <v>3</v>
      </c>
      <c r="C8" s="12" t="s">
        <v>104</v>
      </c>
      <c r="D8" s="33" t="s">
        <v>29</v>
      </c>
      <c r="E8" s="33" t="s">
        <v>98</v>
      </c>
      <c r="F8" s="33">
        <v>27594</v>
      </c>
      <c r="G8" s="14">
        <v>18390</v>
      </c>
      <c r="H8" s="50" t="s">
        <v>184</v>
      </c>
      <c r="I8" s="61" t="s">
        <v>184</v>
      </c>
      <c r="J8" s="23" t="s">
        <v>184</v>
      </c>
      <c r="K8" s="23" t="s">
        <v>184</v>
      </c>
      <c r="L8" s="23" t="s">
        <v>184</v>
      </c>
      <c r="M8" s="23" t="s">
        <v>184</v>
      </c>
      <c r="N8" s="23" t="s">
        <v>184</v>
      </c>
      <c r="O8" s="23" t="s">
        <v>184</v>
      </c>
      <c r="P8" s="171" t="s">
        <v>184</v>
      </c>
      <c r="Q8" s="23" t="s">
        <v>184</v>
      </c>
      <c r="R8" s="3"/>
      <c r="S8" s="2"/>
      <c r="T8" s="7"/>
      <c r="U8" s="10"/>
      <c r="V8" s="10"/>
    </row>
    <row r="9" spans="1:22" ht="141" customHeight="1" x14ac:dyDescent="0.25">
      <c r="A9" s="6"/>
      <c r="B9" s="11">
        <v>4</v>
      </c>
      <c r="C9" s="12" t="s">
        <v>105</v>
      </c>
      <c r="D9" s="33" t="s">
        <v>29</v>
      </c>
      <c r="E9" s="33" t="s">
        <v>103</v>
      </c>
      <c r="F9" s="33">
        <v>2.04</v>
      </c>
      <c r="G9" s="14">
        <v>2.1</v>
      </c>
      <c r="H9" s="50" t="s">
        <v>184</v>
      </c>
      <c r="I9" s="61" t="s">
        <v>184</v>
      </c>
      <c r="J9" s="23" t="s">
        <v>184</v>
      </c>
      <c r="K9" s="23" t="s">
        <v>184</v>
      </c>
      <c r="L9" s="23" t="s">
        <v>184</v>
      </c>
      <c r="M9" s="23" t="s">
        <v>184</v>
      </c>
      <c r="N9" s="23" t="s">
        <v>184</v>
      </c>
      <c r="O9" s="23" t="s">
        <v>184</v>
      </c>
      <c r="P9" s="171" t="s">
        <v>184</v>
      </c>
      <c r="Q9" s="23" t="s">
        <v>184</v>
      </c>
      <c r="R9" s="3"/>
      <c r="S9" s="2"/>
      <c r="T9" s="7"/>
      <c r="U9" s="10"/>
      <c r="V9" s="10"/>
    </row>
    <row r="10" spans="1:22" ht="64.5" customHeight="1" x14ac:dyDescent="0.25">
      <c r="A10" s="6"/>
      <c r="B10" s="11">
        <v>5</v>
      </c>
      <c r="C10" s="12" t="s">
        <v>106</v>
      </c>
      <c r="D10" s="33" t="s">
        <v>107</v>
      </c>
      <c r="E10" s="33" t="s">
        <v>108</v>
      </c>
      <c r="F10" s="33">
        <v>412</v>
      </c>
      <c r="G10" s="14">
        <v>730</v>
      </c>
      <c r="H10" s="50" t="s">
        <v>184</v>
      </c>
      <c r="I10" s="61" t="s">
        <v>184</v>
      </c>
      <c r="J10" s="23" t="s">
        <v>184</v>
      </c>
      <c r="K10" s="23" t="s">
        <v>184</v>
      </c>
      <c r="L10" s="23" t="s">
        <v>184</v>
      </c>
      <c r="M10" s="23">
        <v>730</v>
      </c>
      <c r="N10" s="23" t="s">
        <v>184</v>
      </c>
      <c r="O10" s="23" t="s">
        <v>184</v>
      </c>
      <c r="P10" s="171" t="s">
        <v>184</v>
      </c>
      <c r="Q10" s="23" t="s">
        <v>184</v>
      </c>
      <c r="R10" s="3"/>
      <c r="S10" s="2"/>
      <c r="T10" s="7"/>
      <c r="U10" s="10"/>
      <c r="V10" s="10"/>
    </row>
    <row r="11" spans="1:22" ht="66.75" customHeight="1" x14ac:dyDescent="0.25">
      <c r="A11" s="6"/>
      <c r="B11" s="11">
        <v>6</v>
      </c>
      <c r="C11" s="12" t="s">
        <v>109</v>
      </c>
      <c r="D11" s="33" t="s">
        <v>107</v>
      </c>
      <c r="E11" s="33" t="s">
        <v>108</v>
      </c>
      <c r="F11" s="33">
        <v>1</v>
      </c>
      <c r="G11" s="14">
        <v>1</v>
      </c>
      <c r="H11" s="50">
        <v>1</v>
      </c>
      <c r="I11" s="61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27">
        <v>1</v>
      </c>
      <c r="P11" s="27">
        <v>1</v>
      </c>
      <c r="Q11" s="27">
        <v>1</v>
      </c>
      <c r="R11" s="81"/>
      <c r="S11" s="81"/>
      <c r="T11" s="7"/>
      <c r="U11" s="10"/>
      <c r="V11" s="10"/>
    </row>
    <row r="12" spans="1:22" ht="91.5" customHeight="1" x14ac:dyDescent="0.25">
      <c r="A12" s="6"/>
      <c r="B12" s="11">
        <v>7</v>
      </c>
      <c r="C12" s="12" t="s">
        <v>111</v>
      </c>
      <c r="D12" s="33" t="s">
        <v>110</v>
      </c>
      <c r="E12" s="33" t="s">
        <v>108</v>
      </c>
      <c r="F12" s="33" t="s">
        <v>14</v>
      </c>
      <c r="G12" s="14">
        <v>1</v>
      </c>
      <c r="H12" s="50">
        <v>0</v>
      </c>
      <c r="I12" s="61">
        <v>0</v>
      </c>
      <c r="J12" s="27">
        <v>1</v>
      </c>
      <c r="K12" s="27" t="s">
        <v>184</v>
      </c>
      <c r="L12" s="27" t="s">
        <v>184</v>
      </c>
      <c r="M12" s="27" t="s">
        <v>184</v>
      </c>
      <c r="N12" s="27" t="s">
        <v>184</v>
      </c>
      <c r="O12" s="27" t="s">
        <v>184</v>
      </c>
      <c r="P12" s="27" t="s">
        <v>184</v>
      </c>
      <c r="Q12" s="27" t="s">
        <v>184</v>
      </c>
      <c r="R12" s="81"/>
      <c r="S12" s="81"/>
      <c r="T12" s="7"/>
      <c r="U12" s="10"/>
      <c r="V12" s="10"/>
    </row>
    <row r="13" spans="1:22" ht="87.75" customHeight="1" x14ac:dyDescent="0.25">
      <c r="A13" s="6"/>
      <c r="B13" s="11">
        <v>8</v>
      </c>
      <c r="C13" s="12" t="s">
        <v>112</v>
      </c>
      <c r="D13" s="33" t="s">
        <v>113</v>
      </c>
      <c r="E13" s="33" t="s">
        <v>103</v>
      </c>
      <c r="F13" s="33" t="s">
        <v>14</v>
      </c>
      <c r="G13" s="14">
        <v>60.1</v>
      </c>
      <c r="H13" s="50" t="s">
        <v>184</v>
      </c>
      <c r="I13" s="61" t="s">
        <v>184</v>
      </c>
      <c r="J13" s="23" t="s">
        <v>184</v>
      </c>
      <c r="K13" s="23" t="s">
        <v>184</v>
      </c>
      <c r="L13" s="23" t="s">
        <v>184</v>
      </c>
      <c r="M13" s="23" t="s">
        <v>184</v>
      </c>
      <c r="N13" s="23" t="s">
        <v>184</v>
      </c>
      <c r="O13" s="23" t="s">
        <v>184</v>
      </c>
      <c r="P13" s="171" t="s">
        <v>184</v>
      </c>
      <c r="Q13" s="23" t="s">
        <v>184</v>
      </c>
      <c r="R13" s="3"/>
      <c r="S13" s="2"/>
      <c r="T13" s="7"/>
      <c r="U13" s="10"/>
      <c r="V13" s="10"/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Q9" sqref="Q9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8" sqref="D8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5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5" s="20" customFormat="1" ht="47.25" customHeight="1" x14ac:dyDescent="0.35">
      <c r="A2" s="25"/>
      <c r="B2" s="226" t="s">
        <v>115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5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5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5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6"/>
      <c r="B6" s="11">
        <v>1</v>
      </c>
      <c r="C6" s="12" t="s">
        <v>116</v>
      </c>
      <c r="D6" s="33" t="s">
        <v>121</v>
      </c>
      <c r="E6" s="33" t="s">
        <v>103</v>
      </c>
      <c r="F6" s="33">
        <v>57.4</v>
      </c>
      <c r="G6" s="14">
        <v>62</v>
      </c>
      <c r="H6" s="31">
        <v>62</v>
      </c>
      <c r="I6" s="31">
        <v>62</v>
      </c>
      <c r="J6" s="31">
        <v>62</v>
      </c>
      <c r="K6" s="31">
        <v>62</v>
      </c>
      <c r="L6" s="31">
        <v>62</v>
      </c>
      <c r="M6" s="31">
        <v>62</v>
      </c>
      <c r="N6" s="31">
        <v>62</v>
      </c>
      <c r="O6" s="31">
        <v>62</v>
      </c>
      <c r="P6" s="31">
        <v>62</v>
      </c>
      <c r="Q6" s="31">
        <v>62</v>
      </c>
      <c r="R6" s="2"/>
      <c r="S6" s="2"/>
      <c r="T6" s="7"/>
      <c r="U6" s="10"/>
      <c r="V6" s="10"/>
    </row>
    <row r="7" spans="1:25" ht="69" customHeight="1" x14ac:dyDescent="0.25">
      <c r="A7" s="6"/>
      <c r="B7" s="11">
        <v>2</v>
      </c>
      <c r="C7" s="12" t="s">
        <v>117</v>
      </c>
      <c r="D7" s="33" t="s">
        <v>121</v>
      </c>
      <c r="E7" s="33" t="s">
        <v>103</v>
      </c>
      <c r="F7" s="33">
        <v>55.1</v>
      </c>
      <c r="G7" s="14">
        <v>55.5</v>
      </c>
      <c r="H7" s="14">
        <v>55.5</v>
      </c>
      <c r="I7" s="14">
        <v>55.5</v>
      </c>
      <c r="J7" s="14">
        <v>55.5</v>
      </c>
      <c r="K7" s="14">
        <v>55.5</v>
      </c>
      <c r="L7" s="14">
        <v>55.5</v>
      </c>
      <c r="M7" s="14">
        <v>55.5</v>
      </c>
      <c r="N7" s="14">
        <v>55.5</v>
      </c>
      <c r="O7" s="14">
        <v>55.5</v>
      </c>
      <c r="P7" s="14">
        <v>55.5</v>
      </c>
      <c r="Q7" s="14">
        <v>55.5</v>
      </c>
      <c r="R7" s="3"/>
      <c r="S7" s="2"/>
      <c r="T7" s="7"/>
      <c r="U7" s="10"/>
      <c r="V7" s="10"/>
    </row>
    <row r="8" spans="1:25" ht="152.25" customHeight="1" x14ac:dyDescent="0.25">
      <c r="A8" s="6"/>
      <c r="B8" s="11">
        <v>3</v>
      </c>
      <c r="C8" s="12" t="s">
        <v>118</v>
      </c>
      <c r="D8" s="33" t="s">
        <v>29</v>
      </c>
      <c r="E8" s="33" t="s">
        <v>103</v>
      </c>
      <c r="F8" s="33">
        <v>0.3</v>
      </c>
      <c r="G8" s="14">
        <v>1.1000000000000001</v>
      </c>
      <c r="H8" s="48">
        <v>1.1000000000000001</v>
      </c>
      <c r="I8" s="62">
        <v>1.1000000000000001</v>
      </c>
      <c r="J8" s="84">
        <v>1.1000000000000001</v>
      </c>
      <c r="K8" s="101">
        <v>1.1000000000000001</v>
      </c>
      <c r="L8" s="117">
        <v>1.1000000000000001</v>
      </c>
      <c r="M8" s="143">
        <v>1.1000000000000001</v>
      </c>
      <c r="N8" s="168">
        <v>1.1000000000000001</v>
      </c>
      <c r="O8" s="168">
        <v>1.1000000000000001</v>
      </c>
      <c r="P8" s="200">
        <v>1.1000000000000001</v>
      </c>
      <c r="Q8" s="200">
        <v>1.1000000000000001</v>
      </c>
      <c r="R8" s="3"/>
      <c r="S8" s="2"/>
      <c r="T8" s="7"/>
      <c r="U8" s="10"/>
      <c r="V8" s="10"/>
    </row>
    <row r="9" spans="1:25" ht="86.25" customHeight="1" x14ac:dyDescent="0.25">
      <c r="A9" s="6"/>
      <c r="B9" s="11">
        <v>4</v>
      </c>
      <c r="C9" s="12" t="s">
        <v>119</v>
      </c>
      <c r="D9" s="33" t="s">
        <v>29</v>
      </c>
      <c r="E9" s="33" t="s">
        <v>98</v>
      </c>
      <c r="F9" s="33">
        <v>1620</v>
      </c>
      <c r="G9" s="14">
        <v>1620</v>
      </c>
      <c r="H9" s="48">
        <v>1620</v>
      </c>
      <c r="I9" s="62">
        <v>1620</v>
      </c>
      <c r="J9" s="84">
        <v>1620</v>
      </c>
      <c r="K9" s="101">
        <v>1620</v>
      </c>
      <c r="L9" s="117">
        <v>1620</v>
      </c>
      <c r="M9" s="143">
        <v>1620</v>
      </c>
      <c r="N9" s="168">
        <v>1620</v>
      </c>
      <c r="O9" s="168">
        <v>1620</v>
      </c>
      <c r="P9" s="200">
        <v>1620</v>
      </c>
      <c r="Q9" s="200">
        <v>1620</v>
      </c>
      <c r="R9" s="3"/>
      <c r="S9" s="2"/>
      <c r="T9" s="7"/>
      <c r="U9" s="10"/>
      <c r="V9" s="10"/>
      <c r="Y9" s="137"/>
    </row>
    <row r="10" spans="1:25" ht="52.5" customHeight="1" x14ac:dyDescent="0.25">
      <c r="A10" s="6"/>
      <c r="B10" s="11">
        <v>5</v>
      </c>
      <c r="C10" s="12" t="s">
        <v>120</v>
      </c>
      <c r="D10" s="33" t="s">
        <v>29</v>
      </c>
      <c r="E10" s="33" t="s">
        <v>98</v>
      </c>
      <c r="F10" s="33">
        <v>1772</v>
      </c>
      <c r="G10" s="14">
        <v>1840</v>
      </c>
      <c r="H10" s="49">
        <v>62</v>
      </c>
      <c r="I10" s="62">
        <v>131</v>
      </c>
      <c r="J10" s="87">
        <v>216</v>
      </c>
      <c r="K10" s="27">
        <v>522</v>
      </c>
      <c r="L10" s="87">
        <v>650</v>
      </c>
      <c r="M10" s="27">
        <v>961</v>
      </c>
      <c r="N10" s="27">
        <v>1168</v>
      </c>
      <c r="O10" s="27">
        <v>1458</v>
      </c>
      <c r="P10" s="200">
        <v>1660</v>
      </c>
      <c r="Q10" s="87">
        <v>1750</v>
      </c>
      <c r="R10" s="3"/>
      <c r="S10" s="2"/>
      <c r="T10" s="7"/>
      <c r="U10" s="10"/>
      <c r="V10" s="10"/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5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57.42578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122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29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56" t="s">
        <v>7</v>
      </c>
      <c r="N4" s="56" t="s">
        <v>8</v>
      </c>
      <c r="O4" s="56" t="s">
        <v>9</v>
      </c>
      <c r="P4" s="56" t="s">
        <v>10</v>
      </c>
      <c r="Q4" s="56" t="s">
        <v>11</v>
      </c>
      <c r="R4" s="56" t="s">
        <v>12</v>
      </c>
      <c r="S4" s="56" t="s">
        <v>13</v>
      </c>
      <c r="T4" s="32">
        <v>2025</v>
      </c>
      <c r="U4" s="32" t="s">
        <v>15</v>
      </c>
      <c r="V4" s="230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6"/>
      <c r="B6" s="11">
        <v>1</v>
      </c>
      <c r="C6" s="59" t="s">
        <v>123</v>
      </c>
      <c r="D6" s="33" t="s">
        <v>29</v>
      </c>
      <c r="E6" s="33" t="s">
        <v>98</v>
      </c>
      <c r="F6" s="33">
        <v>13</v>
      </c>
      <c r="G6" s="14">
        <v>15</v>
      </c>
      <c r="H6" s="57">
        <v>2</v>
      </c>
      <c r="I6" s="68">
        <v>3</v>
      </c>
      <c r="J6" s="100">
        <v>5</v>
      </c>
      <c r="K6" s="107">
        <v>6</v>
      </c>
      <c r="L6" s="145">
        <v>8</v>
      </c>
      <c r="M6" s="2"/>
      <c r="N6" s="2"/>
      <c r="O6" s="3"/>
      <c r="P6" s="2"/>
      <c r="Q6" s="2"/>
      <c r="R6" s="2"/>
      <c r="S6" s="2"/>
      <c r="T6" s="7"/>
      <c r="U6" s="10"/>
      <c r="V6" s="58" t="s">
        <v>235</v>
      </c>
    </row>
    <row r="7" spans="1:22" ht="126.75" customHeight="1" x14ac:dyDescent="0.25">
      <c r="A7" s="6"/>
      <c r="B7" s="11">
        <v>2</v>
      </c>
      <c r="C7" s="12" t="s">
        <v>124</v>
      </c>
      <c r="D7" s="33" t="s">
        <v>29</v>
      </c>
      <c r="E7" s="33" t="s">
        <v>98</v>
      </c>
      <c r="F7" s="33">
        <v>616</v>
      </c>
      <c r="G7" s="14">
        <v>655</v>
      </c>
      <c r="H7" s="2"/>
      <c r="I7" s="2"/>
      <c r="J7" s="3"/>
      <c r="K7" s="3"/>
      <c r="L7" s="3"/>
      <c r="M7" s="3"/>
      <c r="N7" s="3"/>
      <c r="O7" s="3"/>
      <c r="P7" s="2"/>
      <c r="Q7" s="3"/>
      <c r="R7" s="3"/>
      <c r="S7" s="2"/>
      <c r="T7" s="7"/>
      <c r="U7" s="10"/>
      <c r="V7" s="58" t="s">
        <v>236</v>
      </c>
    </row>
    <row r="8" spans="1:22" ht="166.5" customHeight="1" x14ac:dyDescent="0.25">
      <c r="A8" s="6"/>
      <c r="B8" s="11">
        <v>3</v>
      </c>
      <c r="C8" s="12" t="s">
        <v>126</v>
      </c>
      <c r="D8" s="33" t="s">
        <v>29</v>
      </c>
      <c r="E8" s="33" t="s">
        <v>98</v>
      </c>
      <c r="F8" s="33">
        <v>138</v>
      </c>
      <c r="G8" s="14">
        <v>140</v>
      </c>
      <c r="H8" s="2"/>
      <c r="I8" s="68">
        <v>20</v>
      </c>
      <c r="J8" s="100">
        <v>40</v>
      </c>
      <c r="K8" s="107">
        <v>60</v>
      </c>
      <c r="L8" s="145">
        <v>80</v>
      </c>
      <c r="M8" s="3"/>
      <c r="N8" s="3"/>
      <c r="O8" s="3"/>
      <c r="P8" s="2"/>
      <c r="Q8" s="3"/>
      <c r="R8" s="3"/>
      <c r="S8" s="2"/>
      <c r="T8" s="7"/>
      <c r="U8" s="10"/>
      <c r="V8" s="71" t="s">
        <v>237</v>
      </c>
    </row>
    <row r="9" spans="1:22" ht="65.25" customHeight="1" x14ac:dyDescent="0.25">
      <c r="A9" s="6"/>
      <c r="B9" s="11">
        <v>4</v>
      </c>
      <c r="C9" s="12" t="s">
        <v>127</v>
      </c>
      <c r="D9" s="33" t="s">
        <v>29</v>
      </c>
      <c r="E9" s="33" t="s">
        <v>98</v>
      </c>
      <c r="F9" s="33" t="s">
        <v>14</v>
      </c>
      <c r="G9" s="14">
        <v>67</v>
      </c>
      <c r="H9" s="2"/>
      <c r="I9" s="2"/>
      <c r="J9" s="3"/>
      <c r="K9" s="3"/>
      <c r="L9" s="3"/>
      <c r="M9" s="3"/>
      <c r="N9" s="3"/>
      <c r="O9" s="3"/>
      <c r="P9" s="2"/>
      <c r="Q9" s="3"/>
      <c r="R9" s="3"/>
      <c r="S9" s="2"/>
      <c r="T9" s="7"/>
      <c r="U9" s="10"/>
      <c r="V9" s="58" t="s">
        <v>187</v>
      </c>
    </row>
    <row r="10" spans="1:22" ht="92.25" customHeight="1" x14ac:dyDescent="0.25">
      <c r="A10" s="6"/>
      <c r="B10" s="11">
        <v>5</v>
      </c>
      <c r="C10" s="12" t="s">
        <v>128</v>
      </c>
      <c r="D10" s="33" t="s">
        <v>29</v>
      </c>
      <c r="E10" s="33" t="s">
        <v>98</v>
      </c>
      <c r="F10" s="33" t="s">
        <v>14</v>
      </c>
      <c r="G10" s="14">
        <v>1</v>
      </c>
      <c r="H10" s="2"/>
      <c r="I10" s="2"/>
      <c r="J10" s="3"/>
      <c r="K10" s="3"/>
      <c r="L10" s="3"/>
      <c r="M10" s="3"/>
      <c r="N10" s="3"/>
      <c r="O10" s="3"/>
      <c r="P10" s="2"/>
      <c r="Q10" s="3"/>
      <c r="R10" s="3"/>
      <c r="S10" s="2"/>
      <c r="T10" s="7"/>
      <c r="U10" s="10"/>
      <c r="V10" s="58" t="s">
        <v>188</v>
      </c>
    </row>
    <row r="11" spans="1:22" ht="217.5" customHeight="1" x14ac:dyDescent="0.25">
      <c r="A11" s="6"/>
      <c r="B11" s="11">
        <v>6</v>
      </c>
      <c r="C11" s="12" t="s">
        <v>129</v>
      </c>
      <c r="D11" s="33" t="s">
        <v>29</v>
      </c>
      <c r="E11" s="33" t="s">
        <v>125</v>
      </c>
      <c r="F11" s="33">
        <v>14.5</v>
      </c>
      <c r="G11" s="14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2"/>
      <c r="T11" s="7"/>
      <c r="U11" s="10"/>
      <c r="V11" s="58" t="s">
        <v>186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8"/>
    </customSheetView>
    <customSheetView guid="{6EF98D47-2525-4442-B649-BF5E841DE7D1}" scale="85" topLeftCell="A2">
      <pane xSplit="3" ySplit="4" topLeftCell="E6" activePane="bottomRight" state="frozen"/>
      <selection pane="bottomRight" activeCell="V8" sqref="V8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6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9" sqref="B9:G9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130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73.5" customHeight="1" x14ac:dyDescent="0.25">
      <c r="A6" s="22"/>
      <c r="B6" s="11">
        <v>1</v>
      </c>
      <c r="C6" s="12" t="s">
        <v>131</v>
      </c>
      <c r="D6" s="33" t="s">
        <v>29</v>
      </c>
      <c r="E6" s="33" t="s">
        <v>108</v>
      </c>
      <c r="F6" s="33">
        <v>13</v>
      </c>
      <c r="G6" s="14">
        <v>14</v>
      </c>
      <c r="H6" s="33">
        <v>12</v>
      </c>
      <c r="I6" s="33">
        <v>12</v>
      </c>
      <c r="J6" s="33">
        <v>13</v>
      </c>
      <c r="K6" s="33">
        <v>14</v>
      </c>
      <c r="L6" s="33">
        <v>14</v>
      </c>
      <c r="M6" s="33">
        <v>14</v>
      </c>
      <c r="N6" s="33">
        <v>13</v>
      </c>
      <c r="O6" s="23">
        <v>13</v>
      </c>
      <c r="P6" s="33">
        <v>13</v>
      </c>
      <c r="Q6" s="33">
        <v>13</v>
      </c>
      <c r="R6" s="33">
        <v>13</v>
      </c>
      <c r="S6" s="33"/>
      <c r="T6" s="12"/>
      <c r="U6" s="24"/>
      <c r="V6" s="197" t="s">
        <v>260</v>
      </c>
    </row>
    <row r="7" spans="1:22" s="20" customFormat="1" ht="69" customHeight="1" x14ac:dyDescent="0.25">
      <c r="A7" s="22"/>
      <c r="B7" s="11">
        <v>2</v>
      </c>
      <c r="C7" s="12" t="s">
        <v>133</v>
      </c>
      <c r="D7" s="33" t="s">
        <v>29</v>
      </c>
      <c r="E7" s="33" t="s">
        <v>132</v>
      </c>
      <c r="F7" s="33">
        <v>58.9</v>
      </c>
      <c r="G7" s="14">
        <v>50</v>
      </c>
      <c r="H7" s="33">
        <v>1.5</v>
      </c>
      <c r="I7" s="33">
        <f>H7+1.5</f>
        <v>3</v>
      </c>
      <c r="J7" s="23">
        <f>I7+1.5</f>
        <v>4.5</v>
      </c>
      <c r="K7" s="23">
        <f>J7+2.5</f>
        <v>7</v>
      </c>
      <c r="L7" s="23">
        <f>K7+3.5</f>
        <v>10.5</v>
      </c>
      <c r="M7" s="23">
        <f>L7+2</f>
        <v>12.5</v>
      </c>
      <c r="N7" s="23">
        <f>M7+3</f>
        <v>15.5</v>
      </c>
      <c r="O7" s="23">
        <f>N7+3</f>
        <v>18.5</v>
      </c>
      <c r="P7" s="23">
        <f>O7+3</f>
        <v>21.5</v>
      </c>
      <c r="Q7" s="28">
        <f>P7+9.5+0.018</f>
        <v>31.018000000000001</v>
      </c>
      <c r="R7" s="23">
        <f>Q7+9.5</f>
        <v>40.518000000000001</v>
      </c>
      <c r="S7" s="33"/>
      <c r="T7" s="12"/>
      <c r="U7" s="24"/>
      <c r="V7" s="197" t="s">
        <v>261</v>
      </c>
    </row>
    <row r="8" spans="1:22" ht="102.75" customHeight="1" x14ac:dyDescent="0.25">
      <c r="A8" s="6"/>
      <c r="B8" s="11">
        <v>3</v>
      </c>
      <c r="C8" s="12" t="s">
        <v>134</v>
      </c>
      <c r="D8" s="33" t="s">
        <v>29</v>
      </c>
      <c r="E8" s="33" t="s">
        <v>132</v>
      </c>
      <c r="F8" s="33">
        <v>9.4</v>
      </c>
      <c r="G8" s="14">
        <v>7.1</v>
      </c>
      <c r="H8" s="158">
        <v>0</v>
      </c>
      <c r="I8" s="158">
        <v>0</v>
      </c>
      <c r="J8" s="27">
        <v>0</v>
      </c>
      <c r="K8" s="23">
        <v>0</v>
      </c>
      <c r="L8" s="23">
        <v>0</v>
      </c>
      <c r="M8" s="23">
        <v>0</v>
      </c>
      <c r="N8" s="28">
        <f>M8+0.385</f>
        <v>0.38500000000000001</v>
      </c>
      <c r="O8" s="161">
        <f>N8+0.42</f>
        <v>0.80499999999999994</v>
      </c>
      <c r="P8" s="161">
        <f>O8+0.452</f>
        <v>1.2569999999999999</v>
      </c>
      <c r="Q8" s="23">
        <f>P8+2.104+0.809</f>
        <v>4.17</v>
      </c>
      <c r="R8" s="23">
        <f>Q8+1.591+0.496</f>
        <v>6.2569999999999997</v>
      </c>
      <c r="S8" s="2"/>
      <c r="T8" s="7"/>
      <c r="U8" s="10"/>
      <c r="V8" s="197" t="s">
        <v>261</v>
      </c>
    </row>
    <row r="9" spans="1:22" ht="65.25" customHeight="1" x14ac:dyDescent="0.25">
      <c r="A9" s="6"/>
      <c r="B9" s="11">
        <v>4</v>
      </c>
      <c r="C9" s="12" t="s">
        <v>135</v>
      </c>
      <c r="D9" s="33" t="s">
        <v>29</v>
      </c>
      <c r="E9" s="33" t="s">
        <v>132</v>
      </c>
      <c r="F9" s="33">
        <v>5</v>
      </c>
      <c r="G9" s="14">
        <v>5</v>
      </c>
      <c r="H9" s="158">
        <v>0</v>
      </c>
      <c r="I9" s="158">
        <v>0</v>
      </c>
      <c r="J9" s="27">
        <v>0</v>
      </c>
      <c r="K9" s="23">
        <v>0</v>
      </c>
      <c r="L9" s="23">
        <v>0</v>
      </c>
      <c r="M9" s="23">
        <v>0</v>
      </c>
      <c r="N9" s="23">
        <v>0</v>
      </c>
      <c r="O9" s="150">
        <v>0</v>
      </c>
      <c r="P9" s="149">
        <v>2.5</v>
      </c>
      <c r="Q9" s="23">
        <f>P9+2.5</f>
        <v>5</v>
      </c>
      <c r="R9" s="23">
        <f>Q9</f>
        <v>5</v>
      </c>
      <c r="S9" s="2"/>
      <c r="T9" s="7"/>
      <c r="U9" s="10"/>
      <c r="V9" s="197" t="s">
        <v>262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9" width="10.42578125" style="5" customWidth="1"/>
    <col min="10" max="10" width="15.1406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79.42578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51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202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18">
        <v>2025</v>
      </c>
      <c r="U4" s="18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87.75" customHeight="1" x14ac:dyDescent="0.25">
      <c r="A6" s="22"/>
      <c r="B6" s="11">
        <v>1</v>
      </c>
      <c r="C6" s="12" t="s">
        <v>54</v>
      </c>
      <c r="D6" s="19" t="s">
        <v>50</v>
      </c>
      <c r="E6" s="19" t="s">
        <v>52</v>
      </c>
      <c r="F6" s="19" t="s">
        <v>53</v>
      </c>
      <c r="G6" s="14">
        <v>33</v>
      </c>
      <c r="H6" s="19" t="s">
        <v>193</v>
      </c>
      <c r="I6" s="19" t="s">
        <v>193</v>
      </c>
      <c r="J6" s="19">
        <v>4.9480000000000004</v>
      </c>
      <c r="K6" s="19">
        <v>5.7409999999999997</v>
      </c>
      <c r="L6" s="19">
        <v>6.6070000000000002</v>
      </c>
      <c r="M6" s="19">
        <v>9.4589999999999996</v>
      </c>
      <c r="N6" s="19">
        <v>11.042999999999999</v>
      </c>
      <c r="O6" s="180">
        <v>11.707000000000001</v>
      </c>
      <c r="P6" s="180">
        <v>11.707000000000001</v>
      </c>
      <c r="Q6" s="180">
        <v>14.763999999999999</v>
      </c>
      <c r="R6" s="180"/>
      <c r="S6" s="180"/>
      <c r="T6" s="12"/>
      <c r="U6" s="24"/>
      <c r="V6" s="80" t="s">
        <v>266</v>
      </c>
    </row>
    <row r="7" spans="1:22" s="20" customFormat="1" ht="57.75" customHeight="1" x14ac:dyDescent="0.25">
      <c r="A7" s="22"/>
      <c r="B7" s="11">
        <v>2</v>
      </c>
      <c r="C7" s="12" t="s">
        <v>61</v>
      </c>
      <c r="D7" s="19" t="s">
        <v>29</v>
      </c>
      <c r="E7" s="19" t="s">
        <v>55</v>
      </c>
      <c r="F7" s="19">
        <v>8.0000000000000002E-3</v>
      </c>
      <c r="G7" s="14">
        <v>5.9999999999999995E-4</v>
      </c>
      <c r="H7" s="19">
        <v>5.0000000000000002E-5</v>
      </c>
      <c r="I7" s="19">
        <v>5.0000000000000002E-5</v>
      </c>
      <c r="J7" s="93">
        <v>1.15E-4</v>
      </c>
      <c r="K7" s="93">
        <v>1E-4</v>
      </c>
      <c r="L7" s="138">
        <v>1E-4</v>
      </c>
      <c r="M7" s="93">
        <v>1E-4</v>
      </c>
      <c r="N7" s="93">
        <v>1E-4</v>
      </c>
      <c r="O7" s="93">
        <v>2.0000000000000001E-4</v>
      </c>
      <c r="P7" s="180">
        <v>2.0000000000000001E-4</v>
      </c>
      <c r="Q7" s="93">
        <v>2.0000000000000001E-4</v>
      </c>
      <c r="R7" s="93"/>
      <c r="S7" s="93"/>
      <c r="T7" s="93"/>
      <c r="U7" s="93"/>
      <c r="V7" s="80"/>
    </row>
    <row r="8" spans="1:22" ht="53.25" customHeight="1" x14ac:dyDescent="0.25">
      <c r="A8" s="6"/>
      <c r="B8" s="11">
        <v>3</v>
      </c>
      <c r="C8" s="12" t="s">
        <v>56</v>
      </c>
      <c r="D8" s="19" t="s">
        <v>57</v>
      </c>
      <c r="E8" s="19" t="s">
        <v>58</v>
      </c>
      <c r="F8" s="19">
        <v>17.5</v>
      </c>
      <c r="G8" s="14">
        <v>18.100000000000001</v>
      </c>
      <c r="H8" s="79" t="s">
        <v>193</v>
      </c>
      <c r="I8" s="79" t="s">
        <v>193</v>
      </c>
      <c r="J8" s="94" t="s">
        <v>193</v>
      </c>
      <c r="K8" s="94" t="s">
        <v>193</v>
      </c>
      <c r="L8" s="94" t="s">
        <v>193</v>
      </c>
      <c r="M8" s="94" t="s">
        <v>193</v>
      </c>
      <c r="N8" s="94" t="s">
        <v>193</v>
      </c>
      <c r="O8" s="94" t="s">
        <v>193</v>
      </c>
      <c r="P8" s="91" t="s">
        <v>193</v>
      </c>
      <c r="Q8" s="94" t="s">
        <v>193</v>
      </c>
      <c r="R8" s="94" t="s">
        <v>193</v>
      </c>
      <c r="S8" s="91"/>
      <c r="T8" s="91"/>
      <c r="U8" s="95"/>
      <c r="V8" s="80" t="s">
        <v>201</v>
      </c>
    </row>
    <row r="9" spans="1:22" s="20" customFormat="1" ht="152.25" customHeight="1" x14ac:dyDescent="0.25">
      <c r="A9" s="22"/>
      <c r="B9" s="11">
        <v>4</v>
      </c>
      <c r="C9" s="12" t="s">
        <v>60</v>
      </c>
      <c r="D9" s="19" t="s">
        <v>29</v>
      </c>
      <c r="E9" s="19" t="s">
        <v>59</v>
      </c>
      <c r="F9" s="19">
        <v>545</v>
      </c>
      <c r="G9" s="14">
        <v>210</v>
      </c>
      <c r="H9" s="19">
        <v>16</v>
      </c>
      <c r="I9" s="19">
        <v>74</v>
      </c>
      <c r="J9" s="104">
        <v>89</v>
      </c>
      <c r="K9" s="104">
        <v>114</v>
      </c>
      <c r="L9" s="104">
        <v>148</v>
      </c>
      <c r="M9" s="104">
        <v>167</v>
      </c>
      <c r="N9" s="104">
        <v>234</v>
      </c>
      <c r="O9" s="104">
        <v>253</v>
      </c>
      <c r="P9" s="104">
        <v>286</v>
      </c>
      <c r="Q9" s="104">
        <v>323</v>
      </c>
      <c r="R9" s="104"/>
      <c r="S9" s="104"/>
      <c r="T9" s="104"/>
      <c r="U9" s="104"/>
      <c r="V9" s="80" t="s">
        <v>267</v>
      </c>
    </row>
    <row r="10" spans="1:22" s="20" customFormat="1" ht="64.5" customHeight="1" x14ac:dyDescent="0.25">
      <c r="A10" s="22"/>
      <c r="B10" s="11">
        <v>5</v>
      </c>
      <c r="C10" s="12" t="s">
        <v>62</v>
      </c>
      <c r="D10" s="19" t="s">
        <v>29</v>
      </c>
      <c r="E10" s="19" t="s">
        <v>46</v>
      </c>
      <c r="F10" s="19">
        <v>18</v>
      </c>
      <c r="G10" s="14">
        <v>8</v>
      </c>
      <c r="H10" s="19" t="s">
        <v>193</v>
      </c>
      <c r="I10" s="19" t="s">
        <v>193</v>
      </c>
      <c r="J10" s="93" t="s">
        <v>193</v>
      </c>
      <c r="K10" s="104">
        <v>3</v>
      </c>
      <c r="L10" s="138">
        <v>3</v>
      </c>
      <c r="M10" s="94">
        <v>3</v>
      </c>
      <c r="N10" s="94">
        <v>3</v>
      </c>
      <c r="O10" s="94">
        <v>3</v>
      </c>
      <c r="P10" s="94">
        <v>3</v>
      </c>
      <c r="Q10" s="94">
        <v>3</v>
      </c>
      <c r="R10" s="94"/>
      <c r="S10" s="94"/>
      <c r="T10" s="94"/>
      <c r="U10" s="24"/>
      <c r="V10" s="80" t="s">
        <v>206</v>
      </c>
    </row>
    <row r="11" spans="1:22" s="20" customFormat="1" ht="66.75" customHeight="1" x14ac:dyDescent="0.25">
      <c r="A11" s="22"/>
      <c r="B11" s="11">
        <v>6</v>
      </c>
      <c r="C11" s="12" t="s">
        <v>63</v>
      </c>
      <c r="D11" s="19" t="s">
        <v>29</v>
      </c>
      <c r="E11" s="19" t="s">
        <v>46</v>
      </c>
      <c r="F11" s="19">
        <v>0</v>
      </c>
      <c r="G11" s="14">
        <v>1</v>
      </c>
      <c r="H11" s="19">
        <v>0</v>
      </c>
      <c r="I11" s="19">
        <v>2</v>
      </c>
      <c r="J11" s="93">
        <v>2</v>
      </c>
      <c r="K11" s="93">
        <v>3</v>
      </c>
      <c r="L11" s="93">
        <v>4</v>
      </c>
      <c r="M11" s="93">
        <v>4</v>
      </c>
      <c r="N11" s="93">
        <v>5</v>
      </c>
      <c r="O11" s="93">
        <v>8</v>
      </c>
      <c r="P11" s="93">
        <v>8</v>
      </c>
      <c r="Q11" s="93">
        <v>8</v>
      </c>
      <c r="R11" s="93"/>
      <c r="S11" s="93"/>
      <c r="T11" s="93"/>
      <c r="U11" s="93"/>
      <c r="V11" s="80" t="s">
        <v>248</v>
      </c>
    </row>
    <row r="12" spans="1:22" s="20" customFormat="1" ht="59.25" customHeight="1" x14ac:dyDescent="0.25">
      <c r="A12" s="22"/>
      <c r="B12" s="11">
        <v>7</v>
      </c>
      <c r="C12" s="12" t="s">
        <v>64</v>
      </c>
      <c r="D12" s="19" t="s">
        <v>29</v>
      </c>
      <c r="E12" s="19" t="s">
        <v>44</v>
      </c>
      <c r="F12" s="19">
        <v>9</v>
      </c>
      <c r="G12" s="14">
        <v>4</v>
      </c>
      <c r="H12" s="19">
        <v>0</v>
      </c>
      <c r="I12" s="19">
        <v>1</v>
      </c>
      <c r="J12" s="93">
        <v>1</v>
      </c>
      <c r="K12" s="93">
        <v>1</v>
      </c>
      <c r="L12" s="93">
        <v>1</v>
      </c>
      <c r="M12" s="93">
        <v>2</v>
      </c>
      <c r="N12" s="93">
        <v>26</v>
      </c>
      <c r="O12" s="93">
        <v>35</v>
      </c>
      <c r="P12" s="93">
        <v>42</v>
      </c>
      <c r="Q12" s="93">
        <v>45</v>
      </c>
      <c r="R12" s="93"/>
      <c r="S12" s="93"/>
      <c r="T12" s="93"/>
      <c r="U12" s="93"/>
      <c r="V12" s="80" t="s">
        <v>268</v>
      </c>
    </row>
    <row r="13" spans="1:22" s="20" customFormat="1" ht="103.5" customHeight="1" x14ac:dyDescent="0.25">
      <c r="A13" s="22"/>
      <c r="B13" s="11">
        <v>8</v>
      </c>
      <c r="C13" s="12" t="s">
        <v>65</v>
      </c>
      <c r="D13" s="19" t="s">
        <v>57</v>
      </c>
      <c r="E13" s="19" t="s">
        <v>15</v>
      </c>
      <c r="F13" s="19">
        <v>53.12</v>
      </c>
      <c r="G13" s="14">
        <v>21.3</v>
      </c>
      <c r="H13" s="19">
        <v>1.62</v>
      </c>
      <c r="I13" s="19">
        <v>7.51</v>
      </c>
      <c r="J13" s="93">
        <v>9.0299999999999994</v>
      </c>
      <c r="K13" s="93">
        <v>11.59</v>
      </c>
      <c r="L13" s="93">
        <v>15.04</v>
      </c>
      <c r="M13" s="93">
        <v>16.97</v>
      </c>
      <c r="N13" s="93">
        <v>23.78</v>
      </c>
      <c r="O13" s="93">
        <v>25.71</v>
      </c>
      <c r="P13" s="93">
        <v>29.07</v>
      </c>
      <c r="Q13" s="93">
        <v>32.83</v>
      </c>
      <c r="R13" s="93"/>
      <c r="S13" s="93"/>
      <c r="T13" s="93"/>
      <c r="U13" s="93"/>
      <c r="V13" s="80"/>
    </row>
    <row r="14" spans="1:22" s="20" customFormat="1" ht="102" customHeight="1" x14ac:dyDescent="0.25">
      <c r="A14" s="22"/>
      <c r="B14" s="11">
        <v>9</v>
      </c>
      <c r="C14" s="12" t="s">
        <v>66</v>
      </c>
      <c r="D14" s="19" t="s">
        <v>29</v>
      </c>
      <c r="E14" s="19" t="s">
        <v>67</v>
      </c>
      <c r="F14" s="19">
        <v>1026</v>
      </c>
      <c r="G14" s="14">
        <v>986</v>
      </c>
      <c r="H14" s="19">
        <v>986</v>
      </c>
      <c r="I14" s="19">
        <v>986</v>
      </c>
      <c r="J14" s="93">
        <v>986</v>
      </c>
      <c r="K14" s="93">
        <v>984</v>
      </c>
      <c r="L14" s="93">
        <v>984</v>
      </c>
      <c r="M14" s="93">
        <v>984</v>
      </c>
      <c r="N14" s="93">
        <v>984</v>
      </c>
      <c r="O14" s="93">
        <v>984</v>
      </c>
      <c r="P14" s="93">
        <v>984</v>
      </c>
      <c r="Q14" s="93">
        <v>984</v>
      </c>
      <c r="R14" s="93"/>
      <c r="S14" s="93"/>
      <c r="T14" s="93"/>
      <c r="U14" s="93"/>
      <c r="V14" s="80" t="s">
        <v>205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Q14" sqref="Q14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8" sqref="D8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68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9" customFormat="1" ht="57.75" customHeight="1" x14ac:dyDescent="0.25">
      <c r="A6" s="233"/>
      <c r="B6" s="231">
        <v>1</v>
      </c>
      <c r="C6" s="235" t="s">
        <v>69</v>
      </c>
      <c r="D6" s="235" t="s">
        <v>70</v>
      </c>
      <c r="E6" s="30" t="s">
        <v>59</v>
      </c>
      <c r="F6" s="30" t="s">
        <v>14</v>
      </c>
      <c r="G6" s="14">
        <v>1</v>
      </c>
      <c r="H6" s="144" t="s">
        <v>14</v>
      </c>
      <c r="I6" s="144" t="s">
        <v>14</v>
      </c>
      <c r="J6" s="144" t="s">
        <v>14</v>
      </c>
      <c r="K6" s="144" t="s">
        <v>14</v>
      </c>
      <c r="L6" s="144" t="s">
        <v>14</v>
      </c>
      <c r="M6" s="144" t="s">
        <v>14</v>
      </c>
      <c r="N6" s="160" t="s">
        <v>14</v>
      </c>
      <c r="O6" s="164" t="s">
        <v>14</v>
      </c>
      <c r="P6" s="172" t="s">
        <v>14</v>
      </c>
      <c r="Q6" s="182" t="s">
        <v>14</v>
      </c>
      <c r="R6" s="208" t="s">
        <v>14</v>
      </c>
      <c r="S6" s="30"/>
      <c r="T6" s="12"/>
      <c r="U6" s="42"/>
      <c r="V6" s="42"/>
    </row>
    <row r="7" spans="1:22" s="39" customFormat="1" ht="39.75" customHeight="1" x14ac:dyDescent="0.25">
      <c r="A7" s="234"/>
      <c r="B7" s="232"/>
      <c r="C7" s="236"/>
      <c r="D7" s="236"/>
      <c r="E7" s="30" t="s">
        <v>71</v>
      </c>
      <c r="F7" s="30">
        <v>3751.1</v>
      </c>
      <c r="G7" s="14">
        <v>2799</v>
      </c>
      <c r="H7" s="144" t="s">
        <v>14</v>
      </c>
      <c r="I7" s="144" t="s">
        <v>14</v>
      </c>
      <c r="J7" s="144" t="s">
        <v>14</v>
      </c>
      <c r="K7" s="144" t="s">
        <v>14</v>
      </c>
      <c r="L7" s="144" t="s">
        <v>14</v>
      </c>
      <c r="M7" s="144" t="s">
        <v>14</v>
      </c>
      <c r="N7" s="160" t="s">
        <v>14</v>
      </c>
      <c r="O7" s="164" t="s">
        <v>14</v>
      </c>
      <c r="P7" s="172" t="s">
        <v>14</v>
      </c>
      <c r="Q7" s="182" t="s">
        <v>14</v>
      </c>
      <c r="R7" s="208" t="s">
        <v>14</v>
      </c>
      <c r="S7" s="30"/>
      <c r="T7" s="12"/>
      <c r="U7" s="42"/>
      <c r="V7" s="42"/>
    </row>
    <row r="8" spans="1:22" s="39" customFormat="1" ht="64.5" customHeight="1" x14ac:dyDescent="0.25">
      <c r="A8" s="40"/>
      <c r="B8" s="41">
        <v>2</v>
      </c>
      <c r="C8" s="12" t="s">
        <v>72</v>
      </c>
      <c r="D8" s="30" t="s">
        <v>29</v>
      </c>
      <c r="E8" s="30" t="s">
        <v>46</v>
      </c>
      <c r="F8" s="30">
        <v>1</v>
      </c>
      <c r="G8" s="14">
        <v>1</v>
      </c>
      <c r="H8" s="144" t="s">
        <v>14</v>
      </c>
      <c r="I8" s="144" t="s">
        <v>14</v>
      </c>
      <c r="J8" s="94" t="s">
        <v>14</v>
      </c>
      <c r="K8" s="94" t="s">
        <v>14</v>
      </c>
      <c r="L8" s="94" t="s">
        <v>14</v>
      </c>
      <c r="M8" s="94" t="s">
        <v>14</v>
      </c>
      <c r="N8" s="94" t="s">
        <v>14</v>
      </c>
      <c r="O8" s="94" t="s">
        <v>14</v>
      </c>
      <c r="P8" s="172" t="s">
        <v>14</v>
      </c>
      <c r="Q8" s="94">
        <v>1</v>
      </c>
      <c r="R8" s="208" t="s">
        <v>14</v>
      </c>
      <c r="S8" s="30"/>
      <c r="T8" s="12"/>
      <c r="U8" s="42"/>
      <c r="V8" s="42"/>
    </row>
    <row r="9" spans="1:22" s="39" customFormat="1" ht="53.25" customHeight="1" x14ac:dyDescent="0.25">
      <c r="A9" s="40"/>
      <c r="B9" s="41">
        <v>3</v>
      </c>
      <c r="C9" s="12" t="s">
        <v>73</v>
      </c>
      <c r="D9" s="30" t="s">
        <v>29</v>
      </c>
      <c r="E9" s="30" t="s">
        <v>15</v>
      </c>
      <c r="F9" s="30">
        <v>80</v>
      </c>
      <c r="G9" s="14">
        <v>80</v>
      </c>
      <c r="H9" s="144" t="s">
        <v>14</v>
      </c>
      <c r="I9" s="144" t="s">
        <v>14</v>
      </c>
      <c r="J9" s="94" t="s">
        <v>14</v>
      </c>
      <c r="K9" s="94" t="s">
        <v>14</v>
      </c>
      <c r="L9" s="94" t="s">
        <v>14</v>
      </c>
      <c r="M9" s="94" t="s">
        <v>14</v>
      </c>
      <c r="N9" s="94" t="s">
        <v>14</v>
      </c>
      <c r="O9" s="94" t="s">
        <v>14</v>
      </c>
      <c r="P9" s="172" t="s">
        <v>14</v>
      </c>
      <c r="Q9" s="94" t="s">
        <v>14</v>
      </c>
      <c r="R9" s="208" t="s">
        <v>14</v>
      </c>
      <c r="S9" s="30"/>
      <c r="T9" s="12"/>
      <c r="U9" s="42"/>
      <c r="V9" s="42"/>
    </row>
    <row r="10" spans="1:22" s="39" customFormat="1" ht="70.5" customHeight="1" x14ac:dyDescent="0.25">
      <c r="A10" s="40"/>
      <c r="B10" s="41">
        <v>4</v>
      </c>
      <c r="C10" s="12" t="s">
        <v>74</v>
      </c>
      <c r="D10" s="30" t="s">
        <v>29</v>
      </c>
      <c r="E10" s="30" t="s">
        <v>15</v>
      </c>
      <c r="F10" s="30">
        <v>100</v>
      </c>
      <c r="G10" s="14">
        <v>100</v>
      </c>
      <c r="H10" s="144" t="s">
        <v>14</v>
      </c>
      <c r="I10" s="144" t="s">
        <v>14</v>
      </c>
      <c r="J10" s="94" t="s">
        <v>14</v>
      </c>
      <c r="K10" s="94" t="s">
        <v>14</v>
      </c>
      <c r="L10" s="94" t="s">
        <v>14</v>
      </c>
      <c r="M10" s="94" t="s">
        <v>14</v>
      </c>
      <c r="N10" s="94" t="s">
        <v>14</v>
      </c>
      <c r="O10" s="94" t="s">
        <v>14</v>
      </c>
      <c r="P10" s="172" t="s">
        <v>14</v>
      </c>
      <c r="Q10" s="94" t="s">
        <v>14</v>
      </c>
      <c r="R10" s="208" t="s">
        <v>14</v>
      </c>
      <c r="S10" s="30"/>
      <c r="T10" s="12"/>
      <c r="U10" s="42"/>
      <c r="V10" s="42"/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B4B1CD24-9685-4AE9-8AEE-AA4FA8256CA1}" scale="80" topLeftCell="A2">
      <pane xSplit="3" ySplit="4" topLeftCell="D6" activePane="bottomRight" state="frozen"/>
      <selection pane="bottomRight" activeCell="W8" sqref="W8"/>
      <pageMargins left="0.7" right="0.7" top="0.75" bottom="0.75" header="0.3" footer="0.3"/>
      <pageSetup paperSize="9" orientation="portrait" r:id="rId3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7B6B6A8F-B733-41A0-96BB-D08AF046D11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</customSheetViews>
  <mergeCells count="15">
    <mergeCell ref="V3:V4"/>
    <mergeCell ref="B6:B7"/>
    <mergeCell ref="A6:A7"/>
    <mergeCell ref="C6:C7"/>
    <mergeCell ref="D6:D7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Ларионов Сергей Александрович</cp:lastModifiedBy>
  <cp:lastPrinted>2025-11-17T09:20:19Z</cp:lastPrinted>
  <dcterms:created xsi:type="dcterms:W3CDTF">2025-01-13T12:09:43Z</dcterms:created>
  <dcterms:modified xsi:type="dcterms:W3CDTF">2025-12-11T06:45:02Z</dcterms:modified>
</cp:coreProperties>
</file>