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282AA4E_1BB5_4296_9AC6_844C0F88E5FC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E21" i="2"/>
  <c r="D21" i="2"/>
  <c r="G20" i="2"/>
  <c r="I20" i="2" s="1"/>
  <c r="E20" i="2"/>
  <c r="D20" i="2"/>
  <c r="G19" i="2"/>
  <c r="G18" i="2" s="1"/>
  <c r="F19" i="2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F17" i="2"/>
  <c r="E17" i="2"/>
  <c r="D17" i="2"/>
  <c r="D15" i="2" s="1"/>
  <c r="G16" i="2"/>
  <c r="I16" i="2" s="1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E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E12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12" i="2" s="1"/>
  <c r="R13" i="2"/>
  <c r="R12" i="2" s="1"/>
  <c r="Q13" i="2"/>
  <c r="Q12" i="2" s="1"/>
  <c r="P13" i="2"/>
  <c r="P12" i="2" s="1"/>
  <c r="O13" i="2"/>
  <c r="N13" i="2"/>
  <c r="M13" i="2"/>
  <c r="L13" i="2"/>
  <c r="K13" i="2"/>
  <c r="J13" i="2"/>
  <c r="E13" i="2"/>
  <c r="D13" i="2"/>
  <c r="AA12" i="2"/>
  <c r="Z12" i="2"/>
  <c r="Y12" i="2"/>
  <c r="X12" i="2"/>
  <c r="O12" i="2"/>
  <c r="N12" i="2"/>
  <c r="K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AA8" i="2" s="1"/>
  <c r="Z9" i="2"/>
  <c r="Z8" i="2" s="1"/>
  <c r="Y9" i="2"/>
  <c r="Y8" i="2" s="1"/>
  <c r="X9" i="2"/>
  <c r="X8" i="2" s="1"/>
  <c r="W9" i="2"/>
  <c r="W8" i="2" s="1"/>
  <c r="V9" i="2"/>
  <c r="V8" i="2" s="1"/>
  <c r="O9" i="2"/>
  <c r="N9" i="2"/>
  <c r="M9" i="2"/>
  <c r="L9" i="2"/>
  <c r="K9" i="2"/>
  <c r="J9" i="2"/>
  <c r="E9" i="2" s="1"/>
  <c r="I18" i="2" l="1"/>
  <c r="H18" i="2"/>
  <c r="I14" i="2"/>
  <c r="G12" i="2"/>
  <c r="F14" i="2"/>
  <c r="L8" i="2"/>
  <c r="N8" i="2"/>
  <c r="M8" i="2"/>
  <c r="O8" i="2"/>
  <c r="J12" i="2"/>
  <c r="L12" i="2"/>
  <c r="G13" i="2"/>
  <c r="G15" i="2"/>
  <c r="H17" i="2"/>
  <c r="H19" i="2"/>
  <c r="H21" i="2"/>
  <c r="V12" i="2"/>
  <c r="M12" i="2"/>
  <c r="I19" i="2"/>
  <c r="W12" i="2"/>
  <c r="AB9" i="2"/>
  <c r="AB8" i="2" s="1"/>
  <c r="D14" i="2"/>
  <c r="D12" i="2" s="1"/>
  <c r="J10" i="2"/>
  <c r="Q9" i="2"/>
  <c r="Q8" i="2" s="1"/>
  <c r="K10" i="2"/>
  <c r="G10" i="2" s="1"/>
  <c r="J8" i="2"/>
  <c r="P9" i="2"/>
  <c r="P8" i="2" s="1"/>
  <c r="AC9" i="2"/>
  <c r="AC8" i="2" s="1"/>
  <c r="R9" i="2"/>
  <c r="R8" i="2" s="1"/>
  <c r="AD9" i="2"/>
  <c r="AD8" i="2" s="1"/>
  <c r="F16" i="2"/>
  <c r="F15" i="2" s="1"/>
  <c r="F20" i="2"/>
  <c r="F18" i="2" s="1"/>
  <c r="F22" i="2"/>
  <c r="F21" i="2" s="1"/>
  <c r="T9" i="2"/>
  <c r="T8" i="2" s="1"/>
  <c r="AF9" i="2"/>
  <c r="AF8" i="2" s="1"/>
  <c r="H16" i="2"/>
  <c r="H20" i="2"/>
  <c r="H22" i="2"/>
  <c r="S9" i="2"/>
  <c r="S8" i="2" s="1"/>
  <c r="AE9" i="2"/>
  <c r="AE8" i="2" s="1"/>
  <c r="U9" i="2"/>
  <c r="U8" i="2" s="1"/>
  <c r="AG9" i="2"/>
  <c r="AG8" i="2" s="1"/>
  <c r="G9" i="2" l="1"/>
  <c r="H14" i="2"/>
  <c r="F10" i="2"/>
  <c r="I12" i="2"/>
  <c r="H12" i="2"/>
  <c r="K8" i="2"/>
  <c r="E10" i="2"/>
  <c r="E8" i="2" s="1"/>
  <c r="D10" i="2"/>
  <c r="H10" i="2" s="1"/>
  <c r="F12" i="2"/>
  <c r="H15" i="2"/>
  <c r="I15" i="2"/>
  <c r="F13" i="2"/>
  <c r="H13" i="2"/>
  <c r="I13" i="2"/>
  <c r="D9" i="2"/>
  <c r="D8" i="2" l="1"/>
  <c r="I10" i="2"/>
  <c r="I9" i="2"/>
  <c r="H9" i="2"/>
  <c r="F9" i="2"/>
  <c r="F8" i="2" s="1"/>
  <c r="G8" i="2"/>
  <c r="I8" i="2" l="1"/>
  <c r="H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<sst xmlns="http://schemas.openxmlformats.org/spreadsheetml/2006/main" count="72" uniqueCount="38">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</sst>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8" sqref="I8"/>
    </sheetView>
  </sheetViews>
  <sheetFormatPr defaultColWidth="9.140625" defaultRowHeight="15.75" x14ac:dyDescent="0.25"/>
  <cols>
    <col min="1" max="1" width="6.5703125" style="70" customWidth="1"/>
    <col min="2" max="2" width="42.7109375" style="70" customWidth="1"/>
    <col min="3" max="3" width="18.5703125" style="71" customWidth="1"/>
    <col min="4" max="4" width="18" style="70" customWidth="1"/>
    <col min="5" max="5" width="14.7109375" style="70" customWidth="1"/>
    <col min="6" max="6" width="15" style="70" customWidth="1"/>
    <col min="7" max="7" width="13.85546875" style="70" customWidth="1"/>
    <col min="8" max="8" width="12.140625" style="70" customWidth="1"/>
    <col min="9" max="9" width="10.85546875" style="70" customWidth="1"/>
    <col min="10" max="10" width="14.28515625" style="70" customWidth="1"/>
    <col min="11" max="11" width="13.5703125" style="70" customWidth="1"/>
    <col min="12" max="12" width="13.85546875" style="70" customWidth="1"/>
    <col min="13" max="13" width="13" style="70" customWidth="1"/>
    <col min="14" max="14" width="13.42578125" style="70" customWidth="1"/>
    <col min="15" max="15" width="11.5703125" style="70" customWidth="1"/>
    <col min="16" max="16" width="13.42578125" style="70" customWidth="1"/>
    <col min="17" max="17" width="12.85546875" style="70" customWidth="1"/>
    <col min="18" max="18" width="13" style="70" customWidth="1"/>
    <col min="19" max="19" width="11.5703125" style="70" customWidth="1"/>
    <col min="20" max="20" width="13" style="70" customWidth="1"/>
    <col min="21" max="21" width="11.5703125" style="70" customWidth="1"/>
    <col min="22" max="22" width="14.28515625" style="70" customWidth="1"/>
    <col min="23" max="23" width="11.5703125" style="70" customWidth="1"/>
    <col min="24" max="24" width="13.5703125" style="70" customWidth="1"/>
    <col min="25" max="25" width="11.5703125" style="70" customWidth="1"/>
    <col min="26" max="26" width="16.140625" style="70" customWidth="1"/>
    <col min="27" max="27" width="11.5703125" style="70" customWidth="1"/>
    <col min="28" max="28" width="14.85546875" style="70" customWidth="1"/>
    <col min="29" max="29" width="11.5703125" style="70" customWidth="1"/>
    <col min="30" max="30" width="13.42578125" style="70" customWidth="1"/>
    <col min="31" max="33" width="11.5703125" style="70" customWidth="1"/>
    <col min="34" max="34" width="38.5703125" style="70" customWidth="1"/>
    <col min="35" max="16384" width="9.140625" style="7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45778</v>
      </c>
      <c r="F6" s="27">
        <v>45778</v>
      </c>
      <c r="G6" s="27">
        <v>45778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29798.3</v>
      </c>
      <c r="E8" s="35">
        <f t="shared" ref="E8:G8" si="0">E9+E10</f>
        <v>7606.9769999999999</v>
      </c>
      <c r="F8" s="35">
        <f t="shared" si="0"/>
        <v>6177.3209999999999</v>
      </c>
      <c r="G8" s="35">
        <f t="shared" si="0"/>
        <v>6177.3209999999999</v>
      </c>
      <c r="H8" s="35">
        <f>IFERROR(G8/D8*100,0)</f>
        <v>20.730447710104269</v>
      </c>
      <c r="I8" s="35">
        <f>IFERROR(G8/E8*100,0)</f>
        <v>81.205990237646304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0</v>
      </c>
      <c r="T8" s="36">
        <f t="shared" si="1"/>
        <v>8920.402</v>
      </c>
      <c r="U8" s="36">
        <f t="shared" si="1"/>
        <v>0</v>
      </c>
      <c r="V8" s="36">
        <f t="shared" si="1"/>
        <v>4624.9740000000002</v>
      </c>
      <c r="W8" s="36">
        <f t="shared" si="1"/>
        <v>0</v>
      </c>
      <c r="X8" s="36">
        <f t="shared" si="1"/>
        <v>1527.9469999999999</v>
      </c>
      <c r="Y8" s="36">
        <f t="shared" si="1"/>
        <v>0</v>
      </c>
      <c r="Z8" s="36">
        <f t="shared" si="1"/>
        <v>1127.702</v>
      </c>
      <c r="AA8" s="36">
        <f t="shared" si="1"/>
        <v>0</v>
      </c>
      <c r="AB8" s="36">
        <f t="shared" si="1"/>
        <v>1668.9380000000001</v>
      </c>
      <c r="AC8" s="36">
        <f t="shared" si="1"/>
        <v>0</v>
      </c>
      <c r="AD8" s="36">
        <f t="shared" si="1"/>
        <v>1420.425</v>
      </c>
      <c r="AE8" s="36">
        <f t="shared" si="1"/>
        <v>0</v>
      </c>
      <c r="AF8" s="36">
        <f t="shared" si="1"/>
        <v>1372.9880000000001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 t="shared" ref="D9:D10" si="2">J9+L9+N9+P9+R9+T9+V9+X9+Z9+AB9+AD9+AF9</f>
        <v>4313.7</v>
      </c>
      <c r="E9" s="42">
        <f t="shared" ref="E9:E10" si="3">J9</f>
        <v>0</v>
      </c>
      <c r="F9" s="42">
        <f t="shared" ref="F9:F10" si="4">G9</f>
        <v>0</v>
      </c>
      <c r="G9" s="42">
        <f t="shared" ref="G9:G10" si="5">K9+M9+O9+Q9+S9+U9+W9+Y9+AA9+AC9+AE9+AG9</f>
        <v>0</v>
      </c>
      <c r="H9" s="42">
        <f>IFERROR(G9/D9*100,0)</f>
        <v>0</v>
      </c>
      <c r="I9" s="42">
        <f>IFERROR(G9/E9*100,0)</f>
        <v>0</v>
      </c>
      <c r="J9" s="42">
        <f>J13</f>
        <v>0</v>
      </c>
      <c r="K9" s="42">
        <f t="shared" ref="K9:AG9" si="6">K13</f>
        <v>0</v>
      </c>
      <c r="L9" s="42">
        <f t="shared" si="6"/>
        <v>0</v>
      </c>
      <c r="M9" s="42">
        <f t="shared" si="6"/>
        <v>0</v>
      </c>
      <c r="N9" s="42">
        <f t="shared" si="6"/>
        <v>0</v>
      </c>
      <c r="O9" s="42">
        <f t="shared" si="6"/>
        <v>0</v>
      </c>
      <c r="P9" s="42">
        <f t="shared" si="6"/>
        <v>0</v>
      </c>
      <c r="Q9" s="42">
        <f t="shared" si="6"/>
        <v>0</v>
      </c>
      <c r="R9" s="42">
        <f t="shared" si="6"/>
        <v>0</v>
      </c>
      <c r="S9" s="42">
        <f t="shared" si="6"/>
        <v>0</v>
      </c>
      <c r="T9" s="42">
        <f t="shared" si="6"/>
        <v>4313.7</v>
      </c>
      <c r="U9" s="42">
        <f t="shared" si="6"/>
        <v>0</v>
      </c>
      <c r="V9" s="42">
        <f t="shared" si="6"/>
        <v>0</v>
      </c>
      <c r="W9" s="42">
        <f t="shared" si="6"/>
        <v>0</v>
      </c>
      <c r="X9" s="42">
        <f t="shared" si="6"/>
        <v>0</v>
      </c>
      <c r="Y9" s="42">
        <f t="shared" si="6"/>
        <v>0</v>
      </c>
      <c r="Z9" s="42">
        <f t="shared" si="6"/>
        <v>0</v>
      </c>
      <c r="AA9" s="42">
        <f t="shared" si="6"/>
        <v>0</v>
      </c>
      <c r="AB9" s="42">
        <f t="shared" si="6"/>
        <v>0</v>
      </c>
      <c r="AC9" s="42">
        <f t="shared" si="6"/>
        <v>0</v>
      </c>
      <c r="AD9" s="42">
        <f t="shared" si="6"/>
        <v>0</v>
      </c>
      <c r="AE9" s="42">
        <f t="shared" si="6"/>
        <v>0</v>
      </c>
      <c r="AF9" s="42">
        <f t="shared" si="6"/>
        <v>0</v>
      </c>
      <c r="AG9" s="42">
        <f t="shared" si="6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si="2"/>
        <v>25484.6</v>
      </c>
      <c r="E10" s="42">
        <f>J10+L10+N10+P10</f>
        <v>7606.9769999999999</v>
      </c>
      <c r="F10" s="42">
        <f t="shared" si="4"/>
        <v>6177.3209999999999</v>
      </c>
      <c r="G10" s="42">
        <f t="shared" si="5"/>
        <v>6177.3209999999999</v>
      </c>
      <c r="H10" s="42">
        <f>IFERROR(G10/D10*100,0)</f>
        <v>24.23942694803921</v>
      </c>
      <c r="I10" s="42">
        <f>IFERROR(G10/E10*100,0)</f>
        <v>81.205990237646304</v>
      </c>
      <c r="J10" s="42">
        <f>J14+J22</f>
        <v>2833.6880000000001</v>
      </c>
      <c r="K10" s="42">
        <f t="shared" ref="K10:AG10" si="7">K14+K22</f>
        <v>1404.721</v>
      </c>
      <c r="L10" s="42">
        <f t="shared" si="7"/>
        <v>1680.212</v>
      </c>
      <c r="M10" s="42">
        <f t="shared" si="7"/>
        <v>2087.2600000000002</v>
      </c>
      <c r="N10" s="42">
        <f t="shared" si="7"/>
        <v>1068.1030000000001</v>
      </c>
      <c r="O10" s="42">
        <f>O14+O22</f>
        <v>1354.24</v>
      </c>
      <c r="P10" s="42">
        <f t="shared" si="7"/>
        <v>2024.9739999999999</v>
      </c>
      <c r="Q10" s="42">
        <f t="shared" si="7"/>
        <v>1331.1</v>
      </c>
      <c r="R10" s="42">
        <f t="shared" si="7"/>
        <v>1527.9469999999999</v>
      </c>
      <c r="S10" s="42">
        <f t="shared" si="7"/>
        <v>0</v>
      </c>
      <c r="T10" s="42">
        <f t="shared" si="7"/>
        <v>4606.7020000000002</v>
      </c>
      <c r="U10" s="42">
        <f t="shared" si="7"/>
        <v>0</v>
      </c>
      <c r="V10" s="42">
        <f t="shared" si="7"/>
        <v>4624.9740000000002</v>
      </c>
      <c r="W10" s="42">
        <f t="shared" si="7"/>
        <v>0</v>
      </c>
      <c r="X10" s="42">
        <f t="shared" si="7"/>
        <v>1527.9469999999999</v>
      </c>
      <c r="Y10" s="42">
        <f t="shared" si="7"/>
        <v>0</v>
      </c>
      <c r="Z10" s="42">
        <f t="shared" si="7"/>
        <v>1127.702</v>
      </c>
      <c r="AA10" s="42">
        <f t="shared" si="7"/>
        <v>0</v>
      </c>
      <c r="AB10" s="42">
        <f t="shared" si="7"/>
        <v>1668.9380000000001</v>
      </c>
      <c r="AC10" s="42">
        <f t="shared" si="7"/>
        <v>0</v>
      </c>
      <c r="AD10" s="42">
        <f t="shared" si="7"/>
        <v>1420.425</v>
      </c>
      <c r="AE10" s="42">
        <f t="shared" si="7"/>
        <v>0</v>
      </c>
      <c r="AF10" s="42">
        <f t="shared" si="7"/>
        <v>1372.9880000000001</v>
      </c>
      <c r="AG10" s="42">
        <f t="shared" si="7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59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8">E14+E13</f>
        <v>0</v>
      </c>
      <c r="F12" s="55">
        <f t="shared" si="8"/>
        <v>0</v>
      </c>
      <c r="G12" s="55">
        <f t="shared" si="8"/>
        <v>0</v>
      </c>
      <c r="H12" s="55">
        <f t="shared" ref="H12" si="9">IFERROR(G12/D12*100,0)</f>
        <v>0</v>
      </c>
      <c r="I12" s="55">
        <f t="shared" ref="I12" si="10">IFERROR(G12/E12*100,0)</f>
        <v>0</v>
      </c>
      <c r="J12" s="56">
        <f>J14+J13</f>
        <v>0</v>
      </c>
      <c r="K12" s="56">
        <f t="shared" ref="K12:AG12" si="11">K14+K13</f>
        <v>0</v>
      </c>
      <c r="L12" s="56">
        <f t="shared" si="11"/>
        <v>0</v>
      </c>
      <c r="M12" s="56">
        <f t="shared" si="11"/>
        <v>0</v>
      </c>
      <c r="N12" s="56">
        <f t="shared" si="11"/>
        <v>0</v>
      </c>
      <c r="O12" s="56">
        <f t="shared" si="11"/>
        <v>0</v>
      </c>
      <c r="P12" s="56">
        <f t="shared" si="11"/>
        <v>0</v>
      </c>
      <c r="Q12" s="56">
        <f t="shared" si="11"/>
        <v>0</v>
      </c>
      <c r="R12" s="56">
        <f t="shared" si="11"/>
        <v>0</v>
      </c>
      <c r="S12" s="56">
        <f t="shared" si="11"/>
        <v>0</v>
      </c>
      <c r="T12" s="56">
        <f t="shared" si="11"/>
        <v>7742.5</v>
      </c>
      <c r="U12" s="56">
        <f t="shared" si="11"/>
        <v>0</v>
      </c>
      <c r="V12" s="56">
        <f t="shared" si="11"/>
        <v>2600</v>
      </c>
      <c r="W12" s="56">
        <f t="shared" si="11"/>
        <v>0</v>
      </c>
      <c r="X12" s="56">
        <f t="shared" si="11"/>
        <v>0</v>
      </c>
      <c r="Y12" s="56">
        <f t="shared" si="11"/>
        <v>0</v>
      </c>
      <c r="Z12" s="56">
        <f t="shared" si="11"/>
        <v>0</v>
      </c>
      <c r="AA12" s="56">
        <f t="shared" si="11"/>
        <v>0</v>
      </c>
      <c r="AB12" s="56">
        <f t="shared" si="11"/>
        <v>0</v>
      </c>
      <c r="AC12" s="56">
        <f t="shared" si="11"/>
        <v>0</v>
      </c>
      <c r="AD12" s="56">
        <f t="shared" si="11"/>
        <v>0</v>
      </c>
      <c r="AE12" s="56">
        <f t="shared" si="11"/>
        <v>0</v>
      </c>
      <c r="AF12" s="56">
        <f t="shared" si="11"/>
        <v>0</v>
      </c>
      <c r="AG12" s="56">
        <f t="shared" si="11"/>
        <v>0</v>
      </c>
      <c r="AH12" s="57"/>
      <c r="AI12" s="58"/>
    </row>
    <row r="13" spans="1:35" s="44" customFormat="1" ht="51.75" customHeight="1" x14ac:dyDescent="0.25">
      <c r="A13" s="60"/>
      <c r="B13" s="23"/>
      <c r="C13" s="41" t="s">
        <v>29</v>
      </c>
      <c r="D13" s="42">
        <f>SUM(J13,L13,N13,P13,R13,T13,V13,X13,Z13,AB13,AD13,AF13)</f>
        <v>4313.7</v>
      </c>
      <c r="E13" s="42">
        <f>J13</f>
        <v>0</v>
      </c>
      <c r="F13" s="42">
        <f>G13</f>
        <v>0</v>
      </c>
      <c r="G13" s="42">
        <f>SUM(K13,M13,O13,Q13,S13,U13,W13,Y13,AA13,AC13,AE13,AG13)</f>
        <v>0</v>
      </c>
      <c r="H13" s="42">
        <f>IFERROR(G13/D13*100,0)</f>
        <v>0</v>
      </c>
      <c r="I13" s="42">
        <f>IFERROR(G13/E13*100,0)</f>
        <v>0</v>
      </c>
      <c r="J13" s="61">
        <f>J16+J19</f>
        <v>0</v>
      </c>
      <c r="K13" s="61">
        <f t="shared" ref="K13:AG14" si="12">K16+K19</f>
        <v>0</v>
      </c>
      <c r="L13" s="61">
        <f t="shared" si="12"/>
        <v>0</v>
      </c>
      <c r="M13" s="61">
        <f t="shared" si="12"/>
        <v>0</v>
      </c>
      <c r="N13" s="61">
        <f t="shared" si="12"/>
        <v>0</v>
      </c>
      <c r="O13" s="61">
        <f t="shared" si="12"/>
        <v>0</v>
      </c>
      <c r="P13" s="61">
        <f t="shared" si="12"/>
        <v>0</v>
      </c>
      <c r="Q13" s="61">
        <f t="shared" si="12"/>
        <v>0</v>
      </c>
      <c r="R13" s="61">
        <f t="shared" si="12"/>
        <v>0</v>
      </c>
      <c r="S13" s="61">
        <f t="shared" si="12"/>
        <v>0</v>
      </c>
      <c r="T13" s="61">
        <f t="shared" si="12"/>
        <v>4313.7</v>
      </c>
      <c r="U13" s="61">
        <f t="shared" si="12"/>
        <v>0</v>
      </c>
      <c r="V13" s="61">
        <f t="shared" si="12"/>
        <v>0</v>
      </c>
      <c r="W13" s="61">
        <f t="shared" si="12"/>
        <v>0</v>
      </c>
      <c r="X13" s="61">
        <f t="shared" si="12"/>
        <v>0</v>
      </c>
      <c r="Y13" s="61">
        <f t="shared" si="12"/>
        <v>0</v>
      </c>
      <c r="Z13" s="61">
        <f t="shared" si="12"/>
        <v>0</v>
      </c>
      <c r="AA13" s="61">
        <f t="shared" si="12"/>
        <v>0</v>
      </c>
      <c r="AB13" s="61">
        <f t="shared" si="12"/>
        <v>0</v>
      </c>
      <c r="AC13" s="61">
        <f t="shared" si="12"/>
        <v>0</v>
      </c>
      <c r="AD13" s="61">
        <f t="shared" si="12"/>
        <v>0</v>
      </c>
      <c r="AE13" s="61">
        <f t="shared" si="12"/>
        <v>0</v>
      </c>
      <c r="AF13" s="61">
        <f t="shared" si="12"/>
        <v>0</v>
      </c>
      <c r="AG13" s="61">
        <f t="shared" si="12"/>
        <v>0</v>
      </c>
      <c r="AH13" s="37"/>
      <c r="AI13" s="62"/>
    </row>
    <row r="14" spans="1:35" s="44" customFormat="1" ht="32.25" customHeight="1" x14ac:dyDescent="0.25">
      <c r="A14" s="63"/>
      <c r="B14" s="23"/>
      <c r="C14" s="41" t="s">
        <v>30</v>
      </c>
      <c r="D14" s="42">
        <f>SUM(J14,L14,N14,P14,R14,T14,V14,X14,Z14,AB14,AD14,AF14)</f>
        <v>6028.8</v>
      </c>
      <c r="E14" s="42">
        <f>J14</f>
        <v>0</v>
      </c>
      <c r="F14" s="42">
        <f>G14</f>
        <v>0</v>
      </c>
      <c r="G14" s="42">
        <f>SUM(K14,M14,O14,Q14,S14,U14,W14,Y14,AA14,AC14,AE14,AG14)</f>
        <v>0</v>
      </c>
      <c r="H14" s="42">
        <f>IFERROR(G14/D14*100,0)</f>
        <v>0</v>
      </c>
      <c r="I14" s="42">
        <f>IFERROR(G14/E14*100,0)</f>
        <v>0</v>
      </c>
      <c r="J14" s="61">
        <f>J17+J20</f>
        <v>0</v>
      </c>
      <c r="K14" s="61">
        <f t="shared" si="12"/>
        <v>0</v>
      </c>
      <c r="L14" s="61">
        <f t="shared" si="12"/>
        <v>0</v>
      </c>
      <c r="M14" s="61">
        <f t="shared" si="12"/>
        <v>0</v>
      </c>
      <c r="N14" s="61">
        <f t="shared" si="12"/>
        <v>0</v>
      </c>
      <c r="O14" s="61">
        <f t="shared" si="12"/>
        <v>0</v>
      </c>
      <c r="P14" s="61">
        <f t="shared" si="12"/>
        <v>0</v>
      </c>
      <c r="Q14" s="61">
        <f t="shared" si="12"/>
        <v>0</v>
      </c>
      <c r="R14" s="61">
        <f t="shared" si="12"/>
        <v>0</v>
      </c>
      <c r="S14" s="61">
        <f t="shared" si="12"/>
        <v>0</v>
      </c>
      <c r="T14" s="61">
        <f t="shared" si="12"/>
        <v>3428.8</v>
      </c>
      <c r="U14" s="61">
        <f t="shared" si="12"/>
        <v>0</v>
      </c>
      <c r="V14" s="61">
        <f t="shared" si="12"/>
        <v>2600</v>
      </c>
      <c r="W14" s="61">
        <f t="shared" si="12"/>
        <v>0</v>
      </c>
      <c r="X14" s="61">
        <f t="shared" si="12"/>
        <v>0</v>
      </c>
      <c r="Y14" s="61">
        <f t="shared" si="12"/>
        <v>0</v>
      </c>
      <c r="Z14" s="61">
        <f t="shared" si="12"/>
        <v>0</v>
      </c>
      <c r="AA14" s="61">
        <f t="shared" si="12"/>
        <v>0</v>
      </c>
      <c r="AB14" s="61">
        <f t="shared" si="12"/>
        <v>0</v>
      </c>
      <c r="AC14" s="61">
        <f t="shared" si="12"/>
        <v>0</v>
      </c>
      <c r="AD14" s="61">
        <f t="shared" si="12"/>
        <v>0</v>
      </c>
      <c r="AE14" s="61">
        <f t="shared" si="12"/>
        <v>0</v>
      </c>
      <c r="AF14" s="61">
        <f t="shared" si="12"/>
        <v>0</v>
      </c>
      <c r="AG14" s="61">
        <f t="shared" si="12"/>
        <v>0</v>
      </c>
      <c r="AH14" s="37"/>
      <c r="AI14" s="62"/>
    </row>
    <row r="15" spans="1:35" s="59" customFormat="1" ht="27" customHeight="1" x14ac:dyDescent="0.25">
      <c r="A15" s="53"/>
      <c r="B15" s="64" t="s">
        <v>34</v>
      </c>
      <c r="C15" s="54" t="s">
        <v>28</v>
      </c>
      <c r="D15" s="55">
        <f>D17+D16</f>
        <v>7742.5</v>
      </c>
      <c r="E15" s="55">
        <f t="shared" ref="E15:G15" si="13">E17+E16</f>
        <v>0</v>
      </c>
      <c r="F15" s="55">
        <f t="shared" si="13"/>
        <v>0</v>
      </c>
      <c r="G15" s="55">
        <f t="shared" si="13"/>
        <v>0</v>
      </c>
      <c r="H15" s="55">
        <f t="shared" ref="H15" si="14">IFERROR(G15/D15*100,0)</f>
        <v>0</v>
      </c>
      <c r="I15" s="55">
        <f t="shared" ref="I15" si="15">IFERROR(G15/E15*100,0)</f>
        <v>0</v>
      </c>
      <c r="J15" s="56">
        <f>J17+J16</f>
        <v>0</v>
      </c>
      <c r="K15" s="56">
        <f t="shared" ref="K15:AG15" si="16">K17+K16</f>
        <v>0</v>
      </c>
      <c r="L15" s="56">
        <f t="shared" si="16"/>
        <v>0</v>
      </c>
      <c r="M15" s="56">
        <f t="shared" si="16"/>
        <v>0</v>
      </c>
      <c r="N15" s="56">
        <f t="shared" si="16"/>
        <v>0</v>
      </c>
      <c r="O15" s="56">
        <f t="shared" si="16"/>
        <v>0</v>
      </c>
      <c r="P15" s="56">
        <f t="shared" si="16"/>
        <v>0</v>
      </c>
      <c r="Q15" s="56">
        <f t="shared" si="16"/>
        <v>0</v>
      </c>
      <c r="R15" s="56">
        <f t="shared" si="16"/>
        <v>0</v>
      </c>
      <c r="S15" s="56">
        <f t="shared" si="16"/>
        <v>0</v>
      </c>
      <c r="T15" s="56">
        <f t="shared" si="16"/>
        <v>7742.5</v>
      </c>
      <c r="U15" s="56">
        <f t="shared" si="16"/>
        <v>0</v>
      </c>
      <c r="V15" s="56">
        <f t="shared" si="16"/>
        <v>0</v>
      </c>
      <c r="W15" s="56">
        <f t="shared" si="16"/>
        <v>0</v>
      </c>
      <c r="X15" s="56">
        <f t="shared" si="16"/>
        <v>0</v>
      </c>
      <c r="Y15" s="56">
        <f t="shared" si="16"/>
        <v>0</v>
      </c>
      <c r="Z15" s="56">
        <f t="shared" si="16"/>
        <v>0</v>
      </c>
      <c r="AA15" s="56">
        <f t="shared" si="16"/>
        <v>0</v>
      </c>
      <c r="AB15" s="56">
        <f t="shared" si="16"/>
        <v>0</v>
      </c>
      <c r="AC15" s="56">
        <f t="shared" si="16"/>
        <v>0</v>
      </c>
      <c r="AD15" s="56">
        <f t="shared" si="16"/>
        <v>0</v>
      </c>
      <c r="AE15" s="56">
        <f t="shared" si="16"/>
        <v>0</v>
      </c>
      <c r="AF15" s="56">
        <f t="shared" si="16"/>
        <v>0</v>
      </c>
      <c r="AG15" s="56">
        <f t="shared" si="16"/>
        <v>0</v>
      </c>
      <c r="AH15" s="57"/>
      <c r="AI15" s="58"/>
    </row>
    <row r="16" spans="1:35" s="59" customFormat="1" ht="54" customHeight="1" x14ac:dyDescent="0.25">
      <c r="A16" s="60"/>
      <c r="B16" s="65"/>
      <c r="C16" s="66" t="s">
        <v>29</v>
      </c>
      <c r="D16" s="67">
        <f>SUM(J16,L16,N16,P16,R16,T16,V16,X16,Z16,AB16,AD16,AF16)</f>
        <v>4313.7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4313.7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57"/>
      <c r="AI16" s="58"/>
    </row>
    <row r="17" spans="1:35" s="59" customFormat="1" ht="42" customHeight="1" x14ac:dyDescent="0.25">
      <c r="A17" s="63"/>
      <c r="B17" s="65"/>
      <c r="C17" s="66" t="s">
        <v>30</v>
      </c>
      <c r="D17" s="67">
        <f>SUM(J17,L17,N17,P17,R17,T17,V17,X17,Z17,AB17,AD17,AF17)</f>
        <v>3428.8</v>
      </c>
      <c r="E17" s="67">
        <f>J17</f>
        <v>0</v>
      </c>
      <c r="F17" s="67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3428.8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57"/>
      <c r="AI17" s="58"/>
    </row>
    <row r="18" spans="1:35" s="59" customFormat="1" ht="42.75" customHeight="1" x14ac:dyDescent="0.25">
      <c r="A18" s="63"/>
      <c r="B18" s="64" t="s">
        <v>35</v>
      </c>
      <c r="C18" s="54" t="s">
        <v>28</v>
      </c>
      <c r="D18" s="55">
        <f>D20+D19</f>
        <v>2600</v>
      </c>
      <c r="E18" s="55">
        <f t="shared" ref="E18:G18" si="17">E20+E19</f>
        <v>0</v>
      </c>
      <c r="F18" s="55">
        <f t="shared" si="17"/>
        <v>0</v>
      </c>
      <c r="G18" s="55">
        <f t="shared" si="17"/>
        <v>0</v>
      </c>
      <c r="H18" s="55">
        <f t="shared" ref="H18" si="18">IFERROR(G18/D18*100,0)</f>
        <v>0</v>
      </c>
      <c r="I18" s="55">
        <f t="shared" ref="I18" si="19">IFERROR(G18/E18*100,0)</f>
        <v>0</v>
      </c>
      <c r="J18" s="56">
        <f>J20+J19</f>
        <v>0</v>
      </c>
      <c r="K18" s="56">
        <f t="shared" ref="K18:AG18" si="20">K20+K19</f>
        <v>0</v>
      </c>
      <c r="L18" s="56">
        <f t="shared" si="20"/>
        <v>0</v>
      </c>
      <c r="M18" s="56">
        <f t="shared" si="20"/>
        <v>0</v>
      </c>
      <c r="N18" s="56">
        <f t="shared" si="20"/>
        <v>0</v>
      </c>
      <c r="O18" s="56">
        <f t="shared" si="20"/>
        <v>0</v>
      </c>
      <c r="P18" s="56">
        <f t="shared" si="20"/>
        <v>0</v>
      </c>
      <c r="Q18" s="56">
        <f t="shared" si="20"/>
        <v>0</v>
      </c>
      <c r="R18" s="56">
        <f t="shared" si="20"/>
        <v>0</v>
      </c>
      <c r="S18" s="56">
        <f t="shared" si="20"/>
        <v>0</v>
      </c>
      <c r="T18" s="56">
        <f t="shared" si="20"/>
        <v>0</v>
      </c>
      <c r="U18" s="56">
        <f t="shared" si="20"/>
        <v>0</v>
      </c>
      <c r="V18" s="56">
        <f t="shared" si="20"/>
        <v>2600</v>
      </c>
      <c r="W18" s="56">
        <f t="shared" si="20"/>
        <v>0</v>
      </c>
      <c r="X18" s="56">
        <f t="shared" si="20"/>
        <v>0</v>
      </c>
      <c r="Y18" s="56">
        <f t="shared" si="20"/>
        <v>0</v>
      </c>
      <c r="Z18" s="56">
        <f t="shared" si="20"/>
        <v>0</v>
      </c>
      <c r="AA18" s="56">
        <f t="shared" si="20"/>
        <v>0</v>
      </c>
      <c r="AB18" s="56">
        <f t="shared" si="20"/>
        <v>0</v>
      </c>
      <c r="AC18" s="56">
        <f t="shared" si="20"/>
        <v>0</v>
      </c>
      <c r="AD18" s="56">
        <f t="shared" si="20"/>
        <v>0</v>
      </c>
      <c r="AE18" s="56">
        <f t="shared" si="20"/>
        <v>0</v>
      </c>
      <c r="AF18" s="56">
        <f t="shared" si="20"/>
        <v>0</v>
      </c>
      <c r="AG18" s="56">
        <f t="shared" si="20"/>
        <v>0</v>
      </c>
      <c r="AH18" s="57"/>
      <c r="AI18" s="58"/>
    </row>
    <row r="19" spans="1:35" s="59" customFormat="1" ht="58.5" hidden="1" customHeight="1" x14ac:dyDescent="0.25">
      <c r="A19" s="63"/>
      <c r="B19" s="65"/>
      <c r="C19" s="66" t="s">
        <v>29</v>
      </c>
      <c r="D19" s="67">
        <f>SUM(J19,L19,N19,P19,R19,T19,V19,X19,Z19,AB19,AD19,AF19)</f>
        <v>0</v>
      </c>
      <c r="E19" s="67">
        <f>J19</f>
        <v>0</v>
      </c>
      <c r="F19" s="67">
        <f>G19</f>
        <v>0</v>
      </c>
      <c r="G19" s="67">
        <f>SUM(K19,M19,O19,Q19,S19,U19,W19,Y19,AA19,AC19,AE19,AG19)</f>
        <v>0</v>
      </c>
      <c r="H19" s="67">
        <f>IFERROR(G19/D19*100,0)</f>
        <v>0</v>
      </c>
      <c r="I19" s="67">
        <f>IFERROR(G19/E19*100,0)</f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57"/>
      <c r="AI19" s="58"/>
    </row>
    <row r="20" spans="1:35" s="59" customFormat="1" ht="84" customHeight="1" x14ac:dyDescent="0.25">
      <c r="A20" s="69"/>
      <c r="B20" s="65"/>
      <c r="C20" s="66" t="s">
        <v>30</v>
      </c>
      <c r="D20" s="67">
        <f>SUM(J20,L20,N20,P20,R20,T20,V20,X20,Z20,AB20,AD20,AF20)</f>
        <v>2600</v>
      </c>
      <c r="E20" s="67">
        <f>J20</f>
        <v>0</v>
      </c>
      <c r="F20" s="67">
        <f>G20</f>
        <v>0</v>
      </c>
      <c r="G20" s="67">
        <f>SUM(K20,M20,O20,Q20,S20,U20,W20,Y20,AA20,AC20,AE20,AG20)</f>
        <v>0</v>
      </c>
      <c r="H20" s="67">
        <f>IFERROR(G20/D20*100,0)</f>
        <v>0</v>
      </c>
      <c r="I20" s="67">
        <f>IFERROR(G20/E20*100,0)</f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2600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57"/>
      <c r="AI20" s="58"/>
    </row>
    <row r="21" spans="1:35" s="38" customFormat="1" ht="27" customHeight="1" x14ac:dyDescent="0.25">
      <c r="A21" s="32" t="s">
        <v>36</v>
      </c>
      <c r="B21" s="33" t="s">
        <v>37</v>
      </c>
      <c r="C21" s="34" t="s">
        <v>28</v>
      </c>
      <c r="D21" s="35">
        <f>D22</f>
        <v>19455.8</v>
      </c>
      <c r="E21" s="35">
        <f t="shared" ref="E21:G21" si="21">E22</f>
        <v>7199.24</v>
      </c>
      <c r="F21" s="35">
        <f t="shared" si="21"/>
        <v>6177.3209999999999</v>
      </c>
      <c r="G21" s="35">
        <f t="shared" si="21"/>
        <v>6177.3209999999999</v>
      </c>
      <c r="H21" s="35">
        <f t="shared" ref="H21" si="22">IFERROR(G21/D21*100,0)</f>
        <v>31.750537114896332</v>
      </c>
      <c r="I21" s="35">
        <f t="shared" ref="I21:I22" si="23">IFERROR(G21/E21*100,0)</f>
        <v>85.805182213678108</v>
      </c>
      <c r="J21" s="36">
        <f t="shared" ref="J21:AG21" si="24">SUM(J22:J22)</f>
        <v>2833.6880000000001</v>
      </c>
      <c r="K21" s="36">
        <f t="shared" si="24"/>
        <v>1404.721</v>
      </c>
      <c r="L21" s="36">
        <f t="shared" si="24"/>
        <v>1680.212</v>
      </c>
      <c r="M21" s="36">
        <f t="shared" si="24"/>
        <v>2087.2600000000002</v>
      </c>
      <c r="N21" s="36">
        <f t="shared" si="24"/>
        <v>1068.1030000000001</v>
      </c>
      <c r="O21" s="36">
        <f t="shared" si="24"/>
        <v>1354.24</v>
      </c>
      <c r="P21" s="36">
        <f t="shared" si="24"/>
        <v>2024.9739999999999</v>
      </c>
      <c r="Q21" s="36">
        <f t="shared" si="24"/>
        <v>1331.1</v>
      </c>
      <c r="R21" s="36">
        <f t="shared" si="24"/>
        <v>1527.9469999999999</v>
      </c>
      <c r="S21" s="36">
        <f t="shared" si="24"/>
        <v>0</v>
      </c>
      <c r="T21" s="36">
        <f t="shared" si="24"/>
        <v>1177.902</v>
      </c>
      <c r="U21" s="36">
        <f t="shared" si="24"/>
        <v>0</v>
      </c>
      <c r="V21" s="36">
        <f t="shared" si="24"/>
        <v>2024.9739999999999</v>
      </c>
      <c r="W21" s="36">
        <f t="shared" si="24"/>
        <v>0</v>
      </c>
      <c r="X21" s="36">
        <f t="shared" si="24"/>
        <v>1527.9469999999999</v>
      </c>
      <c r="Y21" s="36">
        <f t="shared" si="24"/>
        <v>0</v>
      </c>
      <c r="Z21" s="36">
        <f t="shared" si="24"/>
        <v>1127.702</v>
      </c>
      <c r="AA21" s="36">
        <f t="shared" si="24"/>
        <v>0</v>
      </c>
      <c r="AB21" s="36">
        <f t="shared" si="24"/>
        <v>1668.9380000000001</v>
      </c>
      <c r="AC21" s="36">
        <f t="shared" si="24"/>
        <v>0</v>
      </c>
      <c r="AD21" s="36">
        <f t="shared" si="24"/>
        <v>1420.425</v>
      </c>
      <c r="AE21" s="36">
        <f t="shared" si="24"/>
        <v>0</v>
      </c>
      <c r="AF21" s="36">
        <f t="shared" si="24"/>
        <v>1372.9880000000001</v>
      </c>
      <c r="AG21" s="36">
        <f t="shared" si="24"/>
        <v>0</v>
      </c>
      <c r="AH21" s="37"/>
      <c r="AI21" s="62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19455.8</v>
      </c>
      <c r="E22" s="42">
        <f>J22+L22+O22+Q22</f>
        <v>7199.24</v>
      </c>
      <c r="F22" s="42">
        <f>G22</f>
        <v>6177.3209999999999</v>
      </c>
      <c r="G22" s="42">
        <f>SUM(K22,M22,O22,Q22,S22,U22,W22,Y22,AA22,AC22,AE22,AG22)</f>
        <v>6177.3209999999999</v>
      </c>
      <c r="H22" s="42">
        <f>IFERROR(G22/D22*100,0)</f>
        <v>31.750537114896332</v>
      </c>
      <c r="I22" s="42">
        <f t="shared" si="23"/>
        <v>85.805182213678108</v>
      </c>
      <c r="J22" s="61">
        <v>2833.6880000000001</v>
      </c>
      <c r="K22" s="61">
        <v>1404.721</v>
      </c>
      <c r="L22" s="61">
        <v>1680.212</v>
      </c>
      <c r="M22" s="61">
        <v>2087.2600000000002</v>
      </c>
      <c r="N22" s="61">
        <v>1068.1030000000001</v>
      </c>
      <c r="O22" s="61">
        <v>1354.24</v>
      </c>
      <c r="P22" s="61">
        <v>2024.9739999999999</v>
      </c>
      <c r="Q22" s="61">
        <v>1331.1</v>
      </c>
      <c r="R22" s="61">
        <v>1527.9469999999999</v>
      </c>
      <c r="S22" s="61">
        <v>0</v>
      </c>
      <c r="T22" s="61">
        <v>1177.902</v>
      </c>
      <c r="U22" s="61">
        <v>0</v>
      </c>
      <c r="V22" s="61">
        <v>2024.9739999999999</v>
      </c>
      <c r="W22" s="61">
        <v>0</v>
      </c>
      <c r="X22" s="61">
        <v>1527.9469999999999</v>
      </c>
      <c r="Y22" s="61">
        <v>0</v>
      </c>
      <c r="Z22" s="61">
        <v>1127.702</v>
      </c>
      <c r="AA22" s="61">
        <v>0</v>
      </c>
      <c r="AB22" s="61">
        <v>1668.9380000000001</v>
      </c>
      <c r="AC22" s="61">
        <v>0</v>
      </c>
      <c r="AD22" s="61">
        <v>1420.425</v>
      </c>
      <c r="AE22" s="61">
        <v>0</v>
      </c>
      <c r="AF22" s="61">
        <v>1372.9880000000001</v>
      </c>
      <c r="AG22" s="61">
        <v>0</v>
      </c>
      <c r="AH22" s="43"/>
      <c r="AI22" s="62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2025-05-13T08:33:55Z</dcterms:modified>
</cp:coreProperties>
</file>