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ihAV\Desktop\"/>
    </mc:Choice>
  </mc:AlternateContent>
  <bookViews>
    <workbookView xWindow="0" yWindow="0" windowWidth="28800" windowHeight="11835" tabRatio="873"/>
  </bookViews>
  <sheets>
    <sheet name="МП Экстремизм" sheetId="16" r:id="rId1"/>
    <sheet name="Лист1" sheetId="19" state="hidden" r:id="rId2"/>
  </sheet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6" l="1"/>
  <c r="C78" i="16"/>
  <c r="C171" i="16"/>
  <c r="C76" i="16"/>
  <c r="C77" i="16"/>
  <c r="K122" i="16"/>
  <c r="C213" i="16"/>
  <c r="C185" i="16"/>
  <c r="C61" i="16"/>
  <c r="C206" i="16" l="1"/>
  <c r="C143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L252" i="16" s="1"/>
  <c r="L249" i="16" s="1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247" i="16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<sst xmlns="http://schemas.openxmlformats.org/spreadsheetml/2006/main" count="299" uniqueCount="78">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</sst>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5" formatCode="#,##0.00_ ;[Red]\-#,##0.00\ "/>
    <numFmt numFmtId="178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4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5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8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178" fontId="17" fillId="0" borderId="6" xfId="0" applyNumberFormat="1" applyFont="1" applyFill="1" applyBorder="1" applyAlignment="1" applyProtection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8" fontId="15" fillId="0" borderId="7" xfId="0" applyNumberFormat="1" applyFont="1" applyFill="1" applyBorder="1" applyAlignment="1" applyProtection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/>
    </xf>
    <xf numFmtId="175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8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8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8" fontId="19" fillId="0" borderId="7" xfId="0" applyNumberFormat="1" applyFont="1" applyFill="1" applyBorder="1" applyAlignment="1">
      <alignment horizontal="center" vertical="center"/>
    </xf>
    <xf numFmtId="175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8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wrapText="1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left" wrapText="1"/>
    </xf>
    <xf numFmtId="178" fontId="12" fillId="0" borderId="1" xfId="2" applyNumberFormat="1" applyFont="1" applyFill="1" applyBorder="1" applyAlignment="1" applyProtection="1">
      <alignment horizontal="center" vertical="center" wrapText="1"/>
    </xf>
    <xf numFmtId="178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left" vertical="center" wrapText="1"/>
    </xf>
    <xf numFmtId="178" fontId="12" fillId="0" borderId="7" xfId="0" applyNumberFormat="1" applyFont="1" applyFill="1" applyBorder="1" applyAlignment="1">
      <alignment horizontal="left" vertical="center" wrapText="1"/>
    </xf>
    <xf numFmtId="178" fontId="12" fillId="0" borderId="8" xfId="0" applyNumberFormat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E57" sqref="E57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17"/>
      <c r="Y1" s="117"/>
      <c r="Z1" s="117"/>
      <c r="AA1" s="117"/>
      <c r="AB1" s="117"/>
      <c r="AC1" s="117"/>
      <c r="AD1" s="117"/>
      <c r="AE1" s="43"/>
      <c r="AF1" s="43"/>
    </row>
    <row r="2" spans="1:32" ht="16.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43"/>
      <c r="AF2" s="43"/>
    </row>
    <row r="3" spans="1:32" ht="16.5" x14ac:dyDescent="0.25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43"/>
      <c r="AF3" s="43"/>
    </row>
    <row r="4" spans="1:32" ht="16.5" x14ac:dyDescent="0.25">
      <c r="A4" s="110" t="s">
        <v>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43"/>
      <c r="AF4" s="43"/>
    </row>
    <row r="5" spans="1:32" ht="16.5" x14ac:dyDescent="0.25">
      <c r="A5" s="107" t="s">
        <v>1</v>
      </c>
      <c r="B5" s="120" t="s">
        <v>2</v>
      </c>
      <c r="C5" s="120" t="s">
        <v>2</v>
      </c>
      <c r="D5" s="120" t="s">
        <v>36</v>
      </c>
      <c r="E5" s="120" t="s">
        <v>3</v>
      </c>
      <c r="F5" s="123" t="s">
        <v>4</v>
      </c>
      <c r="G5" s="124"/>
      <c r="H5" s="123" t="s">
        <v>5</v>
      </c>
      <c r="I5" s="124"/>
      <c r="J5" s="123" t="s">
        <v>6</v>
      </c>
      <c r="K5" s="124"/>
      <c r="L5" s="123" t="s">
        <v>7</v>
      </c>
      <c r="M5" s="124"/>
      <c r="N5" s="123" t="s">
        <v>8</v>
      </c>
      <c r="O5" s="124"/>
      <c r="P5" s="123" t="s">
        <v>9</v>
      </c>
      <c r="Q5" s="124"/>
      <c r="R5" s="123" t="s">
        <v>10</v>
      </c>
      <c r="S5" s="124"/>
      <c r="T5" s="123" t="s">
        <v>11</v>
      </c>
      <c r="U5" s="124"/>
      <c r="V5" s="123" t="s">
        <v>12</v>
      </c>
      <c r="W5" s="124"/>
      <c r="X5" s="123" t="s">
        <v>13</v>
      </c>
      <c r="Y5" s="124"/>
      <c r="Z5" s="123" t="s">
        <v>14</v>
      </c>
      <c r="AA5" s="124"/>
      <c r="AB5" s="123" t="s">
        <v>15</v>
      </c>
      <c r="AC5" s="124"/>
      <c r="AD5" s="123" t="s">
        <v>16</v>
      </c>
      <c r="AE5" s="130"/>
      <c r="AF5" s="125" t="s">
        <v>17</v>
      </c>
    </row>
    <row r="6" spans="1:32" ht="16.5" x14ac:dyDescent="0.25">
      <c r="A6" s="118"/>
      <c r="B6" s="121"/>
      <c r="C6" s="122"/>
      <c r="D6" s="122"/>
      <c r="E6" s="12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26"/>
    </row>
    <row r="7" spans="1:32" ht="49.5" x14ac:dyDescent="0.25">
      <c r="A7" s="119"/>
      <c r="B7" s="2" t="s">
        <v>18</v>
      </c>
      <c r="C7" s="3">
        <v>44621</v>
      </c>
      <c r="D7" s="3">
        <v>44621</v>
      </c>
      <c r="E7" s="3">
        <v>44621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7" t="s">
        <v>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69"/>
    </row>
    <row r="11" spans="1:32" s="1" customFormat="1" ht="20.25" x14ac:dyDescent="0.25">
      <c r="A11" s="111" t="s">
        <v>46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11" t="s">
        <v>47</v>
      </c>
      <c r="B18" s="112"/>
      <c r="C18" s="112"/>
      <c r="D18" s="112"/>
      <c r="E18" s="112"/>
      <c r="F18" s="112" t="e">
        <f>E18/B18</f>
        <v>#DIV/0!</v>
      </c>
      <c r="G18" s="112" t="e">
        <f>E18/C18</f>
        <v>#DIV/0!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59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11" t="s">
        <v>48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59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11" t="s">
        <v>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00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00" t="s">
        <v>51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51</v>
      </c>
      <c r="E54" s="51">
        <f>E55+E56</f>
        <v>51</v>
      </c>
      <c r="F54" s="78">
        <f>IFERROR(E54/B54*100,0)</f>
        <v>7.6634109691960921</v>
      </c>
      <c r="G54" s="78">
        <f>IFERROR(E54/C54*100,0)</f>
        <v>15.877957658779577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0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51</v>
      </c>
      <c r="E55" s="53">
        <f>E76</f>
        <v>51</v>
      </c>
      <c r="F55" s="79">
        <f>IFERROR(E55/B55*100,0)</f>
        <v>47.797563261480789</v>
      </c>
      <c r="G55" s="79">
        <f>IFERROR(E55/C55*100,0)</f>
        <v>52.932018681888948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0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0</v>
      </c>
      <c r="E56" s="53">
        <f t="shared" si="12"/>
        <v>0</v>
      </c>
      <c r="F56" s="79">
        <f>IFERROR(E56/B56*100,0)</f>
        <v>0</v>
      </c>
      <c r="G56" s="79">
        <f>IFERROR(E56/C56*100,0)</f>
        <v>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0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>C61+C65+C69+C73+C78+C82</f>
        <v>224.85</v>
      </c>
      <c r="D57" s="53">
        <f t="shared" si="12"/>
        <v>0</v>
      </c>
      <c r="E57" s="53">
        <f t="shared" si="12"/>
        <v>0</v>
      </c>
      <c r="F57" s="79">
        <f>IFERROR(E57/B57*100,0)</f>
        <v>0</v>
      </c>
      <c r="G57" s="79">
        <f>IFERROR(E57/C57*100,0)</f>
        <v>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/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4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6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00" t="s">
        <v>54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00" t="s">
        <v>55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2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00" t="s">
        <v>56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2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4" t="s">
        <v>57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6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51</v>
      </c>
      <c r="E75" s="51">
        <f>E76+E77</f>
        <v>51</v>
      </c>
      <c r="F75" s="96">
        <f>IFERROR(E75/B75*100,0)</f>
        <v>14.337925217880237</v>
      </c>
      <c r="G75" s="96">
        <f>IFERROR(E75/C75*100,0)</f>
        <v>15.877957658779577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0</v>
      </c>
      <c r="L75" s="51">
        <f t="shared" si="43"/>
        <v>0</v>
      </c>
      <c r="M75" s="51">
        <f t="shared" si="43"/>
        <v>0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</f>
        <v>96.35</v>
      </c>
      <c r="D76" s="99">
        <f>E76</f>
        <v>51</v>
      </c>
      <c r="E76" s="98">
        <f>I76+K76+M76+O76+Q76+S76+U76+W76+Y76+AA76+AC76+AE76</f>
        <v>51</v>
      </c>
      <c r="F76" s="96">
        <f>IFERROR(E76/B76*100,0)</f>
        <v>47.797563261480789</v>
      </c>
      <c r="G76" s="96">
        <f>IFERROR(E76/C76*100,0)</f>
        <v>52.932018681888948</v>
      </c>
      <c r="H76" s="55"/>
      <c r="I76" s="55"/>
      <c r="J76" s="55">
        <v>96.35</v>
      </c>
      <c r="K76" s="55"/>
      <c r="L76" s="55"/>
      <c r="M76" s="55"/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</f>
        <v>224.85</v>
      </c>
      <c r="D77" s="99">
        <f>E77</f>
        <v>0</v>
      </c>
      <c r="E77" s="98">
        <f>I77+K77+M77+O77+Q77+S77+U77+W77+Y77+AA77+AC77+AE77</f>
        <v>0</v>
      </c>
      <c r="F77" s="96">
        <f>IFERROR(E77/B77*100,0)</f>
        <v>0</v>
      </c>
      <c r="G77" s="96">
        <f>IFERROR(E77/C77*100,0)</f>
        <v>0</v>
      </c>
      <c r="H77" s="55"/>
      <c r="I77" s="55"/>
      <c r="J77" s="55">
        <v>224.85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</f>
        <v>224.85</v>
      </c>
      <c r="D78" s="99">
        <f>E78</f>
        <v>0</v>
      </c>
      <c r="E78" s="98">
        <f>I78+K78+M78+O78+Q78+S78+U78+W78+Y78+AA78+AC78+AE78</f>
        <v>0</v>
      </c>
      <c r="F78" s="96">
        <f>IFERROR(E78/B78*100,0)</f>
        <v>0</v>
      </c>
      <c r="G78" s="96">
        <f>IFERROR(E78/C78*100,0)</f>
        <v>0</v>
      </c>
      <c r="H78" s="55"/>
      <c r="I78" s="55"/>
      <c r="J78" s="55">
        <v>224.85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31" t="s">
        <v>39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11" t="s">
        <v>58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3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51</v>
      </c>
      <c r="E118" s="51">
        <f>E119+E120+E121</f>
        <v>51</v>
      </c>
      <c r="F118" s="78">
        <f>IFERROR(E118/B118*100,0)</f>
        <v>7.6634109691960921</v>
      </c>
      <c r="G118" s="78">
        <f>IFERROR(E118/C118*100,0)</f>
        <v>15.877957658779577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0</v>
      </c>
      <c r="L118" s="51">
        <f t="shared" si="55"/>
        <v>0</v>
      </c>
      <c r="M118" s="51">
        <f t="shared" si="55"/>
        <v>0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51</v>
      </c>
      <c r="E120" s="53">
        <f t="shared" ref="B120:E122" si="56">E14+E21+E28+E35+E55+E86+E93+E100+E107+E114</f>
        <v>51</v>
      </c>
      <c r="F120" s="79">
        <f>IFERROR(E120/B120*100,0)</f>
        <v>47.797563261480789</v>
      </c>
      <c r="G120" s="79">
        <f>IFERROR(E120/C120*100,0)</f>
        <v>52.932018681888948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>M14+M21+M28+M35+M55+M86+M93+M100+M107+M114</f>
        <v>0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0</v>
      </c>
      <c r="E121" s="53">
        <f t="shared" si="56"/>
        <v>0</v>
      </c>
      <c r="F121" s="79">
        <f>IFERROR(E121/B121*100,0)</f>
        <v>0</v>
      </c>
      <c r="G121" s="79">
        <f>IFERROR(E121/C121*100,0)</f>
        <v>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0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0</v>
      </c>
      <c r="E122" s="53">
        <f t="shared" si="56"/>
        <v>0</v>
      </c>
      <c r="F122" s="79">
        <f>IFERROR(E122/B122*100,0)</f>
        <v>0</v>
      </c>
      <c r="G122" s="79">
        <f>IFERROR(E122/C122*100,0)</f>
        <v>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>K16+K23+K30+K37+K57+K88+K95+K102+K109+K116</f>
        <v>0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7" t="s">
        <v>40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9"/>
      <c r="AF124" s="70"/>
    </row>
    <row r="125" spans="1:32" s="83" customFormat="1" ht="20.25" customHeight="1" x14ac:dyDescent="0.25">
      <c r="A125" s="111" t="s">
        <v>63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3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0</v>
      </c>
      <c r="D126" s="51">
        <f>D127+D128+D129</f>
        <v>0</v>
      </c>
      <c r="E126" s="51">
        <f>E127+E128+E129</f>
        <v>0</v>
      </c>
      <c r="F126" s="78">
        <f>IFERROR(E126/B126*100,0)</f>
        <v>0</v>
      </c>
      <c r="G126" s="78">
        <f>IFERROR(E126/C126*100,0)</f>
        <v>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0</v>
      </c>
      <c r="D129" s="53">
        <f t="shared" si="67"/>
        <v>0</v>
      </c>
      <c r="E129" s="53">
        <f t="shared" si="67"/>
        <v>0</v>
      </c>
      <c r="F129" s="79">
        <f>IFERROR(E129/B129*100,0)</f>
        <v>0</v>
      </c>
      <c r="G129" s="79">
        <f>IFERROR(E129/C129*100,0)</f>
        <v>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00" t="s">
        <v>64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4" t="s">
        <v>65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6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00" t="s">
        <v>66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00" t="s">
        <v>67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00" t="s">
        <v>68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4" t="s">
        <v>69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6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0</v>
      </c>
      <c r="D168" s="51">
        <f>D169+D170+D171</f>
        <v>0</v>
      </c>
      <c r="E168" s="51">
        <f>E169+E170+E171</f>
        <v>0</v>
      </c>
      <c r="F168" s="78">
        <f>IFERROR(E168/B168*100,0)</f>
        <v>0</v>
      </c>
      <c r="G168" s="78">
        <f>IFERROR(E168/C168*100,0)</f>
        <v>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</f>
        <v>0</v>
      </c>
      <c r="D171" s="53">
        <f>E171</f>
        <v>0</v>
      </c>
      <c r="E171" s="53">
        <f>I171+K171+M171+O171+Q171+S171+U171+W171+Y171+AA171+AC171+AE171</f>
        <v>0</v>
      </c>
      <c r="F171" s="79">
        <f>IFERROR(E171/B171*100,0)</f>
        <v>0</v>
      </c>
      <c r="G171" s="79">
        <f>IFERROR(E171/C171*100,0)</f>
        <v>0</v>
      </c>
      <c r="H171" s="55"/>
      <c r="I171" s="55"/>
      <c r="J171" s="55"/>
      <c r="K171" s="55"/>
      <c r="L171" s="55">
        <v>80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11" t="s">
        <v>70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3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4" t="s">
        <v>71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6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00" t="s">
        <v>41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2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11" t="s">
        <v>72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11" t="s">
        <v>73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3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0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0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4" t="s">
        <v>74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6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0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</f>
        <v>0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11" t="s">
        <v>75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3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0</v>
      </c>
      <c r="D223" s="51">
        <f>D224+D225+D226</f>
        <v>6.7</v>
      </c>
      <c r="E223" s="51">
        <f>E224+E225+E226</f>
        <v>6.7</v>
      </c>
      <c r="F223" s="78">
        <f>IFERROR(E223/B223*100,0)</f>
        <v>4.937361827560796</v>
      </c>
      <c r="G223" s="78">
        <f>IFERROR(E223/C223*100,0)</f>
        <v>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0</v>
      </c>
      <c r="D226" s="53">
        <f t="shared" si="92"/>
        <v>6.7</v>
      </c>
      <c r="E226" s="53">
        <f t="shared" si="92"/>
        <v>6.7</v>
      </c>
      <c r="F226" s="79">
        <f>IFERROR(E226/B226*100,0)</f>
        <v>4.937361827560796</v>
      </c>
      <c r="G226" s="79">
        <f>IFERROR(E226/C226*100,0)</f>
        <v>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7" t="s">
        <v>42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9"/>
      <c r="AF229" s="70"/>
    </row>
    <row r="230" spans="1:34" ht="20.25" x14ac:dyDescent="0.25">
      <c r="A230" s="111" t="s">
        <v>76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3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321.2</v>
      </c>
      <c r="D243" s="66">
        <f t="shared" ref="D243:E243" si="132">D244+D245+D246</f>
        <v>57.7</v>
      </c>
      <c r="E243" s="66">
        <f t="shared" si="132"/>
        <v>57.7</v>
      </c>
      <c r="F243" s="89">
        <f>IFERROR(E243/B243*100,0)</f>
        <v>7.2016974538192713</v>
      </c>
      <c r="G243" s="89">
        <f>IFERROR(E243/C243*100,0)</f>
        <v>17.963885429638857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0</v>
      </c>
      <c r="L243" s="66">
        <f t="shared" si="133"/>
        <v>80</v>
      </c>
      <c r="M243" s="66">
        <f>M244+M245+M246</f>
        <v>0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51</v>
      </c>
      <c r="E245" s="53">
        <f>E120+E225+E239</f>
        <v>51</v>
      </c>
      <c r="F245" s="79">
        <f>IFERROR(E245/B245*100,0)</f>
        <v>47.797563261480789</v>
      </c>
      <c r="G245" s="79">
        <f>IFERROR(E245/C245*100,0)</f>
        <v>52.932018681888948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>M120+M225+M239</f>
        <v>0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224.85</v>
      </c>
      <c r="D246" s="53">
        <f t="shared" ref="D246:E246" si="137">D121+D226+D240</f>
        <v>6.7</v>
      </c>
      <c r="E246" s="53">
        <f t="shared" si="137"/>
        <v>6.7</v>
      </c>
      <c r="F246" s="79">
        <f>IFERROR(E246/B246*100,0)</f>
        <v>0.96472282217422611</v>
      </c>
      <c r="G246" s="79">
        <f>IFERROR(E246/C246*100,0)</f>
        <v>2.9797642873026464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0</v>
      </c>
      <c r="L246" s="53">
        <f t="shared" si="138"/>
        <v>80</v>
      </c>
      <c r="M246" s="53">
        <f>M121+M226+M240</f>
        <v>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0</v>
      </c>
      <c r="E247" s="53">
        <f t="shared" si="140"/>
        <v>0</v>
      </c>
      <c r="F247" s="79">
        <f>IFERROR(E247/B247*100,0)</f>
        <v>0</v>
      </c>
      <c r="G247" s="79">
        <f>IFERROR(E247/C247*100,0)</f>
        <v>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0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321.2</v>
      </c>
      <c r="D249" s="62">
        <f t="shared" si="144"/>
        <v>57.7</v>
      </c>
      <c r="E249" s="62">
        <f t="shared" si="144"/>
        <v>57.7</v>
      </c>
      <c r="F249" s="27">
        <f>IFERROR(E249/B249*100,0)</f>
        <v>7.2016974538192713</v>
      </c>
      <c r="G249" s="27">
        <f>IFERROR(E249/C249*100,0)</f>
        <v>17.963885429638857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0</v>
      </c>
      <c r="L249" s="62">
        <f>L250+L251+L252</f>
        <v>80</v>
      </c>
      <c r="M249" s="62">
        <f t="shared" si="145"/>
        <v>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51</v>
      </c>
      <c r="E251" s="53">
        <f t="shared" si="146"/>
        <v>51</v>
      </c>
      <c r="F251" s="79">
        <f>IFERROR(E251/B251*100,0)</f>
        <v>47.797563261480789</v>
      </c>
      <c r="G251" s="79">
        <f>IFERROR(E251/C251*100,0)</f>
        <v>52.932018681888948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224.85</v>
      </c>
      <c r="D252" s="53">
        <f t="shared" si="148"/>
        <v>6.7</v>
      </c>
      <c r="E252" s="53">
        <f t="shared" si="148"/>
        <v>6.7</v>
      </c>
      <c r="F252" s="79">
        <f>IFERROR(E252/B252*100,0)</f>
        <v>0.96472282217422611</v>
      </c>
      <c r="G252" s="79">
        <f>IFERROR(E252/C252*100,0)</f>
        <v>2.9797642873026464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0</v>
      </c>
      <c r="L252" s="53">
        <f>L15+L22+L29+L36+L56+L87+L94+L101+L108+L115+L129+L178+L199+L206+L220+L234</f>
        <v>80</v>
      </c>
      <c r="M252" s="53">
        <f t="shared" si="149"/>
        <v>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0</v>
      </c>
      <c r="E253" s="53">
        <f t="shared" si="150"/>
        <v>0</v>
      </c>
      <c r="F253" s="79">
        <f>IFERROR(E253/B253*100,0)</f>
        <v>0</v>
      </c>
      <c r="G253" s="79">
        <f>IFERROR(E253/C253*100,0)</f>
        <v>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0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3" t="s">
        <v>34</v>
      </c>
      <c r="B256" s="103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4"/>
      <c r="H257" s="104"/>
      <c r="I257" s="105"/>
      <c r="J257" s="105"/>
      <c r="K257" s="10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6" t="s">
        <v>31</v>
      </c>
      <c r="H258" s="106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cp:lastPrinted>2022-06-06T05:30:58Z</cp:lastPrinted>
  <dcterms:created xsi:type="dcterms:W3CDTF">2015-06-05T18:19:34Z</dcterms:created>
  <dcterms:modified xsi:type="dcterms:W3CDTF">2022-07-04T11:31:52Z</dcterms:modified>
</cp:coreProperties>
</file>