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УЭ\ОТДЕЛ АНАЛИТИКИ\МУНИЦИПАЛЬНЫЕ и ГОС. ПРОГРАММЫ\Годовой отчет о ходе реализации и оценке эффективности МП за 2025 год\1. Сводный годовой доклад об оценке эффект. МП\"/>
    </mc:Choice>
  </mc:AlternateContent>
  <bookViews>
    <workbookView xWindow="0" yWindow="0" windowWidth="28800" windowHeight="11400"/>
  </bookViews>
  <sheets>
    <sheet name="Приложение 2" sheetId="1" r:id="rId1"/>
  </sheets>
  <definedNames>
    <definedName name="_xlnm._FilterDatabase" localSheetId="0" hidden="1">'Приложение 2'!$I$1:$I$156</definedName>
    <definedName name="Z_0A85EC65_5AF3_44F7_B4B3_CFC233C0F7DB_.wvu.FilterData" localSheetId="0" hidden="1">'Приложение 2'!$I$1:$I$156</definedName>
    <definedName name="Z_10002042_64B8_47E1_9CF6_7701B56F6EC0_.wvu.FilterData" localSheetId="0" hidden="1">'Приложение 2'!$C$1:$J$140</definedName>
    <definedName name="Z_10002042_64B8_47E1_9CF6_7701B56F6EC0_.wvu.PrintArea" localSheetId="0" hidden="1">'Приложение 2'!$C$1:$J$140</definedName>
    <definedName name="Z_10002042_64B8_47E1_9CF6_7701B56F6EC0_.wvu.PrintTitles" localSheetId="0" hidden="1">'Приложение 2'!$3:$5</definedName>
    <definedName name="Z_1964966C_32C1_446C_B511_FA29B69AD691_.wvu.FilterData" localSheetId="0" hidden="1">'Приложение 2'!$C$1:$J$140</definedName>
    <definedName name="Z_1BDF9E07_0405_4173_B499_85E49FDDA35A_.wvu.FilterData" localSheetId="0" hidden="1">'Приложение 2'!$C$1:$J$140</definedName>
    <definedName name="Z_1CE71A84_9934_4FEF_A487_531D2C025D89_.wvu.FilterData" localSheetId="0" hidden="1">'Приложение 2'!$C$1:$J$131</definedName>
    <definedName name="Z_1D017F87_0810_4594_9E39_EEDA19D56DF5_.wvu.FilterData" localSheetId="0" hidden="1">'Приложение 2'!$C$1:$J$140</definedName>
    <definedName name="Z_20951AD8_CD14_4BAD_89A7_8C47497B0061_.wvu.FilterData" localSheetId="0" hidden="1">'Приложение 2'!$C$1:$J$140</definedName>
    <definedName name="Z_2124113B_5147_4EF6_9FC0_6973553BE98D_.wvu.FilterData" localSheetId="0" hidden="1">'Приложение 2'!$I$1:$I$156</definedName>
    <definedName name="Z_21B28D17_A28D_4EE3_A0BB_B4D2BEE24740_.wvu.FilterData" localSheetId="0" hidden="1">'Приложение 2'!$C$1:$J$131</definedName>
    <definedName name="Z_23B928A9_6A98_4CCC_AA2C_C7EA031F8ADF_.wvu.FilterData" localSheetId="0" hidden="1">'Приложение 2'!$C$1:$J$140</definedName>
    <definedName name="Z_24F3EF07_704C_4CD6_ACFE_75AF2C86A0EB_.wvu.FilterData" localSheetId="0" hidden="1">'Приложение 2'!$C$1:$J$137</definedName>
    <definedName name="Z_26D225E8_6CD8_47BF_88DA_DDD3932852C6_.wvu.FilterData" localSheetId="0" hidden="1">'Приложение 2'!$B$5:$J$139</definedName>
    <definedName name="Z_298C24F4_7497_46EE_A919_111F30E8F9CB_.wvu.FilterData" localSheetId="0" hidden="1">'Приложение 2'!$C$1:$J$139</definedName>
    <definedName name="Z_29EBB03D_D157_4DB4_B2FB_3BC1828B8F46_.wvu.Cols" localSheetId="0" hidden="1">'Приложение 2'!$A:$A</definedName>
    <definedName name="Z_29EBB03D_D157_4DB4_B2FB_3BC1828B8F46_.wvu.FilterData" localSheetId="0" hidden="1">'Приложение 2'!$C$1:$J$137</definedName>
    <definedName name="Z_29EBB03D_D157_4DB4_B2FB_3BC1828B8F46_.wvu.PrintArea" localSheetId="0" hidden="1">'Приложение 2'!$C$1:$J$137</definedName>
    <definedName name="Z_29EBB03D_D157_4DB4_B2FB_3BC1828B8F46_.wvu.PrintTitles" localSheetId="0" hidden="1">'Приложение 2'!$3:$5</definedName>
    <definedName name="Z_2C3FADCE_752E_4842_8325_E971B470C62D_.wvu.FilterData" localSheetId="0" hidden="1">'Приложение 2'!$C$1:$J$139</definedName>
    <definedName name="Z_2C3FADCE_752E_4842_8325_E971B470C62D_.wvu.PrintArea" localSheetId="0" hidden="1">'Приложение 2'!$A$1:$J$137</definedName>
    <definedName name="Z_2C3FADCE_752E_4842_8325_E971B470C62D_.wvu.PrintTitles" localSheetId="0" hidden="1">'Приложение 2'!$3:$5</definedName>
    <definedName name="Z_2F9EB97B_D6F7_46DC_B37C_0B44B74BFC16_.wvu.FilterData" localSheetId="0" hidden="1">'Приложение 2'!$C$1:$J$131</definedName>
    <definedName name="Z_34E5FEBC_9BE8_4E19_9060_69760C173A6A_.wvu.FilterData" localSheetId="0" hidden="1">'Приложение 2'!$C$1:$J$131</definedName>
    <definedName name="Z_355F3DCA_2977_4C49_BACF_D67A51825EB3_.wvu.FilterData" localSheetId="0" hidden="1">'Приложение 2'!$C$1:$J$131</definedName>
    <definedName name="Z_39B75128_62A2_4C0D_B676_DB4D6333CB2B_.wvu.FilterData" localSheetId="0" hidden="1">'Приложение 2'!$C$1:$J$140</definedName>
    <definedName name="Z_3A557100_9F28_4CAE_BE2B_77DADCE4D6AC_.wvu.FilterData" localSheetId="0" hidden="1">'Приложение 2'!$I$1:$I$155</definedName>
    <definedName name="Z_3A557100_9F28_4CAE_BE2B_77DADCE4D6AC_.wvu.PrintArea" localSheetId="0" hidden="1">'Приложение 2'!$C$1:$J$137</definedName>
    <definedName name="Z_3A557100_9F28_4CAE_BE2B_77DADCE4D6AC_.wvu.PrintTitles" localSheetId="0" hidden="1">'Приложение 2'!$3:$5</definedName>
    <definedName name="Z_3BE71CE0_9C68_4FED_89A6_DA5BA5488FB3_.wvu.FilterData" localSheetId="0" hidden="1">'Приложение 2'!$C$1:$J$137</definedName>
    <definedName name="Z_42ACCCE3_7A22_4B99_A5AC_1CE46E7974CE_.wvu.FilterData" localSheetId="0" hidden="1">'Приложение 2'!$C$1:$J$137</definedName>
    <definedName name="Z_43FF2586_47A0_4852_986E_EDBB77FC7F7C_.wvu.FilterData" localSheetId="0" hidden="1">'Приложение 2'!$C$1:$J$139</definedName>
    <definedName name="Z_466B0117_CF9D_40DC_8F48_94B74A2CAE52_.wvu.FilterData" localSheetId="0" hidden="1">'Приложение 2'!$C$1:$J$140</definedName>
    <definedName name="Z_466B0117_CF9D_40DC_8F48_94B74A2CAE52_.wvu.PrintArea" localSheetId="0" hidden="1">'Приложение 2'!$C$1:$J$137</definedName>
    <definedName name="Z_466B0117_CF9D_40DC_8F48_94B74A2CAE52_.wvu.PrintTitles" localSheetId="0" hidden="1">'Приложение 2'!$3:$5</definedName>
    <definedName name="Z_4724181A_1299_4FDA_8F67_F18870C34838_.wvu.FilterData" localSheetId="0" hidden="1">'Приложение 2'!$C$1:$J$140</definedName>
    <definedName name="Z_47B689C4_ABBE_41BA_9B3C_3E610DB9C5AC_.wvu.Cols" localSheetId="0" hidden="1">'Приложение 2'!$A:$A</definedName>
    <definedName name="Z_47B689C4_ABBE_41BA_9B3C_3E610DB9C5AC_.wvu.FilterData" localSheetId="0" hidden="1">'Приложение 2'!$C$1:$J$139</definedName>
    <definedName name="Z_47B689C4_ABBE_41BA_9B3C_3E610DB9C5AC_.wvu.PrintArea" localSheetId="0" hidden="1">'Приложение 2'!$C$1:$J$137</definedName>
    <definedName name="Z_47B689C4_ABBE_41BA_9B3C_3E610DB9C5AC_.wvu.PrintTitles" localSheetId="0" hidden="1">'Приложение 2'!$3:$5</definedName>
    <definedName name="Z_4AAB4DEF_F9A2_43E2_A6A9_F8EE2C83DEEC_.wvu.Cols" localSheetId="0" hidden="1">'Приложение 2'!$A:$A</definedName>
    <definedName name="Z_4AAB4DEF_F9A2_43E2_A6A9_F8EE2C83DEEC_.wvu.FilterData" localSheetId="0" hidden="1">'Приложение 2'!$I$1:$I$156</definedName>
    <definedName name="Z_4AAB4DEF_F9A2_43E2_A6A9_F8EE2C83DEEC_.wvu.PrintArea" localSheetId="0" hidden="1">'Приложение 2'!$C$1:$J$137</definedName>
    <definedName name="Z_4AAB4DEF_F9A2_43E2_A6A9_F8EE2C83DEEC_.wvu.PrintTitles" localSheetId="0" hidden="1">'Приложение 2'!$3:$5</definedName>
    <definedName name="Z_5142F508_5BA0_400E_9FFB_A5B47F9701B4_.wvu.FilterData" localSheetId="0" hidden="1">'Приложение 2'!$I$1:$I$156</definedName>
    <definedName name="Z_532EF44B_0B5F_4771_8913_4BFCE2C984CC_.wvu.FilterData" localSheetId="0" hidden="1">'Приложение 2'!$C$1:$J$131</definedName>
    <definedName name="Z_575340E5_5AF6_4B78_B28F_7D396EC5C43B_.wvu.FilterData" localSheetId="0" hidden="1">'Приложение 2'!$C$1:$J$140</definedName>
    <definedName name="Z_5806D21D_817A_4C83_86AB_17BF92A18B83_.wvu.FilterData" localSheetId="0" hidden="1">'Приложение 2'!$C$1:$J$149</definedName>
    <definedName name="Z_5B13954C_E37B_40DA_9C35_62B3D0E8C7C2_.wvu.FilterData" localSheetId="0" hidden="1">'Приложение 2'!$C$1:$J$137</definedName>
    <definedName name="Z_5E428F58_D327_4B48_A9FB_724E3B131F7F_.wvu.FilterData" localSheetId="0" hidden="1">'Приложение 2'!$C$1:$J$131</definedName>
    <definedName name="Z_6803D6B6_333B_4A1B_A3CD_25638043E8EB_.wvu.FilterData" localSheetId="0" hidden="1">'Приложение 2'!$C$1:$J$137</definedName>
    <definedName name="Z_6C582F68_A26F_45F9_AE23_AF62D32FDFBD_.wvu.FilterData" localSheetId="0" hidden="1">'Приложение 2'!$C$1:$J$140</definedName>
    <definedName name="Z_73EB819A_D15A_4F77_AC5C_3AD050B6B638_.wvu.FilterData" localSheetId="0" hidden="1">'Приложение 2'!$C$1:$J$131</definedName>
    <definedName name="Z_7498D4DE_25D4_48C3_9474_2C5F04C6F0AD_.wvu.FilterData" localSheetId="0" hidden="1">'Приложение 2'!$C$1:$J$137</definedName>
    <definedName name="Z_7EFD5F91_DCB3_4A46_8836_17AA48B6DD0D_.wvu.FilterData" localSheetId="0" hidden="1">'Приложение 2'!$C$1:$J$139</definedName>
    <definedName name="Z_82D8AE93_4656_4732_9E81_CF8B2E17AA8B_.wvu.FilterData" localSheetId="0" hidden="1">'Приложение 2'!$C$1:$J$131</definedName>
    <definedName name="Z_85CD09E9_3DEB_4320_8D1B_CEAAEF6FE9B5_.wvu.FilterData" localSheetId="0" hidden="1">'Приложение 2'!$I$1:$I$156</definedName>
    <definedName name="Z_8D615D26_3973_432E_BA47_2F210EEC7968_.wvu.FilterData" localSheetId="0" hidden="1">'Приложение 2'!$C$1:$J$131</definedName>
    <definedName name="Z_8F4375B8_526B_4AEF_AAA1_2AF2BFB9863A_.wvu.FilterData" localSheetId="0" hidden="1">'Приложение 2'!$C$1:$J$139</definedName>
    <definedName name="Z_8FDA911F_590B_4666_A0E2_43B253201F3D_.wvu.FilterData" localSheetId="0" hidden="1">'Приложение 2'!$C$1:$J$140</definedName>
    <definedName name="Z_9B8CFFA8_C857_4156_B2D3_EB8167F689F9_.wvu.FilterData" localSheetId="0" hidden="1">'Приложение 2'!$C$1:$J$131</definedName>
    <definedName name="Z_A8FF9159_F347_4A24_83F2_58F6BC95B582_.wvu.FilterData" localSheetId="0" hidden="1">'Приложение 2'!$C$1:$J$140</definedName>
    <definedName name="Z_AE7988BB_8025_4644_80EB_D22CF3219779_.wvu.FilterData" localSheetId="0" hidden="1">'Приложение 2'!$C$1:$J$139</definedName>
    <definedName name="Z_B4C5D374_A1D4_4C1B_8A31_95626C4AD0DB_.wvu.FilterData" localSheetId="0" hidden="1">'Приложение 2'!$C$1:$J$140</definedName>
    <definedName name="Z_B782E447_872A_464C_A829_419BF7F14BFD_.wvu.FilterData" localSheetId="0" hidden="1">'Приложение 2'!$I$1:$I$226</definedName>
    <definedName name="Z_BA841332_DFE8_4B37_BA4A_C5C5E49832E3_.wvu.FilterData" localSheetId="0" hidden="1">'Приложение 2'!$I$1:$I$156</definedName>
    <definedName name="Z_BA841332_DFE8_4B37_BA4A_C5C5E49832E3_.wvu.PrintArea" localSheetId="0" hidden="1">'Приложение 2'!$C$1:$J$140</definedName>
    <definedName name="Z_BA841332_DFE8_4B37_BA4A_C5C5E49832E3_.wvu.PrintTitles" localSheetId="0" hidden="1">'Приложение 2'!$3:$5</definedName>
    <definedName name="Z_BB6A1CA0_D8AE_45CF_BD43_AED73A6D102D_.wvu.FilterData" localSheetId="0" hidden="1">'Приложение 2'!$C$1:$J$137</definedName>
    <definedName name="Z_BEB47F73_A9A3_4FD0_B4C6_153FE90FA1F0_.wvu.FilterData" localSheetId="0" hidden="1">'Приложение 2'!$I$1:$I$155</definedName>
    <definedName name="Z_BF79ED37_BEA9_465E_B9B1_70EC1C180F8D_.wvu.FilterData" localSheetId="0" hidden="1">'Приложение 2'!$C$1:$J$137</definedName>
    <definedName name="Z_BFA1C89A_0399_4765_875D_95183FF494AD_.wvu.FilterData" localSheetId="0" hidden="1">'Приложение 2'!$C$1:$J$131</definedName>
    <definedName name="Z_C9191A59_CCA1_49D7_BB50_DCA4B9B020B6_.wvu.FilterData" localSheetId="0" hidden="1">'Приложение 2'!$C$1:$J$140</definedName>
    <definedName name="Z_C934BD91_DDEA_4076_A147_7986E4E9B0ED_.wvu.FilterData" localSheetId="0" hidden="1">'Приложение 2'!$C$1:$J$131</definedName>
    <definedName name="Z_C94FA497_4D48_4D7E_A920_806216D74D1B_.wvu.FilterData" localSheetId="0" hidden="1">'Приложение 2'!$C$1:$J$140</definedName>
    <definedName name="Z_D02414CE_9AF1_48F2_B9C1_8FD13886ED45_.wvu.FilterData" localSheetId="0" hidden="1">'Приложение 2'!$C$1:$J$137</definedName>
    <definedName name="Z_D17CB5C8_771A_4BB2_8C0B_A057421BA040_.wvu.FilterData" localSheetId="0" hidden="1">'Приложение 2'!$I$1:$I$156</definedName>
    <definedName name="Z_D7D7697E_66A0_4199_8E1B_459E153818BC_.wvu.FilterData" localSheetId="0" hidden="1">'Приложение 2'!$C$1:$J$140</definedName>
    <definedName name="Z_D91AFCB0_7014_421B_B25D_B77E26E1DD8E_.wvu.FilterData" localSheetId="0" hidden="1">'Приложение 2'!$C$1:$J$140</definedName>
    <definedName name="Z_DB100ABA_7F0E_45CD_90F9_075FB0E255C0_.wvu.FilterData" localSheetId="0" hidden="1">'Приложение 2'!$C$1:$J$131</definedName>
    <definedName name="Z_DE0DDA78_B92A_4D1C_B8DF_6477086525E1_.wvu.FilterData" localSheetId="0" hidden="1">'Приложение 2'!$C$1:$J$137</definedName>
    <definedName name="Z_DE2D4942_7408_4E97_8066_36FDC42C9E89_.wvu.Cols" localSheetId="0" hidden="1">'Приложение 2'!$A:$A</definedName>
    <definedName name="Z_DE2D4942_7408_4E97_8066_36FDC42C9E89_.wvu.FilterData" localSheetId="0" hidden="1">'Приложение 2'!$I$1:$I$156</definedName>
    <definedName name="Z_DE2D4942_7408_4E97_8066_36FDC42C9E89_.wvu.PrintArea" localSheetId="0" hidden="1">'Приложение 2'!$C$1:$J$137</definedName>
    <definedName name="Z_DE2D4942_7408_4E97_8066_36FDC42C9E89_.wvu.PrintTitles" localSheetId="0" hidden="1">'Приложение 2'!$3:$5</definedName>
    <definedName name="Z_DFB31995_2AEB_472B_8C71_A88E9F198D39_.wvu.FilterData" localSheetId="0" hidden="1">'Приложение 2'!$C$1:$J$137</definedName>
    <definedName name="Z_E117B27D_63B4_4753_ACF6_36742AC2117E_.wvu.FilterData" localSheetId="0" hidden="1">'Приложение 2'!$C$1:$J$137</definedName>
    <definedName name="Z_E5D114AB_81D0_4E44_9177_F2308BCC5E5E_.wvu.FilterData" localSheetId="0" hidden="1">'Приложение 2'!$I$1:$I$156</definedName>
    <definedName name="Z_E66457B1_D224_45F0_AE93_1B5AFC4C2E4C_.wvu.FilterData" localSheetId="0" hidden="1">'Приложение 2'!$C$1:$J$137</definedName>
    <definedName name="Z_E71649D5_E5DB_4EE1_90FA_A1BFB6D16EDE_.wvu.FilterData" localSheetId="0" hidden="1">'Приложение 2'!$C$1:$J$137</definedName>
    <definedName name="Z_F38AB824_A903_4D40_97D6_EA19EFD2DCE7_.wvu.FilterData" localSheetId="0" hidden="1">'Приложение 2'!$C$1:$J$137</definedName>
    <definedName name="Z_F755F24C_6D8D_4D02_84CD_D70BFE0A11B6_.wvu.FilterData" localSheetId="0" hidden="1">'Приложение 2'!$C$1:$J$139</definedName>
    <definedName name="Z_F8BC6D47_DF32_40A5_891A_216E8A452892_.wvu.FilterData" localSheetId="0" hidden="1">'Приложение 2'!$C$1:$J$140</definedName>
    <definedName name="Z_FE1A582F_FFC0_4668_8D83_C577CF374075_.wvu.FilterData" localSheetId="0" hidden="1">'Приложение 2'!$B$5:$J$139</definedName>
    <definedName name="Z_FEA8BA84_09E7_4AC9_B99A_D42DE5EF1549_.wvu.Cols" localSheetId="0" hidden="1">'Приложение 2'!$A:$A</definedName>
    <definedName name="Z_FEA8BA84_09E7_4AC9_B99A_D42DE5EF1549_.wvu.FilterData" localSheetId="0" hidden="1">'Приложение 2'!$B$5:$J$139</definedName>
    <definedName name="Z_FEA8BA84_09E7_4AC9_B99A_D42DE5EF1549_.wvu.PrintArea" localSheetId="0" hidden="1">'Приложение 2'!$B$1:$J$155</definedName>
    <definedName name="Z_FEA8BA84_09E7_4AC9_B99A_D42DE5EF1549_.wvu.PrintTitles" localSheetId="0" hidden="1">'Приложение 2'!$3:$5</definedName>
    <definedName name="_xlnm.Print_Titles" localSheetId="0">'Приложение 2'!$3:$5</definedName>
    <definedName name="_xlnm.Print_Area" localSheetId="0">'Приложение 2'!$A$1:$J$149</definedName>
  </definedNames>
  <calcPr calcId="162913"/>
  <customWorkbookViews>
    <customWorkbookView name="Степаненко Наталья Алексеевна - Личное представление" guid="{DE2D4942-7408-4E97-8066-36FDC42C9E89}" mergeInterval="0" personalView="1" xWindow="1280" windowWidth="1280" windowHeight="1392" activeSheetId="1"/>
    <customWorkbookView name="Бондарева Оксана Петровна - Личное представление" guid="{10002042-64B8-47E1-9CF6-7701B56F6EC0}" mergeInterval="0" personalView="1" maximized="1" xWindow="-8" yWindow="-8" windowWidth="1936" windowHeight="1056" activeSheetId="1"/>
    <customWorkbookView name="Шишкина Юлия Андреева - Личное представление" guid="{47B689C4-ABBE-41BA-9B3C-3E610DB9C5AC}" mergeInterval="0" personalView="1" maximized="1" xWindow="-8" yWindow="-8" windowWidth="1936" windowHeight="1048" activeSheetId="1"/>
    <customWorkbookView name="Саратова Ольга Сергеевна - Личное представление" guid="{FEA8BA84-09E7-4AC9-B99A-D42DE5EF1549}" mergeInterval="0" personalView="1" xWindow="358" yWindow="27" windowWidth="1367" windowHeight="1015" activeSheetId="1"/>
    <customWorkbookView name="Логинова Ленара Юлдашевна - Личное представление" guid="{29EBB03D-D157-4DB4-B2FB-3BC1828B8F46}" mergeInterval="0" personalView="1" maximized="1" windowWidth="1916" windowHeight="854" activeSheetId="1"/>
    <customWorkbookView name="Загорская Елена Георгиевна - Личное представление" guid="{3A557100-9F28-4CAE-BE2B-77DADCE4D6AC}" mergeInterval="0" personalView="1" maximized="1" xWindow="-8" yWindow="-8" windowWidth="1936" windowHeight="1056" activeSheetId="1"/>
    <customWorkbookView name="Ахметов Эрнест Хатемович - Личное представление" guid="{2C3FADCE-752E-4842-8325-E971B470C62D}" mergeInterval="0" personalView="1" maximized="1" xWindow="-1928" yWindow="-8" windowWidth="1936" windowHeight="1048" activeSheetId="1"/>
    <customWorkbookView name="XxX - Личное представление" guid="{466B0117-CF9D-40DC-8F48-94B74A2CAE52}" mergeInterval="0" personalView="1" maximized="1" xWindow="-8" yWindow="-8" windowWidth="1936" windowHeight="1056" activeSheetId="1"/>
    <customWorkbookView name="Митина Екатерина Сергеевна - Личное представление" guid="{BA841332-DFE8-4B37-BA4A-C5C5E49832E3}" mergeInterval="0" personalView="1" xWindow="1305" windowWidth="1243" windowHeight="1392" activeSheetId="1"/>
    <customWorkbookView name="Цёвка Елена Александровна - Личное представление" guid="{4AAB4DEF-F9A2-43E2-A6A9-F8EE2C83DEEC}" mergeInterval="0" personalView="1" xWindow="960" windowWidth="960" windowHeight="1032" activeSheetId="1"/>
  </customWorkbookViews>
</workbook>
</file>

<file path=xl/calcChain.xml><?xml version="1.0" encoding="utf-8"?>
<calcChain xmlns="http://schemas.openxmlformats.org/spreadsheetml/2006/main">
  <c r="I76" i="1" l="1"/>
  <c r="I119" i="1" l="1"/>
  <c r="I26" i="1"/>
  <c r="I38" i="1" l="1"/>
  <c r="I141" i="1" l="1"/>
  <c r="I142" i="1"/>
  <c r="I143" i="1"/>
  <c r="I144" i="1"/>
  <c r="I15" i="1" l="1"/>
  <c r="I66" i="1" l="1"/>
  <c r="I17" i="1" l="1"/>
  <c r="I11" i="1" l="1"/>
  <c r="I128" i="1" l="1"/>
  <c r="I127" i="1"/>
  <c r="I131" i="1"/>
  <c r="I115" i="1" l="1"/>
  <c r="I85" i="1" l="1"/>
  <c r="I97" i="1" l="1"/>
  <c r="I98" i="1"/>
  <c r="I149" i="1" l="1"/>
  <c r="I148" i="1"/>
  <c r="I147" i="1"/>
  <c r="I146" i="1"/>
  <c r="I105" i="1" l="1"/>
  <c r="I93" i="1"/>
  <c r="I34" i="1" l="1"/>
  <c r="I135" i="1" l="1"/>
  <c r="I90" i="1" l="1"/>
  <c r="I124" i="1" l="1"/>
  <c r="I130" i="1" l="1"/>
  <c r="I21" i="1" l="1"/>
  <c r="I12" i="1"/>
  <c r="I32" i="1"/>
  <c r="I136" i="1" l="1"/>
  <c r="I65" i="1" l="1"/>
  <c r="I47" i="1" l="1"/>
  <c r="I36" i="1" l="1"/>
  <c r="I117" i="1" l="1"/>
  <c r="I22" i="1" l="1"/>
  <c r="I74" i="1"/>
  <c r="I61" i="1" l="1"/>
  <c r="I82" i="1" l="1"/>
  <c r="I114" i="1"/>
  <c r="I91" i="1" l="1"/>
  <c r="I86" i="1" l="1"/>
  <c r="I79" i="1" l="1"/>
  <c r="I80" i="1"/>
  <c r="I27" i="1" l="1"/>
  <c r="I23" i="1"/>
  <c r="I31" i="1" l="1"/>
  <c r="I30" i="1"/>
  <c r="I140" i="1" l="1"/>
  <c r="I139" i="1"/>
  <c r="I138" i="1"/>
  <c r="I137" i="1"/>
  <c r="I134" i="1"/>
  <c r="I133" i="1"/>
  <c r="I45" i="1"/>
  <c r="I44" i="1"/>
  <c r="I43" i="1"/>
  <c r="I42" i="1"/>
  <c r="I41" i="1"/>
  <c r="I40" i="1"/>
  <c r="I39" i="1"/>
  <c r="I110" i="1" l="1"/>
  <c r="I108" i="1" l="1"/>
  <c r="I107" i="1"/>
  <c r="I59" i="1"/>
  <c r="I58" i="1"/>
  <c r="I57" i="1"/>
  <c r="I56" i="1"/>
  <c r="I64" i="1"/>
  <c r="I63" i="1"/>
  <c r="I62" i="1"/>
  <c r="I48" i="1"/>
  <c r="I10" i="1" l="1"/>
  <c r="I84" i="1"/>
  <c r="I120" i="1" l="1"/>
  <c r="I104" i="1" l="1"/>
  <c r="I53" i="1"/>
  <c r="I54" i="1"/>
  <c r="I102" i="1" l="1"/>
  <c r="I95" i="1" l="1"/>
  <c r="I89" i="1"/>
  <c r="I88" i="1" l="1"/>
  <c r="I29" i="1" l="1"/>
  <c r="I25" i="1"/>
  <c r="I24" i="1"/>
  <c r="I20" i="1"/>
  <c r="I19" i="1"/>
  <c r="I16" i="1"/>
  <c r="I13" i="1"/>
  <c r="I9" i="1"/>
  <c r="I7" i="1"/>
  <c r="I72" i="1" l="1"/>
  <c r="I122" i="1" l="1"/>
  <c r="I118" i="1" l="1"/>
  <c r="I94" i="1"/>
  <c r="I92" i="1"/>
  <c r="I99" i="1"/>
  <c r="I103" i="1"/>
  <c r="I83" i="1"/>
  <c r="I111" i="1"/>
  <c r="I78" i="1"/>
  <c r="I77" i="1"/>
  <c r="I75" i="1"/>
  <c r="I121" i="1"/>
  <c r="I125" i="1"/>
  <c r="I123" i="1"/>
  <c r="I51" i="1"/>
  <c r="I50" i="1"/>
  <c r="I49" i="1"/>
  <c r="I69" i="1"/>
  <c r="I71" i="1"/>
  <c r="I70" i="1"/>
  <c r="I68" i="1"/>
</calcChain>
</file>

<file path=xl/comments1.xml><?xml version="1.0" encoding="utf-8"?>
<comments xmlns="http://schemas.openxmlformats.org/spreadsheetml/2006/main">
  <authors>
    <author>Цёвка Елена Александровна</author>
  </authors>
  <commentList>
    <comment ref="J107" authorId="0" shapeId="0">
      <text>
        <r>
          <rPr>
            <b/>
            <sz val="9"/>
            <color indexed="81"/>
            <rFont val="Tahoma"/>
            <family val="2"/>
            <charset val="204"/>
          </rPr>
          <t>Цёвка Елена Александровна:</t>
        </r>
        <r>
          <rPr>
            <sz val="9"/>
            <color indexed="81"/>
            <rFont val="Tahoma"/>
            <family val="2"/>
            <charset val="204"/>
          </rPr>
          <t xml:space="preserve">
уточнила</t>
        </r>
      </text>
    </comment>
    <comment ref="D114" authorId="0" shapeId="0">
      <text>
        <r>
          <rPr>
            <b/>
            <sz val="9"/>
            <color indexed="81"/>
            <rFont val="Tahoma"/>
            <family val="2"/>
            <charset val="204"/>
          </rPr>
          <t>Цёвка Елена Александровна:</t>
        </r>
        <r>
          <rPr>
            <sz val="9"/>
            <color indexed="81"/>
            <rFont val="Tahoma"/>
            <family val="2"/>
            <charset val="204"/>
          </rPr>
          <t xml:space="preserve">
Проектный показатель
</t>
        </r>
      </text>
    </comment>
    <comment ref="D115" authorId="0" shapeId="0">
      <text>
        <r>
          <rPr>
            <b/>
            <sz val="9"/>
            <color indexed="81"/>
            <rFont val="Tahoma"/>
            <family val="2"/>
            <charset val="204"/>
          </rPr>
          <t>Цёвка Елена Александровна:</t>
        </r>
        <r>
          <rPr>
            <sz val="9"/>
            <color indexed="81"/>
            <rFont val="Tahoma"/>
            <family val="2"/>
            <charset val="204"/>
          </rPr>
          <t xml:space="preserve">
Проектный показатель
</t>
        </r>
      </text>
    </comment>
  </commentList>
</comments>
</file>

<file path=xl/sharedStrings.xml><?xml version="1.0" encoding="utf-8"?>
<sst xmlns="http://schemas.openxmlformats.org/spreadsheetml/2006/main" count="518" uniqueCount="349">
  <si>
    <t>№ п/п</t>
  </si>
  <si>
    <t>Наименование показателей результатов</t>
  </si>
  <si>
    <t>Ед. измерения</t>
  </si>
  <si>
    <t>Базовый показатель на начало реализации программы</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</si>
  <si>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</si>
  <si>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план</t>
  </si>
  <si>
    <t>факт</t>
  </si>
  <si>
    <t>%</t>
  </si>
  <si>
    <t>1.</t>
  </si>
  <si>
    <t>единиц</t>
  </si>
  <si>
    <t>2.</t>
  </si>
  <si>
    <t>3.</t>
  </si>
  <si>
    <t>4.</t>
  </si>
  <si>
    <t>тонн</t>
  </si>
  <si>
    <t>ед.</t>
  </si>
  <si>
    <t>5.</t>
  </si>
  <si>
    <t>человек</t>
  </si>
  <si>
    <t>Организация временного трудоустройства несовершеннолетних граждан в возрасте от 14 до 18 лет в течение учебного года</t>
  </si>
  <si>
    <t>6.</t>
  </si>
  <si>
    <t>7.</t>
  </si>
  <si>
    <t>8.</t>
  </si>
  <si>
    <t>9.</t>
  </si>
  <si>
    <t>шт.</t>
  </si>
  <si>
    <t>-</t>
  </si>
  <si>
    <t xml:space="preserve"> -</t>
  </si>
  <si>
    <t>Обеспечение выполнения работ по перевозке пассажиров по городским маршрутам</t>
  </si>
  <si>
    <t>кол-во маршрутов</t>
  </si>
  <si>
    <t>Количество участников, получивших меры финансовой поддержки для улучшения жилищных условий</t>
  </si>
  <si>
    <t>ПРИЛОЖЕНИЕ 2</t>
  </si>
  <si>
    <t>Обеспечение текущего содержания территорий городского кладбища и мест захоронений</t>
  </si>
  <si>
    <t>км.</t>
  </si>
  <si>
    <t>Организация экологически мотивированных культурных мероприятий</t>
  </si>
  <si>
    <t>Доля утвержденных административных регламентов предоставления муниципальных услуг</t>
  </si>
  <si>
    <t xml:space="preserve">% </t>
  </si>
  <si>
    <t>Доля граждан, положительно оценивающих состояние межнациональных отношений в городе Когалыме, от числа опрошенных</t>
  </si>
  <si>
    <t>шт</t>
  </si>
  <si>
    <t>Протяженность сети автомобильных дорог общего пользования местного значения</t>
  </si>
  <si>
    <t>Обеспечение стабильности работы светофорных объектов</t>
  </si>
  <si>
    <t xml:space="preserve"> - сюжетов ТРК «Инфосервис»</t>
  </si>
  <si>
    <t>Общая площадь жилых помещений, приходящихся в среднем на 1 жителя</t>
  </si>
  <si>
    <t>кв. м.</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</si>
  <si>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</si>
  <si>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</si>
  <si>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</si>
  <si>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Предоставление семьям жилых помещений по договорам социального найма в связи с подходом очерёдности</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</si>
  <si>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</si>
  <si>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млн. кв. м.</t>
  </si>
  <si>
    <t>Общее количество квадратных метров расселенного непригодного жилищного фонда</t>
  </si>
  <si>
    <t>Количество снесённых домов из непригодного для проживания и аварийного жилищного фонда</t>
  </si>
  <si>
    <t>Производство молока крестьянскими (фермерскими) хозяйствами, индивидуальными предпринимателями</t>
  </si>
  <si>
    <t>Количество участников мероприятий, направленных на укрепление общероссийского гражданского единства</t>
  </si>
  <si>
    <t>месяцев</t>
  </si>
  <si>
    <t>Обеспечение публикации информационных выпусков:
- газеты «Когалымский вестник»</t>
  </si>
  <si>
    <t>минут</t>
  </si>
  <si>
    <t>Объем жилищного строительства</t>
  </si>
  <si>
    <t>тыс. кв. метров</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</si>
  <si>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</si>
  <si>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(кВт*час)</t>
  </si>
  <si>
    <t>(тыс.кв.м.)</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</si>
  <si>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</si>
  <si>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 xml:space="preserve">Обеспечение  автомобильных дорог города Когалыма  сетями наружного освещения </t>
  </si>
  <si>
    <t>км/трасса</t>
  </si>
  <si>
    <t>Обеспечение остановочных павильонов информационными табло (приобретение, монтаж, ремонт и техническое обслуживание)</t>
  </si>
  <si>
    <t>Протяженность очищенной прибрежной полосы водных объектов</t>
  </si>
  <si>
    <t xml:space="preserve">Количество населения,
вовлеченного в мероприятия по очистке берегов водных объектов нарастающим итогом
</t>
  </si>
  <si>
    <t>Строительство, реконструкция объектов инженерной  и коммунальной инфраструктуры</t>
  </si>
  <si>
    <t>Использование дополнительной помощи при возникновении неотложной необходимости в проведении капитального ремонта</t>
  </si>
  <si>
    <t>Количество семей, улучшивших жилищные условия</t>
  </si>
  <si>
    <t>семей</t>
  </si>
  <si>
    <t xml:space="preserve">чел. </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</si>
  <si>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</si>
  <si>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Превышение базового показателя связано с увеличением публикаций в СМИ.</t>
  </si>
  <si>
    <t>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t>
  </si>
  <si>
    <t>Обеспечение безопасности населения на водных объектах города Когалыма</t>
  </si>
  <si>
    <t>Количество субъектов агропромышленного комплекса</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</si>
  <si>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</si>
  <si>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 xml:space="preserve">единиц      </t>
  </si>
  <si>
    <t>Общая распространённость наркомании на территории города Когалыма (на 100 тыс. населения)</t>
  </si>
  <si>
    <t>Обеспечение проведения конкурса социально значимых проектов, среди социально ориентированных некоммерческих организаций города Когалыма</t>
  </si>
  <si>
    <t>Жители города в данной возрастной категории привлечены к систематическим занятиям физической культуры и спорта.</t>
  </si>
  <si>
    <t>100% обеспеченность местами в детских садах. Отсутствует актуальная очередности в возрастной категории до 3 лет.</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</si>
  <si>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</si>
  <si>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процент</t>
  </si>
  <si>
    <t>Очередность отсутствует, при обращении в Управление образования родители получают путевку в дошкольную организацию.</t>
  </si>
  <si>
    <t>Рост налогооблагаемой базы налога на доходы физических лиц по отдельным крупным налогоплательщикам</t>
  </si>
  <si>
    <t>Доля используемого недвижимого имущества города Когалыма в общем количестве недвижимого имущества города Когалыма</t>
  </si>
  <si>
    <t>Уровень преступности (число зарегистрированных преступлений на 100 тыс. населения)</t>
  </si>
  <si>
    <t xml:space="preserve">Доля потребительских споров, разрешенных в досудебном и несудебном порядке, в общем количестве споров с участием
потребителей
</t>
  </si>
  <si>
    <t>Обеспечено 100% планируемой численности детей, которым организован отдых и оздоровление</t>
  </si>
  <si>
    <t>Обеспечение технического и эксплуатационного
обслуживания программных технических измерительных
комплексов</t>
  </si>
  <si>
    <t>Проведены работы по оперативному, техническому обслуживанию и текущему ремонту электрооборудования сетей наружного освещения и светофорных объектов города Когалыма.</t>
  </si>
  <si>
    <t>Доля обеспечения концедентом инвестиций концессионера</t>
  </si>
  <si>
    <t>1. Муниципальная программа "Развитие образования в городе Когалыме"</t>
  </si>
  <si>
    <t>3. Муниципальная программа "Культурное пространство города Когалыма"</t>
  </si>
  <si>
    <t>4. Муниципальная программа "Развитие физической культуры и спорта в городе Когалыме"</t>
  </si>
  <si>
    <t>7. Муниципальная программа "Содействие занятости населения города Когалыма"</t>
  </si>
  <si>
    <t>6. Муниципальная программа "Развитие агропромышленного комплекса в городе Когалыме"</t>
  </si>
  <si>
    <t>Анализ достижения целевых показателей муниципальных программ за 2025 год</t>
  </si>
  <si>
    <t>Значение показателя на 2025 год</t>
  </si>
  <si>
    <t>2. Муниципальная программа "Экономическое развитие города Когалыма"</t>
  </si>
  <si>
    <t>Доля актуальных документов
стратегического планирования</t>
  </si>
  <si>
    <t>Средний индекс отклонений
фактических значений показателей
социально-экономического
развития города Когалыма,
закрепленных в Плане мероприятий
по реализации Стратегии
социально-экономического
развития города Когалыма</t>
  </si>
  <si>
    <t>Документы стратегического планирования города Когалыма актуализируются на постоянной основе.</t>
  </si>
  <si>
    <t xml:space="preserve">Согласно постановлению Администрации города Когалыма от 16.08.2013 №2438 «Об утверждении реестра муниципальных услуг города Когалыма» в реестре 52 услуги. На все услуги разработаны и утверждены административные регламенты. </t>
  </si>
  <si>
    <t>Доля ликвидированных
мест
несанкционированного
размещения отходов на
территории города
Когалыма от общего
количества выявленных
мест</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</si>
  <si>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</si>
  <si>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В 2025 году ликвидированы четыре несанкционированных свалки:
- по улице Центральная, 18;
- по улице Ноябрьская, 2 ;
- по улице Широкая; 
- по улице Фестивальная.</t>
  </si>
  <si>
    <t xml:space="preserve">В экологической акции "Вода России" в 2025 г. приняли участие неравнодушные жители города и волонтеры в количестве  2 200 человек. </t>
  </si>
  <si>
    <t xml:space="preserve">Проведено 56 мероприятий в 2025 году, в т.ч.: 
мероприятий по озеленению - 4
участие в экологических акциях - 14
конференции - 2
музейно-познавательные мероприятия - 8
эко-марафон - 3
экологические социально-образовательные проекты – 3
экологические социально-просветительские мероприятия - 8
экологически-трудовой десант - 1
экологический челлендж - 13
</t>
  </si>
  <si>
    <t>Качество городской среды</t>
  </si>
  <si>
    <t>С учетом завершения строительства и ввода объектов «Парк Первопроходцев» и «Экотропа» индекс качества городской среды в городе Когалыме на конец 2025 года составил 22 процента.</t>
  </si>
  <si>
    <t>Количество благоустроенных городских территорий города Когалыма</t>
  </si>
  <si>
    <t xml:space="preserve">Показатель «Количество благоустроенных городских территорий города Когалыма» достигнут на 100%. Показатель предусматривает:
1) благоустройство городских территорий в городе Когалыме: 
- выполнено оформление улиц города Когалыма к Юбилею (установка памятников, скамеек и малых архитектурных форм): 
- поставка и установка световых конструкций (световой потолок и подсветка улично-дорожной сети города); 
- изготовлена полиграфическая продукция (флаговые композиции, стритбаннеры и комплекты наклеек); 
- поставка и установка бронзовых табличек; 
- поставка и установка светодиодных консолей на улично-дорожной сети города Когалыма. 
2) благоустройство дворовых территорий в городе Когалыме: 
- выполнено благоустройство автомобильного проезда от пр. Солнечный, д.15 до торгового центра, с обустройством тротуара и строительством электрических сетей наружного освещения.
3) благоустройство общественных территорий в городе Когалыме: 
- благоустройство общественной территории «Этностойбище коренных народов ХМАО-Югры «Вонт – Корт» (лесное стойбище) в городе Когалыме; 
- проектно-сметная документация на объект благоустройства «Сквер в 3 микрорайоне города Когалыма»; 
- проектно-сметная документация на объект благоустройства «Сквер Школьный в городе Когалыме».
</t>
  </si>
  <si>
    <t>1</t>
  </si>
  <si>
    <t>2</t>
  </si>
  <si>
    <t>3</t>
  </si>
  <si>
    <t>Обеспечение электроэнергией объектов городского хозяйства</t>
  </si>
  <si>
    <t>4</t>
  </si>
  <si>
    <t>5</t>
  </si>
  <si>
    <t>6</t>
  </si>
  <si>
    <t>Оказание услуг по погребению и перевозке умерших</t>
  </si>
  <si>
    <t>Количество благоустроенных
объектов территории города
Когалыма (устройство, ремонт
системы ливневой канализации,
пешеходных дорожек)</t>
  </si>
  <si>
    <t>Количество объектов</t>
  </si>
  <si>
    <t xml:space="preserve">Сборка, содержание и
разборка зимних горок </t>
  </si>
  <si>
    <t>7</t>
  </si>
  <si>
    <t>Прирост протяженности
автомобильных дорог общего
пользования местного значения
на территории муниципального
образования,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</si>
  <si>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количество комплексов</t>
  </si>
  <si>
    <t>Обустройство объектов
дорожной инфраструктуры</t>
  </si>
  <si>
    <t>МВт</t>
  </si>
  <si>
    <t>Разработка топливно-энергетического баланса города Когалыма за
2024 год и актуализация прогнозного баланса до 2035 года</t>
  </si>
  <si>
    <t>Создание условий по реконструкции,
модернизации объектов коммунальной
инфраструктуры и подключению
(технологическое присоединение) объектов капитального строительства к сетям инженерно-технического
обеспечения, по разработке проектно
-сметной документации, проведению
технической экспертизы, проведению технического обследования</t>
  </si>
  <si>
    <t>Дополнительная помощь (субсидия) выделяется только в случае возникновения неотложной необходимости в проведении капитального ремонта общего имущества в многоквартирных домах на финансирование аварийно-восстановительных работ и иных мероприятий, связанных с ликвидацией стихийных бедствий и других чрезвычайных ситуаций (носит заявительный характер).
В 2025 году неотложной необходимости не возникло.</t>
  </si>
  <si>
    <t>Техническая инвентаризация
объектов электросетевого
хозяйства, расположенных на
территории города Когалыма</t>
  </si>
  <si>
    <t>комплекс</t>
  </si>
  <si>
    <t>По состоянию на 31.12.2025 всего введено 18,0 кв.м.:
- 2 851,84 - МКД,  
- 15 149,00 - ИЖС.</t>
  </si>
  <si>
    <t xml:space="preserve">По состоянию на 01.01.2026 года жилищный фонд города Когалыма составляет – 1 146,6 тыс. кв. м (стат. отчет 1-Жилфонд за 2025 год), обеспеченность жильем составила 17,6 кв. м на одного жителя (1 146,6/65 212=17,6).   </t>
  </si>
  <si>
    <t>В результате актуализации списка очередности граждан, нуждающихся в жилых помещениях, предоставляемых по договорам социального найма из муниципального жилищного фонда, по состоянию на конец 2025 года по городу Когалыму количество семей составило - 984.</t>
  </si>
  <si>
    <t>Общее число семей, улучшивших свои жилищные условия в 2025 году - 401 семья. Число семей, состоящих на учете в качестве нуждающихся - 984 семьи.</t>
  </si>
  <si>
    <t xml:space="preserve">Всего в 2025 году 401 семья улучшила свои жилищные условия. 
</t>
  </si>
  <si>
    <t>Объем инвестиций в основной капитал (за исключением бюджетных средств) в расчете на одного жителя</t>
  </si>
  <si>
    <t>тыс. рублей</t>
  </si>
  <si>
    <t>Число субъектов малого и среднего
предпринимательства в расчете на 10 тыс. населения</t>
  </si>
  <si>
    <t>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t>
  </si>
  <si>
    <t>Численность занятых в сфере малого и
среднего предпринимательства, включая индивидуальных предпринимателей и самозанятых</t>
  </si>
  <si>
    <t>Показатель формируется на основании Единого реестра субъектов малого и среднего предпринимательства.
Занято на средних предприятиях - 769 чел.;
занято на микропредприятиях - 1 049 чел.;
занято на малых предприятиях - 1 354 чел..;
ИП - 1 436  ед..;
самозанятые - 5 232 ед..</t>
  </si>
  <si>
    <t>Изготовление табличек для награждения по результатам проведения III Всероссийского Конкурса лучших практик управления многоквартирными домами «Лучший дом. Лучший двор»</t>
  </si>
  <si>
    <t>Всего на территории города Когалыма в 2025 году было задействовано 7 регулярных маршрутов.</t>
  </si>
  <si>
    <t>В соответствии с перечнем автомобильных дорог общего пользования местного значения, утвержденным постановлением Администрации города Когалыма от 03.10.2008 №2207 "Об утверждении перечня автомобильных дорог общего пользования местного значения, находящихся в реестре муниципальной собственности Администрации города Когалыма"</t>
  </si>
  <si>
    <t xml:space="preserve">Реализованы мероприятия по обеспечению технического и эксплуатационного обслуживания программно-технических измерительных комплексов в количестве 6 штук. </t>
  </si>
  <si>
    <t xml:space="preserve">Осуществлен ремонт участков автомобильных дорог.
- участок автомобильной дороги на пересечении улиц Береговая-Широкая, протяжённостью 0,14368 км; 
- участок автомобильной дороги улица Северная, протяжённостью – 0,655 км; 
- участок автомобильной дороги улица Сибирская (кольцевая транспортная развязка на пересечении улицы Степана Повха и улицы Сибирская), протяжённостью – 0,301 км; 
- участок автомобильной дороги Сургутское шоссе – 0,59737 км; 
- участок автомобильной дороги улица Ноябрьская – 0,64 км.
</t>
  </si>
  <si>
    <t>Проведено награждение участников конкурса "Лучший дом. Лучший двор":
- управляющие компании города Когалыма: ООО "Гарантия", ООО "Фаворит" по адресам: ул. Мира, д. 10, ул. Мира, д. 22В;
- ООО "УК "Управление Комфортом" по адресам: пр. Шмидта, д. 24, пр. Шмидта, д. 16.</t>
  </si>
  <si>
    <t>Предоставлена субсидия концессионеру на создание, реконструкцию, модернизацию объектов коммунальной инфраструктуры, в том числе на возмещение понесенных затрат концессионера при выполнении мероприятий, предусмотренных концессионным соглашением.</t>
  </si>
  <si>
    <t xml:space="preserve">В течение 2025 года выполнено:
- очистка и вывоз снега, очистка от снежного покрова малых архитектурных форм, подметание тротуаров и пешеходных
дорожек, покос травы, содержание цветников;
- оказаны услуги по содержанию площадок для выгула животных;
- оказаны услуги по содержанию мест (площадок) накопления твердых
коммунальных отходов;
- оказаны услуг по содержанию специальных урн (дог-боксов);
- оказаны услуги по откачке дождевых вод;
- оказаны услуги по поставке флагов;
- оказаны услуги по обращению с твердыми коммунальными отходами
(общественные территории при проведении мероприятий) и т.д. </t>
  </si>
  <si>
    <t xml:space="preserve">
Услуги по содержанию городского кладбища города Когалыма оказаны в полном объеме.
</t>
  </si>
  <si>
    <t xml:space="preserve">Оказаны ритуальные услуги, а также услуги по перевозке умерших с места летального исхода.
</t>
  </si>
  <si>
    <t>Меньшее значение отражает большую эффективность
Исполнены обязательства по энергосервисным контрактам по энергосбережению и
повышению энергетической эффективности объектов наружного освещения, организовано освещение улиц и дворовых территорий.</t>
  </si>
  <si>
    <t xml:space="preserve">Оказаны услуги по поставке, монтажу и содержанию зимних горок в полном объеме.
</t>
  </si>
  <si>
    <t>Оказаны услуги по акарицидной, дезинсекционной (ларвицидной) обработке, барьерной дератизации, а также сбору и утилизации трупов животных на территории города Когалыма, а также оказаны услуги по обращению с животными без владельцев на территории города Когалыма.</t>
  </si>
  <si>
    <t>Выполнены работы по ремонту (обустройству) тротуаров (пешеходных дорожек) в городе Когалыме (14 объектов), работы по обустройству ливневой канализации на дворовых территориях города Когалыма (3 объекта), также- выполнены работы по демонтажу и транспортировке дорожных плит пешеходной дорожки, расположенной в районе жилых домов №1, №7 по улице Молодежная в городе Когалыме.</t>
  </si>
  <si>
    <t>Доля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</si>
  <si>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Доля муниципальных служащих, обеспеченных гарантиями, установленными законодательством о муниципальной службе</t>
  </si>
  <si>
    <t>Все муниципальные служащие обеспечены гарантиями, установленными законодательством о муниципальной службе в полном объеме.</t>
  </si>
  <si>
    <t>Количество зарегистрированных актов гражданского состояния отделом записи актов гражданского состояния Администрации города Когалыма</t>
  </si>
  <si>
    <t xml:space="preserve">Организация сбора и переработки дикоросов (грибов)
</t>
  </si>
  <si>
    <t>Показатель выполнен в полном объеме</t>
  </si>
  <si>
    <t>Численность участников мероприятий, направленных на этнокультурное развитие народов России, проживающих в городе Когалыме</t>
  </si>
  <si>
    <t>Количество участников мероприятий, направленных на социальную и культурную адаптацию иностранных граждан</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</si>
  <si>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</si>
  <si>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не менее 
60</t>
  </si>
  <si>
    <t xml:space="preserve">Исполнение плана по налоговым и неналоговым доходам, утвержденного решением о бюджете города Когалыма </t>
  </si>
  <si>
    <t>Не менее 
99,6%</t>
  </si>
  <si>
    <t>Не менее 
98,0%</t>
  </si>
  <si>
    <t>Доступность дошкольного образования для детей в возрасте от 1,5 до 3 лет</t>
  </si>
  <si>
    <t>Доля учащихся, имеющих возможность бесплатного доступа к верифицированному цифровому образовательному контенту и сервисам для самостоятельной подготовки</t>
  </si>
  <si>
    <t>Доля обучающихся для которых созданы условия, способствующие полноценному воспитанию и развитию каждого обучающегося, осваивающего образовательные программы общего образования, в том числе обеспечение обучающихся горячим питанием, к общему количеству обучающихся</t>
  </si>
  <si>
    <t>Доля детей, охваченных деятельностью на инфраструктуре, созданной при исполнении мероприятий нацпроекта «Образование» (новые места дополнительного образования, Регионального центра выявления, поддержки и развития способностей и талантов у детей и молодежи, технопарков «Кванториум» и центров «IT-куб», «Точка роста», от общей численности детей 5-18 (17 включительно) лет</t>
  </si>
  <si>
    <t>Доля детей от 5 до 18 лет (17 лет включительно), которые обеспечены сертификатами персонифицированного финансирования дополнительного образования, (социальными сертификатами), от общей численности детей указанного возраста по демографии</t>
  </si>
  <si>
    <t>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t>
  </si>
  <si>
    <t>Количество проведенных комплексных мероприятий, направленных на повышение качества подготовки педагогических кадров для систем дошкольного и общего образования</t>
  </si>
  <si>
    <t>Доля детей в возрасте 1 - 6 лет, состоящих на учете для определения в муниципальные дошкольные образовательные учреждения, в общей численности детей в возрасте 1 – 6 лет</t>
  </si>
  <si>
    <t>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t>
  </si>
  <si>
    <t>Охват детей в возрасте 7 - 17 лет общим образованием в образовательных организациях</t>
  </si>
  <si>
    <t>Доля общеобразовательных организаций,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 федеральными основными общеобразовательными программами и федеральными рабочими программами</t>
  </si>
  <si>
    <t>Внедрены рабочие программы воспитания обучающихся в общеобразовательных организациях</t>
  </si>
  <si>
    <t>Доля введенных в эксплуатацию объектов капитального строительства от запланированных к вводу в эксплуатацию в соответствующем году</t>
  </si>
  <si>
    <t>Численность педагогических работников, прошедших аттестацию на квалификационную категорию «педагог-наставник»</t>
  </si>
  <si>
    <t>Доля  обучающихся  6-11  классов,  охваченных  комплексом профориентационных  мероприятий  в  рамках   «Единой  модели профориентации»</t>
  </si>
  <si>
    <t>Эффективность системы выявления, поддержки и развития способностей и талантов у детей и молодежи</t>
  </si>
  <si>
    <t>Доля детей и молодежи в возрасте от 7 до 35 лет, у которых выявлены выдающиеся способности и таланты</t>
  </si>
  <si>
    <t>Доля детей в возрасте от 5 до 18 лет, охваченных услугами дополнительного образования</t>
  </si>
  <si>
    <t>Доля детей в возрасте от 5 до 18 лет, обучающихся по дополнительным общеобразовательным программам в организациях частной формы собственности (в том числе у индивидуальных предпринимателей), в общей численности детей, которые обучаются по программам дополнительного образования в организациях всех форм собственности</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</si>
  <si>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</si>
  <si>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</si>
  <si>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Количество детей и молодежи, принимающих участие в соревнованиях по баскетболу из числа учащихся МАОУ СОШ №1 г. Когалыма</t>
  </si>
  <si>
    <t xml:space="preserve">Количество воспитанников, охваченных в созданном едином ресурсном пространстве для проведения комплексной работы, оказания помощи и поддержки семьям с детьми с особыми образовательными потребностями на базе МАДОУ «Сказка»                                                                                      </t>
  </si>
  <si>
    <t>Количество обучающихся МАОУ «Средняя школа №6», охваченных деятельностью медиацентра</t>
  </si>
  <si>
    <t>Все 7 школ города Когалыма зарегистрированы на платформе ФГИС «Моя школа», что составляет 100%.</t>
  </si>
  <si>
    <t xml:space="preserve">По состоянию на конец 2025 года общий охват обучающихся в «Школьном Кванториуме» и на инфраструктуре, созданной при исполнении мероприятий нацпроекта «Образование» составил 5028 человек или 37,6% от количества детей и молодежи в возрасте 5-18 лет, охваченных программами дополнительного образования </t>
  </si>
  <si>
    <t xml:space="preserve">По итогам 2025 года выдано 3947 социальных сертификатов, что составляет 29,54% от общей численности детей в возрасте 5-18 лет, охваченных дополнительным образованием. </t>
  </si>
  <si>
    <t>Показатель выполнен</t>
  </si>
  <si>
    <t>В 2025 году 3 педагога прошли аттестацию на квалификационную категорию «педагог-наставник»</t>
  </si>
  <si>
    <r>
      <t xml:space="preserve">Всем обучающимся </t>
    </r>
    <r>
      <rPr>
        <sz val="13"/>
        <color theme="1"/>
        <rFont val="Times New Roman"/>
        <family val="1"/>
        <charset val="204"/>
      </rPr>
      <t>созданы условия, способствующие полноценному воспитанию и развитию каждого обучающегося, осваивающего образовательные программы общего образования, в том числе обеспечение обучающихся горячим питанием</t>
    </r>
  </si>
  <si>
    <t xml:space="preserve">Плановые мероприятия проведены:
«Сердце отдаю детям»,
«Педагог года»,
«Педагогический дебют»,
«От сердца к сердцу».
</t>
  </si>
  <si>
    <t>В федеральную статистическую отчётность ОО-2 включен объект МАОУ СОШ №7, требующий проведение капитального ремонта.</t>
  </si>
  <si>
    <t xml:space="preserve">Показатель рассчитан как среднее от охвата дополнительным образованием и доли детей и молодежи в возрасте от 7 до 35 лет, у которых выявлены выдающиеся способности и таланты. </t>
  </si>
  <si>
    <t>Доля детей, обучающихся по дополнительным общеобразовательным программам в организациях частной формы собственности (в том числе у индивидуальных предпринимателей), в общей численности детей, которые обучаются по программам дополнительного образования в организациях всех форм собственности составляет - 39,8% (3 602 человека).</t>
  </si>
  <si>
    <t>Доля детей с ограниченными возможностями здоровья и детей-инвалидов от 5 до 18 лет (17 лет включительно), осваивающих дополнительные общеобразовательные программы, в том числе с использованием дистанционных технологий</t>
  </si>
  <si>
    <t>Доля детей с ограниченными возможностями здоровья и детей-инвалидов от 5 до 18 лет (17 лет включительно), осваивающих дополнительные общеобразовательные программы, в том числе с использованием дистанционных технологий составляет – 81,4% (438 человек).</t>
  </si>
  <si>
    <t>Количество детей и молодежи, принимающих участие в соревнованиях по баскетболу из числа учащихся МАОУ СОШ №1 г. Когалыма составляет 500 человек. Показатель выполнен.</t>
  </si>
  <si>
    <t>не более 
12,0</t>
  </si>
  <si>
    <t xml:space="preserve">В созданном едином ресурсном пространстве для проведения комплексной работы, оказания помощи и поддержки семьям с детьми с особыми образовательными потребностями на базе МАДОУ «Сказка» систематически занимаются 31 человек.                                                                        </t>
  </si>
  <si>
    <r>
      <t>Деятельностью медиацентра охвачено 809 человек.</t>
    </r>
    <r>
      <rPr>
        <sz val="11"/>
        <color theme="1"/>
        <rFont val="Times New Roman"/>
        <family val="1"/>
        <charset val="204"/>
      </rPr>
      <t xml:space="preserve">                      </t>
    </r>
  </si>
  <si>
    <t>1.1.</t>
  </si>
  <si>
    <t>1.2.</t>
  </si>
  <si>
    <t>1.3.</t>
  </si>
  <si>
    <t>1.4.</t>
  </si>
  <si>
    <t>1.5.</t>
  </si>
  <si>
    <t>1.6.</t>
  </si>
  <si>
    <t>1.7.</t>
  </si>
  <si>
    <t>1.8.</t>
  </si>
  <si>
    <t>1.9.</t>
  </si>
  <si>
    <t>1.10.</t>
  </si>
  <si>
    <t>1.11.</t>
  </si>
  <si>
    <t>1.12.</t>
  </si>
  <si>
    <t>1.13.</t>
  </si>
  <si>
    <t>1.14.</t>
  </si>
  <si>
    <t>1.15.</t>
  </si>
  <si>
    <t>1.16.</t>
  </si>
  <si>
    <t>2.1.</t>
  </si>
  <si>
    <t>2.2.</t>
  </si>
  <si>
    <t>2.3.</t>
  </si>
  <si>
    <t>2.4.</t>
  </si>
  <si>
    <t>2.5.</t>
  </si>
  <si>
    <t>2.6.</t>
  </si>
  <si>
    <t>2.7.</t>
  </si>
  <si>
    <t>2.8.</t>
  </si>
  <si>
    <t>2.9.</t>
  </si>
  <si>
    <t>2.10.</t>
  </si>
  <si>
    <t>За 12 месяцев 2025 года  целевой показатель составляет 1 155 единиц преступлений на 100 000 тысяч человек населения. Показатель труднопрогнозируемый  и зависит от социально экономической обстановки на территории города Когалыма.</t>
  </si>
  <si>
    <t>Показатель выполнен. В 2025 году 507 человек прошли повышение квалификации.</t>
  </si>
  <si>
    <t>Оказание содействия в организации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</si>
  <si>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</si>
  <si>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Привлечение прочих специалистов для организации работ трудовых бригад несовершеннолетних граждан</t>
  </si>
  <si>
    <t>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t>
  </si>
  <si>
    <t>балл</t>
  </si>
  <si>
    <t>В МАДОУ "Колокольчик" трудоустроен 1 гражданин с инвалидностью в должности дворник, для которого оснащено рабочее место на сумму 100,0 тыс. рублей.</t>
  </si>
  <si>
    <t>Фактическое значение целевого показателя  превышает плановое значение показателя муниципальной программы на 0,6% по результатам оценки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в связи с увеличением динамики численности специалистов организаций муниципального образования, принявших участие в информационно - просветительских мероприятиях, направленных на улучшение условий труда у работодателя (семинары), а также ведением в социальном мессенджере ВКонтакте страницы отдела по труду и занятости Администрации города Когалыма с размещением материалов по вопросам охраны труда.</t>
  </si>
  <si>
    <t xml:space="preserve">Доля обучающихся 6-11 классов, охваченных комплексом профориентационных мероприятий в рамках Единой модели профориентации» составляет - 53,55% (2132 человек). </t>
  </si>
  <si>
    <t>По итогам 2025 года в государственной информационный ресурс одаренных детей по итогам мероприятий, включенных в перечень Минпросвещения, внесено 142 человека (0,56%).</t>
  </si>
  <si>
    <t>Охват детей в возрасте от 5 до 18 лет дополнительными общеобразовательными программами на 30.12.2025 г. составляет 12 011 человек (включая спортивную подготовку и статистическую отчетность ДШИ) или 89,16 % от общей численности детей в возрасте от 5 до 18 лет, проживающих в городе Когалыме (13 387 человек). Достижение показателя выше установленного целевого значения связано с реализацией программ дополнительного образования, отвечающих запросам родителей и обучающихся.</t>
  </si>
  <si>
    <t xml:space="preserve">единиц </t>
  </si>
  <si>
    <t xml:space="preserve">Сохранение доли почетных граждан города Когалыма, обеспеченных мерами социальной поддержки, имеющих право на их получение и обратившихся за их получением </t>
  </si>
  <si>
    <t>Доля молодых людей, вовлечённых в проекты, мероприятия по развитию духовно-нравственных и гражданско-патриотических качеств молодёжи</t>
  </si>
  <si>
    <t xml:space="preserve">Доля молодых людей, участвующих в проектах, мероприятиях, направленных на разностороннее развитие, самореализацию и рост созидательной активности молодёжи </t>
  </si>
  <si>
    <t>Доля молодых людей, вовлеченных в добровольческую и общественную деятельность</t>
  </si>
  <si>
    <t>Организован и проведен конкурс социально значимых проектов среди социально ориентированных некоммерческих организаций города Когалыма. По результатам конкурса определены 5 победителей, которым предоставлен грант (в форме субсидии) на реализацию проектов:                                                                            
1. Общественной организации «Когалымская городская Федерация инвалидного спорта» на реализацию социально значимого проекта «Пинг-понг, цель - инклюзия в спорте» в размере 200 тыс. рублей;
2.  Местной общественной организации Совет ветеранов войны и труда, инвалидов и пенсионеров города Когалыма на реализацию социально значимого проекта «Никто не забыт, ничто не забыто!» в размере 200 тыс. рублей;
3. Местной общественной организации «Курултай (собрание) башкир» города Когалыма на реализацию социально значимого проекта «Интерактивный мобильный этно-музей «Ак тирмэ» (Юрта)» в размере 200 тыс. рублей;
4. Автономной некоммерческой организации «Ресурсный центр поддержки НКО города Когалыма» на реализацию социально значимого проекта «Русский язык как культурный код и средство межнационального общения» в размере 200 тыс. рублей;
5. Автономной некоммерческой организации культурного наследия народов России «ЕРМАК» на реализацию социально значимого проекта «Выставка-игра По следам героя» в размере 200 тыс. рублей.</t>
  </si>
  <si>
    <t>Обеспечение проведения конкурса на предоставление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t>
  </si>
  <si>
    <t xml:space="preserve">Организация и проведение отбора  
по предоставлению субсидии 
территориальным общественным 
самоуправлениям города Когалыма 
на осуществление собственных 
инициатив по вопросам местного 
значения и некоммерческим 
организациям, осуществляющим 
деятельность по развитию местных 
сообществ и/или гражданского 
общества </t>
  </si>
  <si>
    <t xml:space="preserve">Объявление о конкурсе размещено на платформе "Электронный бюджет". Прием заявок осуществляется с  19.11. по 15.12.2025 на ГИИС ЭБ. Субсидия предоставлена Автономной некоммерческой организации развития местных сообществ «Когалым Приполярный» на реализацию социально значимого проекта «Городская повестка: развитие ТОС в Когалыме» в размере 300,0 тыс. рублей. </t>
  </si>
  <si>
    <t xml:space="preserve">Газета «Когалымский вестник» является еженедельным общественно-политическим изданием.                                                                                                                                                                                                                                                                                                                                                                                                 
Фактические показатели отражают количество печатных  информационных выпусков газеты "Когалымский вестник" за 2025 год.                                                                                                                                                                                                                                                                       
</t>
  </si>
  <si>
    <t>Меньшее значение отражает большую эффективность
Средний индекс отклонений фактических значений 56 показателей социально-экономического развития города Когалыма, закрепленных в Плане мероприятий по реализации Стратегии социально-экономического развития города Когалыма по итогам 2025 года составил 5,4%, что не превышает установленного планового значения на 2025 год.</t>
  </si>
  <si>
    <t xml:space="preserve">Число посещений 
культурных мероприятий </t>
  </si>
  <si>
    <t xml:space="preserve">Доля граждан, получивших 
услуги в немуниципальных, в 
том числе некоммерческих 
организациях, в общем числе 
граждан, получивших услуги 
в сфере культуры </t>
  </si>
  <si>
    <t xml:space="preserve">процент </t>
  </si>
  <si>
    <t>Численность туристов, размещенных в коллективных средствах размещения</t>
  </si>
  <si>
    <t xml:space="preserve">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 </t>
  </si>
  <si>
    <t xml:space="preserve">Количество новых книг, поступивших в фонды библиотек 
муниципальных образований </t>
  </si>
  <si>
    <t xml:space="preserve">Количество модернизированных 
муниципальных библиотек </t>
  </si>
  <si>
    <t xml:space="preserve">Количество договоров, 
контрактов, соглашений, 
меморандумов, протоколов о намерениях, планов мероприятий 
(дорожных карт), программ сотрудничества с внешними партнерами </t>
  </si>
  <si>
    <t xml:space="preserve">Уровень удовлетворенности 
граждан работой муниципальных 
организаций культуры </t>
  </si>
  <si>
    <t>8</t>
  </si>
  <si>
    <t>16. Муниципальная программа "Развитие жилищной сферы в городе Когалыме"</t>
  </si>
  <si>
    <t>15. Муниципальная программа "Управление муниципальным имуществом города Когалыма"</t>
  </si>
  <si>
    <t>в 2025 году проведено: 
МАУ «КДК «АРТ-Праздник» - 1 929 мероприятий, 447 925 человек;
МБУ «ЦБС» -2 655 мероприятий,  268 212 человек;
МАЦ «МВЦ» - 2 210 мероприятий,  42 634 человек;</t>
  </si>
  <si>
    <t>Во исполнении Указа Президента Российской Федерации от 31.03.2023 №229 "Об утверждении Концепции внешней политики Российской Федерации" Администрацией города Когалыма на 2025 год разработано распоряжение от 13.11.2024 №198-р "Об утверждении плана мероприятий исполнения Указа Президента Российской Федерации от 31.03.2023 №229 "Об утверждении Концепции внешней политики Российской Федерации"</t>
  </si>
  <si>
    <t>Рост числа размещенных граждан связан с развитием внутреннего туризма.</t>
  </si>
  <si>
    <t>8. Муниципальная программа "Экологическая безопасность города Когалыма"</t>
  </si>
  <si>
    <t>9. Муниципальная программа "Содержание объектов городского хозяйства в городе Когалыме "</t>
  </si>
  <si>
    <t>10. Муниципальная программа 
"Укрепление межнационального и межконфессионального согласия, профилактика экстремизма и терроризма в городе Когалыме"</t>
  </si>
  <si>
    <t>11. Муниципальная программа "Развитие транспортной системы города Когалыма"</t>
  </si>
  <si>
    <t>12. Муниципальная программа "Развитие жилищно-коммунального комплекса в городе Когалыме"</t>
  </si>
  <si>
    <t>13. Муниципальная программа "Безопасность жизнедеятельности населения города Когалыма"</t>
  </si>
  <si>
    <t>14. Муниципальная программа «Развитие муниципальной службы в городе Когалыме»</t>
  </si>
  <si>
    <t>17. Муниципальная программа "Профилактика правонарушений и обеспечение отдельных прав граждан в городе Когалыме"</t>
  </si>
  <si>
    <t>18. Муниципальная программа "Управление муниципальными финансами в городе Когалыме"</t>
  </si>
  <si>
    <t>20. Муниципальная программа "Развитие малого и среднего предпринимательства и инвестиционной деятельности в городе Когалыме"</t>
  </si>
  <si>
    <t>Во исполнение письма Министерства юстиции Российской Федерации сведения о количестве зарегистрированных актов гражданского состояния отделом записи актов гражданского состояния Администрации города Когалыма временно ограничены.</t>
  </si>
  <si>
    <t xml:space="preserve">Доля граждан систематически 
занимающихся физической культурой и спортом </t>
  </si>
  <si>
    <t xml:space="preserve">Уровень обеспеченности 
населения спортивными сооружениями, исходя из 
единовременной пропускной 
способности объектов спорта </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</si>
  <si>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</si>
  <si>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t>
  </si>
  <si>
    <t xml:space="preserve">человек </t>
  </si>
  <si>
    <t xml:space="preserve">Количество граждан, 
принявших участие в 
физкультурно оздоровительных 
мероприятиях </t>
  </si>
  <si>
    <t>5. Муниципальная программа "Формирование комфортной городской среды в городе Когалыме"</t>
  </si>
  <si>
    <t>9</t>
  </si>
  <si>
    <t>10</t>
  </si>
  <si>
    <t>11</t>
  </si>
  <si>
    <t xml:space="preserve">Показатель достигнут в полном объеме. </t>
  </si>
  <si>
    <t>Показатель перевыполнен на 11,5%. Улучшить показатель удалось за счет  межведомственного взаимодействия и реализации мероприятий и проектов с участием муниципальных учреждений образования, культуры, местного отделения общероссийского общественно-государственного движения детей и молодежи «Движения Первых».</t>
  </si>
  <si>
    <t>Показатель перевыполнен на 8,1 %. Достижение показателя стало возможным благодаря устойчивому развитию деятельности Добро.Центра, являющегося одновременно ресурсным центром развития добровольчества в г. Когалыме, формирования новых волонтерских корпусов в рамках юбилейных мероприятий.</t>
  </si>
  <si>
    <t xml:space="preserve">Показатель перевыполнен на 97,2 % за счет работы новых молодежных пространств в молодежном центре, реализации проекта "Встретимся в Центре", а также за счет укрепления материально-технической базы учреждения.
</t>
  </si>
  <si>
    <t>Доля молодых семей, в том числе молодых семей имеющих детей, участвующих в мероприятиях по продвижению традиционных духовно-нравственных ценностей, в том числе в проекты и программы, направленные на патриотическое воспитание, в добровольческую и общественную деятельность</t>
  </si>
  <si>
    <t>Охват молодежи мероприятиями, проводимыми на базе инфраструктуры молодежной
политики</t>
  </si>
  <si>
    <t>Предоставление субсидий в связи с выполнением муниципальной работы «Организация досуга детей, подростков и молодёжи» (содержание – иная досуговая
деятельность)</t>
  </si>
  <si>
    <t>19. Муниципальная программа "Развитие гражданского общества города Когалыма"</t>
  </si>
  <si>
    <t>Количество минут в сюжетах ТРК «Инфосервис» сформировано согласно заключенному контракту.</t>
  </si>
  <si>
    <t xml:space="preserve">Охвачено мерами поддержки - 13 почетных граждан, зарегистрированных в городе Когалыме. В 2025 году почетного звания «Почетный гражданин города Когалыма» удостоены 6 жителей города Когалыма (Салихов Р.Г., Гайнанов А.Д., Зубарев В.П., Веприков Ю.А., Брусинская Л.В., Полковникова Т.Н.), согласно решения Думы города Когалыма от 17.12.2024 №497-ГД «О присвоении почетного звания» и решения Думы города Когалыма от 21.05.2025 №538-ГД «О присвоении почетного звания и награждении».  </t>
  </si>
  <si>
    <t>Меньшее значение показателя отражает большую эффективность. 
Снижение доли обучающихся во вторую смену связано со снижением общего количества обучающихся на  83 человека.</t>
  </si>
  <si>
    <t>По состоянию на конец 2025 года в школах обучается 8339 человек, 675 человек получают общее образование в КПК. Незначительное не достижение показателя вызвано, в том числе, большим количеством обучающихся в форме семейного образования вне образовательной организации, и выездом детей за пределы города для получения среднего профессионального образования.</t>
  </si>
  <si>
    <t>Не достижение показателя связано с задержкой ввода в эксплуатацию новой школы</t>
  </si>
  <si>
    <t>Получатели поддержки:
ИП Мирсаяпов Фидан Радикович
ИП Болыспаева Раушан Мусалимовна
ИП Алиева Александра Николаевна
ИП Демина Ольга Николаевна
ИП Долженко Елена Анатольевна
ИП Кузнецова Лариса Борисовна
ИП Плотникова Ирина Николаевна
ИП Шендрик Виктория Александровна
ИП Куликова Елена Николаевна
ИП Бельская Анжела Викторовна
ИП Крестников Максим Анатольевич
ИП Мусаева Хадижат Узайриевна
ЧОУДО "Школа ин.языков "Диалог"
ООО "Детский сад "Академия детства"
ИП Попова Юлия Андреевна
АНО " Центр эстетического, интеллектуального и культурного развития детей "Город детства»
АНО ЦД "Алые паруса" Югра г. Когалыма
Университет "СИНЕРГИЯ"
АНО "Дом творчества"</t>
  </si>
  <si>
    <t xml:space="preserve">Субсидия передана в полном объеме.  
1. "Организация и проведение культурно-массовых мероприятий" - 
ИП Семенишина Ю.А. - 253,40 тыс. рублей;
АНО "ЦД "Алые паруса Югра" - 126,70 тыс. рублей;
АНО "Когалымский Дед Мороз" - 380,10 тыс. рублей
2. "Организация деятельности клубных формирований и формирований самодеятельного народного творчества" -
 АНО "ЦД "Алые паруса Югра" - 882,00 тыс. рублей,      АНО "Когалымский Дед Мороз" - 882,00 тыс. рублей                                                                         
3. "Создание спектаклей" - АНО "Когалымский Дед Мороз" - 6 345,10 тыс. рублей                                                                                            
4. Грант в размере 122,5 тыс. рублей - АНО "ЦД "Алые паруса Югра"
</t>
  </si>
  <si>
    <t>Муниципальное бюджетное учреждение "Централизованная Библиотечная Система"
- 1 юридическое лицо.</t>
  </si>
  <si>
    <t>Фактическое значение меньше планового в связи с прекращением деятельности ИП Величко С.П. 19.06.2025</t>
  </si>
  <si>
    <t>В МАУ "МКЦ "Феникс" поступило 8 заявок от учреждений города Когалыма о необходимом количестве работников для участия в данном мероприятии, заключено 8 договоров о совместной деятельности. С несовершеннолетними гражданами по должности помощник делопроизводителя заключено 140 срочных трудовых договоров. Период участия в данном мероприятии 1 месяц.</t>
  </si>
  <si>
    <t xml:space="preserve">Осуществление переданных
полномочий в сфере жилищно-коммунального и городского
хозяйства в городе Когалыме
</t>
  </si>
  <si>
    <t xml:space="preserve">Проведены работы по:
- переносу кабелей светофорного объекта в подземную канализацию на пересечении ул. Мира - ул. Молодежная – 1 объект;
- реконструкции светофорного объекта (установка выносных консолей с дополнительной секцией) на пересечении ул.Ленинградская – ул. Бакинская – ул. Сибирская – ул.Сопочинского – 1 объект;
- обустройству действующих пешеходных переходов города Когалыма объектами дорожной инфраструктуры (светофорными объектами) – 2 объекта;
- обустройство новых пешеходных переходов со светофорными объектами, на улично-дорожной сети города Когалыма – 2 объекта;
- обустройство проекционных светодиодных элементов на нерегулируемых пешеходных переходах города Когалыма, установка интеллектуальных систем повторения светофорного сигнала для регулируемых пешеходных переходов города Когалыма.
</t>
  </si>
  <si>
    <t>В 2025 году выполнено:
-  работы по корректировке проектно-изыскательских работ и строительству объекта «Магистральные инженерные сети ливневой канализации жилых комплексов «Философский камень», «Лукойл» и мкр.11 в городе Когалыме» - 1 этап;         
- проектно-изыскательские и строительно-монтажные работы по объекту: "Реконструкции сетей ливневой канализации, расположенных по адресу: город Когалым ул. Степана Повха, 1 микрорайон. ул. Янтарная. 13 микрорайон";   
- работы по экспертизе промышленной безопасности объекта : "Газопровод Южный Ягун - Когалым";  
- работы по ремонту участка сетей наружного освещения автомобильной дороги по улице Дружбы Народов от кольцевой развязки на пересечении улиц Дружбы Народов - Степана Повха - Янтарная до кольцевой развязки на пересечении улицы Дружбы Народов и проспекта Шмидта; 
- работы по строительству сетей наружного освещения автомобильной дороги по улице Авиаторов - проспект Нефтяников до улицы Олимпийская в городе Когалыме 4 этап;                                                   
- оказаны услуги по подготовке технического плана "Сети наружного освещения автомобильной дороги по улице Авиаторов-проспект  Нефтяников до улицы Олимпийская в городе Когалыме".</t>
  </si>
  <si>
    <t xml:space="preserve">Заключен муниципальный контракт на оказание кадастровых услуг и услуг по технической инвентаризации объектов электросетевого хозяйства, расположенных на территории города Когалыма. </t>
  </si>
  <si>
    <t>На начало года перечень включал 84 объекта, по состоянию на 31.12.2025 добавилось 5 объектов: ЗУ 86:17:0010406:74 ул. Ноябрьская 9В (2222 кв.м.); ЗУ 86:17:0010601:363 ул. Озёрная (2511 кв.м.); ЗУ 86:17:0010404:366 ул. Ноябрьская, 1167 кв.м.); нежилое здание склад (10) ул. Центральная, д.24 кор.3 (428,9 кв.); ЗУ Центральная д.24/3 (1484 кв.м.).                                         Исключены из перечня: ЗУ 86:17:0010612:351 (2599 кв.м.);ЗУ 86:17:0010801:1920 (1231 кв.м.).; Ларь морозильный со стекл.крышкой CARAVELL-906 G; Шкаф холодильный ШКХ-400М; Печь-мангал VESTA 25, х/к; Шкаф холодильный среднетемпературный ШХ-1,12; Шкаф холодильный.</t>
  </si>
  <si>
    <t>Фактически достигнутый показатель выше планового значения, в связи с увеличением объектов, включенных в перечень для МСП (из 52 объектов недвижимого имущества 43 сданы в аренду субъектам МСП).</t>
  </si>
  <si>
    <t>11 семей очередников, состоящих на учете в качестве нуждающихся в жилых помещениях, предоставляемых по договорам социального найма из муниципального жилищного фонда города Когалыма, обеспечены жилыми помещениями по договорам социального найма в порядке очередности.</t>
  </si>
  <si>
    <t xml:space="preserve">Осуществлены выплаты:
- субсидии 2-м молодым  семьям на приобретение жилого помещения;
- социальные выплаты 36-м многодетным семьям  на приобретение жилых помещений;
- субсидии 12 участникам СВО на приобретение (строительство) жилых помещений; 
- социальные выплаты 2 семьям с детьми на погашение задолженности по ипотечным кредитам; 
- единовременная денежная выплата на приобретение жилого помещения 1 члену семьи умершего участника Великой Отечественной войны.
</t>
  </si>
  <si>
    <t>Показатель перевыполнен.
В 2025 году в числе объектов, вновь дополнивших спортивные сооружения города, учтены спортивные залы и площадки:
4 площадки для пляжного волейбола, 2 баскетбольные площадки, скейт-парк, велосипедная дорожка объекта благоустройства «Парк первопроходцев в городе Когалыме»; велосипедная дорожка, расположенная в лесном массиве «Экотропа в городе Когалыме»; крытая ледовая арена (основное поле), крытая ледовая арена (керлинг), зал хореографии, тренажерный зал, которые в себя включает «Региональный центр спортивной подготовки в городе Когалыме».</t>
  </si>
  <si>
    <t>Жители города  привлечены к участию в физкультурно оздоровительных мероприятиях.</t>
  </si>
  <si>
    <t xml:space="preserve">Увеличение значений обусловлено началом реализации продукции КФХ Снопко И.Н. </t>
  </si>
  <si>
    <t xml:space="preserve">В рамках масштабной волонтерской кампании «Чистые берега», направленной на поддержку Всероссийской акции «Вода России» с мая по сентябрь 2025 года очищено 37 780 метров береговой линии. </t>
  </si>
  <si>
    <t>Данный показатель получен согласно результатов социологического исследования, проведенного Всероссийским центром изучения общественного мнения.</t>
  </si>
  <si>
    <t>Показатель введен в соответствии с постановлением Администрации города Когалыма от 23.05.2025 №1154.</t>
  </si>
  <si>
    <t>В целях увеличения оптической видимости в тёмное время суток для обеспечения безопасности дорожного движения, на автомобильных дорогах города Когалыма в 2025 году выполнены работы по строительству сетей наружного освещения общей протяженностью 0,9 км на участке автомобильной дороги по улице Нефтяников до примыкания к улице Олимпийская.</t>
  </si>
  <si>
    <t>Строительство здания котельной по улице Сибирская и магистральной сети теплоснабжения в городе Когалыме к зданию (I этап)</t>
  </si>
  <si>
    <t>Разработан топливно-энергетический баланс города Когалыма за 2024 год и актуализирован прогнозный баланс на период до 2035 года (постановление Администрации города Когалыма от 30.09.2025 №2117).</t>
  </si>
  <si>
    <t>Всего в 2025 году снесено 5 аварийных жилых домов.
Показатель не достигнут в полном объеме в связи с ограниченным объемом доведенных бюджетных ассигнований.</t>
  </si>
  <si>
    <t>Объявление о конкурсе размещено на платформе Государственная интегрированная информационная система управления общественными финансами "Электронный бюджет". Прием заявок осуществляется с  19.11.2025 по 14.12.2025.
По результатам конкурса, функции ресурсного центра поддержки некоммерческих организаций в городе Когалыме выполняет АНО "Ресурсный центр поддержки НКО города Когалыма".</t>
  </si>
  <si>
    <t xml:space="preserve">Фактический показатель ниже планового по причине увеличения числа граждан, получивших услуги в сфере культуры в муниципальных учреждениях культуры.                                                                                                                                                                           Число граждан получивших услуги в 2025 году в немуниципальных, в том числе некоммерческих организациях - 1 603 человека, в муниципальных учреждениях - 185 438 человек.  </t>
  </si>
  <si>
    <t>Отчет формируется по итогам анкетирования 1 раз в конце года. 
 В городе Когалыме в 2025 году осуществляют свою деятельность 4 учреждения культуры:
- Муниципальное автономное учреждение "Культурно-досуговый комплекс "АРТ-Праздник";
- Муниципальное бюджетное учреждение "Централизованная библиотечная система";
- Муниципальное автономное учреждение "Музейно-выставочный центр";                                      
- Муниципальное автономное учреждение дополнительного образования "Детская школа искусств" города Когалыма.                                                                                                                   
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 
По итогам анкетирования  выявлено следующее: в целом жители города Когалыма  из числа опрошенных удовлетворены уровнем деятельности учреждений (93,0%), графиком работы учреждений (95,7%), условиями комфортности (94,2%), уровнем культуры обслуживания (96,7%), уровнем доброжелательного отношения сотрудников (95,8%), уровнем информационного сопровождения мероприятий, проводимых учреждениями культуры (96,5%).                                               Таким образом, уровень удовлетворенности качеством предоставления муниципальных услуг населению города Когалыма в среднем в 2025 году составляет 95,3%.</t>
  </si>
  <si>
    <t>Жители города привлечены к систематическим занятиям физической культурой и спортом. Всего численность лиц, систематически занимающихся физической культурой и спортом в 2025 году составила 46 977 человек.</t>
  </si>
  <si>
    <r>
      <rPr>
        <b/>
        <sz val="13"/>
        <rFont val="Times New Roman"/>
        <family val="1"/>
        <charset val="204"/>
      </rPr>
      <t xml:space="preserve">Субсидия </t>
    </r>
    <r>
      <rPr>
        <sz val="13"/>
        <rFont val="Times New Roman"/>
        <family val="1"/>
        <charset val="204"/>
      </rPr>
      <t xml:space="preserve">передана в полном объеме - 3 341,4 тыс. рублей:
1. Автономная некоммерческая организация развития культуры, спорта и просвещения «Детско-юношеский футбольный клуб  «КОЙЛДС» города Когалым -1 345,8 тыс. рублей;
2. Местная общественная организациия "Федерация спортивной гимнастики" - 61,4 тыс. рублей; 
3. Автономная некоммерческая организациия развития волейбола «Волейбольный клуб "Пантера" - 61,4 тыс. рублей; 
4. Автономная некоммерческая организациия развития  культуры, спорта и просвещения «Когалымский центр единоборств "Дзюдока" - 61,4 тыс. рублей; 
5. Автономная некоммерческая организациия развития лыжного спорта города Когалым - 61,4 тыс. рублей; 
6. Автономная некоммерческая организациия "Центр развития тенниса" - 1 750,0 тыс. рублей.
</t>
    </r>
    <r>
      <rPr>
        <b/>
        <sz val="13"/>
        <rFont val="Times New Roman"/>
        <family val="1"/>
        <charset val="204"/>
      </rPr>
      <t xml:space="preserve">Грант </t>
    </r>
    <r>
      <rPr>
        <sz val="13"/>
        <rFont val="Times New Roman"/>
        <family val="1"/>
        <charset val="204"/>
      </rPr>
      <t xml:space="preserve">в размере 150,0 тыс. рублей - Автономная некоммерческая организациия "Центр развития тенниса". </t>
    </r>
  </si>
  <si>
    <t xml:space="preserve">МКУ "УОДОМС": С 14 гражданами из числа безработных граждан, заключены срочные трудовые договоры для работы в должности машинистка.  Период участия в данном мероприятии 2 месяца. </t>
  </si>
  <si>
    <t>МАУ МКЦ "Феникс". С 658 гражданами из числа несовершеннолетних граждан заключены срочные трудовые договоры (рабочий по благоустройству населенных пунктов - 643 человека, помощник библиотекаря - 15 человек). Утверждённый показатель перевыполнен на 0,5 % в связи с досрочным расторжением срочных трудовых договоров по инициативе 3 несовершеннолетних граждан. Период участия в данном мероприятии 1 месяц.</t>
  </si>
  <si>
    <t>МАУ МКЦ "Феникс". С 67 гражданами из числа безработных граждан заключены срочные трудовые договоры в должности специалист по работе с молодёжью.  Период участия в данном мероприятии 1 месяц.</t>
  </si>
  <si>
    <t>Проведены работы по техническому обслуживанию информационных табло на остановочных павильонах.</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</si>
  <si>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</si>
  <si>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 xml:space="preserve">Для 32 муниципальных служащих ОМСУ г. Когалыма оказаны консультативные услуги по вопросам стратегического управления на тему «Формирование эффективной команды и эффективные коммуникации чиновников в условиях новой нормальности». С января по декабрь 2025 года организовано обучение 85 муниципальных служащих. Запланированное обучение на 2025 год для муниципальных служащих органов местного самоуправления муниципального образования города Когалыма организовано и проведено в полном объеме. 
</t>
  </si>
  <si>
    <t xml:space="preserve">Проведен следующий комплекс мер по обеспечению безопасности населения на городском пляже города Когалыма:
1. В соответствии с муниципальным контрактом №018730001372400025700001 от 08.11.2024, организован общественный спасательный пост на территории городского пляжа, который обеспечивал дежурство спасателей (матросов-спасателей в количестве не менее 3-х человек в смену) в период с 01.06.2025 по 31.08.2025;
2. В соответствии с муниципальным контрактом №0187300013725000048 от 15.04.2025 на оказание услуг по трансляции видеороликов социальной направленности, исполнитель осуществил трансляцию видеороликов социальной направленности в эфире телевизионного канала, вещающего на территории города Когалыма в период с 15.04.2025 по 23.12.2025 (темы роликов: «Телефон Единой дежурной диспетчерской службы г. Когалыма»; «Безопасное поведение на воде в летнее время»; «Не выходи на тонкий лед»);
 3. В соответствии с муниципальным контрактом №0187300013725000043 от 18.04.2025 на выполнение работ по изготовлению и установке информационных табличек (знаков), изготовлены и установлены информационные таблички (знаки) «Купание запрещено» в количестве 4 штуки;
4. В соответствии с муниципальным контрактом №0187300013725000047 от 15.04.2025 на оказание услуг по лабораторному исследованию воды и почвы, произведен отбор проб для проведения лабораторного исследования. По итогам каждого проведенного лабораторного исследования, выданы заключения (проведены бактериологические исследования воды на холеру; бактериологические исследования воды открытых водоемов в местах купания; бактериологические исследования почвы по краткой схеме; исследования воды открытых водоемов по химическим показателям; санитарно-гигиенические исследования почвы; паразитологические исследования воды природных водоемов; паразитологические исследования почвы; отбор одной объединенной пробы почвы; отбор проб воды на бактериологические исследования; отбор проб воды на химические исследования; отбор проб воды на паразитологические исследования).
</t>
  </si>
  <si>
    <t xml:space="preserve">К концу 2025 года  уменьшилось количество поставленных на учет граждан с диагнозом наркомания в бюджетном учреждении Ханты-Мансийского автономного округа – Югры «Когалымская городская больница». 
Статистика последних трех лет (2023 год - 13 человек, 2024 год - 15 человек, 2025 год - 14 человек) показывает уменьшение числа лиц, состоящих на учете в бюджетном учреждении Ханты-Мансийского автономного округа – Югры «Когалымская городская больница», это обусловлено комплексным подходом к решению вопросов по проблемам наркомании, совместных усилий всех субъектов профилактики и правоохранительных органов, удается контролировать наркоситуацию в городе. 
</t>
  </si>
  <si>
    <t>По предварительным (расчетным) данным по состоянию на 31.12.2025 г.
 Ключевой вклад внесла сфера операций с недвижимым имуществом: прирост — 8  298,1 млн. рублей. В строительстве инвестиции увеличились на 60,3 % (1  110,0 млн. рублей). Такой рост объема инвестиций стал возможен благодаря вводу в эксплуатацию в 2025 году таких социальных объектов как:
- "Парк Пятидесятилетия в городе Когалыме";
- Сквер вблизи СК "Олимп";
- Экотропа в городе Когалыме";
- "Когалылм-Арена" (Региональный центр спортивной подготовки).</t>
  </si>
  <si>
    <t xml:space="preserve">Достигнутое значение обусловлено снижением среднесписочной численности работников средних, малых и микро предприятий. Это следует из данных Единого реестра субъектов малого и среднего предпринимательства на сайте Федеральной налоговой службы. При этом наблюдается рост числа самозанятых с 4 012 человек в 2024 году до 5 232 человек в 2025 году, что также может оказывать влияние на снижение численности работников средних, малых и микро предприятий.
Численность работающих на малых (в т.ч. микро), средних  3 172  человек;
Всего численность работников - 28 417 человек. 
</t>
  </si>
  <si>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субъектов МСП - 1 894 единиц;
Среднегодовая численность населения г. Когалыма на 01.01.2026 (расчетная) - 64 866 чел.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</si>
</sst>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5" x14ac:knownFonts="1">
    <font>
      <sz val="11"/>
      <color theme="1"/>
      <name val="Calibri"/>
      <family val="2"/>
      <scheme val="minor"/>
    </font>
    <font>
      <sz val="11"/>
      <color theme="1"/>
      <name val="Calibri"/>
      <family val="2"/>
      <charset val="204"/>
      <scheme val="minor"/>
    </font>
    <font>
      <sz val="10"/>
      <name val="Arial"/>
      <family val="2"/>
      <charset val="204"/>
    </font>
    <font>
      <sz val="11"/>
      <color indexed="8"/>
      <name val="Calibri"/>
      <family val="2"/>
      <charset val="204"/>
    </font>
    <font>
      <b/>
      <sz val="9"/>
      <color indexed="81"/>
      <name val="Tahoma"/>
      <family val="2"/>
      <charset val="204"/>
    </font>
    <font>
      <sz val="9"/>
      <color indexed="81"/>
      <name val="Tahoma"/>
      <family val="2"/>
      <charset val="204"/>
    </font>
    <font>
      <sz val="13"/>
      <color rgb="FFC00000"/>
      <name val="Times New Roman"/>
      <family val="1"/>
      <charset val="204"/>
    </font>
    <font>
      <b/>
      <sz val="24"/>
      <color rgb="FFC00000"/>
      <name val="Times New Roman"/>
      <family val="1"/>
      <charset val="204"/>
    </font>
    <font>
      <sz val="11"/>
      <color rgb="FFC00000"/>
      <name val="Times New Roman"/>
      <family val="1"/>
      <charset val="204"/>
    </font>
    <font>
      <b/>
      <sz val="13"/>
      <color rgb="FFC00000"/>
      <name val="Times New Roman"/>
      <family val="1"/>
      <charset val="204"/>
    </font>
    <font>
      <sz val="12"/>
      <color rgb="FFC00000"/>
      <name val="Times New Roman"/>
      <family val="1"/>
      <charset val="204"/>
    </font>
    <font>
      <b/>
      <sz val="26"/>
      <color rgb="FFC00000"/>
      <name val="Times New Roman"/>
      <family val="1"/>
      <charset val="204"/>
    </font>
    <font>
      <sz val="14"/>
      <name val="Times New Roman"/>
      <family val="1"/>
      <charset val="204"/>
    </font>
    <font>
      <b/>
      <sz val="13"/>
      <color rgb="FFFF0000"/>
      <name val="Times New Roman"/>
      <family val="1"/>
      <charset val="204"/>
    </font>
    <font>
      <b/>
      <sz val="15"/>
      <name val="Times New Roman"/>
      <family val="1"/>
      <charset val="204"/>
    </font>
    <font>
      <sz val="10"/>
      <name val="Times New Roman"/>
      <family val="1"/>
      <charset val="204"/>
    </font>
    <font>
      <b/>
      <sz val="24"/>
      <name val="Times New Roman"/>
      <family val="1"/>
      <charset val="204"/>
    </font>
    <font>
      <sz val="11"/>
      <name val="Times New Roman"/>
      <family val="1"/>
      <charset val="204"/>
    </font>
    <font>
      <b/>
      <sz val="15"/>
      <color rgb="FFFF0000"/>
      <name val="Times New Roman"/>
      <family val="1"/>
      <charset val="204"/>
    </font>
    <font>
      <sz val="13"/>
      <color rgb="FFFF0000"/>
      <name val="Times New Roman"/>
      <family val="1"/>
      <charset val="204"/>
    </font>
    <font>
      <sz val="13"/>
      <name val="Times New Roman"/>
      <family val="1"/>
      <charset val="204"/>
    </font>
    <font>
      <b/>
      <sz val="13"/>
      <name val="Times New Roman"/>
      <family val="1"/>
      <charset val="204"/>
    </font>
    <font>
      <sz val="12"/>
      <name val="Times New Roman"/>
      <family val="1"/>
      <charset val="204"/>
    </font>
    <font>
      <sz val="11"/>
      <color theme="1"/>
      <name val="Times New Roman"/>
      <family val="1"/>
      <charset val="204"/>
    </font>
    <font>
      <sz val="13"/>
      <color theme="1"/>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5">
    <xf numFmtId="0" fontId="0" fillId="0" borderId="0"/>
    <xf numFmtId="0" fontId="2" fillId="0" borderId="0"/>
    <xf numFmtId="0" fontId="3" fillId="0" borderId="0"/>
    <xf numFmtId="0" fontId="1" fillId="0" borderId="0"/>
    <xf numFmtId="0" fontId="1" fillId="0" borderId="0"/>
  </cellStyleXfs>
  <cellXfs count="195">
    <xf numFmtId="0" fontId="0" fillId="0" borderId="0" xfId="0"/>
    <xf numFmtId="0" fontId="6" fillId="0" borderId="0" xfId="0" applyFont="1"/>
    <xf numFmtId="0" fontId="7" fillId="0" borderId="0" xfId="0" applyFont="1"/>
    <xf numFmtId="0" fontId="8" fillId="0" borderId="0" xfId="0" applyFont="1"/>
    <xf numFmtId="0" fontId="10" fillId="0" borderId="0" xfId="0" applyFont="1"/>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xf numFmtId="0" fontId="7" fillId="0" borderId="0" xfId="0" applyFont="1" applyFill="1"/>
    <xf numFmtId="0" fontId="10" fillId="0" borderId="0" xfId="0" applyFont="1" applyFill="1" applyBorder="1" applyAlignment="1">
      <alignment horizontal="center" vertical="center" wrapText="1"/>
    </xf>
    <xf numFmtId="0" fontId="8" fillId="0" borderId="0" xfId="0" applyFont="1" applyFill="1" applyBorder="1"/>
    <xf numFmtId="0" fontId="11" fillId="0" borderId="0" xfId="0" applyFont="1"/>
    <xf numFmtId="0" fontId="10" fillId="2" borderId="0" xfId="0" applyFont="1" applyFill="1" applyAlignment="1">
      <alignment horizontal="center" vertical="center" wrapText="1"/>
    </xf>
    <xf numFmtId="0" fontId="10" fillId="0" borderId="0" xfId="0" applyFont="1" applyFill="1"/>
    <xf numFmtId="0" fontId="9" fillId="0" borderId="0" xfId="0" applyFont="1" applyFill="1" applyAlignment="1">
      <alignment horizontal="center" vertical="center" wrapText="1"/>
    </xf>
    <xf numFmtId="0" fontId="8" fillId="0" borderId="0" xfId="0" applyFont="1" applyAlignment="1">
      <alignment vertical="center"/>
    </xf>
    <xf numFmtId="0" fontId="8" fillId="0" borderId="0" xfId="0" applyFont="1" applyFill="1" applyAlignment="1">
      <alignment vertical="center"/>
    </xf>
    <xf numFmtId="0" fontId="8" fillId="0" borderId="0" xfId="0" applyFont="1" applyAlignment="1">
      <alignment vertical="top"/>
    </xf>
    <xf numFmtId="0" fontId="14"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Fill="1" applyAlignment="1">
      <alignment horizontal="center" vertical="center" wrapText="1"/>
    </xf>
    <xf numFmtId="1" fontId="12" fillId="0" borderId="0" xfId="0" applyNumberFormat="1" applyFont="1" applyFill="1" applyAlignment="1">
      <alignment vertical="center"/>
    </xf>
    <xf numFmtId="0" fontId="17" fillId="0" borderId="0" xfId="0" applyFont="1"/>
    <xf numFmtId="0" fontId="18" fillId="0" borderId="0" xfId="0" applyFont="1" applyAlignment="1">
      <alignment horizontal="center"/>
    </xf>
    <xf numFmtId="0" fontId="18" fillId="0" borderId="0" xfId="0" applyFont="1" applyAlignment="1">
      <alignment horizontal="center" vertical="center"/>
    </xf>
    <xf numFmtId="0" fontId="19" fillId="0" borderId="0" xfId="0" applyFont="1"/>
    <xf numFmtId="0" fontId="19" fillId="0" borderId="0" xfId="0" applyFont="1" applyAlignment="1">
      <alignment vertical="center"/>
    </xf>
    <xf numFmtId="0" fontId="19" fillId="0" borderId="0" xfId="0" applyFont="1" applyFill="1" applyAlignment="1">
      <alignment vertical="center"/>
    </xf>
    <xf numFmtId="0" fontId="18" fillId="0" borderId="0" xfId="0" applyFont="1" applyFill="1" applyAlignment="1">
      <alignment horizontal="center" vertical="center" wrapText="1"/>
    </xf>
    <xf numFmtId="4" fontId="19" fillId="0" borderId="1"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Border="1" applyAlignment="1">
      <alignment horizontal="center" vertical="center" wrapText="1"/>
    </xf>
    <xf numFmtId="0" fontId="19" fillId="0" borderId="1" xfId="0" applyFont="1" applyFill="1" applyBorder="1" applyAlignment="1">
      <alignment horizontal="justify" vertical="top" wrapText="1"/>
    </xf>
    <xf numFmtId="0" fontId="19"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0" borderId="1" xfId="0" applyFont="1" applyFill="1" applyBorder="1" applyAlignment="1">
      <alignment vertical="top" wrapText="1"/>
    </xf>
    <xf numFmtId="0" fontId="18" fillId="0" borderId="11"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xf>
    <xf numFmtId="0" fontId="18" fillId="0" borderId="0" xfId="0" applyFont="1" applyFill="1" applyAlignment="1">
      <alignment horizontal="center" vertical="center"/>
    </xf>
    <xf numFmtId="0" fontId="19" fillId="0" borderId="1" xfId="0" applyFont="1" applyBorder="1" applyAlignment="1">
      <alignment horizontal="center" vertical="top" wrapText="1"/>
    </xf>
    <xf numFmtId="0" fontId="19" fillId="0" borderId="1" xfId="1" applyNumberFormat="1" applyFont="1" applyFill="1" applyBorder="1" applyAlignment="1" applyProtection="1">
      <alignment horizontal="justify" vertical="top" wrapText="1"/>
      <protection hidden="1"/>
    </xf>
    <xf numFmtId="0" fontId="20" fillId="0" borderId="0" xfId="0" applyFont="1" applyBorder="1" applyAlignment="1">
      <alignment horizontal="right" vertical="top" wrapText="1"/>
    </xf>
    <xf numFmtId="0" fontId="20" fillId="0" borderId="0" xfId="0" applyFont="1"/>
    <xf numFmtId="0" fontId="21"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Border="1" applyAlignment="1">
      <alignment horizontal="center" vertical="top" wrapText="1"/>
    </xf>
    <xf numFmtId="0" fontId="20" fillId="0" borderId="1" xfId="0" applyFont="1" applyFill="1" applyBorder="1" applyAlignment="1">
      <alignment horizontal="justify" vertical="top" wrapText="1"/>
    </xf>
    <xf numFmtId="0" fontId="20"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0" fontId="22" fillId="0" borderId="1" xfId="3" applyFont="1" applyFill="1" applyBorder="1" applyAlignment="1">
      <alignment horizontal="center" vertical="center" wrapText="1"/>
    </xf>
    <xf numFmtId="0" fontId="20" fillId="0" borderId="1" xfId="0" applyFont="1" applyBorder="1" applyAlignment="1">
      <alignment horizontal="left" vertical="top" wrapText="1"/>
    </xf>
    <xf numFmtId="3" fontId="20" fillId="0"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4" fontId="22" fillId="0" borderId="1" xfId="3" applyNumberFormat="1" applyFont="1" applyFill="1" applyBorder="1" applyAlignment="1">
      <alignment horizontal="center" vertical="center" wrapText="1"/>
    </xf>
    <xf numFmtId="3" fontId="22" fillId="0" borderId="1" xfId="3"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Fill="1" applyBorder="1" applyAlignment="1">
      <alignment horizontal="left" vertical="top" wrapText="1"/>
    </xf>
    <xf numFmtId="49" fontId="20" fillId="0" borderId="1" xfId="0" applyNumberFormat="1" applyFont="1" applyFill="1" applyBorder="1" applyAlignment="1">
      <alignment horizontal="justify" vertical="top" wrapText="1"/>
    </xf>
    <xf numFmtId="0" fontId="20" fillId="0" borderId="3" xfId="0" applyFont="1" applyFill="1" applyBorder="1" applyAlignment="1">
      <alignment horizontal="center" vertical="center" wrapText="1"/>
    </xf>
    <xf numFmtId="0" fontId="20" fillId="0" borderId="1" xfId="0" applyFont="1" applyFill="1" applyBorder="1" applyAlignment="1">
      <alignment vertical="top" wrapText="1"/>
    </xf>
    <xf numFmtId="49" fontId="20" fillId="0" borderId="1" xfId="0" applyNumberFormat="1" applyFont="1" applyBorder="1" applyAlignment="1">
      <alignment horizontal="center" vertical="center" wrapText="1"/>
    </xf>
    <xf numFmtId="49"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1" fontId="20" fillId="2" borderId="1" xfId="0" applyNumberFormat="1" applyFont="1" applyFill="1" applyBorder="1" applyAlignment="1">
      <alignment horizontal="center" vertical="center" wrapText="1"/>
    </xf>
    <xf numFmtId="1" fontId="22" fillId="0" borderId="1" xfId="0" applyNumberFormat="1" applyFont="1" applyFill="1" applyBorder="1" applyAlignment="1">
      <alignment horizontal="center" vertical="center" wrapText="1"/>
    </xf>
    <xf numFmtId="0" fontId="20" fillId="2" borderId="1" xfId="0" applyFont="1" applyFill="1" applyBorder="1" applyAlignment="1">
      <alignment horizontal="justify" vertical="top" wrapText="1"/>
    </xf>
    <xf numFmtId="0" fontId="18" fillId="0" borderId="11"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horizontal="center" vertical="center"/>
    </xf>
    <xf numFmtId="0" fontId="20" fillId="0" borderId="2" xfId="0" applyFont="1" applyFill="1" applyBorder="1" applyAlignment="1">
      <alignment horizontal="center" vertical="center" wrapText="1"/>
    </xf>
    <xf numFmtId="0" fontId="22" fillId="0" borderId="1" xfId="0" applyFont="1" applyBorder="1" applyAlignment="1">
      <alignment horizontal="center" vertical="center"/>
    </xf>
    <xf numFmtId="4" fontId="20" fillId="2" borderId="1" xfId="0" applyNumberFormat="1" applyFont="1" applyFill="1" applyBorder="1" applyAlignment="1">
      <alignment horizontal="center" vertical="center" wrapText="1"/>
    </xf>
    <xf numFmtId="4" fontId="20" fillId="0" borderId="1" xfId="0" applyNumberFormat="1"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 xfId="0" applyFont="1" applyFill="1" applyBorder="1" applyAlignment="1">
      <alignment horizontal="center" vertical="center" wrapText="1"/>
    </xf>
    <xf numFmtId="164" fontId="20" fillId="0" borderId="1" xfId="0" applyNumberFormat="1" applyFont="1" applyFill="1" applyBorder="1" applyAlignment="1">
      <alignment horizontal="center" vertical="center"/>
    </xf>
    <xf numFmtId="1" fontId="20" fillId="2" borderId="1" xfId="0" applyNumberFormat="1" applyFont="1" applyFill="1" applyBorder="1" applyAlignment="1">
      <alignment horizontal="center" vertical="center"/>
    </xf>
    <xf numFmtId="164" fontId="20" fillId="2" borderId="1" xfId="0" applyNumberFormat="1" applyFont="1" applyFill="1" applyBorder="1" applyAlignment="1">
      <alignment horizontal="center" vertical="center"/>
    </xf>
    <xf numFmtId="49" fontId="19" fillId="0" borderId="0" xfId="0" applyNumberFormat="1" applyFont="1" applyBorder="1" applyAlignment="1">
      <alignment horizontal="center" vertical="center" wrapText="1"/>
    </xf>
    <xf numFmtId="0" fontId="19" fillId="0" borderId="0" xfId="0" applyFont="1" applyBorder="1" applyAlignment="1">
      <alignment horizontal="center" vertical="center" wrapText="1"/>
    </xf>
    <xf numFmtId="3" fontId="19" fillId="0" borderId="0" xfId="0" applyNumberFormat="1" applyFont="1" applyBorder="1" applyAlignment="1">
      <alignment horizontal="center" vertical="center" wrapText="1"/>
    </xf>
    <xf numFmtId="3" fontId="19" fillId="0" borderId="0" xfId="0" applyNumberFormat="1" applyFont="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Border="1" applyAlignment="1">
      <alignment horizontal="left" vertical="top" wrapText="1"/>
    </xf>
    <xf numFmtId="3" fontId="20" fillId="0" borderId="6" xfId="0" applyNumberFormat="1" applyFont="1" applyBorder="1" applyAlignment="1">
      <alignment horizontal="center" vertical="center"/>
    </xf>
    <xf numFmtId="165" fontId="20" fillId="0" borderId="1" xfId="0" applyNumberFormat="1" applyFont="1" applyBorder="1" applyAlignment="1">
      <alignment horizontal="center" vertical="center" wrapText="1"/>
    </xf>
    <xf numFmtId="165" fontId="20" fillId="0" borderId="6" xfId="0" applyNumberFormat="1" applyFont="1" applyBorder="1" applyAlignment="1">
      <alignment horizontal="center" vertical="center"/>
    </xf>
    <xf numFmtId="4" fontId="20" fillId="0" borderId="6" xfId="0" applyNumberFormat="1" applyFont="1" applyBorder="1" applyAlignment="1">
      <alignment horizontal="center" vertical="center"/>
    </xf>
    <xf numFmtId="4" fontId="20" fillId="0" borderId="1" xfId="0" applyNumberFormat="1" applyFont="1" applyFill="1" applyBorder="1" applyAlignment="1">
      <alignment horizontal="center" vertical="center"/>
    </xf>
    <xf numFmtId="3" fontId="20" fillId="0" borderId="1" xfId="0" applyNumberFormat="1" applyFont="1" applyFill="1" applyBorder="1" applyAlignment="1">
      <alignment horizontal="center" vertical="center"/>
    </xf>
    <xf numFmtId="0" fontId="20" fillId="0" borderId="2" xfId="0" applyFont="1" applyFill="1" applyBorder="1" applyAlignment="1">
      <alignment horizontal="left" vertical="top" wrapText="1"/>
    </xf>
    <xf numFmtId="0" fontId="20" fillId="0" borderId="1" xfId="0" applyFont="1" applyBorder="1" applyAlignment="1">
      <alignment horizontal="justify" vertical="top" wrapText="1"/>
    </xf>
    <xf numFmtId="49" fontId="20" fillId="2" borderId="1" xfId="0" applyNumberFormat="1" applyFont="1" applyFill="1" applyBorder="1" applyAlignment="1">
      <alignment vertical="top" wrapText="1"/>
    </xf>
    <xf numFmtId="0" fontId="20" fillId="2" borderId="1" xfId="0" applyFont="1" applyFill="1" applyBorder="1" applyAlignment="1">
      <alignment vertical="top" wrapText="1"/>
    </xf>
    <xf numFmtId="0" fontId="18" fillId="0" borderId="0" xfId="0" applyFont="1" applyAlignment="1">
      <alignment horizontal="center" vertical="center"/>
    </xf>
    <xf numFmtId="164" fontId="20" fillId="0" borderId="1" xfId="0" applyNumberFormat="1" applyFont="1" applyBorder="1" applyAlignment="1">
      <alignment horizontal="center" vertical="center" wrapText="1"/>
    </xf>
    <xf numFmtId="0" fontId="20" fillId="0" borderId="1" xfId="0" applyNumberFormat="1" applyFont="1" applyFill="1" applyBorder="1" applyAlignment="1">
      <alignment horizontal="center" vertical="center"/>
    </xf>
    <xf numFmtId="2" fontId="20" fillId="0" borderId="1" xfId="0" applyNumberFormat="1" applyFont="1" applyBorder="1" applyAlignment="1">
      <alignment horizontal="center" vertical="center" wrapText="1"/>
    </xf>
    <xf numFmtId="1"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top" wrapText="1"/>
    </xf>
    <xf numFmtId="49" fontId="20" fillId="0" borderId="1" xfId="0" applyNumberFormat="1" applyFont="1" applyFill="1" applyBorder="1" applyAlignment="1">
      <alignment horizontal="center" vertical="center" wrapText="1"/>
    </xf>
    <xf numFmtId="0" fontId="21" fillId="0" borderId="1" xfId="0" applyFont="1" applyBorder="1" applyAlignment="1">
      <alignment horizontal="center" vertical="top" wrapText="1"/>
    </xf>
    <xf numFmtId="0" fontId="20" fillId="0" borderId="1" xfId="0" applyNumberFormat="1" applyFont="1" applyBorder="1" applyAlignment="1">
      <alignment horizontal="center" vertical="center" wrapText="1"/>
    </xf>
    <xf numFmtId="165" fontId="20" fillId="0" borderId="1" xfId="0" applyNumberFormat="1" applyFont="1" applyFill="1" applyBorder="1" applyAlignment="1">
      <alignment horizontal="center" vertical="center" wrapText="1"/>
    </xf>
    <xf numFmtId="0" fontId="20" fillId="0" borderId="1" xfId="0" applyNumberFormat="1" applyFont="1" applyFill="1" applyBorder="1" applyAlignment="1" applyProtection="1">
      <alignment horizontal="center" vertical="center" wrapText="1"/>
      <protection locked="0"/>
    </xf>
    <xf numFmtId="3" fontId="20" fillId="0" borderId="1" xfId="0" applyNumberFormat="1" applyFont="1" applyBorder="1" applyAlignment="1" applyProtection="1">
      <alignment horizontal="center" vertical="center" wrapText="1"/>
    </xf>
    <xf numFmtId="0" fontId="20" fillId="0" borderId="1" xfId="0" applyNumberFormat="1" applyFont="1" applyBorder="1" applyAlignment="1">
      <alignment horizontal="center" vertical="center"/>
    </xf>
    <xf numFmtId="0" fontId="20" fillId="0" borderId="1" xfId="0" applyNumberFormat="1" applyFont="1" applyFill="1" applyBorder="1" applyAlignment="1" applyProtection="1">
      <alignment horizontal="center" vertical="center" wrapText="1"/>
    </xf>
    <xf numFmtId="3" fontId="20" fillId="0" borderId="1" xfId="0" applyNumberFormat="1" applyFont="1" applyBorder="1" applyAlignment="1" applyProtection="1">
      <alignment horizontal="center" vertical="center"/>
    </xf>
    <xf numFmtId="0" fontId="20" fillId="0" borderId="1" xfId="1" applyFont="1" applyBorder="1" applyAlignment="1">
      <alignment horizontal="center" vertical="center" wrapText="1"/>
    </xf>
    <xf numFmtId="164" fontId="20" fillId="0" borderId="1" xfId="1" applyNumberFormat="1" applyFont="1" applyFill="1" applyBorder="1" applyAlignment="1">
      <alignment horizontal="center" vertical="center" wrapText="1"/>
    </xf>
    <xf numFmtId="1" fontId="20" fillId="0" borderId="1" xfId="1" applyNumberFormat="1" applyFont="1" applyFill="1" applyBorder="1" applyAlignment="1">
      <alignment horizontal="center" vertical="center" wrapText="1"/>
    </xf>
    <xf numFmtId="164" fontId="20" fillId="0" borderId="1" xfId="1" applyNumberFormat="1" applyFont="1" applyBorder="1" applyAlignment="1">
      <alignment horizontal="center" vertical="center" wrapText="1"/>
    </xf>
    <xf numFmtId="0" fontId="20" fillId="0" borderId="1" xfId="1" applyNumberFormat="1" applyFont="1" applyFill="1" applyBorder="1" applyAlignment="1" applyProtection="1">
      <alignment horizontal="justify" vertical="top" wrapText="1"/>
      <protection hidden="1"/>
    </xf>
    <xf numFmtId="0" fontId="20" fillId="0" borderId="0" xfId="0" applyNumberFormat="1" applyFont="1" applyFill="1" applyAlignment="1">
      <alignment horizontal="center" vertical="center" wrapText="1"/>
    </xf>
    <xf numFmtId="0" fontId="20" fillId="0" borderId="1" xfId="1" applyFont="1" applyBorder="1" applyAlignment="1">
      <alignment horizontal="left" vertical="top" wrapText="1"/>
    </xf>
    <xf numFmtId="0" fontId="20" fillId="0" borderId="1" xfId="1" applyNumberFormat="1" applyFont="1" applyFill="1" applyBorder="1" applyAlignment="1" applyProtection="1">
      <alignment horizontal="left" vertical="top" wrapText="1"/>
    </xf>
    <xf numFmtId="3" fontId="20" fillId="0" borderId="1" xfId="1" applyNumberFormat="1" applyFont="1" applyFill="1" applyBorder="1" applyAlignment="1">
      <alignment horizontal="center" vertical="center" wrapText="1"/>
    </xf>
    <xf numFmtId="4" fontId="20" fillId="0" borderId="1" xfId="1"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9" fillId="0" borderId="0" xfId="0" applyFont="1" applyAlignment="1">
      <alignment vertical="top"/>
    </xf>
    <xf numFmtId="0" fontId="20" fillId="0" borderId="1" xfId="1" applyFont="1" applyFill="1" applyBorder="1" applyAlignment="1">
      <alignment horizontal="left" vertical="top" wrapText="1"/>
    </xf>
    <xf numFmtId="0" fontId="20" fillId="0" borderId="2" xfId="0" applyFont="1" applyFill="1" applyBorder="1" applyAlignment="1">
      <alignment vertical="top" wrapText="1"/>
    </xf>
    <xf numFmtId="0" fontId="20" fillId="4" borderId="1" xfId="0" applyFont="1" applyFill="1" applyBorder="1" applyAlignment="1">
      <alignment horizontal="justify" vertical="top" wrapText="1"/>
    </xf>
    <xf numFmtId="0" fontId="6" fillId="0" borderId="0" xfId="0" applyFont="1" applyAlignment="1">
      <alignment vertical="top"/>
    </xf>
    <xf numFmtId="16" fontId="22"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wrapText="1"/>
    </xf>
    <xf numFmtId="1" fontId="20" fillId="0" borderId="1" xfId="0" applyNumberFormat="1" applyFont="1" applyBorder="1" applyAlignment="1">
      <alignment horizontal="center" vertical="center" wrapText="1"/>
    </xf>
    <xf numFmtId="0" fontId="18" fillId="0" borderId="0" xfId="0" applyNumberFormat="1" applyFont="1" applyFill="1" applyAlignment="1">
      <alignment horizontal="center" vertical="center" wrapText="1"/>
    </xf>
    <xf numFmtId="0" fontId="20" fillId="0" borderId="9" xfId="0" applyFont="1" applyFill="1" applyBorder="1" applyAlignment="1">
      <alignment horizontal="center" vertical="center" wrapText="1"/>
    </xf>
    <xf numFmtId="0" fontId="22" fillId="0" borderId="1" xfId="3" applyNumberFormat="1" applyFont="1" applyFill="1" applyBorder="1" applyAlignment="1">
      <alignment horizontal="center" vertical="center" wrapText="1"/>
    </xf>
    <xf numFmtId="0" fontId="20" fillId="0" borderId="2" xfId="0" applyFont="1" applyBorder="1" applyAlignment="1">
      <alignment horizontal="left" vertical="top" wrapText="1"/>
    </xf>
    <xf numFmtId="0" fontId="20" fillId="0" borderId="2" xfId="0" applyFont="1" applyBorder="1" applyAlignment="1">
      <alignment horizontal="left" vertical="top" wrapText="1"/>
    </xf>
    <xf numFmtId="49" fontId="20" fillId="0" borderId="1" xfId="0" applyNumberFormat="1" applyFont="1" applyFill="1" applyBorder="1" applyAlignment="1">
      <alignment vertical="top" wrapText="1"/>
    </xf>
    <xf numFmtId="0" fontId="20" fillId="0" borderId="0" xfId="0" applyFont="1" applyAlignment="1">
      <alignment vertical="top"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wrapText="1"/>
    </xf>
    <xf numFmtId="0" fontId="20" fillId="0" borderId="9" xfId="0" applyFont="1" applyBorder="1" applyAlignment="1">
      <alignment horizontal="left" vertical="top" wrapText="1"/>
    </xf>
    <xf numFmtId="0" fontId="20" fillId="0" borderId="9" xfId="0" applyFont="1" applyBorder="1" applyAlignment="1">
      <alignment horizontal="center" vertical="center" wrapText="1"/>
    </xf>
    <xf numFmtId="4" fontId="20" fillId="2" borderId="1" xfId="0" applyNumberFormat="1" applyFont="1" applyFill="1" applyBorder="1" applyAlignment="1">
      <alignment horizontal="left" vertical="top" wrapText="1"/>
    </xf>
    <xf numFmtId="4" fontId="20" fillId="4" borderId="1" xfId="0" applyNumberFormat="1" applyFont="1" applyFill="1" applyBorder="1" applyAlignment="1">
      <alignment horizontal="center" vertical="center" wrapText="1"/>
    </xf>
    <xf numFmtId="4" fontId="20" fillId="0" borderId="1" xfId="0" applyNumberFormat="1" applyFont="1" applyFill="1" applyBorder="1" applyAlignment="1">
      <alignment horizontal="left" vertical="top" wrapText="1"/>
    </xf>
    <xf numFmtId="4" fontId="20" fillId="0" borderId="1"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0" fontId="20" fillId="0" borderId="6" xfId="0" applyFont="1" applyFill="1" applyBorder="1" applyAlignment="1">
      <alignment horizontal="left" vertical="top" wrapText="1"/>
    </xf>
    <xf numFmtId="0" fontId="20" fillId="2" borderId="1" xfId="0" applyFont="1" applyFill="1" applyBorder="1" applyAlignment="1">
      <alignment horizontal="left" vertical="top" wrapText="1"/>
    </xf>
    <xf numFmtId="164" fontId="20" fillId="5" borderId="1" xfId="0" applyNumberFormat="1" applyFont="1" applyFill="1" applyBorder="1" applyAlignment="1">
      <alignment horizontal="center" vertical="center" wrapText="1"/>
    </xf>
    <xf numFmtId="1" fontId="20" fillId="5" borderId="1" xfId="0" applyNumberFormat="1" applyFont="1" applyFill="1" applyBorder="1" applyAlignment="1">
      <alignment horizontal="center" vertical="center"/>
    </xf>
    <xf numFmtId="164" fontId="20" fillId="6" borderId="1" xfId="0" applyNumberFormat="1" applyFont="1" applyFill="1" applyBorder="1" applyAlignment="1">
      <alignment horizontal="center" vertical="center" wrapText="1"/>
    </xf>
    <xf numFmtId="164" fontId="20" fillId="7" borderId="1" xfId="0" applyNumberFormat="1" applyFont="1" applyFill="1" applyBorder="1" applyAlignment="1">
      <alignment horizontal="center" vertical="center" wrapText="1"/>
    </xf>
    <xf numFmtId="1" fontId="20" fillId="7" borderId="1" xfId="0" applyNumberFormat="1" applyFont="1" applyFill="1" applyBorder="1" applyAlignment="1">
      <alignment horizontal="center" vertical="center"/>
    </xf>
    <xf numFmtId="1" fontId="20" fillId="7" borderId="1" xfId="0" applyNumberFormat="1" applyFont="1" applyFill="1" applyBorder="1" applyAlignment="1">
      <alignment horizontal="center" vertical="center" wrapText="1"/>
    </xf>
    <xf numFmtId="1" fontId="20" fillId="8" borderId="1" xfId="0" applyNumberFormat="1" applyFont="1" applyFill="1" applyBorder="1" applyAlignment="1">
      <alignment horizontal="center" vertical="center"/>
    </xf>
    <xf numFmtId="164" fontId="20" fillId="8" borderId="1" xfId="0" applyNumberFormat="1" applyFont="1" applyFill="1" applyBorder="1" applyAlignment="1">
      <alignment horizontal="center" vertical="center" wrapText="1"/>
    </xf>
    <xf numFmtId="164" fontId="20" fillId="9" borderId="1" xfId="0" applyNumberFormat="1" applyFont="1" applyFill="1" applyBorder="1" applyAlignment="1">
      <alignment horizontal="center" vertical="center" wrapText="1"/>
    </xf>
    <xf numFmtId="0" fontId="18" fillId="0" borderId="0" xfId="0" applyFont="1" applyAlignment="1">
      <alignment horizontal="center" vertical="center"/>
    </xf>
    <xf numFmtId="0" fontId="21" fillId="0" borderId="0" xfId="0" applyFont="1" applyBorder="1" applyAlignment="1">
      <alignment horizontal="center" vertical="center" wrapText="1"/>
    </xf>
    <xf numFmtId="0" fontId="21"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top" wrapText="1"/>
    </xf>
    <xf numFmtId="0" fontId="21" fillId="3" borderId="5"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0" fillId="0" borderId="2" xfId="0" applyFont="1" applyBorder="1" applyAlignment="1">
      <alignment horizontal="left" vertical="top" wrapText="1"/>
    </xf>
    <xf numFmtId="0" fontId="20" fillId="0" borderId="4" xfId="0" applyFont="1" applyBorder="1" applyAlignment="1">
      <alignment horizontal="left" vertical="top" wrapText="1"/>
    </xf>
    <xf numFmtId="0" fontId="18" fillId="0" borderId="0" xfId="0" applyFont="1" applyAlignment="1">
      <alignment horizontal="center" vertical="center"/>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3" borderId="5" xfId="0" applyFont="1" applyFill="1" applyBorder="1" applyAlignment="1" applyProtection="1">
      <alignment horizontal="center" vertical="center"/>
    </xf>
    <xf numFmtId="0" fontId="21" fillId="3" borderId="9" xfId="0" applyFont="1" applyFill="1" applyBorder="1" applyAlignment="1" applyProtection="1">
      <alignment horizontal="center" vertical="center"/>
    </xf>
    <xf numFmtId="0" fontId="21" fillId="3" borderId="6" xfId="0" applyFont="1" applyFill="1" applyBorder="1" applyAlignment="1" applyProtection="1">
      <alignment horizontal="center" vertical="center"/>
    </xf>
    <xf numFmtId="0" fontId="18" fillId="0" borderId="11"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18" fillId="0" borderId="11" xfId="0" applyFont="1" applyBorder="1" applyAlignment="1">
      <alignment horizontal="center" vertical="center"/>
    </xf>
  </cellXfs>
  <cellStyles count="5">
    <cellStyle name="Excel Built-in Normal" xfId="2"/>
    <cellStyle name="Обычный" xfId="0" builtinId="0"/>
    <cellStyle name="Обычный 2" xfId="1"/>
    <cellStyle name="Обычный 3" xfId="4"/>
    <cellStyle name="Обычный 5" xfId="3"/>
  </cellStyles>
  <dxfs count="0"/>
  <tableStyles count="0" defaultTableStyle="TableStyleMedium2" defaultPivotStyle="PivotStyleMedium9"/>
  <colors>
    <mruColors>
      <color rgb="FF66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56"/>
  <sheetViews>
    <sheetView tabSelected="1" view="pageBreakPreview" topLeftCell="B1" zoomScale="70" zoomScaleNormal="70" zoomScaleSheetLayoutView="70" workbookViewId="0">
      <pane ySplit="5" topLeftCell="A87" activePane="bottomLeft" state="frozen"/>
      <selection activeCell="B1" sqref="B1"/>
      <selection pane="bottomLeft" activeCell="B90" sqref="B90"/>
    </sheetView>
  </sheetViews>
  <sheetFormatPr defaultRowHeight="30" x14ac:dyDescent="0.4"/>
  <cols>
    <col min="1" max="1" width="5.85546875" style="21" hidden="1" customWidth="1"/>
    <col min="2" max="2" width="6" style="20" customWidth="1"/>
    <col min="3" max="3" width="6.42578125" style="25" customWidth="1"/>
    <col min="4" max="4" width="41.42578125" style="139" customWidth="1"/>
    <col min="5" max="5" width="16.28515625" style="17" customWidth="1"/>
    <col min="6" max="6" width="19" style="17" customWidth="1"/>
    <col min="7" max="7" width="16.85546875" style="17" customWidth="1"/>
    <col min="8" max="8" width="13.7109375" style="18" customWidth="1"/>
    <col min="9" max="9" width="13.85546875" style="18" customWidth="1"/>
    <col min="10" max="10" width="129.85546875" style="19" customWidth="1"/>
    <col min="11" max="11" width="14.42578125" style="2" customWidth="1"/>
    <col min="12" max="12" width="9.140625" style="3" customWidth="1"/>
    <col min="13" max="16384" width="9.140625" style="3"/>
  </cols>
  <sheetData>
    <row r="1" spans="1:11" ht="25.5" customHeight="1" x14ac:dyDescent="0.4">
      <c r="A1" s="26"/>
      <c r="B1" s="27"/>
      <c r="C1" s="28"/>
      <c r="D1" s="135"/>
      <c r="E1" s="29"/>
      <c r="F1" s="29"/>
      <c r="G1" s="29"/>
      <c r="H1" s="30"/>
      <c r="I1" s="30"/>
      <c r="J1" s="45" t="s">
        <v>28</v>
      </c>
    </row>
    <row r="2" spans="1:11" s="25" customFormat="1" ht="27.75" customHeight="1" x14ac:dyDescent="0.3">
      <c r="A2" s="21"/>
      <c r="B2" s="20"/>
      <c r="C2" s="46"/>
      <c r="D2" s="175" t="s">
        <v>97</v>
      </c>
      <c r="E2" s="175"/>
      <c r="F2" s="175"/>
      <c r="G2" s="175"/>
      <c r="H2" s="175"/>
      <c r="I2" s="175"/>
      <c r="J2" s="175"/>
    </row>
    <row r="3" spans="1:11" s="25" customFormat="1" ht="32.25" customHeight="1" x14ac:dyDescent="0.3">
      <c r="A3" s="21"/>
      <c r="B3" s="20"/>
      <c r="C3" s="177" t="s">
        <v>0</v>
      </c>
      <c r="D3" s="178" t="s">
        <v>1</v>
      </c>
      <c r="E3" s="177" t="s">
        <v>2</v>
      </c>
      <c r="F3" s="177" t="s">
        <v>3</v>
      </c>
      <c r="G3" s="177" t="s">
        <v>98</v>
      </c>
      <c r="H3" s="177"/>
      <c r="I3" s="177"/>
      <c r="J3" s="178" t="s">
        <v>4</v>
      </c>
    </row>
    <row r="4" spans="1:11" s="25" customFormat="1" ht="74.25" customHeight="1" x14ac:dyDescent="0.3">
      <c r="A4" s="21"/>
      <c r="B4" s="20"/>
      <c r="C4" s="177"/>
      <c r="D4" s="178"/>
      <c r="E4" s="177"/>
      <c r="F4" s="177"/>
      <c r="G4" s="47" t="s">
        <v>5</v>
      </c>
      <c r="H4" s="48" t="s">
        <v>6</v>
      </c>
      <c r="I4" s="48" t="s">
        <v>7</v>
      </c>
      <c r="J4" s="178"/>
    </row>
    <row r="5" spans="1:11" s="22" customFormat="1" ht="19.5" customHeight="1" x14ac:dyDescent="0.3">
      <c r="A5" s="21"/>
      <c r="B5" s="20"/>
      <c r="C5" s="47">
        <v>1</v>
      </c>
      <c r="D5" s="116">
        <v>2</v>
      </c>
      <c r="E5" s="47">
        <v>3</v>
      </c>
      <c r="F5" s="47">
        <v>4</v>
      </c>
      <c r="G5" s="47">
        <v>5</v>
      </c>
      <c r="H5" s="48">
        <v>6</v>
      </c>
      <c r="I5" s="48">
        <v>7</v>
      </c>
      <c r="J5" s="49">
        <v>8</v>
      </c>
    </row>
    <row r="6" spans="1:11" s="4" customFormat="1" ht="24" customHeight="1" x14ac:dyDescent="0.3">
      <c r="A6" s="26"/>
      <c r="B6" s="27"/>
      <c r="C6" s="176" t="s">
        <v>92</v>
      </c>
      <c r="D6" s="176"/>
      <c r="E6" s="176"/>
      <c r="F6" s="176"/>
      <c r="G6" s="176"/>
      <c r="H6" s="176"/>
      <c r="I6" s="176"/>
      <c r="J6" s="176"/>
      <c r="K6" s="8"/>
    </row>
    <row r="7" spans="1:11" s="6" customFormat="1" ht="49.5" x14ac:dyDescent="0.25">
      <c r="A7" s="31">
        <v>1</v>
      </c>
      <c r="B7" s="31">
        <v>1</v>
      </c>
      <c r="C7" s="140" t="s">
        <v>212</v>
      </c>
      <c r="D7" s="66" t="s">
        <v>172</v>
      </c>
      <c r="E7" s="134" t="s">
        <v>82</v>
      </c>
      <c r="F7" s="53">
        <v>100</v>
      </c>
      <c r="G7" s="53">
        <v>100</v>
      </c>
      <c r="H7" s="53">
        <v>100</v>
      </c>
      <c r="I7" s="168">
        <f t="shared" ref="I7:I29" si="0">H7/G7*100</f>
        <v>100</v>
      </c>
      <c r="J7" s="50" t="s">
        <v>80</v>
      </c>
      <c r="K7" s="8"/>
    </row>
    <row r="8" spans="1:11" s="6" customFormat="1" ht="99" x14ac:dyDescent="0.25">
      <c r="A8" s="31">
        <v>2</v>
      </c>
      <c r="B8" s="31">
        <v>2</v>
      </c>
      <c r="C8" s="140" t="s">
        <v>213</v>
      </c>
      <c r="D8" s="66" t="s">
        <v>173</v>
      </c>
      <c r="E8" s="134" t="s">
        <v>51</v>
      </c>
      <c r="F8" s="53">
        <v>75.3</v>
      </c>
      <c r="G8" s="53">
        <v>100</v>
      </c>
      <c r="H8" s="53">
        <v>100</v>
      </c>
      <c r="I8" s="168">
        <v>100</v>
      </c>
      <c r="J8" s="50" t="s">
        <v>196</v>
      </c>
      <c r="K8" s="8"/>
    </row>
    <row r="9" spans="1:11" s="5" customFormat="1" ht="148.5" x14ac:dyDescent="0.25">
      <c r="A9" s="33">
        <v>3</v>
      </c>
      <c r="B9" s="31">
        <v>3</v>
      </c>
      <c r="C9" s="140" t="s">
        <v>214</v>
      </c>
      <c r="D9" s="66" t="s">
        <v>174</v>
      </c>
      <c r="E9" s="134" t="s">
        <v>82</v>
      </c>
      <c r="F9" s="53">
        <v>100</v>
      </c>
      <c r="G9" s="53">
        <v>100</v>
      </c>
      <c r="H9" s="53">
        <v>100</v>
      </c>
      <c r="I9" s="168">
        <f t="shared" ref="I9" si="1">H9/G9*100</f>
        <v>100</v>
      </c>
      <c r="J9" s="50" t="s">
        <v>201</v>
      </c>
      <c r="K9" s="8"/>
    </row>
    <row r="10" spans="1:11" s="5" customFormat="1" ht="214.5" x14ac:dyDescent="0.25">
      <c r="A10" s="34">
        <v>4</v>
      </c>
      <c r="B10" s="31">
        <v>4</v>
      </c>
      <c r="C10" s="140" t="s">
        <v>215</v>
      </c>
      <c r="D10" s="66" t="s">
        <v>175</v>
      </c>
      <c r="E10" s="134" t="s">
        <v>82</v>
      </c>
      <c r="F10" s="53">
        <v>21.8</v>
      </c>
      <c r="G10" s="53">
        <v>24.2</v>
      </c>
      <c r="H10" s="53">
        <v>37.6</v>
      </c>
      <c r="I10" s="165">
        <f>H10/G10*100</f>
        <v>155.37190082644631</v>
      </c>
      <c r="J10" s="50" t="s">
        <v>197</v>
      </c>
      <c r="K10" s="8"/>
    </row>
    <row r="11" spans="1:11" s="5" customFormat="1" ht="148.5" x14ac:dyDescent="0.25">
      <c r="A11" s="34">
        <v>5</v>
      </c>
      <c r="B11" s="31">
        <v>5</v>
      </c>
      <c r="C11" s="67" t="s">
        <v>216</v>
      </c>
      <c r="D11" s="66" t="s">
        <v>176</v>
      </c>
      <c r="E11" s="134" t="s">
        <v>82</v>
      </c>
      <c r="F11" s="53">
        <v>25</v>
      </c>
      <c r="G11" s="53">
        <v>25</v>
      </c>
      <c r="H11" s="53">
        <v>29.5</v>
      </c>
      <c r="I11" s="165">
        <f>H11/G11*100</f>
        <v>118</v>
      </c>
      <c r="J11" s="50" t="s">
        <v>198</v>
      </c>
      <c r="K11" s="8"/>
    </row>
    <row r="12" spans="1:11" s="5" customFormat="1" ht="99" x14ac:dyDescent="0.25">
      <c r="A12" s="33">
        <v>6</v>
      </c>
      <c r="B12" s="31">
        <v>6</v>
      </c>
      <c r="C12" s="67" t="s">
        <v>217</v>
      </c>
      <c r="D12" s="66" t="s">
        <v>177</v>
      </c>
      <c r="E12" s="134" t="s">
        <v>82</v>
      </c>
      <c r="F12" s="53">
        <v>82</v>
      </c>
      <c r="G12" s="53">
        <v>53.9</v>
      </c>
      <c r="H12" s="53">
        <v>100</v>
      </c>
      <c r="I12" s="165">
        <f>H12/G12*100</f>
        <v>185.5287569573284</v>
      </c>
      <c r="J12" s="50" t="s">
        <v>239</v>
      </c>
      <c r="K12" s="8"/>
    </row>
    <row r="13" spans="1:11" s="5" customFormat="1" ht="99" x14ac:dyDescent="0.25">
      <c r="A13" s="33">
        <v>7</v>
      </c>
      <c r="B13" s="31">
        <v>7</v>
      </c>
      <c r="C13" s="67" t="s">
        <v>218</v>
      </c>
      <c r="D13" s="66" t="s">
        <v>178</v>
      </c>
      <c r="E13" s="134" t="s">
        <v>82</v>
      </c>
      <c r="F13" s="53">
        <v>4</v>
      </c>
      <c r="G13" s="53">
        <v>4</v>
      </c>
      <c r="H13" s="53">
        <v>4</v>
      </c>
      <c r="I13" s="168">
        <f t="shared" si="0"/>
        <v>100</v>
      </c>
      <c r="J13" s="50" t="s">
        <v>202</v>
      </c>
      <c r="K13" s="8"/>
    </row>
    <row r="14" spans="1:11" s="5" customFormat="1" ht="99" x14ac:dyDescent="0.25">
      <c r="A14" s="33">
        <v>8</v>
      </c>
      <c r="B14" s="31">
        <v>8</v>
      </c>
      <c r="C14" s="67" t="s">
        <v>219</v>
      </c>
      <c r="D14" s="66" t="s">
        <v>179</v>
      </c>
      <c r="E14" s="134" t="s">
        <v>82</v>
      </c>
      <c r="F14" s="53">
        <v>0</v>
      </c>
      <c r="G14" s="53">
        <v>0</v>
      </c>
      <c r="H14" s="53">
        <v>0</v>
      </c>
      <c r="I14" s="168">
        <v>100</v>
      </c>
      <c r="J14" s="50" t="s">
        <v>83</v>
      </c>
      <c r="K14" s="8"/>
    </row>
    <row r="15" spans="1:11" s="5" customFormat="1" ht="99" x14ac:dyDescent="0.25">
      <c r="A15" s="31">
        <v>9</v>
      </c>
      <c r="B15" s="31">
        <v>9</v>
      </c>
      <c r="C15" s="115" t="s">
        <v>220</v>
      </c>
      <c r="D15" s="66" t="s">
        <v>180</v>
      </c>
      <c r="E15" s="134" t="s">
        <v>82</v>
      </c>
      <c r="F15" s="53">
        <v>28.9</v>
      </c>
      <c r="G15" s="53">
        <v>28.8</v>
      </c>
      <c r="H15" s="53">
        <v>27.6</v>
      </c>
      <c r="I15" s="168">
        <f>G15/H15*100</f>
        <v>104.34782608695652</v>
      </c>
      <c r="J15" s="50" t="s">
        <v>307</v>
      </c>
      <c r="K15" s="8"/>
    </row>
    <row r="16" spans="1:11" s="6" customFormat="1" ht="99" x14ac:dyDescent="0.25">
      <c r="A16" s="31">
        <v>10</v>
      </c>
      <c r="B16" s="31">
        <v>10</v>
      </c>
      <c r="C16" s="115" t="s">
        <v>221</v>
      </c>
      <c r="D16" s="66" t="s">
        <v>72</v>
      </c>
      <c r="E16" s="134" t="s">
        <v>82</v>
      </c>
      <c r="F16" s="53">
        <v>99.1</v>
      </c>
      <c r="G16" s="53">
        <v>99.1</v>
      </c>
      <c r="H16" s="53">
        <v>99.1</v>
      </c>
      <c r="I16" s="168">
        <f t="shared" si="0"/>
        <v>100</v>
      </c>
      <c r="J16" s="50" t="s">
        <v>203</v>
      </c>
      <c r="K16" s="8"/>
    </row>
    <row r="17" spans="1:11" s="14" customFormat="1" ht="66" x14ac:dyDescent="0.25">
      <c r="A17" s="33">
        <v>11</v>
      </c>
      <c r="B17" s="31">
        <v>11</v>
      </c>
      <c r="C17" s="115" t="s">
        <v>222</v>
      </c>
      <c r="D17" s="66" t="s">
        <v>181</v>
      </c>
      <c r="E17" s="134" t="s">
        <v>82</v>
      </c>
      <c r="F17" s="53">
        <v>83.4</v>
      </c>
      <c r="G17" s="53">
        <v>79.599999999999994</v>
      </c>
      <c r="H17" s="53">
        <v>79.5</v>
      </c>
      <c r="I17" s="168">
        <f>H17/G17*100</f>
        <v>99.874371859296488</v>
      </c>
      <c r="J17" s="50" t="s">
        <v>308</v>
      </c>
      <c r="K17" s="8"/>
    </row>
    <row r="18" spans="1:11" s="5" customFormat="1" ht="181.5" x14ac:dyDescent="0.25">
      <c r="A18" s="34">
        <v>12</v>
      </c>
      <c r="B18" s="143">
        <v>12</v>
      </c>
      <c r="C18" s="115" t="s">
        <v>223</v>
      </c>
      <c r="D18" s="66" t="s">
        <v>182</v>
      </c>
      <c r="E18" s="134" t="s">
        <v>82</v>
      </c>
      <c r="F18" s="53">
        <v>100</v>
      </c>
      <c r="G18" s="53">
        <v>100</v>
      </c>
      <c r="H18" s="53">
        <v>100</v>
      </c>
      <c r="I18" s="168">
        <v>100</v>
      </c>
      <c r="J18" s="50" t="s">
        <v>199</v>
      </c>
      <c r="K18" s="8"/>
    </row>
    <row r="19" spans="1:11" s="5" customFormat="1" ht="49.5" x14ac:dyDescent="0.25">
      <c r="A19" s="34">
        <v>13</v>
      </c>
      <c r="B19" s="31">
        <v>13</v>
      </c>
      <c r="C19" s="115" t="s">
        <v>224</v>
      </c>
      <c r="D19" s="66" t="s">
        <v>183</v>
      </c>
      <c r="E19" s="134" t="s">
        <v>82</v>
      </c>
      <c r="F19" s="53">
        <v>100</v>
      </c>
      <c r="G19" s="53">
        <v>100</v>
      </c>
      <c r="H19" s="53">
        <v>100</v>
      </c>
      <c r="I19" s="168">
        <f t="shared" si="0"/>
        <v>100</v>
      </c>
      <c r="J19" s="50" t="s">
        <v>199</v>
      </c>
      <c r="K19" s="8"/>
    </row>
    <row r="20" spans="1:11" s="5" customFormat="1" ht="82.5" x14ac:dyDescent="0.25">
      <c r="A20" s="33">
        <v>14</v>
      </c>
      <c r="B20" s="31">
        <v>14</v>
      </c>
      <c r="C20" s="67" t="s">
        <v>225</v>
      </c>
      <c r="D20" s="66" t="s">
        <v>184</v>
      </c>
      <c r="E20" s="134" t="s">
        <v>82</v>
      </c>
      <c r="F20" s="53">
        <v>0</v>
      </c>
      <c r="G20" s="53">
        <v>100</v>
      </c>
      <c r="H20" s="53">
        <v>0</v>
      </c>
      <c r="I20" s="167">
        <f t="shared" si="0"/>
        <v>0</v>
      </c>
      <c r="J20" s="50" t="s">
        <v>309</v>
      </c>
      <c r="K20" s="8"/>
    </row>
    <row r="21" spans="1:11" s="5" customFormat="1" ht="66" x14ac:dyDescent="0.25">
      <c r="A21" s="33"/>
      <c r="B21" s="31">
        <v>15</v>
      </c>
      <c r="C21" s="67" t="s">
        <v>226</v>
      </c>
      <c r="D21" s="66" t="s">
        <v>185</v>
      </c>
      <c r="E21" s="134" t="s">
        <v>82</v>
      </c>
      <c r="F21" s="53">
        <v>0</v>
      </c>
      <c r="G21" s="53">
        <v>2</v>
      </c>
      <c r="H21" s="53">
        <v>3</v>
      </c>
      <c r="I21" s="165">
        <f>H21/G21*100</f>
        <v>150</v>
      </c>
      <c r="J21" s="50" t="s">
        <v>200</v>
      </c>
      <c r="K21" s="8"/>
    </row>
    <row r="22" spans="1:11" s="5" customFormat="1" ht="82.5" x14ac:dyDescent="0.25">
      <c r="A22" s="33">
        <v>15</v>
      </c>
      <c r="B22" s="31">
        <v>16</v>
      </c>
      <c r="C22" s="115" t="s">
        <v>227</v>
      </c>
      <c r="D22" s="66" t="s">
        <v>186</v>
      </c>
      <c r="E22" s="134" t="s">
        <v>82</v>
      </c>
      <c r="F22" s="53">
        <v>0</v>
      </c>
      <c r="G22" s="53">
        <v>43</v>
      </c>
      <c r="H22" s="53">
        <v>53.55</v>
      </c>
      <c r="I22" s="165">
        <f>H22/G22*100</f>
        <v>124.53488372093022</v>
      </c>
      <c r="J22" s="50" t="s">
        <v>247</v>
      </c>
      <c r="K22" s="8"/>
    </row>
    <row r="23" spans="1:11" s="5" customFormat="1" ht="49.5" x14ac:dyDescent="0.25">
      <c r="A23" s="33">
        <v>16</v>
      </c>
      <c r="B23" s="31">
        <v>17</v>
      </c>
      <c r="C23" s="67" t="s">
        <v>228</v>
      </c>
      <c r="D23" s="66" t="s">
        <v>187</v>
      </c>
      <c r="E23" s="134" t="s">
        <v>82</v>
      </c>
      <c r="F23" s="53">
        <v>44.1</v>
      </c>
      <c r="G23" s="53">
        <v>44.1</v>
      </c>
      <c r="H23" s="53">
        <v>45.14</v>
      </c>
      <c r="I23" s="168">
        <f t="shared" si="0"/>
        <v>102.35827664399093</v>
      </c>
      <c r="J23" s="50" t="s">
        <v>204</v>
      </c>
      <c r="K23" s="8"/>
    </row>
    <row r="24" spans="1:11" s="5" customFormat="1" ht="49.5" x14ac:dyDescent="0.25">
      <c r="A24" s="31">
        <v>17</v>
      </c>
      <c r="B24" s="31">
        <v>18</v>
      </c>
      <c r="C24" s="67" t="s">
        <v>229</v>
      </c>
      <c r="D24" s="66" t="s">
        <v>188</v>
      </c>
      <c r="E24" s="134" t="s">
        <v>82</v>
      </c>
      <c r="F24" s="141">
        <v>0.24</v>
      </c>
      <c r="G24" s="141">
        <v>0.28000000000000003</v>
      </c>
      <c r="H24" s="141">
        <v>0.56000000000000005</v>
      </c>
      <c r="I24" s="165">
        <f t="shared" si="0"/>
        <v>200</v>
      </c>
      <c r="J24" s="50" t="s">
        <v>248</v>
      </c>
      <c r="K24" s="8"/>
    </row>
    <row r="25" spans="1:11" s="5" customFormat="1" ht="82.5" x14ac:dyDescent="0.25">
      <c r="A25" s="31">
        <v>18</v>
      </c>
      <c r="B25" s="31">
        <v>19</v>
      </c>
      <c r="C25" s="67" t="s">
        <v>230</v>
      </c>
      <c r="D25" s="66" t="s">
        <v>189</v>
      </c>
      <c r="E25" s="134" t="s">
        <v>82</v>
      </c>
      <c r="F25" s="53">
        <v>88</v>
      </c>
      <c r="G25" s="53">
        <v>87.8</v>
      </c>
      <c r="H25" s="53">
        <v>89.72</v>
      </c>
      <c r="I25" s="168">
        <f>H25/G25*100</f>
        <v>102.1867881548975</v>
      </c>
      <c r="J25" s="50" t="s">
        <v>249</v>
      </c>
      <c r="K25" s="8"/>
    </row>
    <row r="26" spans="1:11" s="14" customFormat="1" ht="181.5" x14ac:dyDescent="0.25">
      <c r="A26" s="33">
        <v>19</v>
      </c>
      <c r="B26" s="31">
        <v>20</v>
      </c>
      <c r="C26" s="67" t="s">
        <v>231</v>
      </c>
      <c r="D26" s="66" t="s">
        <v>190</v>
      </c>
      <c r="E26" s="134" t="s">
        <v>82</v>
      </c>
      <c r="F26" s="53">
        <v>19.2</v>
      </c>
      <c r="G26" s="53">
        <v>19.2</v>
      </c>
      <c r="H26" s="53">
        <v>39.799999999999997</v>
      </c>
      <c r="I26" s="165">
        <f>H26/G26*100</f>
        <v>207.29166666666666</v>
      </c>
      <c r="J26" s="50" t="s">
        <v>205</v>
      </c>
      <c r="K26" s="8"/>
    </row>
    <row r="27" spans="1:11" s="14" customFormat="1" ht="132" x14ac:dyDescent="0.25">
      <c r="A27" s="34">
        <v>20</v>
      </c>
      <c r="B27" s="31">
        <v>21</v>
      </c>
      <c r="C27" s="67" t="s">
        <v>232</v>
      </c>
      <c r="D27" s="66" t="s">
        <v>206</v>
      </c>
      <c r="E27" s="134" t="s">
        <v>82</v>
      </c>
      <c r="F27" s="141">
        <v>89.16</v>
      </c>
      <c r="G27" s="53">
        <v>70</v>
      </c>
      <c r="H27" s="53">
        <v>81.400000000000006</v>
      </c>
      <c r="I27" s="165">
        <f t="shared" si="0"/>
        <v>116.28571428571431</v>
      </c>
      <c r="J27" s="50" t="s">
        <v>207</v>
      </c>
      <c r="K27" s="8"/>
    </row>
    <row r="28" spans="1:11" s="6" customFormat="1" ht="213" customHeight="1" x14ac:dyDescent="0.25">
      <c r="A28" s="33">
        <v>23</v>
      </c>
      <c r="B28" s="31">
        <v>22</v>
      </c>
      <c r="C28" s="67" t="s">
        <v>233</v>
      </c>
      <c r="D28" s="66" t="s">
        <v>191</v>
      </c>
      <c r="E28" s="134" t="s">
        <v>82</v>
      </c>
      <c r="F28" s="53">
        <v>98</v>
      </c>
      <c r="G28" s="53">
        <v>100</v>
      </c>
      <c r="H28" s="53">
        <v>100</v>
      </c>
      <c r="I28" s="168">
        <v>100</v>
      </c>
      <c r="J28" s="50" t="s">
        <v>88</v>
      </c>
      <c r="K28" s="8"/>
    </row>
    <row r="29" spans="1:11" s="5" customFormat="1" ht="330" x14ac:dyDescent="0.25">
      <c r="A29" s="33">
        <v>24</v>
      </c>
      <c r="B29" s="31">
        <v>23</v>
      </c>
      <c r="C29" s="68" t="s">
        <v>234</v>
      </c>
      <c r="D29" s="66" t="s">
        <v>192</v>
      </c>
      <c r="E29" s="134" t="s">
        <v>82</v>
      </c>
      <c r="F29" s="53">
        <v>2.6</v>
      </c>
      <c r="G29" s="53">
        <v>4.7</v>
      </c>
      <c r="H29" s="53">
        <v>4.9000000000000004</v>
      </c>
      <c r="I29" s="168">
        <f t="shared" si="0"/>
        <v>104.25531914893618</v>
      </c>
      <c r="J29" s="50" t="s">
        <v>310</v>
      </c>
      <c r="K29" s="8"/>
    </row>
    <row r="30" spans="1:11" s="5" customFormat="1" ht="82.5" x14ac:dyDescent="0.25">
      <c r="A30" s="31">
        <v>25</v>
      </c>
      <c r="B30" s="31">
        <v>24</v>
      </c>
      <c r="C30" s="68" t="s">
        <v>235</v>
      </c>
      <c r="D30" s="66" t="s">
        <v>193</v>
      </c>
      <c r="E30" s="134" t="s">
        <v>16</v>
      </c>
      <c r="F30" s="53">
        <v>0</v>
      </c>
      <c r="G30" s="53">
        <v>500</v>
      </c>
      <c r="H30" s="53">
        <v>500</v>
      </c>
      <c r="I30" s="168">
        <f t="shared" ref="I30:I31" si="2">H30/G30*100</f>
        <v>100</v>
      </c>
      <c r="J30" s="50" t="s">
        <v>208</v>
      </c>
      <c r="K30" s="8"/>
    </row>
    <row r="31" spans="1:11" s="5" customFormat="1" ht="132" x14ac:dyDescent="0.25">
      <c r="A31" s="31">
        <v>26</v>
      </c>
      <c r="B31" s="31">
        <v>25</v>
      </c>
      <c r="C31" s="68" t="s">
        <v>236</v>
      </c>
      <c r="D31" s="66" t="s">
        <v>194</v>
      </c>
      <c r="E31" s="134" t="s">
        <v>16</v>
      </c>
      <c r="F31" s="53">
        <v>0</v>
      </c>
      <c r="G31" s="53">
        <v>31</v>
      </c>
      <c r="H31" s="53">
        <v>31</v>
      </c>
      <c r="I31" s="168">
        <f t="shared" si="2"/>
        <v>100</v>
      </c>
      <c r="J31" s="50" t="s">
        <v>210</v>
      </c>
      <c r="K31" s="8"/>
    </row>
    <row r="32" spans="1:11" s="5" customFormat="1" ht="49.5" x14ac:dyDescent="0.25">
      <c r="A32" s="31"/>
      <c r="B32" s="31">
        <v>26</v>
      </c>
      <c r="C32" s="68" t="s">
        <v>237</v>
      </c>
      <c r="D32" s="66" t="s">
        <v>195</v>
      </c>
      <c r="E32" s="134" t="s">
        <v>16</v>
      </c>
      <c r="F32" s="53">
        <v>0</v>
      </c>
      <c r="G32" s="53">
        <v>809</v>
      </c>
      <c r="H32" s="53">
        <v>809</v>
      </c>
      <c r="I32" s="168">
        <f>H32/G32*100</f>
        <v>100</v>
      </c>
      <c r="J32" s="50" t="s">
        <v>211</v>
      </c>
      <c r="K32" s="8"/>
    </row>
    <row r="33" spans="1:19" s="4" customFormat="1" ht="19.5" x14ac:dyDescent="0.3">
      <c r="A33" s="26"/>
      <c r="B33" s="27"/>
      <c r="C33" s="176" t="s">
        <v>99</v>
      </c>
      <c r="D33" s="176"/>
      <c r="E33" s="176"/>
      <c r="F33" s="176"/>
      <c r="G33" s="176"/>
      <c r="H33" s="176"/>
      <c r="I33" s="176"/>
      <c r="J33" s="176"/>
    </row>
    <row r="34" spans="1:19" s="6" customFormat="1" ht="62.25" customHeight="1" x14ac:dyDescent="0.25">
      <c r="A34" s="31">
        <v>4</v>
      </c>
      <c r="B34" s="33">
        <v>27</v>
      </c>
      <c r="C34" s="51" t="s">
        <v>8</v>
      </c>
      <c r="D34" s="66" t="s">
        <v>100</v>
      </c>
      <c r="E34" s="51" t="s">
        <v>7</v>
      </c>
      <c r="F34" s="52">
        <v>100</v>
      </c>
      <c r="G34" s="52">
        <v>100</v>
      </c>
      <c r="H34" s="52">
        <v>100</v>
      </c>
      <c r="I34" s="168">
        <f t="shared" ref="I34" si="3">H34/G34*100</f>
        <v>100</v>
      </c>
      <c r="J34" s="50" t="s">
        <v>102</v>
      </c>
      <c r="K34" s="8"/>
    </row>
    <row r="35" spans="1:19" s="5" customFormat="1" ht="141.75" customHeight="1" x14ac:dyDescent="0.25">
      <c r="A35" s="31">
        <v>5</v>
      </c>
      <c r="B35" s="31">
        <v>28</v>
      </c>
      <c r="C35" s="51" t="s">
        <v>10</v>
      </c>
      <c r="D35" s="66" t="s">
        <v>101</v>
      </c>
      <c r="E35" s="51" t="s">
        <v>7</v>
      </c>
      <c r="F35" s="54" t="s">
        <v>24</v>
      </c>
      <c r="G35" s="54" t="s">
        <v>209</v>
      </c>
      <c r="H35" s="118">
        <v>5.4</v>
      </c>
      <c r="I35" s="168">
        <v>100</v>
      </c>
      <c r="J35" s="50" t="s">
        <v>260</v>
      </c>
    </row>
    <row r="36" spans="1:19" s="5" customFormat="1" ht="67.5" customHeight="1" x14ac:dyDescent="0.25">
      <c r="A36" s="31">
        <v>6</v>
      </c>
      <c r="B36" s="33">
        <v>29</v>
      </c>
      <c r="C36" s="51" t="s">
        <v>11</v>
      </c>
      <c r="D36" s="66" t="s">
        <v>32</v>
      </c>
      <c r="E36" s="51" t="s">
        <v>7</v>
      </c>
      <c r="F36" s="54">
        <v>98.3</v>
      </c>
      <c r="G36" s="54">
        <v>100</v>
      </c>
      <c r="H36" s="51">
        <v>100</v>
      </c>
      <c r="I36" s="168">
        <f>H36/G36*100</f>
        <v>100</v>
      </c>
      <c r="J36" s="55" t="s">
        <v>103</v>
      </c>
    </row>
    <row r="37" spans="1:19" s="4" customFormat="1" x14ac:dyDescent="0.3">
      <c r="A37" s="26"/>
      <c r="B37" s="27"/>
      <c r="C37" s="176" t="s">
        <v>93</v>
      </c>
      <c r="D37" s="176"/>
      <c r="E37" s="176"/>
      <c r="F37" s="176"/>
      <c r="G37" s="176"/>
      <c r="H37" s="176"/>
      <c r="I37" s="176"/>
      <c r="J37" s="176"/>
      <c r="K37" s="8"/>
    </row>
    <row r="38" spans="1:19" s="4" customFormat="1" ht="73.5" customHeight="1" x14ac:dyDescent="0.3">
      <c r="A38" s="26">
        <v>1</v>
      </c>
      <c r="B38" s="27">
        <v>30</v>
      </c>
      <c r="C38" s="51">
        <v>1</v>
      </c>
      <c r="D38" s="156" t="s">
        <v>261</v>
      </c>
      <c r="E38" s="157" t="s">
        <v>16</v>
      </c>
      <c r="F38" s="56">
        <v>533334</v>
      </c>
      <c r="G38" s="56">
        <v>681000</v>
      </c>
      <c r="H38" s="56">
        <v>758771</v>
      </c>
      <c r="I38" s="165">
        <f>H38/G38*100</f>
        <v>111.42011747430249</v>
      </c>
      <c r="J38" s="73" t="s">
        <v>273</v>
      </c>
      <c r="K38" s="8"/>
    </row>
    <row r="39" spans="1:19" s="4" customFormat="1" ht="103.5" customHeight="1" x14ac:dyDescent="0.3">
      <c r="A39" s="26">
        <v>2</v>
      </c>
      <c r="B39" s="27">
        <v>31</v>
      </c>
      <c r="C39" s="86">
        <v>2</v>
      </c>
      <c r="D39" s="158" t="s">
        <v>262</v>
      </c>
      <c r="E39" s="157" t="s">
        <v>263</v>
      </c>
      <c r="F39" s="118">
        <v>1.1000000000000001</v>
      </c>
      <c r="G39" s="118">
        <v>1.2</v>
      </c>
      <c r="H39" s="118">
        <v>0.9</v>
      </c>
      <c r="I39" s="167">
        <f t="shared" ref="I39:I44" si="4">H39/G39*100</f>
        <v>75</v>
      </c>
      <c r="J39" s="164" t="s">
        <v>334</v>
      </c>
      <c r="K39" s="8"/>
      <c r="L39" s="15"/>
      <c r="M39" s="15"/>
      <c r="N39" s="15"/>
      <c r="O39" s="15"/>
      <c r="P39" s="15"/>
      <c r="Q39" s="15"/>
      <c r="R39" s="15"/>
      <c r="S39" s="15"/>
    </row>
    <row r="40" spans="1:19" s="4" customFormat="1" ht="49.5" x14ac:dyDescent="0.3">
      <c r="A40" s="26">
        <v>3</v>
      </c>
      <c r="B40" s="27">
        <v>32</v>
      </c>
      <c r="C40" s="67" t="s">
        <v>115</v>
      </c>
      <c r="D40" s="158" t="s">
        <v>264</v>
      </c>
      <c r="E40" s="157" t="s">
        <v>16</v>
      </c>
      <c r="F40" s="118">
        <v>27594</v>
      </c>
      <c r="G40" s="118">
        <v>18390</v>
      </c>
      <c r="H40" s="118">
        <v>26911</v>
      </c>
      <c r="I40" s="165">
        <f t="shared" si="4"/>
        <v>146.33496465470364</v>
      </c>
      <c r="J40" s="50" t="s">
        <v>275</v>
      </c>
      <c r="K40" s="8"/>
      <c r="Q40" s="15"/>
    </row>
    <row r="41" spans="1:19" s="4" customFormat="1" ht="177" customHeight="1" x14ac:dyDescent="0.3">
      <c r="A41" s="26">
        <v>4</v>
      </c>
      <c r="B41" s="27">
        <v>33</v>
      </c>
      <c r="C41" s="67" t="s">
        <v>117</v>
      </c>
      <c r="D41" s="158" t="s">
        <v>265</v>
      </c>
      <c r="E41" s="157" t="s">
        <v>263</v>
      </c>
      <c r="F41" s="118">
        <v>2.04</v>
      </c>
      <c r="G41" s="118">
        <v>1.7</v>
      </c>
      <c r="H41" s="118">
        <v>1.7</v>
      </c>
      <c r="I41" s="168">
        <f t="shared" si="4"/>
        <v>100</v>
      </c>
      <c r="J41" s="73" t="s">
        <v>311</v>
      </c>
      <c r="K41" s="8"/>
    </row>
    <row r="42" spans="1:19" s="4" customFormat="1" ht="49.5" x14ac:dyDescent="0.3">
      <c r="A42" s="26">
        <v>5</v>
      </c>
      <c r="B42" s="27">
        <v>34</v>
      </c>
      <c r="C42" s="67" t="s">
        <v>118</v>
      </c>
      <c r="D42" s="158" t="s">
        <v>266</v>
      </c>
      <c r="E42" s="157" t="s">
        <v>250</v>
      </c>
      <c r="F42" s="56">
        <v>412</v>
      </c>
      <c r="G42" s="56">
        <v>730</v>
      </c>
      <c r="H42" s="56">
        <v>730</v>
      </c>
      <c r="I42" s="168">
        <f t="shared" si="4"/>
        <v>100</v>
      </c>
      <c r="J42" s="35"/>
      <c r="K42" s="8"/>
    </row>
    <row r="43" spans="1:19" s="4" customFormat="1" ht="33" x14ac:dyDescent="0.3">
      <c r="A43" s="26">
        <v>6</v>
      </c>
      <c r="B43" s="27">
        <v>35</v>
      </c>
      <c r="C43" s="67" t="s">
        <v>119</v>
      </c>
      <c r="D43" s="158" t="s">
        <v>267</v>
      </c>
      <c r="E43" s="157" t="s">
        <v>250</v>
      </c>
      <c r="F43" s="56">
        <v>1</v>
      </c>
      <c r="G43" s="56">
        <v>1</v>
      </c>
      <c r="H43" s="56">
        <v>1</v>
      </c>
      <c r="I43" s="168">
        <f t="shared" si="4"/>
        <v>100</v>
      </c>
      <c r="J43" s="50" t="s">
        <v>312</v>
      </c>
      <c r="K43" s="8"/>
    </row>
    <row r="44" spans="1:19" s="4" customFormat="1" ht="130.5" customHeight="1" x14ac:dyDescent="0.3">
      <c r="A44" s="26">
        <v>7</v>
      </c>
      <c r="B44" s="27">
        <v>36</v>
      </c>
      <c r="C44" s="67" t="s">
        <v>124</v>
      </c>
      <c r="D44" s="158" t="s">
        <v>268</v>
      </c>
      <c r="E44" s="157" t="s">
        <v>250</v>
      </c>
      <c r="F44" s="32" t="s">
        <v>23</v>
      </c>
      <c r="G44" s="56">
        <v>1</v>
      </c>
      <c r="H44" s="56">
        <v>1</v>
      </c>
      <c r="I44" s="168">
        <f t="shared" si="4"/>
        <v>100</v>
      </c>
      <c r="J44" s="63" t="s">
        <v>274</v>
      </c>
      <c r="K44" s="8"/>
    </row>
    <row r="45" spans="1:19" s="4" customFormat="1" ht="245.25" customHeight="1" x14ac:dyDescent="0.3">
      <c r="A45" s="26">
        <v>8</v>
      </c>
      <c r="B45" s="27">
        <v>37</v>
      </c>
      <c r="C45" s="67" t="s">
        <v>270</v>
      </c>
      <c r="D45" s="158" t="s">
        <v>269</v>
      </c>
      <c r="E45" s="157" t="s">
        <v>263</v>
      </c>
      <c r="F45" s="159" t="s">
        <v>23</v>
      </c>
      <c r="G45" s="118">
        <v>60.1</v>
      </c>
      <c r="H45" s="118">
        <v>95.3</v>
      </c>
      <c r="I45" s="165">
        <f>H45/G45*100</f>
        <v>158.56905158069884</v>
      </c>
      <c r="J45" s="50" t="s">
        <v>335</v>
      </c>
      <c r="K45" s="8"/>
    </row>
    <row r="46" spans="1:19" s="4" customFormat="1" ht="22.5" customHeight="1" x14ac:dyDescent="0.3">
      <c r="A46" s="26"/>
      <c r="B46" s="27"/>
      <c r="C46" s="176" t="s">
        <v>94</v>
      </c>
      <c r="D46" s="176"/>
      <c r="E46" s="176"/>
      <c r="F46" s="176"/>
      <c r="G46" s="176"/>
      <c r="H46" s="176"/>
      <c r="I46" s="176"/>
      <c r="J46" s="176"/>
      <c r="K46" s="8"/>
    </row>
    <row r="47" spans="1:19" s="4" customFormat="1" ht="49.5" x14ac:dyDescent="0.3">
      <c r="A47" s="26">
        <v>1</v>
      </c>
      <c r="B47" s="27">
        <v>38</v>
      </c>
      <c r="C47" s="51">
        <v>1</v>
      </c>
      <c r="D47" s="63" t="s">
        <v>287</v>
      </c>
      <c r="E47" s="51" t="s">
        <v>263</v>
      </c>
      <c r="F47" s="134">
        <v>57.4</v>
      </c>
      <c r="G47" s="53">
        <v>62</v>
      </c>
      <c r="H47" s="53">
        <v>78.900000000000006</v>
      </c>
      <c r="I47" s="165">
        <f>H47/G47*100</f>
        <v>127.25806451612904</v>
      </c>
      <c r="J47" s="106" t="s">
        <v>336</v>
      </c>
      <c r="K47" s="8"/>
    </row>
    <row r="48" spans="1:19" s="4" customFormat="1" ht="117" customHeight="1" x14ac:dyDescent="0.3">
      <c r="A48" s="26">
        <v>2</v>
      </c>
      <c r="B48" s="27">
        <v>39</v>
      </c>
      <c r="C48" s="134">
        <v>2</v>
      </c>
      <c r="D48" s="63" t="s">
        <v>288</v>
      </c>
      <c r="E48" s="51" t="s">
        <v>263</v>
      </c>
      <c r="F48" s="53">
        <v>55.1</v>
      </c>
      <c r="G48" s="53">
        <v>55.5</v>
      </c>
      <c r="H48" s="53">
        <v>62.3</v>
      </c>
      <c r="I48" s="165">
        <f>H48/G48*100</f>
        <v>112.25225225225223</v>
      </c>
      <c r="J48" s="63" t="s">
        <v>323</v>
      </c>
      <c r="K48" s="8"/>
    </row>
    <row r="49" spans="1:11" s="4" customFormat="1" ht="181.5" x14ac:dyDescent="0.3">
      <c r="A49" s="26">
        <v>3</v>
      </c>
      <c r="B49" s="27">
        <v>40</v>
      </c>
      <c r="C49" s="67" t="s">
        <v>115</v>
      </c>
      <c r="D49" s="55" t="s">
        <v>289</v>
      </c>
      <c r="E49" s="51" t="s">
        <v>263</v>
      </c>
      <c r="F49" s="51">
        <v>0.3</v>
      </c>
      <c r="G49" s="53">
        <v>1.1000000000000001</v>
      </c>
      <c r="H49" s="51">
        <v>1.1000000000000001</v>
      </c>
      <c r="I49" s="168">
        <f t="shared" ref="I49:I51" si="5">H49/G49*100</f>
        <v>100</v>
      </c>
      <c r="J49" s="106" t="s">
        <v>337</v>
      </c>
      <c r="K49" s="8"/>
    </row>
    <row r="50" spans="1:11" s="4" customFormat="1" ht="99" x14ac:dyDescent="0.3">
      <c r="A50" s="26">
        <v>4</v>
      </c>
      <c r="B50" s="27">
        <v>41</v>
      </c>
      <c r="C50" s="58">
        <v>4</v>
      </c>
      <c r="D50" s="55" t="s">
        <v>290</v>
      </c>
      <c r="E50" s="51" t="s">
        <v>291</v>
      </c>
      <c r="F50" s="51">
        <v>1620</v>
      </c>
      <c r="G50" s="70">
        <v>1620</v>
      </c>
      <c r="H50" s="70">
        <v>1715</v>
      </c>
      <c r="I50" s="168">
        <f t="shared" si="5"/>
        <v>105.8641975308642</v>
      </c>
      <c r="J50" s="106" t="s">
        <v>79</v>
      </c>
      <c r="K50" s="8"/>
    </row>
    <row r="51" spans="1:11" s="4" customFormat="1" ht="79.5" customHeight="1" x14ac:dyDescent="0.3">
      <c r="A51" s="26">
        <v>5</v>
      </c>
      <c r="B51" s="27">
        <v>42</v>
      </c>
      <c r="C51" s="67" t="s">
        <v>118</v>
      </c>
      <c r="D51" s="55" t="s">
        <v>292</v>
      </c>
      <c r="E51" s="51" t="s">
        <v>291</v>
      </c>
      <c r="F51" s="51">
        <v>1772</v>
      </c>
      <c r="G51" s="51">
        <v>1840</v>
      </c>
      <c r="H51" s="51">
        <v>1853</v>
      </c>
      <c r="I51" s="168">
        <f t="shared" si="5"/>
        <v>100.70652173913044</v>
      </c>
      <c r="J51" s="106" t="s">
        <v>324</v>
      </c>
      <c r="K51" s="8"/>
    </row>
    <row r="52" spans="1:11" ht="23.25" customHeight="1" x14ac:dyDescent="0.3">
      <c r="A52" s="26"/>
      <c r="B52" s="27"/>
      <c r="C52" s="176" t="s">
        <v>293</v>
      </c>
      <c r="D52" s="176"/>
      <c r="E52" s="176"/>
      <c r="F52" s="182"/>
      <c r="G52" s="176"/>
      <c r="H52" s="176"/>
      <c r="I52" s="176"/>
      <c r="J52" s="176"/>
      <c r="K52" s="8"/>
    </row>
    <row r="53" spans="1:11" ht="66" customHeight="1" x14ac:dyDescent="0.25">
      <c r="A53" s="27">
        <v>1</v>
      </c>
      <c r="B53" s="27">
        <v>43</v>
      </c>
      <c r="C53" s="51">
        <v>1</v>
      </c>
      <c r="D53" s="106" t="s">
        <v>109</v>
      </c>
      <c r="E53" s="51" t="s">
        <v>7</v>
      </c>
      <c r="F53" s="65">
        <v>13</v>
      </c>
      <c r="G53" s="51">
        <v>22</v>
      </c>
      <c r="H53" s="51">
        <v>22</v>
      </c>
      <c r="I53" s="168">
        <f t="shared" ref="I53:I54" si="6">H53/G53*100</f>
        <v>100</v>
      </c>
      <c r="J53" s="66" t="s">
        <v>110</v>
      </c>
      <c r="K53" s="8"/>
    </row>
    <row r="54" spans="1:11" ht="292.5" customHeight="1" x14ac:dyDescent="0.25">
      <c r="A54" s="27">
        <v>2</v>
      </c>
      <c r="B54" s="27">
        <v>44</v>
      </c>
      <c r="C54" s="51">
        <v>2</v>
      </c>
      <c r="D54" s="106" t="s">
        <v>111</v>
      </c>
      <c r="E54" s="51" t="s">
        <v>22</v>
      </c>
      <c r="F54" s="65">
        <v>2</v>
      </c>
      <c r="G54" s="51">
        <v>6</v>
      </c>
      <c r="H54" s="51">
        <v>6</v>
      </c>
      <c r="I54" s="168">
        <f t="shared" si="6"/>
        <v>100</v>
      </c>
      <c r="J54" s="66" t="s">
        <v>112</v>
      </c>
      <c r="K54" s="8"/>
    </row>
    <row r="55" spans="1:11" ht="19.5" customHeight="1" x14ac:dyDescent="0.3">
      <c r="A55" s="26"/>
      <c r="B55" s="27"/>
      <c r="C55" s="176" t="s">
        <v>96</v>
      </c>
      <c r="D55" s="176"/>
      <c r="E55" s="176"/>
      <c r="F55" s="176"/>
      <c r="G55" s="176"/>
      <c r="H55" s="176"/>
      <c r="I55" s="176"/>
      <c r="J55" s="176"/>
      <c r="K55" s="8"/>
    </row>
    <row r="56" spans="1:11" ht="33" x14ac:dyDescent="0.3">
      <c r="A56" s="26">
        <v>1</v>
      </c>
      <c r="B56" s="27">
        <v>45</v>
      </c>
      <c r="C56" s="115" t="s">
        <v>113</v>
      </c>
      <c r="D56" s="136" t="s">
        <v>74</v>
      </c>
      <c r="E56" s="57" t="s">
        <v>9</v>
      </c>
      <c r="F56" s="51">
        <v>13</v>
      </c>
      <c r="G56" s="61">
        <v>14</v>
      </c>
      <c r="H56" s="58">
        <v>13</v>
      </c>
      <c r="I56" s="171">
        <f t="shared" ref="I56:I59" si="7">H56/G56*100</f>
        <v>92.857142857142861</v>
      </c>
      <c r="J56" s="114" t="s">
        <v>313</v>
      </c>
      <c r="K56" s="8"/>
    </row>
    <row r="57" spans="1:11" ht="66" x14ac:dyDescent="0.3">
      <c r="A57" s="26">
        <v>2</v>
      </c>
      <c r="B57" s="27">
        <v>46</v>
      </c>
      <c r="C57" s="115" t="s">
        <v>114</v>
      </c>
      <c r="D57" s="55" t="s">
        <v>49</v>
      </c>
      <c r="E57" s="57" t="s">
        <v>13</v>
      </c>
      <c r="F57" s="61">
        <v>58.9</v>
      </c>
      <c r="G57" s="90">
        <v>50</v>
      </c>
      <c r="H57" s="110">
        <v>50</v>
      </c>
      <c r="I57" s="169">
        <f t="shared" si="7"/>
        <v>100</v>
      </c>
      <c r="J57" s="114" t="s">
        <v>164</v>
      </c>
      <c r="K57" s="8"/>
    </row>
    <row r="58" spans="1:11" ht="99" x14ac:dyDescent="0.3">
      <c r="A58" s="26">
        <v>4</v>
      </c>
      <c r="B58" s="27">
        <v>47</v>
      </c>
      <c r="C58" s="115" t="s">
        <v>115</v>
      </c>
      <c r="D58" s="136" t="s">
        <v>75</v>
      </c>
      <c r="E58" s="57" t="s">
        <v>13</v>
      </c>
      <c r="F58" s="61">
        <v>9.4</v>
      </c>
      <c r="G58" s="111">
        <v>7.1</v>
      </c>
      <c r="H58" s="112">
        <v>8.4</v>
      </c>
      <c r="I58" s="166">
        <f t="shared" si="7"/>
        <v>118.3098591549296</v>
      </c>
      <c r="J58" s="114" t="s">
        <v>325</v>
      </c>
      <c r="K58" s="8"/>
    </row>
    <row r="59" spans="1:11" ht="49.5" x14ac:dyDescent="0.3">
      <c r="A59" s="26">
        <v>5</v>
      </c>
      <c r="B59" s="27">
        <v>48</v>
      </c>
      <c r="C59" s="115" t="s">
        <v>117</v>
      </c>
      <c r="D59" s="55" t="s">
        <v>163</v>
      </c>
      <c r="E59" s="57" t="s">
        <v>13</v>
      </c>
      <c r="F59" s="61">
        <v>5</v>
      </c>
      <c r="G59" s="61">
        <v>5</v>
      </c>
      <c r="H59" s="110">
        <v>5</v>
      </c>
      <c r="I59" s="169">
        <f t="shared" si="7"/>
        <v>100</v>
      </c>
      <c r="J59" s="114" t="s">
        <v>164</v>
      </c>
      <c r="K59" s="8"/>
    </row>
    <row r="60" spans="1:11" ht="22.5" customHeight="1" x14ac:dyDescent="0.3">
      <c r="A60" s="26"/>
      <c r="B60" s="39"/>
      <c r="C60" s="179" t="s">
        <v>95</v>
      </c>
      <c r="D60" s="180"/>
      <c r="E60" s="180"/>
      <c r="F60" s="180"/>
      <c r="G60" s="180"/>
      <c r="H60" s="180"/>
      <c r="I60" s="180"/>
      <c r="J60" s="181"/>
      <c r="K60" s="8"/>
    </row>
    <row r="61" spans="1:11" s="1" customFormat="1" ht="82.5" x14ac:dyDescent="0.25">
      <c r="A61" s="40"/>
      <c r="B61" s="41">
        <v>49</v>
      </c>
      <c r="C61" s="51">
        <v>1</v>
      </c>
      <c r="D61" s="108" t="s">
        <v>240</v>
      </c>
      <c r="E61" s="69" t="s">
        <v>16</v>
      </c>
      <c r="F61" s="69">
        <v>13</v>
      </c>
      <c r="G61" s="69">
        <v>14</v>
      </c>
      <c r="H61" s="51">
        <v>14</v>
      </c>
      <c r="I61" s="168">
        <f t="shared" ref="I61:I66" si="8">H61/G61*100</f>
        <v>100</v>
      </c>
      <c r="J61" s="107" t="s">
        <v>338</v>
      </c>
      <c r="K61" s="16"/>
    </row>
    <row r="62" spans="1:11" s="1" customFormat="1" ht="82.5" x14ac:dyDescent="0.25">
      <c r="A62" s="40">
        <v>31</v>
      </c>
      <c r="B62" s="41">
        <v>50</v>
      </c>
      <c r="C62" s="51">
        <v>2</v>
      </c>
      <c r="D62" s="108" t="s">
        <v>241</v>
      </c>
      <c r="E62" s="69" t="s">
        <v>16</v>
      </c>
      <c r="F62" s="69">
        <v>616</v>
      </c>
      <c r="G62" s="69">
        <v>655</v>
      </c>
      <c r="H62" s="51">
        <v>658</v>
      </c>
      <c r="I62" s="168">
        <f t="shared" si="8"/>
        <v>100.45801526717557</v>
      </c>
      <c r="J62" s="107" t="s">
        <v>339</v>
      </c>
      <c r="K62" s="16"/>
    </row>
    <row r="63" spans="1:11" s="1" customFormat="1" ht="82.5" x14ac:dyDescent="0.25">
      <c r="A63" s="40">
        <v>32</v>
      </c>
      <c r="B63" s="41">
        <v>51</v>
      </c>
      <c r="C63" s="51">
        <v>3</v>
      </c>
      <c r="D63" s="108" t="s">
        <v>17</v>
      </c>
      <c r="E63" s="69" t="s">
        <v>16</v>
      </c>
      <c r="F63" s="69">
        <v>138</v>
      </c>
      <c r="G63" s="69">
        <v>140</v>
      </c>
      <c r="H63" s="134">
        <v>140</v>
      </c>
      <c r="I63" s="168">
        <f t="shared" si="8"/>
        <v>100</v>
      </c>
      <c r="J63" s="107" t="s">
        <v>314</v>
      </c>
      <c r="K63" s="16"/>
    </row>
    <row r="64" spans="1:11" s="1" customFormat="1" ht="49.5" x14ac:dyDescent="0.25">
      <c r="A64" s="40">
        <v>33</v>
      </c>
      <c r="B64" s="41">
        <v>52</v>
      </c>
      <c r="C64" s="145">
        <v>4</v>
      </c>
      <c r="D64" s="108" t="s">
        <v>242</v>
      </c>
      <c r="E64" s="69" t="s">
        <v>16</v>
      </c>
      <c r="F64" s="69" t="s">
        <v>24</v>
      </c>
      <c r="G64" s="69">
        <v>67</v>
      </c>
      <c r="H64" s="51">
        <v>67</v>
      </c>
      <c r="I64" s="168">
        <f t="shared" si="8"/>
        <v>100</v>
      </c>
      <c r="J64" s="107" t="s">
        <v>340</v>
      </c>
      <c r="K64" s="16"/>
    </row>
    <row r="65" spans="1:18" s="1" customFormat="1" ht="87" customHeight="1" x14ac:dyDescent="0.25">
      <c r="A65" s="40"/>
      <c r="B65" s="41">
        <v>53</v>
      </c>
      <c r="C65" s="145">
        <v>5</v>
      </c>
      <c r="D65" s="108" t="s">
        <v>81</v>
      </c>
      <c r="E65" s="69" t="s">
        <v>16</v>
      </c>
      <c r="F65" s="69" t="s">
        <v>24</v>
      </c>
      <c r="G65" s="69">
        <v>1</v>
      </c>
      <c r="H65" s="144">
        <v>1</v>
      </c>
      <c r="I65" s="168">
        <f t="shared" si="8"/>
        <v>100</v>
      </c>
      <c r="J65" s="107" t="s">
        <v>245</v>
      </c>
      <c r="K65" s="16"/>
    </row>
    <row r="66" spans="1:18" s="1" customFormat="1" ht="115.5" x14ac:dyDescent="0.25">
      <c r="A66" s="40"/>
      <c r="B66" s="41">
        <v>54</v>
      </c>
      <c r="C66" s="145">
        <v>6</v>
      </c>
      <c r="D66" s="108" t="s">
        <v>243</v>
      </c>
      <c r="E66" s="69" t="s">
        <v>244</v>
      </c>
      <c r="F66" s="69">
        <v>14.5</v>
      </c>
      <c r="G66" s="69">
        <v>14</v>
      </c>
      <c r="H66" s="144">
        <v>14.5</v>
      </c>
      <c r="I66" s="168">
        <f t="shared" si="8"/>
        <v>103.57142857142858</v>
      </c>
      <c r="J66" s="148" t="s">
        <v>246</v>
      </c>
      <c r="K66" s="16"/>
    </row>
    <row r="67" spans="1:18" ht="20.25" customHeight="1" x14ac:dyDescent="0.3">
      <c r="A67" s="26"/>
      <c r="B67" s="27"/>
      <c r="C67" s="176" t="s">
        <v>276</v>
      </c>
      <c r="D67" s="176"/>
      <c r="E67" s="176"/>
      <c r="F67" s="176"/>
      <c r="G67" s="176"/>
      <c r="H67" s="176"/>
      <c r="I67" s="176"/>
      <c r="J67" s="176"/>
      <c r="K67" s="3"/>
    </row>
    <row r="68" spans="1:18" s="9" customFormat="1" ht="68.25" customHeight="1" x14ac:dyDescent="0.4">
      <c r="A68" s="42">
        <v>1</v>
      </c>
      <c r="B68" s="42">
        <v>55</v>
      </c>
      <c r="C68" s="51">
        <v>1</v>
      </c>
      <c r="D68" s="66" t="s">
        <v>63</v>
      </c>
      <c r="E68" s="51" t="s">
        <v>30</v>
      </c>
      <c r="F68" s="51">
        <v>1.07</v>
      </c>
      <c r="G68" s="59">
        <v>30</v>
      </c>
      <c r="H68" s="51">
        <v>37.78</v>
      </c>
      <c r="I68" s="166">
        <f t="shared" ref="I68:I72" si="9">H68/G68*100</f>
        <v>125.93333333333334</v>
      </c>
      <c r="J68" s="64" t="s">
        <v>326</v>
      </c>
      <c r="K68" s="10"/>
    </row>
    <row r="69" spans="1:18" s="9" customFormat="1" ht="115.5" customHeight="1" x14ac:dyDescent="0.4">
      <c r="A69" s="42">
        <v>2</v>
      </c>
      <c r="B69" s="42">
        <v>56</v>
      </c>
      <c r="C69" s="51">
        <v>2</v>
      </c>
      <c r="D69" s="66" t="s">
        <v>64</v>
      </c>
      <c r="E69" s="51" t="s">
        <v>16</v>
      </c>
      <c r="F69" s="51">
        <v>360</v>
      </c>
      <c r="G69" s="60">
        <v>2200</v>
      </c>
      <c r="H69" s="51">
        <v>2200</v>
      </c>
      <c r="I69" s="168">
        <f t="shared" si="9"/>
        <v>100</v>
      </c>
      <c r="J69" s="62" t="s">
        <v>107</v>
      </c>
      <c r="K69" s="10"/>
    </row>
    <row r="70" spans="1:18" ht="176.25" customHeight="1" x14ac:dyDescent="0.4">
      <c r="A70" s="42">
        <v>3</v>
      </c>
      <c r="B70" s="42">
        <v>57</v>
      </c>
      <c r="C70" s="57">
        <v>3</v>
      </c>
      <c r="D70" s="62" t="s">
        <v>31</v>
      </c>
      <c r="E70" s="58" t="s">
        <v>35</v>
      </c>
      <c r="F70" s="58">
        <v>56</v>
      </c>
      <c r="G70" s="60">
        <v>56</v>
      </c>
      <c r="H70" s="51">
        <v>56</v>
      </c>
      <c r="I70" s="168">
        <f t="shared" si="9"/>
        <v>100</v>
      </c>
      <c r="J70" s="62" t="s">
        <v>108</v>
      </c>
    </row>
    <row r="71" spans="1:18" ht="141.75" customHeight="1" x14ac:dyDescent="0.4">
      <c r="A71" s="27">
        <v>4</v>
      </c>
      <c r="B71" s="42">
        <v>58</v>
      </c>
      <c r="C71" s="57">
        <v>4</v>
      </c>
      <c r="D71" s="62" t="s">
        <v>104</v>
      </c>
      <c r="E71" s="52" t="s">
        <v>7</v>
      </c>
      <c r="F71" s="58">
        <v>100</v>
      </c>
      <c r="G71" s="60">
        <v>100</v>
      </c>
      <c r="H71" s="51">
        <v>100</v>
      </c>
      <c r="I71" s="168">
        <f t="shared" si="9"/>
        <v>100</v>
      </c>
      <c r="J71" s="62" t="s">
        <v>106</v>
      </c>
    </row>
    <row r="72" spans="1:18" s="9" customFormat="1" ht="186.75" customHeight="1" x14ac:dyDescent="0.25">
      <c r="A72" s="42">
        <v>5</v>
      </c>
      <c r="B72" s="42">
        <v>59</v>
      </c>
      <c r="C72" s="61">
        <v>5</v>
      </c>
      <c r="D72" s="63" t="s">
        <v>105</v>
      </c>
      <c r="E72" s="52" t="s">
        <v>7</v>
      </c>
      <c r="F72" s="52">
        <v>100</v>
      </c>
      <c r="G72" s="60">
        <v>100</v>
      </c>
      <c r="H72" s="52">
        <v>100</v>
      </c>
      <c r="I72" s="168">
        <f t="shared" si="9"/>
        <v>100</v>
      </c>
      <c r="J72" s="63" t="s">
        <v>59</v>
      </c>
      <c r="K72" s="11"/>
      <c r="L72" s="11"/>
      <c r="M72" s="11"/>
      <c r="N72" s="11"/>
      <c r="O72" s="11"/>
      <c r="P72" s="11"/>
      <c r="Q72" s="12"/>
      <c r="R72" s="12"/>
    </row>
    <row r="73" spans="1:18" s="4" customFormat="1" ht="23.25" customHeight="1" x14ac:dyDescent="0.3">
      <c r="A73" s="26"/>
      <c r="B73" s="27"/>
      <c r="C73" s="179" t="s">
        <v>277</v>
      </c>
      <c r="D73" s="180"/>
      <c r="E73" s="180"/>
      <c r="F73" s="180"/>
      <c r="G73" s="180"/>
      <c r="H73" s="180"/>
      <c r="I73" s="180"/>
      <c r="J73" s="181"/>
      <c r="K73" s="8"/>
    </row>
    <row r="74" spans="1:18" s="4" customFormat="1" ht="199.5" customHeight="1" x14ac:dyDescent="0.3">
      <c r="A74" s="26">
        <v>1</v>
      </c>
      <c r="B74" s="27">
        <v>60</v>
      </c>
      <c r="C74" s="67" t="s">
        <v>113</v>
      </c>
      <c r="D74" s="108" t="s">
        <v>56</v>
      </c>
      <c r="E74" s="51" t="s">
        <v>58</v>
      </c>
      <c r="F74" s="51">
        <v>664.42700000000002</v>
      </c>
      <c r="G74" s="51">
        <v>660.18299999999999</v>
      </c>
      <c r="H74" s="69">
        <v>660.18299999999999</v>
      </c>
      <c r="I74" s="168">
        <f>H74/G74*100</f>
        <v>100</v>
      </c>
      <c r="J74" s="106" t="s">
        <v>152</v>
      </c>
      <c r="K74" s="8"/>
    </row>
    <row r="75" spans="1:18" s="4" customFormat="1" ht="75" customHeight="1" x14ac:dyDescent="0.3">
      <c r="A75" s="26">
        <v>2</v>
      </c>
      <c r="B75" s="27">
        <v>61</v>
      </c>
      <c r="C75" s="67" t="s">
        <v>114</v>
      </c>
      <c r="D75" s="63" t="s">
        <v>29</v>
      </c>
      <c r="E75" s="52" t="s">
        <v>58</v>
      </c>
      <c r="F75" s="51">
        <v>95.188999999999993</v>
      </c>
      <c r="G75" s="51">
        <v>112.212</v>
      </c>
      <c r="H75" s="69">
        <v>112.2</v>
      </c>
      <c r="I75" s="168">
        <f t="shared" ref="I75" si="10">H75/G75*100</f>
        <v>99.989305956582186</v>
      </c>
      <c r="J75" s="106" t="s">
        <v>153</v>
      </c>
      <c r="K75" s="8"/>
    </row>
    <row r="76" spans="1:18" s="4" customFormat="1" ht="104.25" customHeight="1" x14ac:dyDescent="0.3">
      <c r="A76" s="26">
        <v>3</v>
      </c>
      <c r="B76" s="27">
        <v>62</v>
      </c>
      <c r="C76" s="68" t="s">
        <v>115</v>
      </c>
      <c r="D76" s="50" t="s">
        <v>116</v>
      </c>
      <c r="E76" s="51" t="s">
        <v>57</v>
      </c>
      <c r="F76" s="51">
        <v>2428088</v>
      </c>
      <c r="G76" s="51">
        <v>3289000</v>
      </c>
      <c r="H76" s="51">
        <v>2691090</v>
      </c>
      <c r="I76" s="166">
        <f>G76/H76*100</f>
        <v>122.21813465919014</v>
      </c>
      <c r="J76" s="73" t="s">
        <v>155</v>
      </c>
      <c r="K76" s="7"/>
    </row>
    <row r="77" spans="1:18" s="4" customFormat="1" ht="60" customHeight="1" x14ac:dyDescent="0.3">
      <c r="A77" s="26">
        <v>4</v>
      </c>
      <c r="B77" s="27">
        <v>63</v>
      </c>
      <c r="C77" s="67" t="s">
        <v>117</v>
      </c>
      <c r="D77" s="50" t="s">
        <v>120</v>
      </c>
      <c r="E77" s="51" t="s">
        <v>7</v>
      </c>
      <c r="F77" s="51">
        <v>100</v>
      </c>
      <c r="G77" s="51">
        <v>100</v>
      </c>
      <c r="H77" s="51">
        <v>100</v>
      </c>
      <c r="I77" s="168">
        <f t="shared" ref="I77:I80" si="11">H77/G77*100</f>
        <v>100</v>
      </c>
      <c r="J77" s="63" t="s">
        <v>154</v>
      </c>
      <c r="K77" s="8"/>
    </row>
    <row r="78" spans="1:18" s="4" customFormat="1" ht="123" customHeight="1" x14ac:dyDescent="0.3">
      <c r="A78" s="26">
        <v>5</v>
      </c>
      <c r="B78" s="27">
        <v>64</v>
      </c>
      <c r="C78" s="67" t="s">
        <v>118</v>
      </c>
      <c r="D78" s="50" t="s">
        <v>121</v>
      </c>
      <c r="E78" s="51" t="s">
        <v>122</v>
      </c>
      <c r="F78" s="69" t="s">
        <v>24</v>
      </c>
      <c r="G78" s="69">
        <v>17</v>
      </c>
      <c r="H78" s="51">
        <v>17</v>
      </c>
      <c r="I78" s="168">
        <f t="shared" si="11"/>
        <v>100</v>
      </c>
      <c r="J78" s="63" t="s">
        <v>158</v>
      </c>
      <c r="K78" s="8"/>
    </row>
    <row r="79" spans="1:18" s="4" customFormat="1" ht="63.75" customHeight="1" x14ac:dyDescent="0.3">
      <c r="A79" s="26">
        <v>6</v>
      </c>
      <c r="B79" s="27">
        <v>65</v>
      </c>
      <c r="C79" s="67" t="s">
        <v>119</v>
      </c>
      <c r="D79" s="50" t="s">
        <v>123</v>
      </c>
      <c r="E79" s="51" t="s">
        <v>14</v>
      </c>
      <c r="F79" s="70">
        <v>0</v>
      </c>
      <c r="G79" s="70">
        <v>4</v>
      </c>
      <c r="H79" s="72">
        <v>4</v>
      </c>
      <c r="I79" s="168">
        <f t="shared" si="11"/>
        <v>100</v>
      </c>
      <c r="J79" s="63" t="s">
        <v>156</v>
      </c>
      <c r="K79" s="8"/>
    </row>
    <row r="80" spans="1:18" s="4" customFormat="1" ht="97.5" customHeight="1" x14ac:dyDescent="0.3">
      <c r="A80" s="26">
        <v>7</v>
      </c>
      <c r="B80" s="27">
        <v>66</v>
      </c>
      <c r="C80" s="67" t="s">
        <v>124</v>
      </c>
      <c r="D80" s="50" t="s">
        <v>315</v>
      </c>
      <c r="E80" s="69" t="s">
        <v>7</v>
      </c>
      <c r="F80" s="71">
        <v>100</v>
      </c>
      <c r="G80" s="71">
        <v>100</v>
      </c>
      <c r="H80" s="70">
        <v>100</v>
      </c>
      <c r="I80" s="168">
        <f t="shared" si="11"/>
        <v>100</v>
      </c>
      <c r="J80" s="63" t="s">
        <v>157</v>
      </c>
      <c r="K80" s="8"/>
    </row>
    <row r="81" spans="1:16" ht="51.75" customHeight="1" x14ac:dyDescent="0.3">
      <c r="A81" s="26"/>
      <c r="B81" s="27"/>
      <c r="C81" s="179" t="s">
        <v>278</v>
      </c>
      <c r="D81" s="180"/>
      <c r="E81" s="180"/>
      <c r="F81" s="180"/>
      <c r="G81" s="180"/>
      <c r="H81" s="180"/>
      <c r="I81" s="180"/>
      <c r="J81" s="181"/>
      <c r="K81" s="8"/>
    </row>
    <row r="82" spans="1:16" ht="78.75" customHeight="1" x14ac:dyDescent="0.3">
      <c r="A82" s="26">
        <v>59</v>
      </c>
      <c r="B82" s="27">
        <v>67</v>
      </c>
      <c r="C82" s="67" t="s">
        <v>8</v>
      </c>
      <c r="D82" s="55" t="s">
        <v>34</v>
      </c>
      <c r="E82" s="58" t="s">
        <v>7</v>
      </c>
      <c r="F82" s="117">
        <v>93</v>
      </c>
      <c r="G82" s="118">
        <v>93.1</v>
      </c>
      <c r="H82" s="119">
        <v>80</v>
      </c>
      <c r="I82" s="172">
        <f>H82/G82*100</f>
        <v>85.929108485499469</v>
      </c>
      <c r="J82" s="55" t="s">
        <v>327</v>
      </c>
      <c r="K82" s="8"/>
      <c r="L82" s="9"/>
      <c r="M82" s="9"/>
      <c r="N82" s="9"/>
      <c r="O82" s="9"/>
      <c r="P82" s="9"/>
    </row>
    <row r="83" spans="1:16" ht="87" customHeight="1" x14ac:dyDescent="0.3">
      <c r="A83" s="26">
        <v>60</v>
      </c>
      <c r="B83" s="27">
        <v>68</v>
      </c>
      <c r="C83" s="67" t="s">
        <v>10</v>
      </c>
      <c r="D83" s="55" t="s">
        <v>50</v>
      </c>
      <c r="E83" s="58" t="s">
        <v>69</v>
      </c>
      <c r="F83" s="58">
        <v>3648</v>
      </c>
      <c r="G83" s="56">
        <v>3688</v>
      </c>
      <c r="H83" s="120">
        <v>3691</v>
      </c>
      <c r="I83" s="168">
        <f>H83/G83*100</f>
        <v>100.08134490238612</v>
      </c>
      <c r="J83" s="37"/>
      <c r="K83" s="8"/>
      <c r="L83" s="9"/>
      <c r="M83" s="9"/>
      <c r="N83" s="9"/>
      <c r="O83" s="9"/>
      <c r="P83" s="9"/>
    </row>
    <row r="84" spans="1:16" ht="114.75" customHeight="1" x14ac:dyDescent="0.3">
      <c r="A84" s="26">
        <v>61</v>
      </c>
      <c r="B84" s="27">
        <v>69</v>
      </c>
      <c r="C84" s="67" t="s">
        <v>11</v>
      </c>
      <c r="D84" s="55" t="s">
        <v>70</v>
      </c>
      <c r="E84" s="58" t="s">
        <v>22</v>
      </c>
      <c r="F84" s="121">
        <v>134</v>
      </c>
      <c r="G84" s="111">
        <v>154</v>
      </c>
      <c r="H84" s="122">
        <v>157</v>
      </c>
      <c r="I84" s="168">
        <f>H84/G84*100</f>
        <v>101.94805194805194</v>
      </c>
      <c r="J84" s="55" t="s">
        <v>71</v>
      </c>
      <c r="K84" s="8"/>
      <c r="L84" s="9"/>
      <c r="M84" s="9"/>
      <c r="N84" s="9"/>
      <c r="O84" s="9"/>
      <c r="P84" s="9"/>
    </row>
    <row r="85" spans="1:16" ht="123" customHeight="1" x14ac:dyDescent="0.3">
      <c r="A85" s="26"/>
      <c r="B85" s="109">
        <v>70</v>
      </c>
      <c r="C85" s="67" t="s">
        <v>12</v>
      </c>
      <c r="D85" s="55" t="s">
        <v>165</v>
      </c>
      <c r="E85" s="58" t="s">
        <v>69</v>
      </c>
      <c r="F85" s="117">
        <v>2460</v>
      </c>
      <c r="G85" s="56">
        <v>2500</v>
      </c>
      <c r="H85" s="123">
        <v>2605</v>
      </c>
      <c r="I85" s="168">
        <f>H85/G85*100</f>
        <v>104.2</v>
      </c>
      <c r="J85" s="37"/>
      <c r="K85" s="8"/>
      <c r="L85" s="9"/>
      <c r="M85" s="9"/>
      <c r="N85" s="9"/>
      <c r="O85" s="9"/>
      <c r="P85" s="9"/>
    </row>
    <row r="86" spans="1:16" ht="79.5" customHeight="1" x14ac:dyDescent="0.3">
      <c r="A86" s="26">
        <v>63</v>
      </c>
      <c r="B86" s="27">
        <v>71</v>
      </c>
      <c r="C86" s="67" t="s">
        <v>15</v>
      </c>
      <c r="D86" s="55" t="s">
        <v>166</v>
      </c>
      <c r="E86" s="58" t="s">
        <v>69</v>
      </c>
      <c r="F86" s="117" t="s">
        <v>23</v>
      </c>
      <c r="G86" s="56">
        <v>600</v>
      </c>
      <c r="H86" s="123">
        <v>602</v>
      </c>
      <c r="I86" s="168">
        <f>H86/G86*100</f>
        <v>100.33333333333334</v>
      </c>
      <c r="J86" s="55" t="s">
        <v>328</v>
      </c>
      <c r="K86" s="8"/>
    </row>
    <row r="87" spans="1:16" s="4" customFormat="1" ht="24.75" customHeight="1" x14ac:dyDescent="0.3">
      <c r="A87" s="26"/>
      <c r="B87" s="27"/>
      <c r="C87" s="179" t="s">
        <v>279</v>
      </c>
      <c r="D87" s="180"/>
      <c r="E87" s="180"/>
      <c r="F87" s="180"/>
      <c r="G87" s="180"/>
      <c r="H87" s="180"/>
      <c r="I87" s="180"/>
      <c r="J87" s="181"/>
    </row>
    <row r="88" spans="1:16" s="15" customFormat="1" ht="78.75" customHeight="1" x14ac:dyDescent="0.4">
      <c r="A88" s="42">
        <v>1</v>
      </c>
      <c r="B88" s="42">
        <v>72</v>
      </c>
      <c r="C88" s="77" t="s">
        <v>8</v>
      </c>
      <c r="D88" s="63" t="s">
        <v>25</v>
      </c>
      <c r="E88" s="58" t="s">
        <v>26</v>
      </c>
      <c r="F88" s="77">
        <v>7</v>
      </c>
      <c r="G88" s="77">
        <v>7</v>
      </c>
      <c r="H88" s="77">
        <v>7</v>
      </c>
      <c r="I88" s="168">
        <f>H88/G88*100</f>
        <v>100</v>
      </c>
      <c r="J88" s="63" t="s">
        <v>146</v>
      </c>
      <c r="K88" s="10"/>
    </row>
    <row r="89" spans="1:16" s="4" customFormat="1" ht="169.5" customHeight="1" x14ac:dyDescent="0.4">
      <c r="A89" s="27">
        <v>3</v>
      </c>
      <c r="B89" s="42">
        <v>73</v>
      </c>
      <c r="C89" s="78" t="s">
        <v>10</v>
      </c>
      <c r="D89" s="105" t="s">
        <v>125</v>
      </c>
      <c r="E89" s="58" t="s">
        <v>30</v>
      </c>
      <c r="F89" s="69">
        <v>0.63100000000000001</v>
      </c>
      <c r="G89" s="51">
        <v>1.881</v>
      </c>
      <c r="H89" s="51">
        <v>2.3370000000000002</v>
      </c>
      <c r="I89" s="166">
        <f>IFERROR(H89/G89*100,0)</f>
        <v>124.24242424242425</v>
      </c>
      <c r="J89" s="105" t="s">
        <v>149</v>
      </c>
      <c r="K89" s="2"/>
    </row>
    <row r="90" spans="1:16" s="4" customFormat="1" ht="66" customHeight="1" x14ac:dyDescent="0.4">
      <c r="A90" s="27">
        <v>4</v>
      </c>
      <c r="B90" s="42">
        <v>74</v>
      </c>
      <c r="C90" s="78" t="s">
        <v>11</v>
      </c>
      <c r="D90" s="105" t="s">
        <v>36</v>
      </c>
      <c r="E90" s="58" t="s">
        <v>30</v>
      </c>
      <c r="F90" s="69">
        <v>96.323999999999998</v>
      </c>
      <c r="G90" s="51">
        <v>96.323999999999998</v>
      </c>
      <c r="H90" s="51">
        <v>96.323999999999998</v>
      </c>
      <c r="I90" s="168">
        <f>IFERROR(H90/G90*100,0)</f>
        <v>100</v>
      </c>
      <c r="J90" s="105" t="s">
        <v>147</v>
      </c>
      <c r="K90" s="2"/>
    </row>
    <row r="91" spans="1:16" s="4" customFormat="1" ht="69" customHeight="1" x14ac:dyDescent="0.4">
      <c r="A91" s="27">
        <v>5</v>
      </c>
      <c r="B91" s="42">
        <v>75</v>
      </c>
      <c r="C91" s="78" t="s">
        <v>12</v>
      </c>
      <c r="D91" s="105" t="s">
        <v>37</v>
      </c>
      <c r="E91" s="58" t="s">
        <v>22</v>
      </c>
      <c r="F91" s="69">
        <v>42</v>
      </c>
      <c r="G91" s="69">
        <v>42</v>
      </c>
      <c r="H91" s="51">
        <v>42</v>
      </c>
      <c r="I91" s="168">
        <f>H91/G91*100</f>
        <v>100</v>
      </c>
      <c r="J91" s="105" t="s">
        <v>90</v>
      </c>
      <c r="K91" s="2"/>
    </row>
    <row r="92" spans="1:16" s="4" customFormat="1" ht="68.25" customHeight="1" x14ac:dyDescent="0.4">
      <c r="A92" s="27">
        <v>6</v>
      </c>
      <c r="B92" s="42">
        <v>76</v>
      </c>
      <c r="C92" s="51" t="s">
        <v>15</v>
      </c>
      <c r="D92" s="105" t="s">
        <v>62</v>
      </c>
      <c r="E92" s="58" t="s">
        <v>22</v>
      </c>
      <c r="F92" s="51">
        <v>56</v>
      </c>
      <c r="G92" s="51">
        <v>56</v>
      </c>
      <c r="H92" s="51">
        <v>56</v>
      </c>
      <c r="I92" s="168">
        <f t="shared" ref="I92:I94" si="12">H92/G92*100</f>
        <v>100</v>
      </c>
      <c r="J92" s="105" t="s">
        <v>341</v>
      </c>
      <c r="K92" s="2"/>
    </row>
    <row r="93" spans="1:16" s="4" customFormat="1" ht="91.5" customHeight="1" x14ac:dyDescent="0.4">
      <c r="A93" s="75"/>
      <c r="B93" s="42">
        <v>77</v>
      </c>
      <c r="C93" s="51" t="s">
        <v>18</v>
      </c>
      <c r="D93" s="66" t="s">
        <v>89</v>
      </c>
      <c r="E93" s="69" t="s">
        <v>126</v>
      </c>
      <c r="F93" s="58">
        <v>18</v>
      </c>
      <c r="G93" s="58">
        <v>6</v>
      </c>
      <c r="H93" s="51">
        <v>6</v>
      </c>
      <c r="I93" s="168">
        <f>H93/G93*100</f>
        <v>100</v>
      </c>
      <c r="J93" s="63" t="s">
        <v>148</v>
      </c>
      <c r="K93" s="2"/>
    </row>
    <row r="94" spans="1:16" s="4" customFormat="1" ht="66" x14ac:dyDescent="0.4">
      <c r="A94" s="27">
        <v>8</v>
      </c>
      <c r="B94" s="42">
        <v>78</v>
      </c>
      <c r="C94" s="51" t="s">
        <v>19</v>
      </c>
      <c r="D94" s="137" t="s">
        <v>60</v>
      </c>
      <c r="E94" s="52" t="s">
        <v>61</v>
      </c>
      <c r="F94" s="51">
        <v>1.7829999999999999</v>
      </c>
      <c r="G94" s="51">
        <v>0.9</v>
      </c>
      <c r="H94" s="51">
        <v>0.9</v>
      </c>
      <c r="I94" s="168">
        <f t="shared" si="12"/>
        <v>100</v>
      </c>
      <c r="J94" s="50" t="s">
        <v>329</v>
      </c>
      <c r="K94" s="2"/>
    </row>
    <row r="95" spans="1:16" s="4" customFormat="1" ht="201" customHeight="1" x14ac:dyDescent="0.4">
      <c r="A95" s="27">
        <v>9</v>
      </c>
      <c r="B95" s="42">
        <v>79</v>
      </c>
      <c r="C95" s="79" t="s">
        <v>20</v>
      </c>
      <c r="D95" s="66" t="s">
        <v>127</v>
      </c>
      <c r="E95" s="69" t="s">
        <v>22</v>
      </c>
      <c r="F95" s="58" t="s">
        <v>24</v>
      </c>
      <c r="G95" s="58">
        <v>7</v>
      </c>
      <c r="H95" s="51">
        <v>7</v>
      </c>
      <c r="I95" s="168">
        <f>H95/G95*100</f>
        <v>100</v>
      </c>
      <c r="J95" s="63" t="s">
        <v>316</v>
      </c>
      <c r="K95" s="2"/>
    </row>
    <row r="96" spans="1:16" s="4" customFormat="1" ht="35.25" customHeight="1" x14ac:dyDescent="0.3">
      <c r="A96" s="26"/>
      <c r="B96" s="27"/>
      <c r="C96" s="179" t="s">
        <v>280</v>
      </c>
      <c r="D96" s="180"/>
      <c r="E96" s="180"/>
      <c r="F96" s="180"/>
      <c r="G96" s="180"/>
      <c r="H96" s="180"/>
      <c r="I96" s="180"/>
      <c r="J96" s="181"/>
    </row>
    <row r="97" spans="1:11" s="4" customFormat="1" ht="57.75" customHeight="1" x14ac:dyDescent="0.45">
      <c r="A97" s="185">
        <v>1</v>
      </c>
      <c r="B97" s="194">
        <v>80</v>
      </c>
      <c r="C97" s="186" t="s">
        <v>8</v>
      </c>
      <c r="D97" s="183" t="s">
        <v>65</v>
      </c>
      <c r="E97" s="58" t="s">
        <v>22</v>
      </c>
      <c r="F97" s="58" t="s">
        <v>24</v>
      </c>
      <c r="G97" s="58">
        <v>1</v>
      </c>
      <c r="H97" s="58">
        <v>1</v>
      </c>
      <c r="I97" s="168">
        <f>H97/G97*100</f>
        <v>100</v>
      </c>
      <c r="J97" s="63" t="s">
        <v>330</v>
      </c>
      <c r="K97" s="13"/>
    </row>
    <row r="98" spans="1:11" s="4" customFormat="1" ht="57.75" customHeight="1" x14ac:dyDescent="0.45">
      <c r="A98" s="185"/>
      <c r="B98" s="194"/>
      <c r="C98" s="187"/>
      <c r="D98" s="184"/>
      <c r="E98" s="58" t="s">
        <v>128</v>
      </c>
      <c r="F98" s="80" t="s">
        <v>24</v>
      </c>
      <c r="G98" s="81">
        <v>28</v>
      </c>
      <c r="H98" s="103">
        <v>28</v>
      </c>
      <c r="I98" s="168">
        <f>H98/G98*100</f>
        <v>100</v>
      </c>
      <c r="J98" s="36"/>
      <c r="K98" s="13"/>
    </row>
    <row r="99" spans="1:11" s="4" customFormat="1" ht="33" x14ac:dyDescent="0.45">
      <c r="A99" s="185"/>
      <c r="B99" s="194"/>
      <c r="C99" s="187"/>
      <c r="D99" s="184"/>
      <c r="E99" s="58" t="s">
        <v>30</v>
      </c>
      <c r="F99" s="69" t="s">
        <v>24</v>
      </c>
      <c r="G99" s="58">
        <v>1.7</v>
      </c>
      <c r="H99" s="51">
        <v>1.7</v>
      </c>
      <c r="I99" s="168">
        <f t="shared" ref="I99:I102" si="13">H99/G99*100</f>
        <v>100</v>
      </c>
      <c r="J99" s="38"/>
      <c r="K99" s="13"/>
    </row>
    <row r="100" spans="1:11" s="4" customFormat="1" ht="82.5" x14ac:dyDescent="0.45">
      <c r="A100" s="75"/>
      <c r="B100" s="74">
        <v>81</v>
      </c>
      <c r="C100" s="82" t="s">
        <v>10</v>
      </c>
      <c r="D100" s="55" t="s">
        <v>129</v>
      </c>
      <c r="E100" s="58" t="s">
        <v>22</v>
      </c>
      <c r="F100" s="69">
        <v>1</v>
      </c>
      <c r="G100" s="58">
        <v>1</v>
      </c>
      <c r="H100" s="61">
        <v>1</v>
      </c>
      <c r="I100" s="168">
        <v>100</v>
      </c>
      <c r="J100" s="63" t="s">
        <v>331</v>
      </c>
      <c r="K100" s="13"/>
    </row>
    <row r="101" spans="1:11" s="4" customFormat="1" ht="228.75" customHeight="1" x14ac:dyDescent="0.45">
      <c r="A101" s="75"/>
      <c r="B101" s="74">
        <v>82</v>
      </c>
      <c r="C101" s="82" t="s">
        <v>11</v>
      </c>
      <c r="D101" s="55" t="s">
        <v>130</v>
      </c>
      <c r="E101" s="58" t="s">
        <v>22</v>
      </c>
      <c r="F101" s="69">
        <v>3</v>
      </c>
      <c r="G101" s="58">
        <v>6</v>
      </c>
      <c r="H101" s="61">
        <v>6</v>
      </c>
      <c r="I101" s="168">
        <v>100</v>
      </c>
      <c r="J101" s="63" t="s">
        <v>317</v>
      </c>
      <c r="K101" s="13"/>
    </row>
    <row r="102" spans="1:11" s="4" customFormat="1" ht="54.75" customHeight="1" x14ac:dyDescent="0.4">
      <c r="A102" s="27"/>
      <c r="B102" s="39">
        <v>83</v>
      </c>
      <c r="C102" s="83" t="s">
        <v>12</v>
      </c>
      <c r="D102" s="63" t="s">
        <v>91</v>
      </c>
      <c r="E102" s="58" t="s">
        <v>7</v>
      </c>
      <c r="F102" s="84">
        <v>80</v>
      </c>
      <c r="G102" s="85">
        <v>80</v>
      </c>
      <c r="H102" s="104">
        <v>80</v>
      </c>
      <c r="I102" s="168">
        <f t="shared" si="13"/>
        <v>100</v>
      </c>
      <c r="J102" s="63" t="s">
        <v>151</v>
      </c>
      <c r="K102" s="2"/>
    </row>
    <row r="103" spans="1:11" s="4" customFormat="1" ht="90.75" customHeight="1" x14ac:dyDescent="0.4">
      <c r="A103" s="27">
        <v>3</v>
      </c>
      <c r="B103" s="39">
        <v>84</v>
      </c>
      <c r="C103" s="83" t="s">
        <v>15</v>
      </c>
      <c r="D103" s="55" t="s">
        <v>66</v>
      </c>
      <c r="E103" s="58" t="s">
        <v>7</v>
      </c>
      <c r="F103" s="69">
        <v>100</v>
      </c>
      <c r="G103" s="58">
        <v>100</v>
      </c>
      <c r="H103" s="51">
        <v>100</v>
      </c>
      <c r="I103" s="168">
        <f>H103/G103*100</f>
        <v>100</v>
      </c>
      <c r="J103" s="63" t="s">
        <v>131</v>
      </c>
      <c r="K103" s="2"/>
    </row>
    <row r="104" spans="1:11" s="4" customFormat="1" ht="95.25" customHeight="1" x14ac:dyDescent="0.4">
      <c r="A104" s="27">
        <v>4</v>
      </c>
      <c r="B104" s="39">
        <v>85</v>
      </c>
      <c r="C104" s="83" t="s">
        <v>18</v>
      </c>
      <c r="D104" s="55" t="s">
        <v>132</v>
      </c>
      <c r="E104" s="58" t="s">
        <v>133</v>
      </c>
      <c r="F104" s="69" t="s">
        <v>24</v>
      </c>
      <c r="G104" s="58">
        <v>1</v>
      </c>
      <c r="H104" s="51">
        <v>1</v>
      </c>
      <c r="I104" s="168">
        <f>H104/G104*100</f>
        <v>100</v>
      </c>
      <c r="J104" s="63" t="s">
        <v>318</v>
      </c>
      <c r="K104" s="2"/>
    </row>
    <row r="105" spans="1:11" s="4" customFormat="1" ht="123" customHeight="1" x14ac:dyDescent="0.4">
      <c r="A105" s="27">
        <v>5</v>
      </c>
      <c r="B105" s="39">
        <v>86</v>
      </c>
      <c r="C105" s="83" t="s">
        <v>19</v>
      </c>
      <c r="D105" s="55" t="s">
        <v>145</v>
      </c>
      <c r="E105" s="58" t="s">
        <v>22</v>
      </c>
      <c r="F105" s="58" t="s">
        <v>24</v>
      </c>
      <c r="G105" s="58">
        <v>4</v>
      </c>
      <c r="H105" s="51">
        <v>4</v>
      </c>
      <c r="I105" s="168">
        <f>H105/G105*100</f>
        <v>100</v>
      </c>
      <c r="J105" s="63" t="s">
        <v>150</v>
      </c>
      <c r="K105" s="2"/>
    </row>
    <row r="106" spans="1:11" ht="30" customHeight="1" x14ac:dyDescent="0.3">
      <c r="A106" s="26"/>
      <c r="B106" s="27"/>
      <c r="C106" s="179" t="s">
        <v>281</v>
      </c>
      <c r="D106" s="180"/>
      <c r="E106" s="180"/>
      <c r="F106" s="180"/>
      <c r="G106" s="180"/>
      <c r="H106" s="180"/>
      <c r="I106" s="180"/>
      <c r="J106" s="181"/>
      <c r="K106" s="8"/>
    </row>
    <row r="107" spans="1:11" ht="348.75" customHeight="1" x14ac:dyDescent="0.3">
      <c r="A107" s="26">
        <v>117</v>
      </c>
      <c r="B107" s="27">
        <v>87</v>
      </c>
      <c r="C107" s="58" t="s">
        <v>8</v>
      </c>
      <c r="D107" s="55" t="s">
        <v>73</v>
      </c>
      <c r="E107" s="57" t="s">
        <v>9</v>
      </c>
      <c r="F107" s="57">
        <v>1</v>
      </c>
      <c r="G107" s="61">
        <v>1</v>
      </c>
      <c r="H107" s="57">
        <v>1</v>
      </c>
      <c r="I107" s="170">
        <f>H107/G107*100</f>
        <v>100</v>
      </c>
      <c r="J107" s="63" t="s">
        <v>344</v>
      </c>
      <c r="K107" s="8"/>
    </row>
    <row r="108" spans="1:11" ht="82.5" x14ac:dyDescent="0.3">
      <c r="A108" s="26"/>
      <c r="B108" s="27">
        <v>88</v>
      </c>
      <c r="C108" s="58" t="s">
        <v>10</v>
      </c>
      <c r="D108" s="63" t="s">
        <v>342</v>
      </c>
      <c r="E108" s="57" t="s">
        <v>7</v>
      </c>
      <c r="F108" s="57">
        <v>100</v>
      </c>
      <c r="G108" s="61">
        <v>100</v>
      </c>
      <c r="H108" s="57">
        <v>100</v>
      </c>
      <c r="I108" s="170">
        <f>H108/G108*100</f>
        <v>100</v>
      </c>
      <c r="J108" s="43"/>
      <c r="K108" s="8"/>
    </row>
    <row r="109" spans="1:11" ht="36.75" customHeight="1" x14ac:dyDescent="0.3">
      <c r="A109" s="26"/>
      <c r="B109" s="27"/>
      <c r="C109" s="179" t="s">
        <v>282</v>
      </c>
      <c r="D109" s="180"/>
      <c r="E109" s="180"/>
      <c r="F109" s="180"/>
      <c r="G109" s="180"/>
      <c r="H109" s="180"/>
      <c r="I109" s="180"/>
      <c r="J109" s="181"/>
      <c r="K109" s="8"/>
    </row>
    <row r="110" spans="1:11" s="1" customFormat="1" ht="123.75" customHeight="1" x14ac:dyDescent="0.3">
      <c r="A110" s="26">
        <v>155</v>
      </c>
      <c r="B110" s="27">
        <v>89</v>
      </c>
      <c r="C110" s="69" t="s">
        <v>8</v>
      </c>
      <c r="D110" s="108" t="s">
        <v>159</v>
      </c>
      <c r="E110" s="69" t="s">
        <v>7</v>
      </c>
      <c r="F110" s="69">
        <v>100</v>
      </c>
      <c r="G110" s="69">
        <v>100</v>
      </c>
      <c r="H110" s="69">
        <v>100</v>
      </c>
      <c r="I110" s="168">
        <f>H110/G110*100</f>
        <v>100</v>
      </c>
      <c r="J110" s="107" t="s">
        <v>343</v>
      </c>
      <c r="K110" s="8"/>
    </row>
    <row r="111" spans="1:11" s="1" customFormat="1" ht="75" customHeight="1" x14ac:dyDescent="0.3">
      <c r="A111" s="26">
        <v>156</v>
      </c>
      <c r="B111" s="27">
        <v>90</v>
      </c>
      <c r="C111" s="68" t="s">
        <v>10</v>
      </c>
      <c r="D111" s="108" t="s">
        <v>160</v>
      </c>
      <c r="E111" s="69" t="s">
        <v>33</v>
      </c>
      <c r="F111" s="69">
        <v>100</v>
      </c>
      <c r="G111" s="69">
        <v>100</v>
      </c>
      <c r="H111" s="69">
        <v>100</v>
      </c>
      <c r="I111" s="168">
        <f>H111/G111*100</f>
        <v>100</v>
      </c>
      <c r="J111" s="107" t="s">
        <v>161</v>
      </c>
      <c r="K111" s="8"/>
    </row>
    <row r="112" spans="1:11" s="46" customFormat="1" ht="82.5" x14ac:dyDescent="0.3">
      <c r="A112" s="21">
        <v>157</v>
      </c>
      <c r="B112" s="174">
        <v>91</v>
      </c>
      <c r="C112" s="68" t="s">
        <v>11</v>
      </c>
      <c r="D112" s="108" t="s">
        <v>162</v>
      </c>
      <c r="E112" s="57" t="s">
        <v>9</v>
      </c>
      <c r="F112" s="54">
        <v>1763</v>
      </c>
      <c r="G112" s="54">
        <v>1770</v>
      </c>
      <c r="H112" s="69" t="s">
        <v>23</v>
      </c>
      <c r="I112" s="173" t="s">
        <v>23</v>
      </c>
      <c r="J112" s="108" t="s">
        <v>286</v>
      </c>
      <c r="K112" s="23"/>
    </row>
    <row r="113" spans="1:11" ht="31.5" customHeight="1" x14ac:dyDescent="0.3">
      <c r="A113" s="26"/>
      <c r="B113" s="27"/>
      <c r="C113" s="179" t="s">
        <v>272</v>
      </c>
      <c r="D113" s="180"/>
      <c r="E113" s="180"/>
      <c r="F113" s="180"/>
      <c r="G113" s="180"/>
      <c r="H113" s="180"/>
      <c r="I113" s="180"/>
      <c r="J113" s="181"/>
      <c r="K113" s="8"/>
    </row>
    <row r="114" spans="1:11" ht="99" x14ac:dyDescent="0.3">
      <c r="A114" s="26">
        <v>1</v>
      </c>
      <c r="B114" s="27">
        <v>92</v>
      </c>
      <c r="C114" s="51" t="s">
        <v>8</v>
      </c>
      <c r="D114" s="138" t="s">
        <v>85</v>
      </c>
      <c r="E114" s="52" t="s">
        <v>7</v>
      </c>
      <c r="F114" s="53" t="s">
        <v>23</v>
      </c>
      <c r="G114" s="53">
        <v>93.2</v>
      </c>
      <c r="H114" s="53">
        <v>93.2</v>
      </c>
      <c r="I114" s="168">
        <f>H114/G114*100</f>
        <v>100</v>
      </c>
      <c r="J114" s="106" t="s">
        <v>319</v>
      </c>
      <c r="K114" s="8"/>
    </row>
    <row r="115" spans="1:11" ht="207.75" customHeight="1" x14ac:dyDescent="0.3">
      <c r="A115" s="26">
        <v>2</v>
      </c>
      <c r="B115" s="27">
        <v>93</v>
      </c>
      <c r="C115" s="86" t="s">
        <v>10</v>
      </c>
      <c r="D115" s="50" t="s">
        <v>167</v>
      </c>
      <c r="E115" s="52" t="s">
        <v>7</v>
      </c>
      <c r="F115" s="53">
        <v>74</v>
      </c>
      <c r="G115" s="53" t="s">
        <v>168</v>
      </c>
      <c r="H115" s="53">
        <v>77</v>
      </c>
      <c r="I115" s="165">
        <f>H115/60*100</f>
        <v>128.33333333333334</v>
      </c>
      <c r="J115" s="106" t="s">
        <v>320</v>
      </c>
      <c r="K115" s="8"/>
    </row>
    <row r="116" spans="1:11" s="1" customFormat="1" x14ac:dyDescent="0.3">
      <c r="A116" s="26"/>
      <c r="B116" s="27"/>
      <c r="C116" s="176" t="s">
        <v>271</v>
      </c>
      <c r="D116" s="176"/>
      <c r="E116" s="176"/>
      <c r="F116" s="176"/>
      <c r="G116" s="176"/>
      <c r="H116" s="176"/>
      <c r="I116" s="176"/>
      <c r="J116" s="176"/>
      <c r="K116" s="8"/>
    </row>
    <row r="117" spans="1:11" s="1" customFormat="1" ht="64.5" customHeight="1" x14ac:dyDescent="0.25">
      <c r="A117" s="27">
        <v>1</v>
      </c>
      <c r="B117" s="27">
        <v>94</v>
      </c>
      <c r="C117" s="51" t="s">
        <v>8</v>
      </c>
      <c r="D117" s="63" t="s">
        <v>54</v>
      </c>
      <c r="E117" s="51" t="s">
        <v>55</v>
      </c>
      <c r="F117" s="53">
        <v>29.8</v>
      </c>
      <c r="G117" s="53">
        <v>33</v>
      </c>
      <c r="H117" s="90">
        <v>18</v>
      </c>
      <c r="I117" s="167">
        <f>H117/G117*100</f>
        <v>54.54545454545454</v>
      </c>
      <c r="J117" s="66" t="s">
        <v>134</v>
      </c>
      <c r="K117" s="8"/>
    </row>
    <row r="118" spans="1:11" s="1" customFormat="1" ht="77.25" customHeight="1" x14ac:dyDescent="0.25">
      <c r="A118" s="27">
        <v>2</v>
      </c>
      <c r="B118" s="27">
        <v>95</v>
      </c>
      <c r="C118" s="86" t="s">
        <v>10</v>
      </c>
      <c r="D118" s="66" t="s">
        <v>47</v>
      </c>
      <c r="E118" s="87" t="s">
        <v>46</v>
      </c>
      <c r="F118" s="51">
        <v>8.0000000000000002E-3</v>
      </c>
      <c r="G118" s="51">
        <v>2.9999999999999997E-4</v>
      </c>
      <c r="H118" s="61">
        <v>2.0000000000000001E-4</v>
      </c>
      <c r="I118" s="167">
        <f>H118/G118*100</f>
        <v>66.666666666666671</v>
      </c>
      <c r="J118" s="35"/>
      <c r="K118" s="8"/>
    </row>
    <row r="119" spans="1:11" s="1" customFormat="1" ht="63.75" customHeight="1" x14ac:dyDescent="0.25">
      <c r="A119" s="27">
        <v>3</v>
      </c>
      <c r="B119" s="27">
        <v>96</v>
      </c>
      <c r="C119" s="69" t="s">
        <v>11</v>
      </c>
      <c r="D119" s="63" t="s">
        <v>39</v>
      </c>
      <c r="E119" s="69" t="s">
        <v>40</v>
      </c>
      <c r="F119" s="69">
        <v>17.5</v>
      </c>
      <c r="G119" s="69">
        <v>18.100000000000001</v>
      </c>
      <c r="H119" s="51">
        <v>17.600000000000001</v>
      </c>
      <c r="I119" s="168">
        <f>H119/G119*100</f>
        <v>97.237569060773481</v>
      </c>
      <c r="J119" s="50" t="s">
        <v>135</v>
      </c>
      <c r="K119" s="8"/>
    </row>
    <row r="120" spans="1:11" s="1" customFormat="1" ht="58.5" customHeight="1" x14ac:dyDescent="0.25">
      <c r="A120" s="27">
        <v>4</v>
      </c>
      <c r="B120" s="27">
        <v>97</v>
      </c>
      <c r="C120" s="69" t="s">
        <v>12</v>
      </c>
      <c r="D120" s="105" t="s">
        <v>67</v>
      </c>
      <c r="E120" s="69" t="s">
        <v>68</v>
      </c>
      <c r="F120" s="69">
        <v>545</v>
      </c>
      <c r="G120" s="69">
        <v>355</v>
      </c>
      <c r="H120" s="51">
        <v>401</v>
      </c>
      <c r="I120" s="165">
        <f t="shared" ref="I120" si="14">H120/G120*100</f>
        <v>112.95774647887325</v>
      </c>
      <c r="J120" s="50" t="s">
        <v>138</v>
      </c>
      <c r="K120" s="8"/>
    </row>
    <row r="121" spans="1:11" s="1" customFormat="1" ht="58.5" customHeight="1" x14ac:dyDescent="0.25">
      <c r="A121" s="76"/>
      <c r="B121" s="76">
        <v>98</v>
      </c>
      <c r="C121" s="69" t="s">
        <v>15</v>
      </c>
      <c r="D121" s="66" t="s">
        <v>48</v>
      </c>
      <c r="E121" s="88" t="s">
        <v>22</v>
      </c>
      <c r="F121" s="71">
        <v>18</v>
      </c>
      <c r="G121" s="51">
        <v>8</v>
      </c>
      <c r="H121" s="91">
        <v>5</v>
      </c>
      <c r="I121" s="167">
        <f>H121/G121*100</f>
        <v>62.5</v>
      </c>
      <c r="J121" s="66" t="s">
        <v>332</v>
      </c>
      <c r="K121" s="8"/>
    </row>
    <row r="122" spans="1:11" s="1" customFormat="1" ht="67.5" customHeight="1" x14ac:dyDescent="0.25">
      <c r="A122" s="27">
        <v>5</v>
      </c>
      <c r="B122" s="27">
        <v>99</v>
      </c>
      <c r="C122" s="69" t="s">
        <v>18</v>
      </c>
      <c r="D122" s="105" t="s">
        <v>44</v>
      </c>
      <c r="E122" s="69" t="s">
        <v>22</v>
      </c>
      <c r="F122" s="69">
        <v>0</v>
      </c>
      <c r="G122" s="69">
        <v>9</v>
      </c>
      <c r="H122" s="61">
        <v>11</v>
      </c>
      <c r="I122" s="165">
        <f t="shared" ref="I122:I125" si="15">H122/G122*100</f>
        <v>122.22222222222223</v>
      </c>
      <c r="J122" s="50" t="s">
        <v>321</v>
      </c>
      <c r="K122" s="8"/>
    </row>
    <row r="123" spans="1:11" s="1" customFormat="1" ht="127.5" customHeight="1" x14ac:dyDescent="0.25">
      <c r="A123" s="27">
        <v>6</v>
      </c>
      <c r="B123" s="27">
        <v>100</v>
      </c>
      <c r="C123" s="69" t="s">
        <v>19</v>
      </c>
      <c r="D123" s="63" t="s">
        <v>27</v>
      </c>
      <c r="E123" s="69" t="s">
        <v>41</v>
      </c>
      <c r="F123" s="69">
        <v>9</v>
      </c>
      <c r="G123" s="69">
        <v>48</v>
      </c>
      <c r="H123" s="61">
        <v>53</v>
      </c>
      <c r="I123" s="165">
        <f>H123/G123*100</f>
        <v>110.41666666666667</v>
      </c>
      <c r="J123" s="50" t="s">
        <v>322</v>
      </c>
      <c r="K123" s="8"/>
    </row>
    <row r="124" spans="1:11" s="1" customFormat="1" ht="99" x14ac:dyDescent="0.25">
      <c r="A124" s="27">
        <v>7</v>
      </c>
      <c r="B124" s="27">
        <v>101</v>
      </c>
      <c r="C124" s="69" t="s">
        <v>20</v>
      </c>
      <c r="D124" s="66" t="s">
        <v>45</v>
      </c>
      <c r="E124" s="88" t="s">
        <v>7</v>
      </c>
      <c r="F124" s="71">
        <v>53.12</v>
      </c>
      <c r="G124" s="51">
        <v>36.08</v>
      </c>
      <c r="H124" s="92">
        <v>40.75</v>
      </c>
      <c r="I124" s="165">
        <f>H124/G124*100</f>
        <v>112.94345898004434</v>
      </c>
      <c r="J124" s="66" t="s">
        <v>137</v>
      </c>
      <c r="K124" s="8"/>
    </row>
    <row r="125" spans="1:11" s="1" customFormat="1" ht="121.5" customHeight="1" x14ac:dyDescent="0.25">
      <c r="A125" s="27">
        <v>8</v>
      </c>
      <c r="B125" s="27">
        <v>102</v>
      </c>
      <c r="C125" s="89" t="s">
        <v>21</v>
      </c>
      <c r="D125" s="63" t="s">
        <v>42</v>
      </c>
      <c r="E125" s="69" t="s">
        <v>43</v>
      </c>
      <c r="F125" s="84">
        <v>1026</v>
      </c>
      <c r="G125" s="84">
        <v>984</v>
      </c>
      <c r="H125" s="84">
        <v>984</v>
      </c>
      <c r="I125" s="168">
        <f t="shared" si="15"/>
        <v>100</v>
      </c>
      <c r="J125" s="50" t="s">
        <v>136</v>
      </c>
      <c r="K125" s="8"/>
    </row>
    <row r="126" spans="1:11" ht="33" customHeight="1" x14ac:dyDescent="0.3">
      <c r="A126" s="26"/>
      <c r="B126" s="27"/>
      <c r="C126" s="179" t="s">
        <v>283</v>
      </c>
      <c r="D126" s="180"/>
      <c r="E126" s="180"/>
      <c r="F126" s="180"/>
      <c r="G126" s="180"/>
      <c r="H126" s="180"/>
      <c r="I126" s="180"/>
      <c r="J126" s="181"/>
      <c r="K126" s="3"/>
    </row>
    <row r="127" spans="1:11" ht="72.75" customHeight="1" x14ac:dyDescent="0.4">
      <c r="A127" s="26">
        <v>10</v>
      </c>
      <c r="B127" s="27">
        <v>103</v>
      </c>
      <c r="C127" s="115" t="s">
        <v>8</v>
      </c>
      <c r="D127" s="63" t="s">
        <v>86</v>
      </c>
      <c r="E127" s="124" t="s">
        <v>76</v>
      </c>
      <c r="F127" s="124">
        <v>1101</v>
      </c>
      <c r="G127" s="132">
        <v>1021</v>
      </c>
      <c r="H127" s="142">
        <v>1155</v>
      </c>
      <c r="I127" s="172">
        <f>G127/H127*100</f>
        <v>88.398268398268399</v>
      </c>
      <c r="J127" s="130" t="s">
        <v>238</v>
      </c>
    </row>
    <row r="128" spans="1:11" ht="114.75" customHeight="1" x14ac:dyDescent="0.4">
      <c r="A128" s="26">
        <v>11</v>
      </c>
      <c r="B128" s="27">
        <v>104</v>
      </c>
      <c r="C128" s="58" t="s">
        <v>10</v>
      </c>
      <c r="D128" s="63" t="s">
        <v>77</v>
      </c>
      <c r="E128" s="124" t="s">
        <v>16</v>
      </c>
      <c r="F128" s="127">
        <v>23.5</v>
      </c>
      <c r="G128" s="133">
        <v>22</v>
      </c>
      <c r="H128" s="110">
        <v>21.5</v>
      </c>
      <c r="I128" s="168">
        <f>G128/H128*100</f>
        <v>102.32558139534885</v>
      </c>
      <c r="J128" s="131" t="s">
        <v>345</v>
      </c>
    </row>
    <row r="129" spans="1:11" s="4" customFormat="1" ht="27.75" customHeight="1" x14ac:dyDescent="0.3">
      <c r="A129" s="26"/>
      <c r="B129" s="27"/>
      <c r="C129" s="179" t="s">
        <v>284</v>
      </c>
      <c r="D129" s="180"/>
      <c r="E129" s="180"/>
      <c r="F129" s="180"/>
      <c r="G129" s="180"/>
      <c r="H129" s="180"/>
      <c r="I129" s="180"/>
      <c r="J129" s="181"/>
    </row>
    <row r="130" spans="1:11" s="4" customFormat="1" ht="81.75" customHeight="1" x14ac:dyDescent="0.4">
      <c r="A130" s="26">
        <v>28</v>
      </c>
      <c r="B130" s="42">
        <v>105</v>
      </c>
      <c r="C130" s="115" t="s">
        <v>8</v>
      </c>
      <c r="D130" s="63" t="s">
        <v>169</v>
      </c>
      <c r="E130" s="124" t="s">
        <v>7</v>
      </c>
      <c r="F130" s="125">
        <v>115.3</v>
      </c>
      <c r="G130" s="126" t="s">
        <v>170</v>
      </c>
      <c r="H130" s="129">
        <v>104</v>
      </c>
      <c r="I130" s="168">
        <f>H130/99.6*100</f>
        <v>104.41767068273093</v>
      </c>
      <c r="J130" s="128" t="s">
        <v>84</v>
      </c>
      <c r="K130" s="2"/>
    </row>
    <row r="131" spans="1:11" s="4" customFormat="1" ht="99" x14ac:dyDescent="0.4">
      <c r="A131" s="26">
        <v>29</v>
      </c>
      <c r="B131" s="42">
        <v>106</v>
      </c>
      <c r="C131" s="58" t="s">
        <v>10</v>
      </c>
      <c r="D131" s="63" t="s">
        <v>87</v>
      </c>
      <c r="E131" s="124" t="s">
        <v>7</v>
      </c>
      <c r="F131" s="127" t="s">
        <v>23</v>
      </c>
      <c r="G131" s="126" t="s">
        <v>171</v>
      </c>
      <c r="H131" s="51">
        <v>98.3</v>
      </c>
      <c r="I131" s="168">
        <f>H131/98*100</f>
        <v>100.30612244897958</v>
      </c>
      <c r="J131" s="44"/>
      <c r="K131" s="2"/>
    </row>
    <row r="132" spans="1:11" s="4" customFormat="1" ht="27" customHeight="1" x14ac:dyDescent="0.3">
      <c r="A132" s="26"/>
      <c r="B132" s="27"/>
      <c r="C132" s="179" t="s">
        <v>304</v>
      </c>
      <c r="D132" s="180"/>
      <c r="E132" s="180"/>
      <c r="F132" s="180"/>
      <c r="G132" s="180"/>
      <c r="H132" s="180"/>
      <c r="I132" s="180"/>
      <c r="J132" s="181"/>
      <c r="K132" s="8"/>
    </row>
    <row r="133" spans="1:11" s="5" customFormat="1" ht="241.5" customHeight="1" x14ac:dyDescent="0.25">
      <c r="A133" s="33">
        <v>1</v>
      </c>
      <c r="B133" s="33">
        <v>107</v>
      </c>
      <c r="C133" s="77">
        <v>1</v>
      </c>
      <c r="D133" s="149" t="s">
        <v>78</v>
      </c>
      <c r="E133" s="150" t="s">
        <v>250</v>
      </c>
      <c r="F133" s="58">
        <v>1</v>
      </c>
      <c r="G133" s="151">
        <v>1</v>
      </c>
      <c r="H133" s="51">
        <v>1</v>
      </c>
      <c r="I133" s="168">
        <f>H133/G133*100</f>
        <v>100</v>
      </c>
      <c r="J133" s="55" t="s">
        <v>255</v>
      </c>
      <c r="K133" s="8"/>
    </row>
    <row r="134" spans="1:11" s="5" customFormat="1" ht="165" x14ac:dyDescent="0.25">
      <c r="A134" s="33">
        <v>2</v>
      </c>
      <c r="B134" s="33">
        <v>108</v>
      </c>
      <c r="C134" s="51">
        <v>2</v>
      </c>
      <c r="D134" s="146" t="s">
        <v>256</v>
      </c>
      <c r="E134" s="150" t="s">
        <v>250</v>
      </c>
      <c r="F134" s="58">
        <v>1</v>
      </c>
      <c r="G134" s="152">
        <v>1</v>
      </c>
      <c r="H134" s="51">
        <v>1</v>
      </c>
      <c r="I134" s="168">
        <f t="shared" ref="I134:I144" si="16">H134/G134*100</f>
        <v>100</v>
      </c>
      <c r="J134" s="50" t="s">
        <v>333</v>
      </c>
      <c r="K134" s="8"/>
    </row>
    <row r="135" spans="1:11" s="5" customFormat="1" ht="181.5" x14ac:dyDescent="0.25">
      <c r="A135" s="33">
        <v>3</v>
      </c>
      <c r="B135" s="33">
        <v>109</v>
      </c>
      <c r="C135" s="51">
        <v>3</v>
      </c>
      <c r="D135" s="147" t="s">
        <v>257</v>
      </c>
      <c r="E135" s="150" t="s">
        <v>250</v>
      </c>
      <c r="F135" s="58" t="s">
        <v>23</v>
      </c>
      <c r="G135" s="151">
        <v>1</v>
      </c>
      <c r="H135" s="61">
        <v>1</v>
      </c>
      <c r="I135" s="168">
        <f>H135/G135*100</f>
        <v>100</v>
      </c>
      <c r="J135" s="55" t="s">
        <v>258</v>
      </c>
      <c r="K135" s="8"/>
    </row>
    <row r="136" spans="1:11" s="5" customFormat="1" ht="66" x14ac:dyDescent="0.25">
      <c r="A136" s="33">
        <v>4</v>
      </c>
      <c r="B136" s="191">
        <v>110</v>
      </c>
      <c r="C136" s="192" t="s">
        <v>117</v>
      </c>
      <c r="D136" s="55" t="s">
        <v>52</v>
      </c>
      <c r="E136" s="150" t="s">
        <v>9</v>
      </c>
      <c r="F136" s="58">
        <v>103</v>
      </c>
      <c r="G136" s="153">
        <v>51</v>
      </c>
      <c r="H136" s="113">
        <v>51</v>
      </c>
      <c r="I136" s="168">
        <f>H136/G136*100</f>
        <v>100</v>
      </c>
      <c r="J136" s="55" t="s">
        <v>259</v>
      </c>
      <c r="K136" s="8"/>
    </row>
    <row r="137" spans="1:11" s="5" customFormat="1" x14ac:dyDescent="0.25">
      <c r="A137" s="33">
        <v>5</v>
      </c>
      <c r="B137" s="191"/>
      <c r="C137" s="193"/>
      <c r="D137" s="63" t="s">
        <v>38</v>
      </c>
      <c r="E137" s="86" t="s">
        <v>53</v>
      </c>
      <c r="F137" s="51">
        <v>123.57</v>
      </c>
      <c r="G137" s="87">
        <v>200</v>
      </c>
      <c r="H137" s="113">
        <v>200</v>
      </c>
      <c r="I137" s="168">
        <f t="shared" si="16"/>
        <v>100</v>
      </c>
      <c r="J137" s="63" t="s">
        <v>305</v>
      </c>
      <c r="K137" s="8"/>
    </row>
    <row r="138" spans="1:11" s="5" customFormat="1" ht="82.5" x14ac:dyDescent="0.25">
      <c r="A138" s="33">
        <v>6</v>
      </c>
      <c r="B138" s="33">
        <v>111</v>
      </c>
      <c r="C138" s="161" t="s">
        <v>118</v>
      </c>
      <c r="D138" s="55" t="s">
        <v>251</v>
      </c>
      <c r="E138" s="150" t="s">
        <v>82</v>
      </c>
      <c r="F138" s="51">
        <v>100</v>
      </c>
      <c r="G138" s="87">
        <v>100</v>
      </c>
      <c r="H138" s="113">
        <v>100</v>
      </c>
      <c r="I138" s="168">
        <f t="shared" si="16"/>
        <v>100</v>
      </c>
      <c r="J138" s="55" t="s">
        <v>306</v>
      </c>
      <c r="K138" s="8"/>
    </row>
    <row r="139" spans="1:11" s="5" customFormat="1" ht="66" x14ac:dyDescent="0.25">
      <c r="A139" s="33">
        <v>7</v>
      </c>
      <c r="B139" s="33">
        <v>112</v>
      </c>
      <c r="C139" s="67" t="s">
        <v>119</v>
      </c>
      <c r="D139" s="55" t="s">
        <v>252</v>
      </c>
      <c r="E139" s="58" t="s">
        <v>82</v>
      </c>
      <c r="F139" s="51">
        <v>17.2</v>
      </c>
      <c r="G139" s="87">
        <v>70.06</v>
      </c>
      <c r="H139" s="113">
        <v>70.069999999999993</v>
      </c>
      <c r="I139" s="168">
        <f t="shared" si="16"/>
        <v>100.01427347987438</v>
      </c>
      <c r="J139" s="63" t="s">
        <v>297</v>
      </c>
      <c r="K139" s="8"/>
    </row>
    <row r="140" spans="1:11" ht="82.5" x14ac:dyDescent="0.25">
      <c r="A140" s="33">
        <v>8</v>
      </c>
      <c r="B140" s="33">
        <v>113</v>
      </c>
      <c r="C140" s="67" t="s">
        <v>124</v>
      </c>
      <c r="D140" s="55" t="s">
        <v>253</v>
      </c>
      <c r="E140" s="58" t="s">
        <v>82</v>
      </c>
      <c r="F140" s="51">
        <v>10.4</v>
      </c>
      <c r="G140" s="87">
        <v>33.29</v>
      </c>
      <c r="H140" s="113">
        <v>37.130000000000003</v>
      </c>
      <c r="I140" s="165">
        <f t="shared" si="16"/>
        <v>111.53499549414238</v>
      </c>
      <c r="J140" s="63" t="s">
        <v>298</v>
      </c>
      <c r="K140" s="3"/>
    </row>
    <row r="141" spans="1:11" ht="49.5" x14ac:dyDescent="0.25">
      <c r="A141" s="33"/>
      <c r="B141" s="33">
        <v>114</v>
      </c>
      <c r="C141" s="162" t="s">
        <v>270</v>
      </c>
      <c r="D141" s="154" t="s">
        <v>254</v>
      </c>
      <c r="E141" s="155" t="s">
        <v>82</v>
      </c>
      <c r="F141" s="51" t="s">
        <v>23</v>
      </c>
      <c r="G141" s="87">
        <v>37.71</v>
      </c>
      <c r="H141" s="113">
        <v>40.770000000000003</v>
      </c>
      <c r="I141" s="168">
        <f t="shared" si="16"/>
        <v>108.11455847255371</v>
      </c>
      <c r="J141" s="163" t="s">
        <v>299</v>
      </c>
      <c r="K141" s="3"/>
    </row>
    <row r="142" spans="1:11" ht="148.5" x14ac:dyDescent="0.25">
      <c r="A142" s="33"/>
      <c r="B142" s="33">
        <v>115</v>
      </c>
      <c r="C142" s="162" t="s">
        <v>294</v>
      </c>
      <c r="D142" s="154" t="s">
        <v>301</v>
      </c>
      <c r="E142" s="155" t="s">
        <v>82</v>
      </c>
      <c r="F142" s="51" t="s">
        <v>23</v>
      </c>
      <c r="G142" s="87">
        <v>15.07</v>
      </c>
      <c r="H142" s="113">
        <v>15.1</v>
      </c>
      <c r="I142" s="168">
        <f t="shared" si="16"/>
        <v>100.1990710019907</v>
      </c>
      <c r="J142" s="163" t="s">
        <v>297</v>
      </c>
      <c r="K142" s="3"/>
    </row>
    <row r="143" spans="1:11" ht="66" x14ac:dyDescent="0.25">
      <c r="A143" s="33"/>
      <c r="B143" s="33">
        <v>116</v>
      </c>
      <c r="C143" s="162" t="s">
        <v>295</v>
      </c>
      <c r="D143" s="154" t="s">
        <v>302</v>
      </c>
      <c r="E143" s="155" t="s">
        <v>82</v>
      </c>
      <c r="F143" s="51" t="s">
        <v>23</v>
      </c>
      <c r="G143" s="87">
        <v>7.19</v>
      </c>
      <c r="H143" s="113">
        <v>14.11</v>
      </c>
      <c r="I143" s="165">
        <f t="shared" si="16"/>
        <v>196.24478442280943</v>
      </c>
      <c r="J143" s="163" t="s">
        <v>300</v>
      </c>
      <c r="K143" s="3"/>
    </row>
    <row r="144" spans="1:11" ht="99" x14ac:dyDescent="0.25">
      <c r="A144" s="33"/>
      <c r="B144" s="33">
        <v>117</v>
      </c>
      <c r="C144" s="162" t="s">
        <v>296</v>
      </c>
      <c r="D144" s="154" t="s">
        <v>303</v>
      </c>
      <c r="E144" s="155" t="s">
        <v>9</v>
      </c>
      <c r="F144" s="51">
        <v>1</v>
      </c>
      <c r="G144" s="87">
        <v>1</v>
      </c>
      <c r="H144" s="113">
        <v>1</v>
      </c>
      <c r="I144" s="168">
        <f t="shared" si="16"/>
        <v>100</v>
      </c>
      <c r="J144" s="163" t="s">
        <v>297</v>
      </c>
      <c r="K144" s="3"/>
    </row>
    <row r="145" spans="1:11" ht="34.5" customHeight="1" x14ac:dyDescent="0.25">
      <c r="A145" s="33"/>
      <c r="B145" s="33"/>
      <c r="C145" s="188" t="s">
        <v>285</v>
      </c>
      <c r="D145" s="189"/>
      <c r="E145" s="189"/>
      <c r="F145" s="189"/>
      <c r="G145" s="189"/>
      <c r="H145" s="189"/>
      <c r="I145" s="189"/>
      <c r="J145" s="190"/>
      <c r="K145" s="3"/>
    </row>
    <row r="146" spans="1:11" ht="135.75" customHeight="1" x14ac:dyDescent="0.25">
      <c r="A146" s="33"/>
      <c r="B146" s="33">
        <v>118</v>
      </c>
      <c r="C146" s="67" t="s">
        <v>8</v>
      </c>
      <c r="D146" s="55" t="s">
        <v>139</v>
      </c>
      <c r="E146" s="58" t="s">
        <v>140</v>
      </c>
      <c r="F146" s="100">
        <v>522</v>
      </c>
      <c r="G146" s="101">
        <v>380</v>
      </c>
      <c r="H146" s="90">
        <v>481.91399999999999</v>
      </c>
      <c r="I146" s="168">
        <f t="shared" ref="I146:I149" si="17">H146/G146*100</f>
        <v>126.81947368421052</v>
      </c>
      <c r="J146" s="55" t="s">
        <v>346</v>
      </c>
      <c r="K146" s="3"/>
    </row>
    <row r="147" spans="1:11" ht="72" customHeight="1" x14ac:dyDescent="0.25">
      <c r="A147" s="33"/>
      <c r="B147" s="33">
        <v>119</v>
      </c>
      <c r="C147" s="67" t="s">
        <v>10</v>
      </c>
      <c r="D147" s="55" t="s">
        <v>141</v>
      </c>
      <c r="E147" s="58" t="s">
        <v>9</v>
      </c>
      <c r="F147" s="100">
        <v>286.60000000000002</v>
      </c>
      <c r="G147" s="101">
        <v>286.5</v>
      </c>
      <c r="H147" s="90">
        <v>292</v>
      </c>
      <c r="I147" s="168">
        <f t="shared" si="17"/>
        <v>101.91972076788831</v>
      </c>
      <c r="J147" s="55" t="s">
        <v>348</v>
      </c>
      <c r="K147" s="3"/>
    </row>
    <row r="148" spans="1:11" ht="132" x14ac:dyDescent="0.25">
      <c r="A148" s="33"/>
      <c r="B148" s="33">
        <v>120</v>
      </c>
      <c r="C148" s="67" t="s">
        <v>11</v>
      </c>
      <c r="D148" s="55" t="s">
        <v>142</v>
      </c>
      <c r="E148" s="58" t="s">
        <v>82</v>
      </c>
      <c r="F148" s="81">
        <v>11.36</v>
      </c>
      <c r="G148" s="102">
        <v>12.53</v>
      </c>
      <c r="H148" s="61">
        <v>11.2</v>
      </c>
      <c r="I148" s="172">
        <f t="shared" si="17"/>
        <v>89.385474860335194</v>
      </c>
      <c r="J148" s="55" t="s">
        <v>347</v>
      </c>
      <c r="K148" s="3"/>
    </row>
    <row r="149" spans="1:11" ht="99" x14ac:dyDescent="0.25">
      <c r="A149" s="33"/>
      <c r="B149" s="33">
        <v>121</v>
      </c>
      <c r="C149" s="67" t="s">
        <v>12</v>
      </c>
      <c r="D149" s="55" t="s">
        <v>143</v>
      </c>
      <c r="E149" s="58" t="s">
        <v>16</v>
      </c>
      <c r="F149" s="85">
        <v>7722</v>
      </c>
      <c r="G149" s="99">
        <v>8573</v>
      </c>
      <c r="H149" s="99">
        <v>9840</v>
      </c>
      <c r="I149" s="165">
        <f t="shared" si="17"/>
        <v>114.7789571911816</v>
      </c>
      <c r="J149" s="55" t="s">
        <v>144</v>
      </c>
      <c r="K149" s="3"/>
    </row>
    <row r="150" spans="1:11" ht="19.5" x14ac:dyDescent="0.25">
      <c r="A150" s="33"/>
      <c r="B150" s="33"/>
      <c r="C150" s="93"/>
      <c r="D150" s="98"/>
      <c r="E150" s="94"/>
      <c r="F150" s="95"/>
      <c r="G150" s="96"/>
      <c r="H150" s="97"/>
      <c r="I150" s="160"/>
      <c r="J150" s="98"/>
      <c r="K150" s="3"/>
    </row>
    <row r="151" spans="1:11" ht="19.5" x14ac:dyDescent="0.25">
      <c r="A151" s="33"/>
      <c r="B151" s="33"/>
      <c r="C151" s="93"/>
      <c r="D151" s="98"/>
      <c r="E151" s="94"/>
      <c r="F151" s="95"/>
      <c r="G151" s="96"/>
      <c r="H151" s="97"/>
      <c r="I151" s="160"/>
      <c r="J151" s="98"/>
      <c r="K151" s="3"/>
    </row>
    <row r="152" spans="1:11" ht="19.5" x14ac:dyDescent="0.25">
      <c r="A152" s="33"/>
      <c r="B152" s="33"/>
      <c r="C152" s="93"/>
      <c r="D152" s="98"/>
      <c r="E152" s="94"/>
      <c r="F152" s="95"/>
      <c r="G152" s="96"/>
      <c r="H152" s="97"/>
      <c r="I152" s="160"/>
      <c r="J152" s="98"/>
      <c r="K152" s="3"/>
    </row>
    <row r="153" spans="1:11" ht="19.5" x14ac:dyDescent="0.25">
      <c r="A153" s="33"/>
      <c r="B153" s="33"/>
      <c r="C153" s="93"/>
      <c r="D153" s="98"/>
      <c r="E153" s="94"/>
      <c r="F153" s="95"/>
      <c r="G153" s="96"/>
      <c r="H153" s="97"/>
      <c r="I153" s="160"/>
      <c r="J153" s="98"/>
      <c r="K153" s="3"/>
    </row>
    <row r="154" spans="1:11" ht="19.5" x14ac:dyDescent="0.3">
      <c r="K154" s="3"/>
    </row>
    <row r="155" spans="1:11" ht="19.5" x14ac:dyDescent="0.3">
      <c r="K155" s="3"/>
    </row>
    <row r="156" spans="1:11" x14ac:dyDescent="0.4">
      <c r="F156" s="24"/>
    </row>
  </sheetData>
  <autoFilter ref="I1:I156"/>
  <customSheetViews>
    <customSheetView guid="{DE2D4942-7408-4E97-8066-36FDC42C9E89}" scale="60" showPageBreaks="1" fitToPage="1" printArea="1" showAutoFilter="1" hiddenColumns="1" topLeftCell="B1">
      <pane ySplit="5" topLeftCell="A46" activePane="bottomLeft" state="frozen"/>
      <selection pane="bottomLeft" activeCell="M54" sqref="M54"/>
      <rowBreaks count="4" manualBreakCount="4">
        <brk id="68" min="2" max="9" man="1"/>
        <brk id="167" min="1" max="7" man="1"/>
        <brk id="117" min="1" max="7" man="1"/>
        <brk id="198" max="7" man="1"/>
      </rowBreaks>
      <pageMargins left="0.23622047244094491" right="0.23622047244094491" top="0" bottom="0" header="0" footer="0"/>
      <pageSetup paperSize="9" scale="38" firstPageNumber="66" fitToHeight="0" orientation="portrait" useFirstPageNumber="1" r:id="rId1"/>
      <headerFooter>
        <oddFooter>&amp;R &amp;P</oddFooter>
      </headerFooter>
      <autoFilter ref="I1:I163"/>
    </customSheetView>
    <customSheetView guid="{10002042-64B8-47E1-9CF6-7701B56F6EC0}" scale="60" showPageBreaks="1" printArea="1" showAutoFilter="1" view="pageBreakPreview">
      <pane ySplit="5" topLeftCell="A195" activePane="bottomLeft" state="frozen"/>
      <selection pane="bottomLeft" activeCell="J194" sqref="J194"/>
      <rowBreaks count="11" manualBreakCount="11">
        <brk id="26" min="2" max="9" man="1"/>
        <brk id="45" min="2" max="9" man="1"/>
        <brk id="60" min="2" max="9" man="1"/>
        <brk id="84" min="2" max="9" man="1"/>
        <brk id="112" min="2" max="9" man="1"/>
        <brk id="130" min="2" max="9" man="1"/>
        <brk id="148" min="2" max="9" man="1"/>
        <brk id="160" min="2" max="9" man="1"/>
        <brk id="181" min="2" max="9" man="1"/>
        <brk id="195" min="2" max="9" man="1"/>
        <brk id="218" min="1" max="8" man="1"/>
      </rowBreaks>
      <pageMargins left="0.23622047244094491" right="0.23622047244094491" top="0" bottom="0" header="0" footer="0"/>
      <pageSetup paperSize="9" scale="43" firstPageNumber="70" fitToHeight="0" orientation="portrait" useFirstPageNumber="1" r:id="rId2"/>
      <headerFooter>
        <oddFooter>&amp;R &amp;P</oddFooter>
      </headerFooter>
      <autoFilter ref="C1:L199"/>
    </customSheetView>
    <customSheetView guid="{47B689C4-ABBE-41BA-9B3C-3E610DB9C5AC}" scale="90" showPageBreaks="1" printArea="1" showAutoFilter="1" hiddenColumns="1" topLeftCell="B1">
      <pane ySplit="5" topLeftCell="A37" activePane="bottomLeft" state="frozen"/>
      <selection pane="bottomLeft" activeCell="H45" sqref="H38:H45"/>
      <rowBreaks count="7" manualBreakCount="7">
        <brk id="177" min="1" max="7" man="1"/>
        <brk id="195" min="1" max="7" man="1"/>
        <brk id="171" min="1" max="7" man="1"/>
        <brk id="166" min="1" max="7" man="1"/>
        <brk id="138" min="1" max="7" man="1"/>
        <brk id="145" min="1" max="7" man="1"/>
        <brk id="211" max="7" man="1"/>
      </rowBreaks>
      <pageMargins left="0.23622047244094491" right="0.23622047244094491" top="0" bottom="0" header="0" footer="0"/>
      <pageSetup paperSize="9" scale="37" firstPageNumber="69" fitToHeight="0" orientation="portrait" useFirstPageNumber="1" r:id="rId3"/>
      <headerFooter>
        <oddFooter>&amp;R &amp;P</oddFooter>
      </headerFooter>
      <autoFilter ref="C1:L202"/>
    </customSheetView>
    <customSheetView guid="{FEA8BA84-09E7-4AC9-B99A-D42DE5EF1549}" scale="60" showPageBreaks="1" printArea="1" showAutoFilter="1" hiddenColumns="1" view="pageBreakPreview" topLeftCell="C1">
      <pane ySplit="7" topLeftCell="A173" activePane="bottomLeft" state="frozen"/>
      <selection pane="bottomLeft" activeCell="J179" sqref="J179"/>
      <rowBreaks count="7" manualBreakCount="7">
        <brk id="104" min="1" max="11" man="1"/>
        <brk id="107" min="1" max="11" man="1"/>
        <brk id="122" min="1" max="11" man="1"/>
        <brk id="129" min="1" max="11" man="1"/>
        <brk id="154" min="1" max="11" man="1"/>
        <brk id="195" min="1" max="11" man="1"/>
        <brk id="206" min="1" max="11" man="1"/>
      </rowBreaks>
      <pageMargins left="0.23622047244094491" right="0.23622047244094491" top="0" bottom="0" header="0" footer="0"/>
      <pageSetup paperSize="9" scale="37" firstPageNumber="69" fitToHeight="0" orientation="portrait" useFirstPageNumber="1" r:id="rId4"/>
      <headerFooter>
        <oddFooter>&amp;R &amp;P</oddFooter>
      </headerFooter>
      <autoFilter ref="B5:J202"/>
    </customSheetView>
    <customSheetView guid="{29EBB03D-D157-4DB4-B2FB-3BC1828B8F46}" scale="50" showPageBreaks="1" printArea="1" showAutoFilter="1" hiddenColumns="1" topLeftCell="B1">
      <pane ySplit="5" topLeftCell="A69" activePane="bottomLeft" state="frozen"/>
      <selection pane="bottomLeft" activeCell="J75" sqref="J75:J76"/>
      <rowBreaks count="7" manualBreakCount="7">
        <brk id="177" min="1" max="7" man="1"/>
        <brk id="197" min="1" max="7" man="1"/>
        <brk id="171" min="1" max="7" man="1"/>
        <brk id="168" min="1" max="7" man="1"/>
        <brk id="138" min="1" max="7" man="1"/>
        <brk id="146" min="1" max="7" man="1"/>
        <brk id="212" max="7" man="1"/>
      </rowBreaks>
      <pageMargins left="0.23622047244094491" right="0.23622047244094491" top="0" bottom="0" header="0" footer="0"/>
      <pageSetup paperSize="9" scale="37" firstPageNumber="66" fitToHeight="0" orientation="portrait" useFirstPageNumber="1" r:id="rId5"/>
      <headerFooter>
        <oddFooter>&amp;R &amp;P</oddFooter>
      </headerFooter>
      <autoFilter ref="C1:L207"/>
    </customSheetView>
    <customSheetView guid="{3A557100-9F28-4CAE-BE2B-77DADCE4D6AC}" scale="80" printArea="1" topLeftCell="B1">
      <pane ySplit="5" topLeftCell="A195" activePane="bottomLeft" state="frozen"/>
      <selection pane="bottomLeft" activeCell="N198" sqref="N198"/>
      <rowBreaks count="8" manualBreakCount="8">
        <brk id="31" min="1" max="7" man="1"/>
        <brk id="56" min="1" max="7" man="1"/>
        <brk id="77" min="1" max="7" man="1"/>
        <brk id="102" min="1" max="7" man="1"/>
        <brk id="149" min="1" max="7" man="1"/>
        <brk id="168" min="1" max="7" man="1"/>
        <brk id="190" min="1" max="7" man="1"/>
        <brk id="216" max="7" man="1"/>
      </rowBreaks>
      <colBreaks count="1" manualBreakCount="1">
        <brk id="8" max="1048575" man="1"/>
      </colBreaks>
      <pageMargins left="0.23622047244094491" right="0.23622047244094491" top="0" bottom="0" header="0" footer="0"/>
      <pageSetup paperSize="9" scale="37" firstPageNumber="66" fitToHeight="0" orientation="portrait" useFirstPageNumber="1" r:id="rId6"/>
      <headerFooter>
        <oddFooter>&amp;R &amp;P</oddFooter>
      </headerFooter>
    </customSheetView>
    <customSheetView guid="{2C3FADCE-752E-4842-8325-E971B470C62D}" scale="55" showAutoFilter="1">
      <pane ySplit="5" topLeftCell="A6" activePane="bottomLeft" state="frozen"/>
      <selection pane="bottomLeft" activeCell="Q8" sqref="Q8"/>
      <rowBreaks count="11" manualBreakCount="11">
        <brk id="25" max="9" man="1"/>
        <brk id="45" max="9" man="1"/>
        <brk id="62" max="9" man="1"/>
        <brk id="86" max="9" man="1"/>
        <brk id="114" max="9" man="1"/>
        <brk id="133" max="9" man="1"/>
        <brk id="151" max="9" man="1"/>
        <brk id="163" max="9" man="1"/>
        <brk id="184" max="9" man="1"/>
        <brk id="198" min="2" max="9" man="1"/>
        <brk id="221" min="1" max="8" man="1"/>
      </rowBreaks>
      <pageMargins left="0.23622047244094491" right="0.23622047244094491" top="0" bottom="0" header="0" footer="0"/>
      <pageSetup paperSize="9" scale="43" firstPageNumber="70" fitToHeight="0" orientation="portrait" useFirstPageNumber="1" r:id="rId7"/>
      <headerFooter>
        <oddFooter>&amp;R &amp;P</oddFooter>
      </headerFooter>
      <autoFilter ref="C1:L199"/>
    </customSheetView>
    <customSheetView guid="{466B0117-CF9D-40DC-8F48-94B74A2CAE52}" scale="70" showPageBreaks="1" printArea="1" showAutoFilter="1" view="pageBreakPreview" topLeftCell="B1">
      <pane ySplit="5" topLeftCell="A91" activePane="bottomLeft" state="frozen"/>
      <selection pane="bottomLeft" activeCell="J83" sqref="J83"/>
      <rowBreaks count="11" manualBreakCount="11">
        <brk id="26" min="2" max="9" man="1"/>
        <brk id="45" min="2" max="9" man="1"/>
        <brk id="60" min="2" max="9" man="1"/>
        <brk id="84" min="2" max="9" man="1"/>
        <brk id="112" min="2" max="9" man="1"/>
        <brk id="130" min="2" max="9" man="1"/>
        <brk id="148" min="2" max="9" man="1"/>
        <brk id="160" min="1" max="8" man="1"/>
        <brk id="181" min="2" max="9" man="1"/>
        <brk id="195" min="2" max="9" man="1"/>
        <brk id="218" min="1" max="8" man="1"/>
      </rowBreaks>
      <pageMargins left="0.23622047244094491" right="0.23622047244094491" top="0" bottom="0" header="0" footer="0"/>
      <pageSetup paperSize="9" scale="43" firstPageNumber="70" fitToHeight="0" orientation="portrait" useFirstPageNumber="1" r:id="rId8"/>
      <headerFooter>
        <oddFooter>&amp;R &amp;P</oddFooter>
      </headerFooter>
      <autoFilter ref="C1:L200"/>
    </customSheetView>
    <customSheetView guid="{BA841332-DFE8-4B37-BA4A-C5C5E49832E3}" scale="70" showPageBreaks="1" printArea="1" topLeftCell="E1">
      <pane ySplit="5" topLeftCell="A91" activePane="bottomLeft" state="frozen"/>
      <selection pane="bottomLeft" activeCell="J95" sqref="J95"/>
      <rowBreaks count="7" manualBreakCount="7">
        <brk id="31" min="2" max="9" man="1"/>
        <brk id="50" min="2" max="9" man="1"/>
        <brk id="90" min="2" max="9" man="1"/>
        <brk id="127" min="2" max="9" man="1"/>
        <brk id="146" min="2" max="9" man="1"/>
        <brk id="170" min="1" max="7" man="1"/>
        <brk id="194" max="7" man="1"/>
      </rowBreaks>
      <colBreaks count="1" manualBreakCount="1">
        <brk id="8" max="1048575" man="1"/>
      </colBreaks>
      <pageMargins left="0.23622047244094491" right="0.23622047244094491" top="0" bottom="0" header="0" footer="0"/>
      <pageSetup paperSize="9" scale="37" firstPageNumber="66" fitToHeight="0" orientation="portrait" useFirstPageNumber="1" r:id="rId9"/>
      <headerFooter>
        <oddFooter>&amp;R &amp;P</oddFooter>
      </headerFooter>
    </customSheetView>
    <customSheetView guid="{4AAB4DEF-F9A2-43E2-A6A9-F8EE2C83DEEC}" scale="60" fitToPage="1" showAutoFilter="1" hiddenColumns="1" topLeftCell="F1">
      <pane ySplit="5" topLeftCell="A123" activePane="bottomLeft" state="frozen"/>
      <selection pane="bottomLeft" activeCell="K126" sqref="K126"/>
      <rowBreaks count="4" manualBreakCount="4">
        <brk id="70" min="2" max="9" man="1"/>
        <brk id="174" min="1" max="7" man="1"/>
        <brk id="119" min="1" max="7" man="1"/>
        <brk id="205" max="7" man="1"/>
      </rowBreaks>
      <pageMargins left="0.23622047244094491" right="0.23622047244094491" top="0" bottom="0" header="0" footer="0"/>
      <pageSetup paperSize="9" scale="39" firstPageNumber="66" fitToHeight="0" orientation="portrait" useFirstPageNumber="1" r:id="rId10"/>
      <headerFooter>
        <oddFooter>&amp;R &amp;P</oddFooter>
      </headerFooter>
      <autoFilter ref="I1:I176"/>
    </customSheetView>
  </customSheetViews>
  <mergeCells count="33">
    <mergeCell ref="A97:A99"/>
    <mergeCell ref="C97:C99"/>
    <mergeCell ref="C145:J145"/>
    <mergeCell ref="B136:B137"/>
    <mergeCell ref="C136:C137"/>
    <mergeCell ref="B97:B99"/>
    <mergeCell ref="C67:J67"/>
    <mergeCell ref="C129:J129"/>
    <mergeCell ref="C132:J132"/>
    <mergeCell ref="C37:J37"/>
    <mergeCell ref="C116:J116"/>
    <mergeCell ref="C73:J73"/>
    <mergeCell ref="C106:J106"/>
    <mergeCell ref="C60:J60"/>
    <mergeCell ref="C109:J109"/>
    <mergeCell ref="C126:J126"/>
    <mergeCell ref="C113:J113"/>
    <mergeCell ref="C52:J52"/>
    <mergeCell ref="C81:J81"/>
    <mergeCell ref="C96:J96"/>
    <mergeCell ref="D97:D99"/>
    <mergeCell ref="C87:J87"/>
    <mergeCell ref="D2:J2"/>
    <mergeCell ref="C46:J46"/>
    <mergeCell ref="C55:J55"/>
    <mergeCell ref="C3:C4"/>
    <mergeCell ref="D3:D4"/>
    <mergeCell ref="E3:E4"/>
    <mergeCell ref="F3:F4"/>
    <mergeCell ref="G3:I3"/>
    <mergeCell ref="J3:J4"/>
    <mergeCell ref="C6:J6"/>
    <mergeCell ref="C33:J33"/>
  </mergeCells>
  <pageMargins left="0.23622047244094491" right="0.23622047244094491" top="0" bottom="0" header="0" footer="0"/>
  <pageSetup paperSize="9" scale="54" firstPageNumber="77" fitToHeight="0" orientation="landscape" useFirstPageNumber="1" r:id="rId11"/>
  <headerFooter>
    <oddFooter>&amp;R &amp;P</oddFooter>
  </headerFooter>
  <rowBreaks count="12" manualBreakCount="12">
    <brk id="48" max="9" man="1"/>
    <brk id="58" max="9" man="1"/>
    <brk id="70" max="9" man="1"/>
    <brk id="78" max="9" man="1"/>
    <brk id="99" max="9" man="1"/>
    <brk id="105" max="9" man="1"/>
    <brk id="112" max="9" man="1"/>
    <brk id="123" max="9" man="1"/>
    <brk id="133" max="9" man="1"/>
    <brk id="143" max="9" man="1"/>
    <brk id="160" min="1" max="7" man="1"/>
    <brk id="191" max="7" man="1"/>
  </rowBreaks>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2</vt:lpstr>
      <vt:lpstr>'Приложение 2'!Заголовки_для_печати</vt:lpstr>
      <vt:lpstr>'Приложение 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Цёвка Елена Александровна</dc:creator>
  <cp:lastModifiedBy>Бондарева Оксана Петровна</cp:lastModifiedBy>
  <cp:lastPrinted>2026-05-14T03:47:37Z</cp:lastPrinted>
  <dcterms:created xsi:type="dcterms:W3CDTF">2006-09-16T00:00:00Z</dcterms:created>
  <dcterms:modified xsi:type="dcterms:W3CDTF">2026-05-14T03:47:49Z</dcterms:modified>
</cp:coreProperties>
</file>