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4.xml" ContentType="application/vnd.openxmlformats-officedocument.spreadsheetml.revisionLog+xml"/>
  <Override PartName="/xl/revisions/revisionLog21.xml" ContentType="application/vnd.openxmlformats-officedocument.spreadsheetml.revisionLog+xml"/>
  <Override PartName="/xl/revisions/revisionLog1.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43.xml" ContentType="application/vnd.openxmlformats-officedocument.spreadsheetml.revisionLog+xml"/>
  <Override PartName="/xl/revisions/revisionLog4.xml" ContentType="application/vnd.openxmlformats-officedocument.spreadsheetml.revisionLog+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66.xml" ContentType="application/vnd.openxmlformats-officedocument.spreadsheetml.revisionLog+xml"/>
  <Override PartName="/xl/revisions/revisionLog18.xml" ContentType="application/vnd.openxmlformats-officedocument.spreadsheetml.revisionLog+xml"/>
  <Override PartName="/xl/revisions/revisionLog47.xml" ContentType="application/vnd.openxmlformats-officedocument.spreadsheetml.revisionLog+xml"/>
  <Override PartName="/xl/revisions/revisionLog42.xml" ContentType="application/vnd.openxmlformats-officedocument.spreadsheetml.revisionLog+xml"/>
  <Override PartName="/xl/revisions/revisionLog24.xml" ContentType="application/vnd.openxmlformats-officedocument.spreadsheetml.revisionLog+xml"/>
  <Override PartName="/xl/revisions/revisionLog36.xml" ContentType="application/vnd.openxmlformats-officedocument.spreadsheetml.revisionLog+xml"/>
  <Override PartName="/xl/revisions/revisionLog17.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41.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51.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13.xml" ContentType="application/vnd.openxmlformats-officedocument.spreadsheetml.revisionLog+xml"/>
  <Override PartName="/xl/revisions/revisionLog46.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9.xml" ContentType="application/vnd.openxmlformats-officedocument.spreadsheetml.revisionLog+xml"/>
  <Override PartName="/xl/revisions/revisionLog59.xml" ContentType="application/vnd.openxmlformats-officedocument.spreadsheetml.revisionLog+xml"/>
  <Override PartName="/xl/revisions/revisionLog39.xml" ContentType="application/vnd.openxmlformats-officedocument.spreadsheetml.revisionLog+xml"/>
  <Override PartName="/xl/revisions/revisionLog48.xml" ContentType="application/vnd.openxmlformats-officedocument.spreadsheetml.revisionLog+xml"/>
  <Override PartName="/xl/revisions/revisionLog26.xml" ContentType="application/vnd.openxmlformats-officedocument.spreadsheetml.revisionLog+xml"/>
  <Override PartName="/xl/revisions/revisionLog12.xml" ContentType="application/vnd.openxmlformats-officedocument.spreadsheetml.revisionLog+xml"/>
  <Override PartName="/xl/revisions/revisionLog15.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44.xml" ContentType="application/vnd.openxmlformats-officedocument.spreadsheetml.revisionLog+xml"/>
  <Override PartName="/xl/revisions/revisionLog38.xml" ContentType="application/vnd.openxmlformats-officedocument.spreadsheetml.revisionLog+xml"/>
  <Override PartName="/xl/revisions/revisionLog16.xml" ContentType="application/vnd.openxmlformats-officedocument.spreadsheetml.revisionLog+xml"/>
  <Override PartName="/xl/revisions/revisionLog22.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8.xml" ContentType="application/vnd.openxmlformats-officedocument.spreadsheetml.revisionLog+xml"/>
  <Override PartName="/xl/revisions/revisionLog5.xml" ContentType="application/vnd.openxmlformats-officedocument.spreadsheetml.revisionLog+xml"/>
  <Override PartName="/xl/revisions/revisionLog54.xml" ContentType="application/vnd.openxmlformats-officedocument.spreadsheetml.revisionLog+xml"/>
  <Override PartName="/xl/revisions/revisionLog11.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33.xml" ContentType="application/vnd.openxmlformats-officedocument.spreadsheetml.revisionLog+xml"/>
  <Override PartName="/xl/revisions/revisionLog28.xml" ContentType="application/vnd.openxmlformats-officedocument.spreadsheetml.revisionLog+xml"/>
  <Override PartName="/xl/revisions/revisionLog45.xml" ContentType="application/vnd.openxmlformats-officedocument.spreadsheetml.revisionLog+xml"/>
  <Override PartName="/xl/revisions/revisionLog20.xml" ContentType="application/vnd.openxmlformats-officedocument.spreadsheetml.revisionLog+xml"/>
  <Override PartName="/xl/revisions/revisionLog6.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Эльвира\Сетевые графики\Управление экономики\Май 2023\"/>
    </mc:Choice>
  </mc:AlternateContent>
  <bookViews>
    <workbookView xWindow="0" yWindow="0" windowWidth="19200" windowHeight="9090" tabRatio="836"/>
  </bookViews>
  <sheets>
    <sheet name="МП Экстремизм" sheetId="18" r:id="rId1"/>
    <sheet name="МП РО" sheetId="1" state="hidden" r:id="rId2"/>
    <sheet name="МП СОГХ" sheetId="2" state="hidden" r:id="rId3"/>
    <sheet name="МП ФКГС" sheetId="3" state="hidden" r:id="rId4"/>
    <sheet name="МП КП" sheetId="4" state="hidden" r:id="rId5"/>
    <sheet name="МП РФКиС" sheetId="5" state="hidden" r:id="rId6"/>
    <sheet name="МП СЗН" sheetId="6" state="hidden" r:id="rId7"/>
    <sheet name="МП АПК" sheetId="7" state="hidden" r:id="rId8"/>
    <sheet name="МП РЖС" sheetId="8" state="hidden" r:id="rId9"/>
    <sheet name="МП РЖКК" sheetId="9" state="hidden" r:id="rId10"/>
    <sheet name="МП ППиООПГ" sheetId="10" state="hidden" r:id="rId11"/>
    <sheet name="МП БЖД" sheetId="11" state="hidden" r:id="rId12"/>
    <sheet name="МП ЭБ" sheetId="12" state="hidden" r:id="rId13"/>
    <sheet name="МП СЭР" sheetId="13" state="hidden" r:id="rId14"/>
    <sheet name="МП РТС" sheetId="14" state="hidden" r:id="rId15"/>
    <sheet name="МП УМФ" sheetId="15" state="hidden" r:id="rId16"/>
    <sheet name="МП РИГО" sheetId="16" state="hidden" r:id="rId17"/>
    <sheet name="МП УМИ" sheetId="17" state="hidden" r:id="rId18"/>
    <sheet name="МП РМС" sheetId="19" state="hidden" r:id="rId19"/>
  </sheets>
  <definedNames>
    <definedName name="_ftnref1" localSheetId="7">'МП АПК'!$C$8</definedName>
    <definedName name="_ftnref2" localSheetId="7">'МП АПК'!$C$9</definedName>
    <definedName name="_ftnref3" localSheetId="7">'МП АПК'!$C$13</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2" hidden="1">'МП СОГХ'!$A$1:$T$18</definedName>
    <definedName name="Z_29B41C1A_DE4D_4DEA_B90B_19C46C754CB5_.wvu.PrintArea" localSheetId="3" hidden="1">'МП ФКГС'!$A$1:$T$11</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СОГХ'!$A$1:$T$18</definedName>
    <definedName name="Z_6A6C9703_C16B_46D2_8CEE_AD24BCFE6CF3_.wvu.PrintArea" localSheetId="3" hidden="1">'МП ФКГС'!$A$1:$T$11</definedName>
    <definedName name="Z_6AC0ED22_CCBF_444B_9F29_F3EDD4234483_.wvu.Cols" localSheetId="7" hidden="1">'МП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10" hidden="1">'МП ППиООПГ'!$S:$S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Лукманова Эльвира Наильевна - Личное представление" guid="{AF8A7EC1-5680-4411-8CA7-5C7F5D245B03}" mergeInterval="0" personalView="1" maximized="1" xWindow="-8" yWindow="-8" windowWidth="1296" windowHeight="1000" tabRatio="836" activeSheetId="18"/>
    <customWorkbookView name="Дульцева Елена Владимировна - Личное представление" guid="{DBB9E7F6-7701-4D52-8273-C96C8672D403}" mergeInterval="0" personalView="1" maximized="1" xWindow="-8" yWindow="-8" windowWidth="1936" windowHeight="1056" tabRatio="836" activeSheetId="16"/>
    <customWorkbookView name="Саратова Ольга Сергеевна - Личное представление" guid="{73C3B9D4-9210-43F5-9883-0E949EA0E341}" mergeInterval="0" personalView="1" xWindow="743" yWindow="27" windowWidth="1196" windowHeight="910" tabRatio="836" activeSheetId="7"/>
    <customWorkbookView name="Подворчан Оксана - Личное представление" guid="{0E67524B-A824-49FB-A67D-C1771603425D}" mergeInterval="0" personalView="1" xWindow="6" yWindow="30" windowWidth="1902" windowHeight="812" tabRatio="836" activeSheetId="16"/>
    <customWorkbookView name="Мягкова Оксана Викторовна - Личное представление" guid="{8E7CBF92-2A8A-4486-AE31-320A2A4BD935}" mergeInterval="0" personalView="1" maximized="1" xWindow="-8" yWindow="-8" windowWidth="1936" windowHeight="1056" tabRatio="836" activeSheetId="5"/>
    <customWorkbookView name="Крюков Сергей Александрович - Личное представление" guid="{80AD08A8-345A-453A-A104-5E3DA1078B6F}" mergeInterval="0" personalView="1" maximized="1" xWindow="-8" yWindow="-8" windowWidth="1936" windowHeight="1056" tabRatio="836" activeSheetId="5"/>
    <customWorkbookView name="Наталья В. Балабанская - Личное представление" guid="{BEF67C10-7FC6-4F33-B3F9-204F29E3E218}" mergeInterval="0" personalView="1" maximized="1" xWindow="-8" yWindow="-8" windowWidth="1936" windowHeight="1056" tabRatio="836" activeSheetId="15"/>
    <customWorkbookView name="Смекалин Дмитрий Александрович - Личное представление" guid="{B08D60EB-17AC-43BC-A2EA-BCC34DA15115}" mergeInterval="0" personalView="1" maximized="1" xWindow="54" yWindow="-8" windowWidth="1874" windowHeight="1096" tabRatio="836" activeSheetId="11"/>
    <customWorkbookView name="Гончарова Анжела Васильевна - Личное представление" guid="{6A6C9703-C16B-46D2-8CEE-AD24BCFE6CF3}" mergeInterval="0" personalView="1" maximized="1" xWindow="-8" yWindow="-8" windowWidth="1936" windowHeight="1056" tabRatio="836" activeSheetId="12"/>
    <customWorkbookView name="Шамерзоева Татьяна Федоровна - Личное представление" guid="{6AC0ED22-CCBF-444B-9F29-F3EDD4234483}" mergeInterval="0" personalView="1" maximized="1" xWindow="-8" yWindow="-8" windowWidth="1936" windowHeight="1056" tabRatio="836" activeSheetId="7"/>
    <customWorkbookView name="Колесник Елена Николаевна - Личное представление" guid="{BC0D032C-B7DF-4F2E-B1DC-6C55D32E50A7}" mergeInterval="0" personalView="1" maximized="1" xWindow="-4" yWindow="-4" windowWidth="1928" windowHeight="1044" tabRatio="836" activeSheetId="10"/>
    <customWorkbookView name="Лаврентьева Александра Николаевна - Личное представление" guid="{F48E67D2-2C8C-4D86-A2A9-F44F569AC752}" mergeInterval="0" personalView="1" maximized="1" xWindow="-8" yWindow="-8" windowWidth="1936" windowHeight="1056" tabRatio="836" activeSheetId="1"/>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Спиридонова Юлия Леонидовна - Личное представление" guid="{5F1BE36F-0832-42CE-A3FC-1A76BC593CBA}" mergeInterval="0" personalView="1" maximized="1" xWindow="-8" yWindow="-8" windowWidth="1696" windowHeight="1026" tabRatio="836" activeSheetId="7"/>
    <customWorkbookView name="Цыганкова Ирина Анатольевн - Личное представление" guid="{29B41C1A-DE4D-4DEA-B90B-19C46C754CB5}" mergeInterval="0" personalView="1" maximized="1" xWindow="-8" yWindow="-8" windowWidth="1936" windowHeight="1056" tabRatio="836" activeSheetId="14" showComments="commIndAndComment"/>
    <customWorkbookView name="Долгих Алексей Валерьевич - Личное представление" guid="{2632A833-96F5-4A25-97EB-81ED19BC2F66}" mergeInterval="0" personalView="1" maximized="1" xWindow="-8" yWindow="-8" windowWidth="1936" windowHeight="1056" tabRatio="836" activeSheetId="18"/>
    <customWorkbookView name="Тихонова Лариса Анатольевна - Личное представление" guid="{E5A2ECE4-B75B-45A2-AE22-0D04E85CEB66}" mergeInterval="0" personalView="1" maximized="1" xWindow="-8" yWindow="-8" windowWidth="1936" windowHeight="1056" tabRatio="836" activeSheetId="4"/>
    <customWorkbookView name="Корнишина Марина Геннадьевна - Личное представление" guid="{E82CE51D-E642-4881-A0F3-F33C1C34AFA1}" mergeInterval="0" personalView="1" xWindow="734" yWindow="59" windowWidth="970" windowHeight="848" tabRatio="836" activeSheetId="10"/>
    <customWorkbookView name="Мартынова Снежана Владимировна - Личное представление" guid="{AA1E88D6-B765-4D8A-BB20-FCE31C48857F}" mergeInterval="0" personalView="1" maximized="1" windowWidth="1916" windowHeight="855" tabRatio="836" activeSheetId="6"/>
    <customWorkbookView name="Турилова Светлана Сергеевна - Личное представление" guid="{3A1AD47D-D360-494C-B851-D14B33F8032B}" mergeInterval="0" personalView="1" maximized="1" xWindow="-8" yWindow="-8" windowWidth="1936" windowHeight="1056" tabRatio="836" activeSheetId="12"/>
  </customWorkbookViews>
</workbook>
</file>

<file path=xl/calcChain.xml><?xml version="1.0" encoding="utf-8"?>
<calcChain xmlns="http://schemas.openxmlformats.org/spreadsheetml/2006/main">
  <c r="J13" i="7" l="1"/>
  <c r="K13" i="7" s="1"/>
  <c r="J9" i="7"/>
  <c r="K9" i="7" s="1"/>
  <c r="J8" i="7"/>
  <c r="K8" i="7" s="1"/>
  <c r="J7" i="7"/>
  <c r="K7" i="7" s="1"/>
  <c r="S11" i="3" l="1"/>
  <c r="H6" i="18" l="1"/>
  <c r="S6" i="1" l="1"/>
  <c r="S7" i="1"/>
  <c r="S8" i="1"/>
  <c r="S9" i="1"/>
  <c r="S10" i="1"/>
  <c r="S11" i="1"/>
  <c r="S12" i="1"/>
  <c r="S13" i="1"/>
  <c r="S14" i="1"/>
  <c r="S15" i="1"/>
  <c r="S16" i="1"/>
  <c r="S17" i="1"/>
  <c r="S18" i="1"/>
  <c r="S19" i="1"/>
  <c r="S20" i="1"/>
  <c r="S21" i="1"/>
  <c r="S22" i="1"/>
  <c r="S23" i="1"/>
  <c r="S24" i="1"/>
  <c r="S25" i="1"/>
  <c r="S26" i="1"/>
  <c r="S27" i="1"/>
  <c r="S28" i="1"/>
  <c r="S29" i="1"/>
  <c r="S30" i="1"/>
  <c r="S31" i="1"/>
  <c r="S32" i="1"/>
  <c r="S11" i="10" l="1"/>
  <c r="S10" i="10"/>
  <c r="S9" i="10"/>
  <c r="S8" i="10"/>
  <c r="S7" i="10"/>
  <c r="S6" i="10"/>
  <c r="S10" i="19" l="1"/>
  <c r="S9" i="19"/>
  <c r="S8" i="19"/>
  <c r="S7" i="19"/>
  <c r="S6" i="19"/>
  <c r="S9" i="18"/>
  <c r="S8" i="18"/>
  <c r="S7" i="18"/>
  <c r="S6" i="18"/>
  <c r="S10" i="17"/>
  <c r="S9" i="17"/>
  <c r="S8" i="17"/>
  <c r="S7" i="17"/>
  <c r="S6" i="17"/>
  <c r="S13" i="16"/>
  <c r="S12" i="16"/>
  <c r="S11" i="16"/>
  <c r="S9" i="16"/>
  <c r="S8" i="16"/>
  <c r="S7" i="16"/>
  <c r="S6" i="16"/>
  <c r="S7" i="15"/>
  <c r="S6" i="15"/>
  <c r="S15" i="14"/>
  <c r="S14" i="14"/>
  <c r="S13" i="14"/>
  <c r="S12" i="14"/>
  <c r="S11" i="14"/>
  <c r="S10" i="14"/>
  <c r="S8" i="14"/>
  <c r="S7" i="14"/>
  <c r="S6" i="14"/>
  <c r="S10" i="12" l="1"/>
  <c r="S9" i="12"/>
  <c r="S8" i="12"/>
  <c r="S7" i="12"/>
  <c r="S6" i="12"/>
  <c r="S9" i="11"/>
  <c r="S7" i="11"/>
  <c r="S6" i="11"/>
  <c r="S10" i="9"/>
  <c r="S8" i="9"/>
  <c r="S7" i="9"/>
  <c r="S6" i="9"/>
  <c r="S17" i="8"/>
  <c r="S16" i="8"/>
  <c r="S15" i="8"/>
  <c r="S14" i="8"/>
  <c r="S13" i="8"/>
  <c r="S12" i="8"/>
  <c r="S11" i="8"/>
  <c r="S10" i="8"/>
  <c r="S9" i="8"/>
  <c r="S8" i="8"/>
  <c r="S7" i="8"/>
  <c r="S6" i="8"/>
  <c r="S13" i="7"/>
  <c r="S12" i="7"/>
  <c r="S11" i="7"/>
  <c r="S10" i="7"/>
  <c r="S9" i="7"/>
  <c r="S8" i="7"/>
  <c r="S7" i="7"/>
  <c r="S6" i="7"/>
  <c r="S10" i="6"/>
  <c r="S9" i="6"/>
  <c r="S8" i="6"/>
  <c r="S7" i="6"/>
  <c r="S6" i="6"/>
  <c r="S19" i="5"/>
  <c r="S18" i="5"/>
  <c r="S17" i="5"/>
  <c r="S16" i="5"/>
  <c r="S15" i="5"/>
  <c r="S14" i="5"/>
  <c r="S12" i="5"/>
  <c r="S11" i="5"/>
  <c r="S10" i="5"/>
  <c r="S9" i="5"/>
  <c r="S8" i="5"/>
  <c r="S7" i="5"/>
  <c r="S6" i="5"/>
  <c r="S14" i="4"/>
  <c r="S13" i="4"/>
  <c r="S12" i="4"/>
  <c r="S11" i="4"/>
  <c r="S10" i="4"/>
  <c r="S9" i="4"/>
  <c r="S8" i="4"/>
  <c r="S7" i="4"/>
  <c r="S6" i="4"/>
  <c r="S10" i="3"/>
  <c r="S9" i="3"/>
  <c r="S8" i="3"/>
  <c r="S7" i="3"/>
  <c r="S6" i="3"/>
  <c r="S17" i="2"/>
  <c r="S16" i="2"/>
  <c r="S15" i="2"/>
  <c r="S14" i="2"/>
  <c r="S13" i="2"/>
  <c r="S12" i="2"/>
  <c r="S11" i="2"/>
  <c r="S10" i="2"/>
  <c r="S9" i="2"/>
  <c r="S8" i="2"/>
  <c r="S7" i="2"/>
  <c r="S6" i="2"/>
  <c r="S14" i="13" l="1"/>
  <c r="S13" i="13"/>
  <c r="S12" i="13"/>
  <c r="S11" i="13"/>
  <c r="S10" i="13"/>
  <c r="S9" i="13"/>
  <c r="S8" i="13"/>
  <c r="S7" i="13"/>
  <c r="S6" i="13"/>
</calcChain>
</file>

<file path=xl/sharedStrings.xml><?xml version="1.0" encoding="utf-8"?>
<sst xmlns="http://schemas.openxmlformats.org/spreadsheetml/2006/main" count="1070" uniqueCount="334">
  <si>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</si>
  <si>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</si>
  <si>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</si>
  <si>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</si>
  <si>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</si>
  <si>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</si>
  <si>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</si>
  <si>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</si>
  <si>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</si>
  <si>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</si>
  <si>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</si>
  <si>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</si>
  <si>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</si>
  <si>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</si>
  <si>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</si>
  <si>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</si>
  <si>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</si>
  <si>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</si>
  <si>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</si>
  <si>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</si>
  <si>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</si>
  <si>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</si>
  <si>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</si>
  <si>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Показатель заполняется на основании статистических данных, которые поступают согласно графику предоставления стат.данных, по условиям контракта заключенного с органами статистики</t>
  </si>
  <si>
    <t>II</t>
  </si>
  <si>
    <t xml:space="preserve">Число субъектов малого и среднего предпринимательства в расчете на 10 тыс. населения </t>
  </si>
  <si>
    <t>единиц</t>
  </si>
  <si>
    <t>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</si>
  <si>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</si>
  <si>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</si>
  <si>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</si>
  <si>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Показатель формируется на основании Единого реестра субъектов малого и среднего предпринимательства</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</si>
  <si>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</si>
  <si>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</si>
  <si>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</si>
  <si>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</si>
  <si>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 - </t>
  </si>
  <si>
    <t xml:space="preserve">Число субъектов малого и среднего предпринимательства, включая индивидуальных предпринимателей и самозанятых </t>
  </si>
  <si>
    <t>Показатель формируется на основании Единого реестра субъектов малого и среднего предпринимательства.</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</si>
  <si>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</si>
  <si>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</si>
  <si>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</si>
  <si>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</si>
  <si>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</si>
  <si>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Показатель формируется ежеквартально,  в соответствии с приказом Депинформтехнологий Югры от 25.12.2020 №08-Пр-336 "О проведении конкурса "Лучший муниципалитет по цифровой трансформации" в 2023 году</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</si>
  <si>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</si>
  <si>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</si>
  <si>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</si>
  <si>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</si>
  <si>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 xml:space="preserve">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«IТ-куб»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</si>
  <si>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</si>
  <si>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</si>
  <si>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</si>
  <si>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</si>
  <si>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 xml:space="preserve">Доля детей, которые обеспечены сертификатами персонифицированного дополнительного образования </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</si>
  <si>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</si>
  <si>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</si>
  <si>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</si>
  <si>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</si>
  <si>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</si>
  <si>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</si>
  <si>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</si>
  <si>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</si>
  <si>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</si>
  <si>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</si>
  <si>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</si>
  <si>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</si>
  <si>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</si>
  <si>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</si>
  <si>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</si>
  <si>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</si>
  <si>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</si>
  <si>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ХV</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</si>
  <si>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</si>
  <si>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</si>
  <si>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</si>
  <si>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</si>
  <si>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</si>
  <si>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</si>
  <si>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</si>
  <si>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</si>
  <si>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</si>
  <si>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</si>
  <si>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</si>
  <si>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</si>
  <si>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</si>
  <si>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</si>
  <si>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</si>
  <si>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</si>
  <si>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</si>
  <si>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</si>
  <si>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</si>
  <si>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</si>
  <si>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Покраска, отделка фасадов зданий и сооружений, количество объектов 10</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</si>
  <si>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</si>
  <si>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</si>
  <si>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</si>
  <si>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</si>
  <si>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</si>
  <si>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</si>
  <si>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</si>
  <si>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м</t>
  </si>
  <si>
    <t>Выполнение работ по обустройству и ремонту пешеходных дорожек и тротуаров</t>
  </si>
  <si>
    <t>Установка ограждений в районе пешеходных переходов</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</si>
  <si>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</si>
  <si>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</si>
  <si>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t>Муниципальная программа "Формирование комфортной 
городской среды в городе Когалыме"</t>
  </si>
  <si>
    <t>Количество благоустроенных общественных пространств, включенных в реализацию программы формирования современной городской среды</t>
  </si>
  <si>
    <t>шт.</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</si>
  <si>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 </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</si>
  <si>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</si>
  <si>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</si>
  <si>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</si>
  <si>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Количество благоустроенных дворовых территорий</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</si>
  <si>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</si>
  <si>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</si>
  <si>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</si>
  <si>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</si>
  <si>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</si>
  <si>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</si>
  <si>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</si>
  <si>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</si>
  <si>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</si>
  <si>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</si>
  <si>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</si>
  <si>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</si>
  <si>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</si>
  <si>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</si>
  <si>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</si>
  <si>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</si>
  <si>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</si>
  <si>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</si>
  <si>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</si>
  <si>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</si>
  <si>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</si>
  <si>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</si>
  <si>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</si>
  <si>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</si>
  <si>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</si>
  <si>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</si>
  <si>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</si>
  <si>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(влияет на достижение показателя «Доля граждан, систематически занимающихся физической культурой и спортом)</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</si>
  <si>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</si>
  <si>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</si>
  <si>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</si>
  <si>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</si>
  <si>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</si>
  <si>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</si>
  <si>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</si>
  <si>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</si>
  <si>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</si>
  <si>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</si>
  <si>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</si>
  <si>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</si>
  <si>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</si>
  <si>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</si>
  <si>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</si>
  <si>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</si>
  <si>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Количество приобретенной сельскохозяйственной техники и (или) оборудования</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</si>
  <si>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</si>
  <si>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</si>
  <si>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</si>
  <si>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</si>
  <si>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</si>
  <si>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0,004*</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</si>
  <si>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</si>
  <si>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</si>
  <si>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</si>
  <si>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</si>
  <si>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Количество построенных пандусов, шт.</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</si>
  <si>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</si>
  <si>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</si>
  <si>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</si>
  <si>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</si>
  <si>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</si>
  <si>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</si>
  <si>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</si>
  <si>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</si>
  <si>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</si>
  <si>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</si>
  <si>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</si>
  <si>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</si>
  <si>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мощность мВт</t>
  </si>
  <si>
    <t xml:space="preserve">Строительство, реконструкция объектов инженерной и коммунальной  инфраструктуры </t>
  </si>
  <si>
    <t>Актуализированная документация, в том числе: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</si>
  <si>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</si>
  <si>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</si>
  <si>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программа комплексного развития коммунальной инфраструктуры города Когалыма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</si>
  <si>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</si>
  <si>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</si>
  <si>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</si>
  <si>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</si>
  <si>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</si>
  <si>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</si>
  <si>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</si>
  <si>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</si>
  <si>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</si>
  <si>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</si>
  <si>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</si>
  <si>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</si>
  <si>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</si>
  <si>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</si>
  <si>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</si>
  <si>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</si>
  <si>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</si>
  <si>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</si>
  <si>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</si>
  <si>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</si>
  <si>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</si>
  <si>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</si>
  <si>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</si>
  <si>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км/трасса</t>
  </si>
  <si>
    <t xml:space="preserve">Обеспечение  автомобильных дорог города Когалыма  сетями наружного освещения </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</si>
  <si>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</si>
  <si>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</si>
  <si>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</si>
  <si>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</si>
  <si>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</si>
  <si>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</si>
  <si>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</si>
  <si>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</si>
  <si>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</si>
  <si>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</si>
  <si>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</si>
  <si>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</si>
  <si>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</si>
  <si>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</si>
  <si>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</si>
  <si>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</si>
  <si>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</si>
  <si>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</si>
  <si>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</si>
  <si>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</si>
  <si>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Удельный вес используемого недвижимого имущества города Когалыма в общем количестве недвижимого имущества города Когалыма</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</si>
  <si>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</si>
  <si>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</si>
  <si>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Улучшение технических характеристик, поддержание эксплуатационного ресурса объектов муниципальной собственности</t>
  </si>
  <si>
    <t>Доля сданного в аренду субъектам малого и среднего предпринимательства муниципального недвижимого имущества, свободного от прав третьих лиц, включенного в перечень муниципального имущества, в общем количестве муниципального недвижимого имущества, свободного от прав третьих лиц, включенного в указанный перечень</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</si>
  <si>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</si>
  <si>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</si>
  <si>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</si>
  <si>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</si>
  <si>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</si>
  <si>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</si>
  <si>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</si>
  <si>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</si>
  <si>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</si>
  <si>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х</t>
  </si>
  <si>
    <t xml:space="preserve">Отчет формируется по итогам анкетирования 1 раз в конце года </t>
  </si>
  <si>
    <t>Отчет формируется по итогам конкурсов на предоставление субсидий в сфере культуры</t>
  </si>
  <si>
    <t>Отчет о достижении целевого показателя формируется на основании итогового отчета немуниципальных (коммерческих, некоммерческих) организаций</t>
  </si>
  <si>
    <t xml:space="preserve">Д=В/А х 100%, 
Д - 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культуры; 
В – объем средств муниципальной программы, переданных негосударственным (немуниципальным) организациям, в том числе социально ориентированным некоммерческим организациям на предоставление услуг в сфере культуры;
А – общий объем средств, предусмотренный в бюджете города Когалыма для обеспечения предоставления муниципальных услуг (работ), оказываемых подведомственными организациями и негосударственными (немуниципальными) поставщиками, в том числе социально ориентированным некоммерческим организациям.
Отчет о достижении целевого показателя предоставляется ежеквартально.
</t>
  </si>
  <si>
    <t xml:space="preserve">Чт=Чг+Чск, где Чт – общая численность туристов; Чг – численность лиц, размещенных в гостиницах и аналогичных средствах размещениях; Чск – численность лиц, обслуженных в организациях санаторно-курортного комплекса.
Информация, предоставляемая коллективными средствами размещения.
</t>
  </si>
  <si>
    <t>Отчет о достижении целевого показателя формируется ежегодно на основании форм статистической отчетности 6-НК, 8-НК, 7-НК до 20 февраля 2024 года</t>
  </si>
  <si>
    <t>Отчет о достижении целевого показателя формируется ежегодно на основании формы статистической отчетности форма №1 до 15 февраля 2024 года</t>
  </si>
  <si>
    <t>Опрос проводится ежегодно в период с июля по сентябрь меясц каждого года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</si>
  <si>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</si>
  <si>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</si>
  <si>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</si>
  <si>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Доля обучающихся и молодёжи, вовлеченной в мероприятия, направленные на профилактику незаконного оборота и потребления наркотических средств и психотропных веществ, наркомании (от количества обучающихся и молодёжи города)</t>
  </si>
  <si>
    <t>Общая распространённость наркомании на территории города Когалыма (на 100 тыс. населения)</t>
  </si>
  <si>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</si>
  <si>
    <t>Уровень преступности на улицах и в общественных местах (число зарегистрированных преступлений на 100 тыс. человек населения)</t>
  </si>
  <si>
    <t xml:space="preserve">Отрицательная динамика сложилась в связи с неисполнением по МП "Развитие образования в г. Когалыме". 
</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</si>
  <si>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</si>
  <si>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</si>
  <si>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</si>
  <si>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2023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</si>
  <si>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</si>
  <si>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Значение показателя установлено в соответствии с паспортом регионального проекта</t>
  </si>
  <si>
    <t>Объект благоустройства "Этнодеревня" (2 этап)</t>
  </si>
  <si>
    <t>Запланированы работы по обустройству пешеходных дорожек:
- ул. Южная (2 этап) - 804 м2, 
- ул. Ленинградская, 61 - 232 м2, 
- ул. Ст.Повха, 4 - 292 м2</t>
  </si>
  <si>
    <t>Запланированы работы по объектам: 
- кольцо Дружбы народов - пр.Нефтяников (385 м); 
- кольцевая развязка ул.Сибиркая-Повха (206 м).</t>
  </si>
  <si>
    <t>Запланированы работы по объектам:
- ул.Югорская, 16 - МАДОУ Сказка (2 корп); 
- МАОУ СОШ №6;
- ул.Нефтяников, 17, 19; 
- Сург.шоссе, 7; 
- заезд Сург.шоссе, 3.</t>
  </si>
  <si>
    <t>Дополнительная помощь (субсидия) выделяется только в случае возникновения неотложной необходимости в проведении капитального ремонта общего имущества в многоквартирных домах на финансирование аварийно-восстановительных работ и иных мероприятий, связанных с ликвидацией стихийных бедствий и других чрезвычайных ситуаций (носит заявительный характер).</t>
  </si>
  <si>
    <t>Обучение муниципальных служащих не проводилось, в связи с этим доля  муниципальных служащих, прошедших обучение по программам дополнительного профессионального образования не увеличилась.</t>
  </si>
  <si>
    <t xml:space="preserve">Все муниципальные служащие соблюдают ограничения,  запреты, требования к служебному поведению. </t>
  </si>
  <si>
    <t>Закупка  средств защиты от несанкционированного доступа (НСД) в январе 2023 года не проводилась в связи, с чем значение показателя не изменилось.</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</si>
  <si>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</si>
  <si>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Жалобы, нарекания на качество оказания услуг по государственной регистрации актов гражданского состояния и юридически значимых действий от граждан в январе 2023 года не поступали. Государственные услуги оказаны качественно и в срок. За январь 2023 по заявлениям граждан зарегистрировано актов гражданского состояния 140, оказано юридически значимых действий – 495.</t>
  </si>
  <si>
    <t>Отчет о достижении показателя формируется в конце года. В 2023 году повышают квалификацию сотрудники МАУ"МВЦ".</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</si>
  <si>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</si>
  <si>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Согласно техническому заданию, реализация данного мероприятия муниципальной программы. запланирована в декабре месяце 2023 года.</t>
  </si>
  <si>
    <t>Количество минут в сюжетах ТРК «Инфосервис+» сформировано исходя из коммерческих предложений, представленных участниками рынка.</t>
  </si>
  <si>
    <t>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представлено на основе данных по публикациям предыдущего года, подготовленных специалистами сектора пресс - службы Администрации города Когалыма.</t>
  </si>
  <si>
    <t>Конкурс проводится в 4 квартале.Конкурс на присуждение премии «Общественное признание» с целью признания заслуг граждан, внесших значительный вклад в развитие города Когалыма» 
Лауреаты Конкурса определяются по номинациям для физических и юридических лиц. Премия имеет общественный статус и не имеет денежного выражения.</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</si>
  <si>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t>
  </si>
  <si>
    <t>Данные показателя изменены в 2023 - 100%,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платформе "Моя школа" от общего числа школ округа. Все 7 школ города Когалыма зарегистрированы на платформе, что составляет 100%. Будут внесены изменения в программу</t>
  </si>
  <si>
    <t>Изменены значения показателя в 2023 - 0,0089 млн. человек, будут внесены изменения в программу</t>
  </si>
  <si>
    <t>Изменено значение показателя в 2023 году - 55%. В соответствии с разъяснениями федерального оператора, к федеральной информационно-сервисной платформе цифровой образовательной среды относится ФГИС «Моя школа» и «Сферум». Данный показатель считается по количеству учащихся, зарегистрированных на платформе "Сферум".  На данный момент зарегистрировано 6702 человека, что составляет 81,4%. Количество учащихся, зарегистрированных на платформе "Моя школа",  2872 человека (34,8%). Будут внесены изменения в программу</t>
  </si>
  <si>
    <t>Изменено значение показателя в 2023 году - 75%.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педагогических работников, зарегистрированных на платформе "Моя школа". На март  2023 года их число составляет 386, что сосавляет 73,1% от общего числа педагогов общеобразовательной организации. Будут внесены изменения в программу</t>
  </si>
  <si>
    <t>Изменено значение показателя в 2023 году - 100%.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платформе "Моя школа" от общего числа школ округа. Все 7 школ города Когалыма зарегистрированы на платформе, что составляет 100%. Будут внесены изменения в программу</t>
  </si>
  <si>
    <t xml:space="preserve">Письмом Департамента образования и науки ХМАО-Югры от 16.01.2023 №10-Исх-315 доведены новые количественные показатели, в 2023 году - 20,9%, Будет внесено изменение в программу </t>
  </si>
  <si>
    <t>Изменены значения показателя в 2023 - 37%, будут внесены изменения в программу</t>
  </si>
  <si>
    <t>Муниципальная программа "Профилактика правонарушений и обеспечение отдельных прав граждан в городе Когалыме"</t>
  </si>
  <si>
    <t>В связи с убытием 12.02.2023 г. Титлина В.Г. в зону СВО в составе добровольческого отряда "БАРС", производство яиц временно приостановлено.</t>
  </si>
  <si>
    <t>Планируется выполнение работ по благоустройству дворовой территории по ул. Мира, д.19, 21, 31 (в случае победы в региональном конкурсе инициативных проектов), а также ул. Ленинградская, д.8, 12, Молодежная, 9, 11</t>
  </si>
  <si>
    <t>Количество созданных объектов массового отдыха</t>
  </si>
  <si>
    <t>Создание Экотропы и литературного сквера</t>
  </si>
  <si>
    <t>Снос здания средней образовательной школы №7 корпус №2</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</si>
  <si>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</si>
  <si>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0,0</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</si>
  <si>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</si>
  <si>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92</t>
  </si>
  <si>
    <t>312</t>
  </si>
  <si>
    <t>409</t>
  </si>
  <si>
    <t>1,5</t>
  </si>
  <si>
    <t>Знаки отличия присваиваются по кварталам. Основной вид "лёгкая атлетика" проводится в мае месяце, знаки будут присвоены в конце второго квартала.</t>
  </si>
  <si>
    <t>1,6</t>
  </si>
  <si>
    <t>1,8</t>
  </si>
  <si>
    <t>100</t>
  </si>
  <si>
    <t>0</t>
  </si>
  <si>
    <t>2</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</si>
  <si>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</si>
  <si>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</si>
  <si>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Обустройство, модернизация светофорных объектов на территории города Когалыма</t>
  </si>
  <si>
    <t xml:space="preserve">АНО «Ресурсный центр поддержки НКО города Когалыма»  организованы и проведены следующие мероприятия (по направлениям):
           - консультации для НКО (очные, по телефону, электронная почта):  за отчетный период проведены консультации для НКО по вопросам реализации проектов и участия в мероприятиях. Специалистами Ресурсного центра поддержки НКО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 реализация проекта «Школа актива НКО»:  18.03.2023 года состоялся обучающий семинар в рамках проекта «Школа актива НКО»  (с привлечением главного бухгалтера Фонда «Центр гражданских и социальных инициатив»).
Состоялось участие специалистов Ресурсного центра поддержки НКО в следующих мероприятиях:
 - 01.03.2023 Специалисты РЦ прослушали подкаст юриста «Правовой команды» на тему «Как оформить работу руководителя в рамках социального проекта». 
- 03.03.2023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- 07.03.2023 Специалисты РЦ прослушали вебинар на тему «Лайфхаки заполнения заявки на конкурс Губернатора Югры для СО НКО» Ссылка на публикацию: https://vk.com/wall-203821726_719
- 06.03.2023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- 09.03.2023 Специалисты РЦ прослушали мини-подкасты для НКО «Добро по закону» 20.03.2023 Команда РЦ приняла участие во встрече ресурсных центров «Проектируем устойчивое будущее» в г. Ханты-Мансийске.  
- 22.03.2023 Специалисты РЦ приняли участие в «Онлайн-консультации» для участников конкурса гранта Губернатора. 
- 23.03.2023 Директор РЦ приняла участие в публичном обсуждении Этнодеревни в г. Когалыме 
- 27.03.2023 Специалисты РЦ прослушали вебинар на тему «Как НКО оформить протокол заочного голосования». 
- 29.03.2023 Специалисты РЦ ознакомились с записью вебинара «Отчетность НКО в МИНЮСТ». 
- 30.03.2023 Специалисты РЦ ознакомились материалами  на тему: «Какими документами подтвердить адрес места нахождения НКО». 
         АНО Ресцрсный центр поддержки НКО осуществляется 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о существующих возможностях повышения квалификации (публикаций, сюжетов, интервью и др. Все ссылки на посты в социальных сетях ресурсного центра и на официальном сайте: https://рцнкокогалыма.рф/  https://vk.com/public203821726
          В период с января по март  2023 года осуществлялась информирование некоммерческих организаций на официальном сайте Администрации города Когалыма (450 материалов), в различных группах и мессенджерах (официальная страница Администрации города ВКонтакте).    
</t>
  </si>
  <si>
    <t>15</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</si>
  <si>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 - 3 единицы</t>
  </si>
  <si>
    <t>Информационная поддержка субъектам малого и среднего предпринимательства оказывается в виде консультаций.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t>
  </si>
  <si>
    <t>5</t>
  </si>
  <si>
    <t xml:space="preserve">          </t>
  </si>
  <si>
    <t>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t>
  </si>
  <si>
    <t>1,9</t>
  </si>
  <si>
    <t xml:space="preserve">МКУ "УОДОМС": с 4 чел. из числа безработных граждан заключены срочные трудовые договоры для работы в должности машинистка (план/год. 10 чел.). Средства в размере 310,2 тыс.рублей выплачены на заработную плату, налоги и мед.осмотр. Период участия в данном мероприятии 2 месяца. </t>
  </si>
  <si>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60 срочных трудовых договоров. Средства в размере 1339,9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</si>
  <si>
    <t>Принято 766 заявлений от  несовершеннолетних граждан и их законных представителей для трудоустройства в летние трудовые бригады. Средства в размере 124,4 тыс.рублей использованы на приобретение канц.товаров, журналов регистрации и аптечек . Период участия в данном мероприятии 1 месяц.</t>
  </si>
  <si>
    <t>Конкурс проводится в 4 квартале 2023 года</t>
  </si>
  <si>
    <t>В реестр МСП включена Ермакова Елена Никифоровна 
ОГРН: 323861700023118 (дата включения в реестр 10.04.2023 г.)</t>
  </si>
  <si>
    <t>Молоко не реализуется по причине откорма приплода КРС</t>
  </si>
  <si>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За апрель отловлено 24 животных; внесена информация в АИС по 24 животным; содержание животных составило 2273 суток.
С начала года отловлено 58 животных; внесена информация в АИС по 58 животным; содержание животных составило 7638 суток.
На основании приказа КФ Администрации г.Когалыма от 25.04.2023 №40-О доведены плановые ассигнования в сумме 7,6 тыс.руб.</t>
  </si>
  <si>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t>
  </si>
  <si>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t>
  </si>
  <si>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</sst>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00"/>
    <numFmt numFmtId="168" formatCode="#,##0.0_ ;\-#,##0.0\ "/>
    <numFmt numFmtId="169" formatCode="0.000"/>
    <numFmt numFmtId="170" formatCode="#,##0_ ;[Red]\-#,##0\ "/>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17" fillId="0" borderId="0"/>
  </cellStyleXfs>
  <cellXfs count="172">
    <xf numFmtId="0" fontId="0" fillId="0" borderId="0" xfId="0"/>
    <xf numFmtId="0" fontId="6" fillId="0" borderId="5" xfId="1" applyFont="1" applyFill="1" applyBorder="1" applyAlignment="1">
      <alignment vertical="center"/>
    </xf>
    <xf numFmtId="0" fontId="6" fillId="2" borderId="1" xfId="1" applyFont="1" applyFill="1" applyBorder="1" applyAlignment="1">
      <alignment horizontal="center" vertical="center" textRotation="90" wrapText="1"/>
    </xf>
    <xf numFmtId="0" fontId="6" fillId="0" borderId="1"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xf>
    <xf numFmtId="0" fontId="6" fillId="0" borderId="7" xfId="1"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1" applyFont="1" applyFill="1" applyBorder="1" applyAlignment="1">
      <alignment horizontal="left" vertical="center" wrapText="1"/>
    </xf>
    <xf numFmtId="0" fontId="5" fillId="0" borderId="5" xfId="1" applyFont="1" applyFill="1" applyBorder="1" applyAlignment="1">
      <alignment horizontal="center" vertical="center" wrapText="1"/>
    </xf>
    <xf numFmtId="0" fontId="5" fillId="4" borderId="5" xfId="1" applyFont="1" applyFill="1" applyBorder="1" applyAlignment="1">
      <alignment horizontal="center" vertical="center" wrapText="1"/>
    </xf>
    <xf numFmtId="164" fontId="5" fillId="0" borderId="5" xfId="1" applyNumberFormat="1" applyFont="1" applyFill="1" applyBorder="1" applyAlignment="1">
      <alignment horizontal="center" vertical="center" wrapText="1"/>
    </xf>
    <xf numFmtId="2" fontId="5" fillId="0" borderId="5" xfId="1" applyNumberFormat="1" applyFont="1" applyFill="1" applyBorder="1" applyAlignment="1">
      <alignment horizontal="center" vertical="center" wrapText="1"/>
    </xf>
    <xf numFmtId="0" fontId="5" fillId="0" borderId="5" xfId="1" applyNumberFormat="1" applyFont="1" applyFill="1" applyBorder="1" applyAlignment="1">
      <alignment horizontal="center" vertical="center" wrapText="1"/>
    </xf>
    <xf numFmtId="1" fontId="5" fillId="0" borderId="5" xfId="1" applyNumberFormat="1" applyFont="1" applyFill="1" applyBorder="1" applyAlignment="1">
      <alignment horizontal="center" vertical="center" wrapText="1"/>
    </xf>
    <xf numFmtId="0" fontId="10" fillId="0" borderId="5" xfId="1" applyFont="1" applyFill="1" applyBorder="1" applyAlignment="1">
      <alignment horizontal="center" vertical="center" wrapText="1"/>
    </xf>
    <xf numFmtId="164" fontId="10" fillId="0" borderId="5" xfId="1"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1" applyFont="1" applyFill="1" applyBorder="1" applyAlignment="1">
      <alignment horizontal="left" vertical="center" wrapText="1"/>
    </xf>
    <xf numFmtId="0" fontId="11" fillId="0" borderId="5" xfId="1" applyFont="1" applyFill="1" applyBorder="1" applyAlignment="1">
      <alignment horizontal="center" vertical="center" wrapText="1"/>
    </xf>
    <xf numFmtId="3" fontId="5" fillId="0" borderId="5" xfId="1" applyNumberFormat="1" applyFont="1" applyFill="1" applyBorder="1" applyAlignment="1">
      <alignment horizontal="center" vertical="center" wrapText="1"/>
    </xf>
    <xf numFmtId="3" fontId="5" fillId="4" borderId="5" xfId="1"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164" fontId="11" fillId="0" borderId="5" xfId="1" applyNumberFormat="1" applyFont="1" applyFill="1" applyBorder="1" applyAlignment="1">
      <alignment horizontal="center" vertical="center" wrapText="1"/>
    </xf>
    <xf numFmtId="2" fontId="11" fillId="0" borderId="5" xfId="1" applyNumberFormat="1" applyFont="1" applyFill="1" applyBorder="1" applyAlignment="1">
      <alignment horizontal="center" vertical="center" wrapText="1"/>
    </xf>
    <xf numFmtId="1" fontId="11" fillId="0" borderId="5" xfId="1"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164" fontId="14" fillId="0" borderId="5" xfId="1" applyNumberFormat="1" applyFont="1" applyFill="1" applyBorder="1" applyAlignment="1">
      <alignment horizontal="center" vertical="center" wrapText="1"/>
    </xf>
    <xf numFmtId="0" fontId="15" fillId="0" borderId="5" xfId="1" applyFont="1" applyFill="1" applyBorder="1" applyAlignment="1">
      <alignment horizontal="left" vertical="center" wrapText="1"/>
    </xf>
    <xf numFmtId="0" fontId="16" fillId="0" borderId="5" xfId="0"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8" fillId="0" borderId="0" xfId="0" applyFont="1"/>
    <xf numFmtId="0" fontId="19" fillId="0" borderId="0" xfId="0" applyFont="1"/>
    <xf numFmtId="0" fontId="20" fillId="0" borderId="5" xfId="1" applyFont="1" applyFill="1" applyBorder="1" applyAlignment="1">
      <alignment horizontal="center" vertical="center" wrapText="1"/>
    </xf>
    <xf numFmtId="0" fontId="17" fillId="0" borderId="0" xfId="0" applyFont="1"/>
    <xf numFmtId="3" fontId="15" fillId="4" borderId="5" xfId="1" applyNumberFormat="1" applyFont="1" applyFill="1" applyBorder="1" applyAlignment="1">
      <alignment horizontal="center" vertical="center" wrapText="1"/>
    </xf>
    <xf numFmtId="0" fontId="0" fillId="0" borderId="5" xfId="0" applyBorder="1"/>
    <xf numFmtId="0" fontId="12" fillId="0" borderId="8" xfId="0" applyFont="1" applyFill="1" applyBorder="1" applyAlignment="1">
      <alignment horizontal="center" vertical="center" wrapText="1"/>
    </xf>
    <xf numFmtId="165" fontId="5" fillId="4" borderId="5"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15" fillId="0" borderId="5" xfId="0" applyFont="1" applyBorder="1" applyAlignment="1">
      <alignment horizontal="left" vertical="top" wrapText="1"/>
    </xf>
    <xf numFmtId="165" fontId="10" fillId="5" borderId="5" xfId="0" applyNumberFormat="1" applyFont="1" applyFill="1" applyBorder="1" applyAlignment="1">
      <alignment horizontal="left" vertical="top" wrapText="1"/>
    </xf>
    <xf numFmtId="165" fontId="10" fillId="0" borderId="5" xfId="0" applyNumberFormat="1" applyFont="1" applyFill="1" applyBorder="1" applyAlignment="1">
      <alignment horizontal="left" vertical="top" wrapText="1"/>
    </xf>
    <xf numFmtId="4" fontId="16" fillId="0" borderId="5" xfId="0" applyNumberFormat="1" applyFont="1" applyBorder="1" applyAlignment="1">
      <alignment vertical="top" wrapText="1"/>
    </xf>
    <xf numFmtId="166" fontId="5" fillId="4" borderId="5" xfId="1" applyNumberFormat="1" applyFont="1" applyFill="1" applyBorder="1" applyAlignment="1">
      <alignment horizontal="center" vertical="center" wrapText="1"/>
    </xf>
    <xf numFmtId="0" fontId="15" fillId="0" borderId="5"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0" fillId="0" borderId="0" xfId="0" applyFill="1"/>
    <xf numFmtId="0" fontId="6" fillId="0" borderId="1" xfId="1" applyFont="1" applyFill="1" applyBorder="1" applyAlignment="1">
      <alignment horizontal="center" vertical="center" textRotation="90" wrapText="1"/>
    </xf>
    <xf numFmtId="164" fontId="15" fillId="0" borderId="5" xfId="1" applyNumberFormat="1" applyFont="1" applyFill="1" applyBorder="1" applyAlignment="1">
      <alignment horizontal="center" vertical="center" wrapText="1"/>
    </xf>
    <xf numFmtId="164" fontId="5" fillId="4" borderId="5" xfId="1" applyNumberFormat="1" applyFont="1" applyFill="1" applyBorder="1" applyAlignment="1">
      <alignment horizontal="center" vertical="center" wrapText="1"/>
    </xf>
    <xf numFmtId="1" fontId="15" fillId="0" borderId="5" xfId="1" applyNumberFormat="1" applyFont="1" applyFill="1" applyBorder="1" applyAlignment="1">
      <alignment horizontal="center" vertical="center" wrapText="1"/>
    </xf>
    <xf numFmtId="1" fontId="5" fillId="4"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5" xfId="1" applyFont="1" applyFill="1" applyBorder="1" applyAlignment="1">
      <alignment horizontal="center" vertical="center" wrapText="1"/>
    </xf>
    <xf numFmtId="49" fontId="21" fillId="6" borderId="5" xfId="0" applyNumberFormat="1" applyFont="1" applyFill="1" applyBorder="1" applyAlignment="1">
      <alignment vertical="center" wrapText="1"/>
    </xf>
    <xf numFmtId="0" fontId="22" fillId="6" borderId="5" xfId="0" applyFont="1" applyFill="1" applyBorder="1" applyAlignment="1">
      <alignment vertical="center" wrapText="1"/>
    </xf>
    <xf numFmtId="0" fontId="21" fillId="6" borderId="5" xfId="0" applyFont="1" applyFill="1" applyBorder="1" applyAlignment="1">
      <alignment vertical="center" wrapText="1"/>
    </xf>
    <xf numFmtId="0" fontId="0" fillId="6" borderId="0" xfId="0" applyFill="1"/>
    <xf numFmtId="0" fontId="5" fillId="0" borderId="5" xfId="1" applyFont="1" applyFill="1" applyBorder="1" applyAlignment="1">
      <alignment horizontal="center" vertical="center" wrapText="1"/>
    </xf>
    <xf numFmtId="0" fontId="5" fillId="0" borderId="5" xfId="1" applyFont="1" applyFill="1" applyBorder="1" applyAlignment="1">
      <alignment horizontal="left" vertical="top" wrapText="1"/>
    </xf>
    <xf numFmtId="0" fontId="11" fillId="0" borderId="5" xfId="1" applyFont="1" applyFill="1" applyBorder="1" applyAlignment="1">
      <alignment horizontal="left" vertical="top" wrapText="1"/>
    </xf>
    <xf numFmtId="0" fontId="6" fillId="6" borderId="1" xfId="1" applyFont="1" applyFill="1" applyBorder="1" applyAlignment="1">
      <alignment horizontal="center" vertical="center" textRotation="90" wrapText="1"/>
    </xf>
    <xf numFmtId="0" fontId="5" fillId="0" borderId="5" xfId="1" applyFont="1" applyFill="1" applyBorder="1" applyAlignment="1">
      <alignment horizontal="justify"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164" fontId="5" fillId="0" borderId="5" xfId="1" applyNumberFormat="1" applyFont="1" applyFill="1" applyBorder="1" applyAlignment="1">
      <alignment horizontal="left"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23" fillId="6" borderId="5" xfId="1" applyFont="1" applyFill="1" applyBorder="1" applyAlignment="1">
      <alignment horizontal="center" vertical="center" wrapText="1"/>
    </xf>
    <xf numFmtId="0" fontId="24"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Fill="1" applyBorder="1" applyAlignment="1">
      <alignment horizontal="left" vertical="center" wrapText="1"/>
    </xf>
    <xf numFmtId="0" fontId="0" fillId="0" borderId="8" xfId="0" applyBorder="1"/>
    <xf numFmtId="0" fontId="0" fillId="0" borderId="9" xfId="0" applyBorder="1" applyAlignment="1">
      <alignment horizontal="center" vertical="center"/>
    </xf>
    <xf numFmtId="164" fontId="25" fillId="0" borderId="6" xfId="0" applyNumberFormat="1" applyFont="1" applyFill="1" applyBorder="1" applyAlignment="1">
      <alignment horizontal="center" vertical="center" wrapText="1"/>
    </xf>
    <xf numFmtId="0" fontId="25" fillId="4" borderId="8"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5" fillId="0" borderId="5" xfId="1" applyFont="1" applyFill="1" applyBorder="1" applyAlignment="1">
      <alignment horizontal="center" vertical="center" wrapText="1"/>
    </xf>
    <xf numFmtId="0" fontId="5"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164" fontId="10" fillId="7" borderId="5" xfId="1" applyNumberFormat="1" applyFont="1" applyFill="1" applyBorder="1" applyAlignment="1">
      <alignment horizontal="center" vertical="center" wrapText="1"/>
    </xf>
    <xf numFmtId="0" fontId="11" fillId="7" borderId="5" xfId="1" applyFont="1" applyFill="1" applyBorder="1" applyAlignment="1">
      <alignment horizontal="center" vertical="center" wrapText="1"/>
    </xf>
    <xf numFmtId="0" fontId="5" fillId="6" borderId="5" xfId="1" applyFont="1" applyFill="1" applyBorder="1" applyAlignment="1">
      <alignment horizontal="center" vertical="center" wrapText="1"/>
    </xf>
    <xf numFmtId="0" fontId="9" fillId="8" borderId="5" xfId="0"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4" fontId="5"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5" fillId="0" borderId="5" xfId="1" applyFont="1" applyFill="1" applyBorder="1" applyAlignment="1">
      <alignment horizontal="center" vertical="center" wrapText="1"/>
    </xf>
    <xf numFmtId="167" fontId="5" fillId="4" borderId="5" xfId="1" applyNumberFormat="1" applyFont="1" applyFill="1" applyBorder="1" applyAlignment="1">
      <alignment horizontal="center" vertical="center" wrapText="1"/>
    </xf>
    <xf numFmtId="165" fontId="5" fillId="0" borderId="5" xfId="1" applyNumberFormat="1" applyFont="1" applyFill="1" applyBorder="1" applyAlignment="1">
      <alignment horizontal="center" vertical="center" wrapText="1"/>
    </xf>
    <xf numFmtId="165" fontId="15" fillId="6" borderId="5" xfId="1" applyNumberFormat="1" applyFont="1" applyFill="1" applyBorder="1" applyAlignment="1">
      <alignment horizontal="center" vertical="center" wrapText="1"/>
    </xf>
    <xf numFmtId="165" fontId="5" fillId="6"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49" fontId="5" fillId="4" borderId="5" xfId="1" applyNumberFormat="1" applyFont="1" applyFill="1" applyBorder="1" applyAlignment="1">
      <alignment horizontal="center" vertical="center" wrapText="1"/>
    </xf>
    <xf numFmtId="49" fontId="11" fillId="0" borderId="5" xfId="1" applyNumberFormat="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0" fontId="15" fillId="0" borderId="5" xfId="0" applyFont="1" applyBorder="1" applyAlignment="1">
      <alignment vertical="center" wrapText="1"/>
    </xf>
    <xf numFmtId="49" fontId="18" fillId="0" borderId="5" xfId="0" applyNumberFormat="1" applyFont="1" applyFill="1" applyBorder="1" applyAlignment="1">
      <alignment horizontal="center" vertical="center"/>
    </xf>
    <xf numFmtId="0" fontId="5" fillId="0" borderId="5" xfId="1" applyNumberFormat="1" applyFont="1" applyFill="1" applyBorder="1" applyAlignment="1" applyProtection="1">
      <alignment horizontal="left" vertical="center" wrapText="1"/>
    </xf>
    <xf numFmtId="49" fontId="10" fillId="0" borderId="5" xfId="1" applyNumberFormat="1" applyFont="1" applyFill="1" applyBorder="1" applyAlignment="1">
      <alignment horizontal="center" vertical="center" wrapText="1"/>
    </xf>
    <xf numFmtId="168" fontId="5" fillId="4" borderId="5"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169" fontId="5" fillId="0" borderId="5" xfId="1" applyNumberFormat="1" applyFont="1" applyFill="1" applyBorder="1" applyAlignment="1">
      <alignment horizontal="center" vertical="center" wrapText="1"/>
    </xf>
    <xf numFmtId="169" fontId="10" fillId="0" borderId="5" xfId="0"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1" fontId="10"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170" fontId="5" fillId="0" borderId="5" xfId="0" applyNumberFormat="1" applyFont="1" applyFill="1" applyBorder="1" applyAlignment="1">
      <alignment horizontal="left" vertical="center" wrapText="1"/>
    </xf>
    <xf numFmtId="0" fontId="5" fillId="0" borderId="5"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5" fillId="0" borderId="0"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7" fillId="0" borderId="3" xfId="1" applyFont="1" applyFill="1" applyBorder="1" applyAlignment="1">
      <alignment vertical="center"/>
    </xf>
    <xf numFmtId="0" fontId="7" fillId="0" borderId="4" xfId="1" applyFont="1" applyFill="1" applyBorder="1" applyAlignment="1">
      <alignment vertical="center"/>
    </xf>
    <xf numFmtId="0" fontId="8" fillId="3" borderId="2" xfId="1" applyFont="1" applyFill="1" applyBorder="1" applyAlignment="1">
      <alignment horizontal="center" vertical="center"/>
    </xf>
    <xf numFmtId="0" fontId="5" fillId="0" borderId="5"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13" fillId="0" borderId="1" xfId="1" applyNumberFormat="1" applyFont="1" applyFill="1" applyBorder="1" applyAlignment="1">
      <alignment horizontal="center" vertical="center" wrapText="1"/>
    </xf>
    <xf numFmtId="0" fontId="13" fillId="0" borderId="8"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cellXfs>
  <cellStyles count="4">
    <cellStyle name="Обычный" xfId="0" builtinId="0"/>
    <cellStyle name="Обычный 2" xfId="2"/>
    <cellStyle name="Обычный 2 2" xfId="3"/>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5" Type="http://schemas.openxmlformats.org/officeDocument/2006/relationships/revisionLog" Target="revisionLog62.xml"/><Relationship Id="rId72" Type="http://schemas.openxmlformats.org/officeDocument/2006/relationships/revisionLog" Target="revisionLog49.xml"/><Relationship Id="rId80" Type="http://schemas.openxmlformats.org/officeDocument/2006/relationships/revisionLog" Target="revisionLog57.xml"/><Relationship Id="rId76" Type="http://schemas.openxmlformats.org/officeDocument/2006/relationships/revisionLog" Target="revisionLog53.xml"/><Relationship Id="rId89" Type="http://schemas.openxmlformats.org/officeDocument/2006/relationships/revisionLog" Target="revisionLog66.xml"/><Relationship Id="rId84" Type="http://schemas.openxmlformats.org/officeDocument/2006/relationships/revisionLog" Target="revisionLog61.xml"/><Relationship Id="rId71" Type="http://schemas.openxmlformats.org/officeDocument/2006/relationships/revisionLog" Target="revisionLog18.xml"/><Relationship Id="rId88" Type="http://schemas.openxmlformats.org/officeDocument/2006/relationships/revisionLog" Target="revisionLog65.xml"/><Relationship Id="rId70" Type="http://schemas.openxmlformats.org/officeDocument/2006/relationships/revisionLog" Target="revisionLog17.xml"/><Relationship Id="rId75" Type="http://schemas.openxmlformats.org/officeDocument/2006/relationships/revisionLog" Target="revisionLog52.xml"/><Relationship Id="rId83" Type="http://schemas.openxmlformats.org/officeDocument/2006/relationships/revisionLog" Target="revisionLog60.xml"/><Relationship Id="rId79" Type="http://schemas.openxmlformats.org/officeDocument/2006/relationships/revisionLog" Target="revisionLog56.xml"/><Relationship Id="rId74" Type="http://schemas.openxmlformats.org/officeDocument/2006/relationships/revisionLog" Target="revisionLog51.xml"/><Relationship Id="rId87" Type="http://schemas.openxmlformats.org/officeDocument/2006/relationships/revisionLog" Target="revisionLog64.xml"/><Relationship Id="rId82" Type="http://schemas.openxmlformats.org/officeDocument/2006/relationships/revisionLog" Target="revisionLog59.xml"/><Relationship Id="rId90" Type="http://schemas.openxmlformats.org/officeDocument/2006/relationships/revisionLog" Target="revisionLog67.xml"/><Relationship Id="rId81" Type="http://schemas.openxmlformats.org/officeDocument/2006/relationships/revisionLog" Target="revisionLog58.xml"/><Relationship Id="rId73" Type="http://schemas.openxmlformats.org/officeDocument/2006/relationships/revisionLog" Target="revisionLog50.xml"/><Relationship Id="rId86" Type="http://schemas.openxmlformats.org/officeDocument/2006/relationships/revisionLog" Target="revisionLog63.xml"/><Relationship Id="rId78" Type="http://schemas.openxmlformats.org/officeDocument/2006/relationships/revisionLog" Target="revisionLog55.xml"/><Relationship Id="rId77" Type="http://schemas.openxmlformats.org/officeDocument/2006/relationships/revisionLog" Target="revisionLog5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B5081AE-96C9-4989-8DC5-D9781EDFB6EA}" diskRevisions="1" revisionId="1646" version="2">
  <header guid="{5F1ED64C-7913-42F8-BB8A-D53DACB60840}" dateTime="2023-05-10T15:16:33" maxSheetId="20" userName="Тихонова Лариса Анатольевна" r:id="rId70" minRId="1210" maxRId="1213">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945C4E22-4327-443A-908D-8C9C412165B3}" dateTime="2023-05-10T15:19:03" maxSheetId="20" userName="Тихонова Лариса Анатольевна" r:id="rId71" minRId="1233" maxRId="1235">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AD807D5F-FD0F-4339-AA30-9E3ECB449584}" dateTime="2023-05-11T11:24:45" maxSheetId="20" userName="Корнишина Марина Геннадьевна" r:id="rId72" minRId="1255" maxRId="1260">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E7F39D9B-1C66-4862-94F0-0D91BE3D9C9D}" dateTime="2023-05-11T11:25:21" maxSheetId="20" userName="Корнишина Марина Геннадьевна" r:id="rId73">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E7CFB0D3-408A-49B3-819A-1BCFA874E2FB}" dateTime="2023-05-11T11:41:31" maxSheetId="20" userName="Корнишина Марина Геннадьевна" r:id="rId74">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B1407DDC-F49D-4452-84DC-3C1F108ABA87}" dateTime="2023-05-15T11:44:48" maxSheetId="20" userName="Крюков Сергей Александрович" r:id="rId75" minRId="1280" maxRId="1290">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BBDDAAA7-2A48-4BD3-BA99-5E0B445CE887}" dateTime="2023-05-15T11:54:39" maxSheetId="20" userName="Саратова Ольга Сергеевна" r:id="rId76" minRId="1310" maxRId="1329">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6D29CF28-A87E-4E59-AE52-E117DE7A7141}" dateTime="2023-05-15T12:07:38" maxSheetId="20" userName="Мягкова Оксана Викторовна" r:id="rId77" minRId="1350" maxRId="1355">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8921BF79-C4C5-4E13-A7E4-DD045741EC5A}" dateTime="2023-05-15T17:04:13" maxSheetId="20" userName="Мартынова Снежана Владимировна" r:id="rId78" minRId="1376" maxRId="1380">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52330099-2D9A-43A2-85D9-13F103613D8C}" dateTime="2023-05-15T17:12:54" maxSheetId="20" userName="Мартынова Снежана Владимировна" r:id="rId79" minRId="1400">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2FC853DC-D65A-43C0-8B8A-AF919B86A11A}" dateTime="2023-05-15T17:32:11" maxSheetId="20" userName="Мягкова Оксана Викторовна" r:id="rId80">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4366FB67-AF1C-4AB4-A38B-A3C974384076}" dateTime="2023-05-31T10:53:24" maxSheetId="20" userName="Турилова Светлана Сергеевна" r:id="rId81" minRId="1421" maxRId="1425">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4E563E6F-09ED-4FA2-9887-4B216E4191A5}" dateTime="2023-06-01T14:05:22" maxSheetId="20" userName="Подворчан Оксана" r:id="rId82" minRId="1445" maxRId="1459">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A435826D-4F4B-451E-A878-9E6B07C65F10}" dateTime="2023-06-01T14:09:23" maxSheetId="20" userName="Дульцева Елена Владимировна" r:id="rId83">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F36DC65F-C0EF-4AF5-A0E7-818E9E37530C}" dateTime="2023-06-05T09:01:18" maxSheetId="20" userName="Саратова Ольга Сергеевна" r:id="rId84" minRId="1479" maxRId="1497">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F87FA770-55DA-4520-8535-E493E1AB592C}" dateTime="2023-06-05T12:26:10" maxSheetId="20" userName="Лукманова Эльвира Наильевна" r:id="rId85" minRId="1518" maxRId="1523">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BAC12B07-F09C-4FE8-B711-0D12A634CE55}" dateTime="2023-06-05T13:59:05" maxSheetId="20" userName="Дульцева Елена Владимировна" r:id="rId86" minRId="1544" maxRId="1546">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01D1978B-D6A8-4701-8E71-929918D5086F}" dateTime="2023-06-05T14:01:11" maxSheetId="20" userName="Дульцева Елена Владимировна" r:id="rId87">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D617FDA1-4D99-4087-921A-7505BFEEA0D2}" dateTime="2023-06-05T15:38:22" maxSheetId="20" userName="Лукманова Эльвира Наильевна" r:id="rId88" minRId="1585" maxRId="1586">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2F7D1559-C10B-4702-80C5-ABF950ADDF9F}" dateTime="2023-06-05T16:33:26" maxSheetId="20" userName="Лукманова Эльвира Наильевна" r:id="rId89">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 guid="{AB5081AE-96C9-4989-8DC5-D9781EDFB6EA}" dateTime="2023-06-05T16:41:01" maxSheetId="20" userName="Лукманова Эльвира Наильевна" r:id="rId90">
    <sheetIdMap count="19">
      <sheetId val="18"/>
      <sheetId val="1"/>
      <sheetId val="2"/>
      <sheetId val="3"/>
      <sheetId val="4"/>
      <sheetId val="5"/>
      <sheetId val="6"/>
      <sheetId val="7"/>
      <sheetId val="8"/>
      <sheetId val="9"/>
      <sheetId val="10"/>
      <sheetId val="11"/>
      <sheetId val="12"/>
      <sheetId val="13"/>
      <sheetId val="14"/>
      <sheetId val="15"/>
      <sheetId val="16"/>
      <sheetId val="17"/>
      <sheetId val="19"/>
    </sheetIdMap>
  </header>
</header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1" sqref="H7" start="0" length="0">
    <dxf>
      <font>
        <sz val="13"/>
        <color auto="1"/>
        <name val="Times New Roman"/>
        <scheme val="none"/>
      </font>
      <numFmt numFmtId="3" formatCode="#,##0"/>
      <fill>
        <patternFill patternType="solid">
          <bgColor rgb="FF92D050"/>
        </patternFill>
      </fill>
    </dxf>
  </rfmt>
  <rfmt sheetId="4" s="1" sqref="I7" start="0" length="0">
    <dxf>
      <font>
        <sz val="13"/>
        <color auto="1"/>
        <name val="Times New Roman"/>
        <scheme val="none"/>
      </font>
      <numFmt numFmtId="3" formatCode="#,##0"/>
      <fill>
        <patternFill>
          <bgColor rgb="FF92D050"/>
        </patternFill>
      </fill>
    </dxf>
  </rfmt>
  <rfmt sheetId="4" s="1" sqref="J7" start="0" length="0">
    <dxf>
      <font>
        <sz val="13"/>
        <color auto="1"/>
        <name val="Times New Roman"/>
        <scheme val="none"/>
      </font>
      <numFmt numFmtId="3" formatCode="#,##0"/>
      <fill>
        <patternFill patternType="solid">
          <bgColor rgb="FF92D050"/>
        </patternFill>
      </fill>
    </dxf>
  </rfmt>
  <rfmt sheetId="4" sqref="H7:J7">
    <dxf>
      <fill>
        <patternFill patternType="none">
          <bgColor auto="1"/>
        </patternFill>
      </fill>
    </dxf>
  </rfmt>
  <rcc rId="1210" sId="4" numFmtId="4">
    <oc r="H7">
      <v>60.555999999999997</v>
    </oc>
    <nc r="H7">
      <v>71.242999999999995</v>
    </nc>
  </rcc>
  <rcc rId="1211" sId="4" numFmtId="4">
    <nc r="I7">
      <v>116.726</v>
    </nc>
  </rcc>
  <rcc rId="1212" sId="4" numFmtId="4">
    <nc r="J7">
      <v>169.56800000000001</v>
    </nc>
  </rcc>
  <rfmt sheetId="4" sqref="G7:J7">
    <dxf>
      <numFmt numFmtId="169" formatCode="0.000"/>
    </dxf>
  </rfmt>
  <rcc rId="1213" sId="4">
    <oc r="I11" t="inlineStr">
      <is>
        <t>х</t>
      </is>
    </oc>
    <nc r="I11">
      <v>66.599999999999994</v>
    </nc>
  </rcc>
  <rcv guid="{E5A2ECE4-B75B-45A2-AE22-0D04E85CEB66}" action="delete"/>
  <rdn rId="0" localSheetId="18" customView="1" name="Z_E5A2ECE4_B75B_45A2_AE22_0D04E85CEB66_.wvu.Cols" hidden="1" oldHidden="1">
    <formula>'МП Экстремизм'!$S:$S</formula>
    <oldFormula>'МП Экстремизм'!$S:$S</oldFormula>
  </rdn>
  <rdn rId="0" localSheetId="1" customView="1" name="Z_E5A2ECE4_B75B_45A2_AE22_0D04E85CEB66_.wvu.Cols" hidden="1" oldHidden="1">
    <formula>'МП РО'!$S:$S</formula>
    <oldFormula>'МП РО'!$S:$S</oldFormula>
  </rdn>
  <rdn rId="0" localSheetId="2" customView="1" name="Z_E5A2ECE4_B75B_45A2_AE22_0D04E85CEB66_.wvu.Cols" hidden="1" oldHidden="1">
    <formula>'МП СОГХ'!$S:$S</formula>
    <oldFormula>'МП СОГХ'!$S:$S</oldFormula>
  </rdn>
  <rdn rId="0" localSheetId="3" customView="1" name="Z_E5A2ECE4_B75B_45A2_AE22_0D04E85CEB66_.wvu.Cols" hidden="1" oldHidden="1">
    <formula>'МП ФКГС'!$S:$S</formula>
    <oldFormula>'МП ФКГС'!$S:$S</oldFormula>
  </rdn>
  <rdn rId="0" localSheetId="4" customView="1" name="Z_E5A2ECE4_B75B_45A2_AE22_0D04E85CEB66_.wvu.Cols" hidden="1" oldHidden="1">
    <formula>'МП КП'!$S:$S</formula>
    <oldFormula>'МП КП'!$S:$S</oldFormula>
  </rdn>
  <rdn rId="0" localSheetId="5" customView="1" name="Z_E5A2ECE4_B75B_45A2_AE22_0D04E85CEB66_.wvu.Cols" hidden="1" oldHidden="1">
    <formula>'МП РФКиС'!$S:$S</formula>
    <oldFormula>'МП РФКиС'!$S:$S</oldFormula>
  </rdn>
  <rdn rId="0" localSheetId="6" customView="1" name="Z_E5A2ECE4_B75B_45A2_AE22_0D04E85CEB66_.wvu.Cols" hidden="1" oldHidden="1">
    <formula>'МП СЗН'!$S:$S</formula>
    <oldFormula>'МП СЗН'!$S:$S</oldFormula>
  </rdn>
  <rdn rId="0" localSheetId="7" customView="1" name="Z_E5A2ECE4_B75B_45A2_AE22_0D04E85CEB66_.wvu.Cols" hidden="1" oldHidden="1">
    <formula>'МП АПК'!$S:$S</formula>
    <oldFormula>'МП АПК'!$S:$S</oldFormula>
  </rdn>
  <rdn rId="0" localSheetId="8" customView="1" name="Z_E5A2ECE4_B75B_45A2_AE22_0D04E85CEB66_.wvu.Cols" hidden="1" oldHidden="1">
    <formula>'МП РЖС'!$S:$S</formula>
    <oldFormula>'МП РЖС'!$S:$S</oldFormula>
  </rdn>
  <rdn rId="0" localSheetId="9" customView="1" name="Z_E5A2ECE4_B75B_45A2_AE22_0D04E85CEB66_.wvu.Cols" hidden="1" oldHidden="1">
    <formula>'МП РЖКК'!$S:$S</formula>
    <oldFormula>'МП РЖКК'!$S:$S</oldFormula>
  </rdn>
  <rdn rId="0" localSheetId="10" customView="1" name="Z_E5A2ECE4_B75B_45A2_AE22_0D04E85CEB66_.wvu.Cols" hidden="1" oldHidden="1">
    <formula>'МП ППиООПГ'!$S:$S</formula>
    <oldFormula>'МП ППиООПГ'!$S:$S</oldFormula>
  </rdn>
  <rdn rId="0" localSheetId="11" customView="1" name="Z_E5A2ECE4_B75B_45A2_AE22_0D04E85CEB66_.wvu.Cols" hidden="1" oldHidden="1">
    <formula>'МП БЖД'!$S:$S</formula>
    <oldFormula>'МП БЖД'!$S:$S</oldFormula>
  </rdn>
  <rdn rId="0" localSheetId="12" customView="1" name="Z_E5A2ECE4_B75B_45A2_AE22_0D04E85CEB66_.wvu.Cols" hidden="1" oldHidden="1">
    <formula>'МП ЭБ'!$S:$S</formula>
    <oldFormula>'МП ЭБ'!$S:$S</oldFormula>
  </rdn>
  <rdn rId="0" localSheetId="13" customView="1" name="Z_E5A2ECE4_B75B_45A2_AE22_0D04E85CEB66_.wvu.Cols" hidden="1" oldHidden="1">
    <formula>'МП СЭР'!$S:$S</formula>
    <oldFormula>'МП СЭР'!$S:$S</oldFormula>
  </rdn>
  <rdn rId="0" localSheetId="14" customView="1" name="Z_E5A2ECE4_B75B_45A2_AE22_0D04E85CEB66_.wvu.Cols" hidden="1" oldHidden="1">
    <formula>'МП РТС'!$S:$S</formula>
    <oldFormula>'МП РТС'!$S:$S</oldFormula>
  </rdn>
  <rdn rId="0" localSheetId="15" customView="1" name="Z_E5A2ECE4_B75B_45A2_AE22_0D04E85CEB66_.wvu.Cols" hidden="1" oldHidden="1">
    <formula>'МП УМФ'!$S:$S</formula>
    <oldFormula>'МП УМФ'!$S:$S</oldFormula>
  </rdn>
  <rdn rId="0" localSheetId="16" customView="1" name="Z_E5A2ECE4_B75B_45A2_AE22_0D04E85CEB66_.wvu.Cols" hidden="1" oldHidden="1">
    <formula>'МП РИГО'!$S:$S</formula>
    <oldFormula>'МП РИГО'!$S:$S</oldFormula>
  </rdn>
  <rdn rId="0" localSheetId="17" customView="1" name="Z_E5A2ECE4_B75B_45A2_AE22_0D04E85CEB66_.wvu.Cols" hidden="1" oldHidden="1">
    <formula>'МП УМИ'!$S:$S</formula>
    <oldFormula>'МП УМИ'!$S:$S</oldFormula>
  </rdn>
  <rdn rId="0" localSheetId="19" customView="1" name="Z_E5A2ECE4_B75B_45A2_AE22_0D04E85CEB66_.wvu.Cols" hidden="1" oldHidden="1">
    <formula>'МП РМС'!$S:$S</formula>
    <oldFormula>'МП РМС'!$S:$S</oldFormula>
  </rdn>
  <rcv guid="{E5A2ECE4-B75B-45A2-AE22-0D04E85CEB66}"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3" sId="4">
    <oc r="G6">
      <v>0</v>
    </oc>
    <nc r="G6">
      <v>26</v>
    </nc>
  </rcc>
  <rcc rId="1234" sId="4">
    <oc r="H6">
      <v>0</v>
    </oc>
    <nc r="H6">
      <v>26</v>
    </nc>
  </rcc>
  <rcc rId="1235" sId="4">
    <nc r="J6">
      <v>29</v>
    </nc>
  </rcc>
  <rfmt sheetId="4" sqref="J6" start="0" length="2147483647">
    <dxf>
      <font>
        <color auto="1"/>
      </font>
    </dxf>
  </rfmt>
  <rcv guid="{E5A2ECE4-B75B-45A2-AE22-0D04E85CEB66}" action="delete"/>
  <rdn rId="0" localSheetId="18" customView="1" name="Z_E5A2ECE4_B75B_45A2_AE22_0D04E85CEB66_.wvu.Cols" hidden="1" oldHidden="1">
    <formula>'МП Экстремизм'!$S:$S</formula>
    <oldFormula>'МП Экстремизм'!$S:$S</oldFormula>
  </rdn>
  <rdn rId="0" localSheetId="1" customView="1" name="Z_E5A2ECE4_B75B_45A2_AE22_0D04E85CEB66_.wvu.Cols" hidden="1" oldHidden="1">
    <formula>'МП РО'!$S:$S</formula>
    <oldFormula>'МП РО'!$S:$S</oldFormula>
  </rdn>
  <rdn rId="0" localSheetId="2" customView="1" name="Z_E5A2ECE4_B75B_45A2_AE22_0D04E85CEB66_.wvu.Cols" hidden="1" oldHidden="1">
    <formula>'МП СОГХ'!$S:$S</formula>
    <oldFormula>'МП СОГХ'!$S:$S</oldFormula>
  </rdn>
  <rdn rId="0" localSheetId="3" customView="1" name="Z_E5A2ECE4_B75B_45A2_AE22_0D04E85CEB66_.wvu.Cols" hidden="1" oldHidden="1">
    <formula>'МП ФКГС'!$S:$S</formula>
    <oldFormula>'МП ФКГС'!$S:$S</oldFormula>
  </rdn>
  <rdn rId="0" localSheetId="4" customView="1" name="Z_E5A2ECE4_B75B_45A2_AE22_0D04E85CEB66_.wvu.Cols" hidden="1" oldHidden="1">
    <formula>'МП КП'!$S:$S</formula>
    <oldFormula>'МП КП'!$S:$S</oldFormula>
  </rdn>
  <rdn rId="0" localSheetId="5" customView="1" name="Z_E5A2ECE4_B75B_45A2_AE22_0D04E85CEB66_.wvu.Cols" hidden="1" oldHidden="1">
    <formula>'МП РФКиС'!$S:$S</formula>
    <oldFormula>'МП РФКиС'!$S:$S</oldFormula>
  </rdn>
  <rdn rId="0" localSheetId="6" customView="1" name="Z_E5A2ECE4_B75B_45A2_AE22_0D04E85CEB66_.wvu.Cols" hidden="1" oldHidden="1">
    <formula>'МП СЗН'!$S:$S</formula>
    <oldFormula>'МП СЗН'!$S:$S</oldFormula>
  </rdn>
  <rdn rId="0" localSheetId="7" customView="1" name="Z_E5A2ECE4_B75B_45A2_AE22_0D04E85CEB66_.wvu.Cols" hidden="1" oldHidden="1">
    <formula>'МП АПК'!$S:$S</formula>
    <oldFormula>'МП АПК'!$S:$S</oldFormula>
  </rdn>
  <rdn rId="0" localSheetId="8" customView="1" name="Z_E5A2ECE4_B75B_45A2_AE22_0D04E85CEB66_.wvu.Cols" hidden="1" oldHidden="1">
    <formula>'МП РЖС'!$S:$S</formula>
    <oldFormula>'МП РЖС'!$S:$S</oldFormula>
  </rdn>
  <rdn rId="0" localSheetId="9" customView="1" name="Z_E5A2ECE4_B75B_45A2_AE22_0D04E85CEB66_.wvu.Cols" hidden="1" oldHidden="1">
    <formula>'МП РЖКК'!$S:$S</formula>
    <oldFormula>'МП РЖКК'!$S:$S</oldFormula>
  </rdn>
  <rdn rId="0" localSheetId="10" customView="1" name="Z_E5A2ECE4_B75B_45A2_AE22_0D04E85CEB66_.wvu.Cols" hidden="1" oldHidden="1">
    <formula>'МП ППиООПГ'!$S:$S</formula>
    <oldFormula>'МП ППиООПГ'!$S:$S</oldFormula>
  </rdn>
  <rdn rId="0" localSheetId="11" customView="1" name="Z_E5A2ECE4_B75B_45A2_AE22_0D04E85CEB66_.wvu.Cols" hidden="1" oldHidden="1">
    <formula>'МП БЖД'!$S:$S</formula>
    <oldFormula>'МП БЖД'!$S:$S</oldFormula>
  </rdn>
  <rdn rId="0" localSheetId="12" customView="1" name="Z_E5A2ECE4_B75B_45A2_AE22_0D04E85CEB66_.wvu.Cols" hidden="1" oldHidden="1">
    <formula>'МП ЭБ'!$S:$S</formula>
    <oldFormula>'МП ЭБ'!$S:$S</oldFormula>
  </rdn>
  <rdn rId="0" localSheetId="13" customView="1" name="Z_E5A2ECE4_B75B_45A2_AE22_0D04E85CEB66_.wvu.Cols" hidden="1" oldHidden="1">
    <formula>'МП СЭР'!$S:$S</formula>
    <oldFormula>'МП СЭР'!$S:$S</oldFormula>
  </rdn>
  <rdn rId="0" localSheetId="14" customView="1" name="Z_E5A2ECE4_B75B_45A2_AE22_0D04E85CEB66_.wvu.Cols" hidden="1" oldHidden="1">
    <formula>'МП РТС'!$S:$S</formula>
    <oldFormula>'МП РТС'!$S:$S</oldFormula>
  </rdn>
  <rdn rId="0" localSheetId="15" customView="1" name="Z_E5A2ECE4_B75B_45A2_AE22_0D04E85CEB66_.wvu.Cols" hidden="1" oldHidden="1">
    <formula>'МП УМФ'!$S:$S</formula>
    <oldFormula>'МП УМФ'!$S:$S</oldFormula>
  </rdn>
  <rdn rId="0" localSheetId="16" customView="1" name="Z_E5A2ECE4_B75B_45A2_AE22_0D04E85CEB66_.wvu.Cols" hidden="1" oldHidden="1">
    <formula>'МП РИГО'!$S:$S</formula>
    <oldFormula>'МП РИГО'!$S:$S</oldFormula>
  </rdn>
  <rdn rId="0" localSheetId="17" customView="1" name="Z_E5A2ECE4_B75B_45A2_AE22_0D04E85CEB66_.wvu.Cols" hidden="1" oldHidden="1">
    <formula>'МП УМИ'!$S:$S</formula>
    <oldFormula>'МП УМИ'!$S:$S</oldFormula>
  </rdn>
  <rdn rId="0" localSheetId="19" customView="1" name="Z_E5A2ECE4_B75B_45A2_AE22_0D04E85CEB66_.wvu.Cols" hidden="1" oldHidden="1">
    <formula>'МП РМС'!$S:$S</formula>
    <oldFormula>'МП РМС'!$S:$S</oldFormula>
  </rdn>
  <rcv guid="{E5A2ECE4-B75B-45A2-AE22-0D04E85CEB66}"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5" sId="10">
    <nc r="J6">
      <v>64.8</v>
    </nc>
  </rcc>
  <rcc rId="1256" sId="10" numFmtId="4">
    <nc r="J7">
      <v>100</v>
    </nc>
  </rcc>
  <rcc rId="1257" sId="10">
    <nc r="J8">
      <v>23.9</v>
    </nc>
  </rcc>
  <rcc rId="1258" sId="10">
    <nc r="J9">
      <v>20.2</v>
    </nc>
  </rcc>
  <rcc rId="1259" sId="10">
    <nc r="J10">
      <v>11</v>
    </nc>
  </rcc>
  <rcc rId="1260" sId="10">
    <nc r="J11">
      <v>8.6</v>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J6" start="0" length="2147483647">
    <dxf>
      <font>
        <color auto="1"/>
      </font>
    </dxf>
  </rfmt>
  <rfmt sheetId="10" sqref="J7" start="0" length="2147483647">
    <dxf>
      <font>
        <color auto="1"/>
      </font>
    </dxf>
  </rfmt>
  <rfmt sheetId="10" sqref="J8" start="0" length="2147483647">
    <dxf>
      <font>
        <color auto="1"/>
      </font>
    </dxf>
  </rfmt>
  <rfmt sheetId="10" sqref="J9" start="0" length="2147483647">
    <dxf>
      <font>
        <color auto="1"/>
      </font>
    </dxf>
  </rfmt>
  <rfmt sheetId="10" sqref="J10" start="0" length="2147483647">
    <dxf>
      <font>
        <color auto="1"/>
      </font>
    </dxf>
  </rfmt>
  <rfmt sheetId="10" sqref="J11" start="0" length="2147483647">
    <dxf>
      <font>
        <color auto="1"/>
      </font>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82CE51D-E642-4881-A0F3-F33C1C34AFA1}" action="delete"/>
  <rdn rId="0" localSheetId="18" customView="1" name="Z_E82CE51D_E642_4881_A0F3_F33C1C34AFA1_.wvu.Cols" hidden="1" oldHidden="1">
    <formula>'МП Экстремизм'!$S:$S</formula>
    <oldFormula>'МП Экстремизм'!$S:$S</oldFormula>
  </rdn>
  <rdn rId="0" localSheetId="1" customView="1" name="Z_E82CE51D_E642_4881_A0F3_F33C1C34AFA1_.wvu.Cols" hidden="1" oldHidden="1">
    <formula>'МП РО'!$S:$S</formula>
    <oldFormula>'МП РО'!$S:$S</oldFormula>
  </rdn>
  <rdn rId="0" localSheetId="2" customView="1" name="Z_E82CE51D_E642_4881_A0F3_F33C1C34AFA1_.wvu.Cols" hidden="1" oldHidden="1">
    <formula>'МП СОГХ'!$S:$S</formula>
    <oldFormula>'МП СОГХ'!$S:$S</oldFormula>
  </rdn>
  <rdn rId="0" localSheetId="3" customView="1" name="Z_E82CE51D_E642_4881_A0F3_F33C1C34AFA1_.wvu.Cols" hidden="1" oldHidden="1">
    <formula>'МП ФКГС'!$S:$S</formula>
    <oldFormula>'МП ФКГС'!$S:$S</oldFormula>
  </rdn>
  <rdn rId="0" localSheetId="4" customView="1" name="Z_E82CE51D_E642_4881_A0F3_F33C1C34AFA1_.wvu.Cols" hidden="1" oldHidden="1">
    <formula>'МП КП'!$S:$S</formula>
    <oldFormula>'МП КП'!$S:$S</oldFormula>
  </rdn>
  <rdn rId="0" localSheetId="5" customView="1" name="Z_E82CE51D_E642_4881_A0F3_F33C1C34AFA1_.wvu.Cols" hidden="1" oldHidden="1">
    <formula>'МП РФКиС'!$S:$S</formula>
    <oldFormula>'МП РФКиС'!$S:$S</oldFormula>
  </rdn>
  <rdn rId="0" localSheetId="6" customView="1" name="Z_E82CE51D_E642_4881_A0F3_F33C1C34AFA1_.wvu.Cols" hidden="1" oldHidden="1">
    <formula>'МП СЗН'!$A:$A,'МП СЗН'!$S:$S</formula>
    <oldFormula>'МП СЗН'!$A:$A,'МП СЗН'!$S:$S</oldFormula>
  </rdn>
  <rdn rId="0" localSheetId="7" customView="1" name="Z_E82CE51D_E642_4881_A0F3_F33C1C34AFA1_.wvu.Cols" hidden="1" oldHidden="1">
    <formula>'МП АПК'!$S:$S</formula>
    <oldFormula>'МП АПК'!$S:$S</oldFormula>
  </rdn>
  <rdn rId="0" localSheetId="8" customView="1" name="Z_E82CE51D_E642_4881_A0F3_F33C1C34AFA1_.wvu.Cols" hidden="1" oldHidden="1">
    <formula>'МП РЖС'!$S:$S</formula>
    <oldFormula>'МП РЖС'!$S:$S</oldFormula>
  </rdn>
  <rdn rId="0" localSheetId="9" customView="1" name="Z_E82CE51D_E642_4881_A0F3_F33C1C34AFA1_.wvu.Cols" hidden="1" oldHidden="1">
    <formula>'МП РЖКК'!$S:$S</formula>
    <oldFormula>'МП РЖКК'!$S:$S</oldFormula>
  </rdn>
  <rdn rId="0" localSheetId="10" customView="1" name="Z_E82CE51D_E642_4881_A0F3_F33C1C34AFA1_.wvu.Cols" hidden="1" oldHidden="1">
    <formula>'МП ППиООПГ'!$S:$S</formula>
    <oldFormula>'МП ППиООПГ'!$S:$S</oldFormula>
  </rdn>
  <rdn rId="0" localSheetId="11" customView="1" name="Z_E82CE51D_E642_4881_A0F3_F33C1C34AFA1_.wvu.Cols" hidden="1" oldHidden="1">
    <formula>'МП БЖД'!$S:$S</formula>
    <oldFormula>'МП БЖД'!$S:$S</oldFormula>
  </rdn>
  <rdn rId="0" localSheetId="12" customView="1" name="Z_E82CE51D_E642_4881_A0F3_F33C1C34AFA1_.wvu.Cols" hidden="1" oldHidden="1">
    <formula>'МП ЭБ'!$S:$S</formula>
    <oldFormula>'МП ЭБ'!$S:$S</oldFormula>
  </rdn>
  <rdn rId="0" localSheetId="13" customView="1" name="Z_E82CE51D_E642_4881_A0F3_F33C1C34AFA1_.wvu.Cols" hidden="1" oldHidden="1">
    <formula>'МП СЭР'!$S:$S</formula>
    <oldFormula>'МП СЭР'!$S:$S</oldFormula>
  </rdn>
  <rdn rId="0" localSheetId="14" customView="1" name="Z_E82CE51D_E642_4881_A0F3_F33C1C34AFA1_.wvu.Cols" hidden="1" oldHidden="1">
    <formula>'МП РТС'!$S:$S</formula>
    <oldFormula>'МП РТС'!$S:$S</oldFormula>
  </rdn>
  <rdn rId="0" localSheetId="15" customView="1" name="Z_E82CE51D_E642_4881_A0F3_F33C1C34AFA1_.wvu.Cols" hidden="1" oldHidden="1">
    <formula>'МП УМФ'!$A:$A,'МП УМФ'!$S:$S</formula>
    <oldFormula>'МП УМФ'!$A:$A,'МП УМФ'!$S:$S</oldFormula>
  </rdn>
  <rdn rId="0" localSheetId="16" customView="1" name="Z_E82CE51D_E642_4881_A0F3_F33C1C34AFA1_.wvu.Cols" hidden="1" oldHidden="1">
    <formula>'МП РИГО'!$S:$S</formula>
    <oldFormula>'МП РИГО'!$S:$S</oldFormula>
  </rdn>
  <rdn rId="0" localSheetId="17" customView="1" name="Z_E82CE51D_E642_4881_A0F3_F33C1C34AFA1_.wvu.Cols" hidden="1" oldHidden="1">
    <formula>'МП УМИ'!$S:$S</formula>
    <oldFormula>'МП УМИ'!$S:$S</oldFormula>
  </rdn>
  <rdn rId="0" localSheetId="19" customView="1" name="Z_E82CE51D_E642_4881_A0F3_F33C1C34AFA1_.wvu.Cols" hidden="1" oldHidden="1">
    <formula>'МП РМС'!$S:$S</formula>
    <oldFormula>'МП РМС'!$S:$S</oldFormula>
  </rdn>
  <rcv guid="{E82CE51D-E642-4881-A0F3-F33C1C34AFA1}"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0" sId="5" odxf="1" dxf="1" numFmtId="4">
    <nc r="J6">
      <v>50.4</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168" formatCode="#,##0.0_ ;\-#,##0.0\ "/>
      <fill>
        <patternFill patternType="solid">
          <bgColor theme="0" tint="-4.9989318521683403E-2"/>
        </patternFill>
      </fill>
    </ndxf>
  </rcc>
  <rcc rId="1281" sId="5" odxf="1" dxf="1" numFmtId="4">
    <nc r="J7">
      <v>55</v>
    </nc>
    <ndxf>
      <font>
        <sz val="12"/>
        <color auto="1"/>
        <name val="Times New Roman"/>
        <scheme val="none"/>
      </font>
      <numFmt numFmtId="3" formatCode="#,##0"/>
      <fill>
        <patternFill patternType="solid">
          <bgColor theme="0" tint="-4.9989318521683403E-2"/>
        </patternFill>
      </fill>
    </ndxf>
  </rcc>
  <rcc rId="1282" sId="5" odxf="1" dxf="1" numFmtId="4">
    <nc r="J8">
      <v>46</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 formatCode="#,##0"/>
      <fill>
        <patternFill patternType="solid">
          <bgColor theme="0" tint="-4.9989318521683403E-2"/>
        </patternFill>
      </fill>
    </ndxf>
  </rcc>
  <rcc rId="1283" sId="5" odxf="1" dxf="1" numFmtId="30">
    <nc r="J9">
      <v>14.5</v>
    </nc>
    <odxf>
      <font>
        <sz val="12"/>
        <color rgb="FFFF0000"/>
        <name val="Times New Roman"/>
        <scheme val="none"/>
      </font>
      <fill>
        <patternFill patternType="none">
          <bgColor indexed="65"/>
        </patternFill>
      </fill>
    </odxf>
    <ndxf>
      <font>
        <sz val="12"/>
        <color auto="1"/>
        <name val="Times New Roman"/>
        <scheme val="none"/>
      </font>
      <fill>
        <patternFill patternType="solid">
          <bgColor theme="0" tint="-4.9989318521683403E-2"/>
        </patternFill>
      </fill>
    </ndxf>
  </rcc>
  <rcc rId="1284" sId="5" odxf="1" dxf="1" numFmtId="30">
    <nc r="J10">
      <v>87.4</v>
    </nc>
    <odxf>
      <font>
        <sz val="12"/>
        <color rgb="FFFF0000"/>
        <name val="Times New Roman"/>
        <scheme val="none"/>
      </font>
      <fill>
        <patternFill patternType="none">
          <bgColor indexed="65"/>
        </patternFill>
      </fill>
    </odxf>
    <ndxf>
      <font>
        <sz val="12"/>
        <color auto="1"/>
        <name val="Times New Roman"/>
        <scheme val="none"/>
      </font>
      <fill>
        <patternFill patternType="solid">
          <bgColor theme="0" tint="-4.9989318521683403E-2"/>
        </patternFill>
      </fill>
    </ndxf>
  </rcc>
  <rcc rId="1285" sId="5" odxf="1" dxf="1" numFmtId="30">
    <nc r="J11">
      <v>29.9</v>
    </nc>
    <odxf>
      <font>
        <sz val="12"/>
        <color rgb="FFFF0000"/>
        <name val="Times New Roman"/>
        <scheme val="none"/>
      </font>
      <fill>
        <patternFill patternType="none">
          <bgColor indexed="65"/>
        </patternFill>
      </fill>
    </odxf>
    <ndxf>
      <font>
        <sz val="12"/>
        <color auto="1"/>
        <name val="Times New Roman"/>
        <scheme val="none"/>
      </font>
      <fill>
        <patternFill patternType="solid">
          <bgColor theme="0" tint="-4.9989318521683403E-2"/>
        </patternFill>
      </fill>
    </ndxf>
  </rcc>
  <rcc rId="1286" sId="5" odxf="1" dxf="1">
    <nc r="J12" t="inlineStr">
      <is>
        <t>0,0</t>
      </is>
    </nc>
    <ndxf>
      <font>
        <sz val="12"/>
        <color auto="1"/>
        <name val="Times New Roman"/>
        <scheme val="none"/>
      </font>
    </ndxf>
  </rcc>
  <rcc rId="1287" sId="5" odxf="1" dxf="1">
    <nc r="J13" t="inlineStr">
      <is>
        <t>0,0</t>
      </is>
    </nc>
    <ndxf>
      <font>
        <sz val="11"/>
        <color auto="1"/>
        <name val="Calibri"/>
        <scheme val="minor"/>
      </font>
      <alignment horizontal="center" vertical="center" readingOrder="0"/>
    </ndxf>
  </rcc>
  <rcc rId="1288" sId="5" odxf="1" dxf="1">
    <nc r="J15" t="inlineStr">
      <is>
        <t>0,0</t>
      </is>
    </nc>
    <odxf>
      <font>
        <sz val="12"/>
        <color rgb="FFFF0000"/>
        <name val="Times New Roman"/>
        <scheme val="none"/>
      </font>
    </odxf>
    <ndxf>
      <font>
        <sz val="12"/>
        <color auto="1"/>
        <name val="Times New Roman"/>
        <scheme val="none"/>
      </font>
    </ndxf>
  </rcc>
  <rcc rId="1289" sId="5" odxf="1" dxf="1">
    <nc r="J16" t="inlineStr">
      <is>
        <t>409</t>
      </is>
    </nc>
    <odxf>
      <font>
        <sz val="12"/>
        <color rgb="FFFF0000"/>
        <name val="Times New Roman"/>
        <scheme val="none"/>
      </font>
    </odxf>
    <ndxf>
      <font>
        <sz val="12"/>
        <color auto="1"/>
        <name val="Times New Roman"/>
        <scheme val="none"/>
      </font>
    </ndxf>
  </rcc>
  <rcc rId="1290" sId="5" odxf="1" dxf="1">
    <nc r="J17" t="inlineStr">
      <is>
        <t>1,8</t>
      </is>
    </nc>
    <odxf>
      <font>
        <sz val="12"/>
        <color rgb="FFFF0000"/>
        <name val="Times New Roman"/>
        <scheme val="none"/>
      </font>
    </odxf>
    <ndxf>
      <font>
        <sz val="12"/>
        <color auto="1"/>
        <name val="Times New Roman"/>
        <scheme val="none"/>
      </font>
    </ndxf>
  </rcc>
  <rdn rId="0" localSheetId="18" customView="1" name="Z_80AD08A8_345A_453A_A104_5E3DA1078B6F_.wvu.Cols" hidden="1" oldHidden="1">
    <formula>'МП Экстремизм'!$S:$S</formula>
  </rdn>
  <rdn rId="0" localSheetId="1" customView="1" name="Z_80AD08A8_345A_453A_A104_5E3DA1078B6F_.wvu.Cols" hidden="1" oldHidden="1">
    <formula>'МП РО'!$S:$S</formula>
  </rdn>
  <rdn rId="0" localSheetId="2" customView="1" name="Z_80AD08A8_345A_453A_A104_5E3DA1078B6F_.wvu.Cols" hidden="1" oldHidden="1">
    <formula>'МП СОГХ'!$S:$S</formula>
  </rdn>
  <rdn rId="0" localSheetId="3" customView="1" name="Z_80AD08A8_345A_453A_A104_5E3DA1078B6F_.wvu.Cols" hidden="1" oldHidden="1">
    <formula>'МП ФКГС'!$S:$S</formula>
  </rdn>
  <rdn rId="0" localSheetId="4" customView="1" name="Z_80AD08A8_345A_453A_A104_5E3DA1078B6F_.wvu.Cols" hidden="1" oldHidden="1">
    <formula>'МП КП'!$S:$S</formula>
  </rdn>
  <rdn rId="0" localSheetId="5" customView="1" name="Z_80AD08A8_345A_453A_A104_5E3DA1078B6F_.wvu.Cols" hidden="1" oldHidden="1">
    <formula>'МП РФКиС'!$S:$S</formula>
  </rdn>
  <rdn rId="0" localSheetId="6" customView="1" name="Z_80AD08A8_345A_453A_A104_5E3DA1078B6F_.wvu.Cols" hidden="1" oldHidden="1">
    <formula>'МП СЗН'!$A:$A,'МП СЗН'!$S:$S</formula>
  </rdn>
  <rdn rId="0" localSheetId="7" customView="1" name="Z_80AD08A8_345A_453A_A104_5E3DA1078B6F_.wvu.Cols" hidden="1" oldHidden="1">
    <formula>'МП АПК'!$S:$S</formula>
  </rdn>
  <rdn rId="0" localSheetId="8" customView="1" name="Z_80AD08A8_345A_453A_A104_5E3DA1078B6F_.wvu.Cols" hidden="1" oldHidden="1">
    <formula>'МП РЖС'!$S:$S</formula>
  </rdn>
  <rdn rId="0" localSheetId="9" customView="1" name="Z_80AD08A8_345A_453A_A104_5E3DA1078B6F_.wvu.Cols" hidden="1" oldHidden="1">
    <formula>'МП РЖКК'!$S:$S</formula>
  </rdn>
  <rdn rId="0" localSheetId="10" customView="1" name="Z_80AD08A8_345A_453A_A104_5E3DA1078B6F_.wvu.Cols" hidden="1" oldHidden="1">
    <formula>'МП ППиООПГ'!$S:$S</formula>
  </rdn>
  <rdn rId="0" localSheetId="11" customView="1" name="Z_80AD08A8_345A_453A_A104_5E3DA1078B6F_.wvu.Cols" hidden="1" oldHidden="1">
    <formula>'МП БЖД'!$S:$S</formula>
  </rdn>
  <rdn rId="0" localSheetId="12" customView="1" name="Z_80AD08A8_345A_453A_A104_5E3DA1078B6F_.wvu.Cols" hidden="1" oldHidden="1">
    <formula>'МП ЭБ'!$S:$S</formula>
  </rdn>
  <rdn rId="0" localSheetId="13" customView="1" name="Z_80AD08A8_345A_453A_A104_5E3DA1078B6F_.wvu.Cols" hidden="1" oldHidden="1">
    <formula>'МП СЭР'!$S:$S</formula>
  </rdn>
  <rdn rId="0" localSheetId="14" customView="1" name="Z_80AD08A8_345A_453A_A104_5E3DA1078B6F_.wvu.Cols" hidden="1" oldHidden="1">
    <formula>'МП РТС'!$S:$S</formula>
  </rdn>
  <rdn rId="0" localSheetId="15" customView="1" name="Z_80AD08A8_345A_453A_A104_5E3DA1078B6F_.wvu.Cols" hidden="1" oldHidden="1">
    <formula>'МП УМФ'!$A:$A,'МП УМФ'!$S:$S</formula>
  </rdn>
  <rdn rId="0" localSheetId="16" customView="1" name="Z_80AD08A8_345A_453A_A104_5E3DA1078B6F_.wvu.Cols" hidden="1" oldHidden="1">
    <formula>'МП РИГО'!$S:$S</formula>
  </rdn>
  <rdn rId="0" localSheetId="17" customView="1" name="Z_80AD08A8_345A_453A_A104_5E3DA1078B6F_.wvu.Cols" hidden="1" oldHidden="1">
    <formula>'МП УМИ'!$S:$S</formula>
  </rdn>
  <rdn rId="0" localSheetId="19" customView="1" name="Z_80AD08A8_345A_453A_A104_5E3DA1078B6F_.wvu.Cols" hidden="1" oldHidden="1">
    <formula>'МП РМС'!$S:$S</formula>
  </rdn>
  <rcv guid="{80AD08A8-345A-453A-A104-5E3DA1078B6F}"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0" sId="13" odxf="1" dxf="1">
    <nc r="I6" t="inlineStr">
      <is>
        <t xml:space="preserve"> -</t>
      </is>
    </nc>
    <odxf>
      <fill>
        <patternFill patternType="solid">
          <bgColor rgb="FFFF0000"/>
        </patternFill>
      </fill>
    </odxf>
    <ndxf>
      <fill>
        <patternFill patternType="none">
          <bgColor indexed="65"/>
        </patternFill>
      </fill>
    </ndxf>
  </rcc>
  <rcc rId="1311" sId="13" odxf="1" dxf="1">
    <nc r="J6" t="inlineStr">
      <is>
        <t xml:space="preserve"> -</t>
      </is>
    </nc>
    <odxf/>
    <ndxf/>
  </rcc>
  <rcc rId="1312" sId="13" odxf="1" dxf="1" numFmtId="4">
    <nc r="I7">
      <v>250.59512779211153</v>
    </nc>
    <odxf>
      <numFmt numFmtId="0" formatCode="General"/>
      <fill>
        <patternFill patternType="solid">
          <bgColor rgb="FFFF0000"/>
        </patternFill>
      </fill>
    </odxf>
    <ndxf>
      <numFmt numFmtId="164" formatCode="0.0"/>
      <fill>
        <patternFill patternType="none">
          <bgColor indexed="65"/>
        </patternFill>
      </fill>
    </ndxf>
  </rcc>
  <rcc rId="1313" sId="13" numFmtId="4">
    <nc r="J7">
      <v>282.6504343496087</v>
    </nc>
  </rcc>
  <rcc rId="1314" sId="13" odxf="1" dxf="1" numFmtId="4">
    <nc r="I8">
      <v>12.230554528029055</v>
    </nc>
    <odxf>
      <numFmt numFmtId="0" formatCode="General"/>
      <fill>
        <patternFill patternType="solid">
          <bgColor rgb="FFFF0000"/>
        </patternFill>
      </fill>
    </odxf>
    <ndxf>
      <numFmt numFmtId="2" formatCode="0.00"/>
      <fill>
        <patternFill patternType="none">
          <bgColor indexed="65"/>
        </patternFill>
      </fill>
    </ndxf>
  </rcc>
  <rcc rId="1315" sId="13" odxf="1" dxf="1" numFmtId="4">
    <nc r="J8">
      <v>12.185887556121424</v>
    </nc>
    <odxf>
      <numFmt numFmtId="0" formatCode="General"/>
    </odxf>
    <ndxf>
      <numFmt numFmtId="2" formatCode="0.00"/>
    </ndxf>
  </rcc>
  <rcc rId="1316" sId="13" odxf="1" dxf="1">
    <nc r="I9">
      <v>100</v>
    </nc>
    <odxf>
      <fill>
        <patternFill patternType="solid">
          <bgColor rgb="FFFF0000"/>
        </patternFill>
      </fill>
    </odxf>
    <ndxf>
      <fill>
        <patternFill patternType="none">
          <bgColor indexed="65"/>
        </patternFill>
      </fill>
    </ndxf>
  </rcc>
  <rcc rId="1317" sId="13" odxf="1" dxf="1">
    <nc r="J9">
      <v>100</v>
    </nc>
    <odxf/>
    <ndxf/>
  </rcc>
  <rcc rId="1318" sId="13" odxf="1" dxf="1">
    <nc r="I10">
      <v>3</v>
    </nc>
    <odxf>
      <fill>
        <patternFill patternType="solid">
          <bgColor rgb="FFFF0000"/>
        </patternFill>
      </fill>
    </odxf>
    <ndxf>
      <fill>
        <patternFill patternType="none">
          <bgColor indexed="65"/>
        </patternFill>
      </fill>
    </ndxf>
  </rcc>
  <rcc rId="1319" sId="13" odxf="1" dxf="1">
    <nc r="J10">
      <v>3</v>
    </nc>
    <odxf/>
    <ndxf/>
  </rcc>
  <rcc rId="1320" sId="13" odxf="1" dxf="1" numFmtId="4">
    <nc r="I11">
      <v>91.45</v>
    </nc>
    <odxf>
      <numFmt numFmtId="164" formatCode="0.0"/>
      <fill>
        <patternFill patternType="solid">
          <bgColor rgb="FFFF0000"/>
        </patternFill>
      </fill>
    </odxf>
    <ndxf>
      <numFmt numFmtId="1" formatCode="0"/>
      <fill>
        <patternFill patternType="none">
          <bgColor indexed="65"/>
        </patternFill>
      </fill>
    </ndxf>
  </rcc>
  <rcc rId="1321" sId="13">
    <nc r="J11" t="inlineStr">
      <is>
        <t xml:space="preserve"> - </t>
      </is>
    </nc>
  </rcc>
  <rcc rId="1322" sId="13" odxf="1" dxf="1">
    <nc r="I12">
      <v>4055</v>
    </nc>
    <odxf>
      <fill>
        <patternFill patternType="solid">
          <bgColor rgb="FFFF0000"/>
        </patternFill>
      </fill>
    </odxf>
    <ndxf>
      <fill>
        <patternFill patternType="none">
          <bgColor indexed="65"/>
        </patternFill>
      </fill>
    </ndxf>
  </rcc>
  <rcc rId="1323" sId="13" odxf="1" dxf="1">
    <nc r="J12">
      <v>4125</v>
    </nc>
    <odxf/>
    <ndxf/>
  </rcc>
  <rcc rId="1324" sId="13" odxf="1" dxf="1">
    <nc r="I13">
      <v>7210</v>
    </nc>
    <odxf>
      <fill>
        <patternFill patternType="solid">
          <bgColor rgb="FFFF0000"/>
        </patternFill>
      </fill>
    </odxf>
    <ndxf>
      <fill>
        <patternFill patternType="none">
          <bgColor indexed="65"/>
        </patternFill>
      </fill>
    </ndxf>
  </rcc>
  <rcc rId="1325" sId="13" odxf="1" dxf="1">
    <nc r="J13">
      <v>7272</v>
    </nc>
    <odxf/>
    <ndxf/>
  </rcc>
  <rcc rId="1326" sId="13" odxf="1" dxf="1">
    <nc r="I14">
      <v>33</v>
    </nc>
    <odxf>
      <fill>
        <patternFill patternType="solid">
          <bgColor rgb="FFFF0000"/>
        </patternFill>
      </fill>
    </odxf>
    <ndxf>
      <fill>
        <patternFill patternType="none">
          <bgColor indexed="65"/>
        </patternFill>
      </fill>
    </ndxf>
  </rcc>
  <rcc rId="1327" sId="13" odxf="1" dxf="1">
    <nc r="J14">
      <v>65</v>
    </nc>
    <odxf/>
    <ndxf/>
  </rcc>
  <rcc rId="1328" sId="13">
    <nc r="T10" t="inlineStr">
      <is>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 - 3 единицы</t>
      </is>
    </nc>
  </rcc>
  <rcc rId="1329" sId="13" odxf="1" dxf="1">
    <nc r="T14" t="inlineStr">
      <is>
        <t>Информационная поддержка субъектам малого и среднего предпринимательства оказывается в виде консультаций.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t>
      </is>
    </nc>
    <odxf>
      <font>
        <sz val="12"/>
        <color rgb="FFFF0000"/>
        <name val="Times New Roman"/>
        <scheme val="none"/>
      </font>
    </odxf>
    <ndxf>
      <font>
        <sz val="12"/>
        <color auto="1"/>
        <name val="Times New Roman"/>
        <scheme val="none"/>
      </font>
    </ndxf>
  </rcc>
  <rcv guid="{73C3B9D4-9210-43F5-9883-0E949EA0E341}" action="delete"/>
  <rdn rId="0" localSheetId="18" customView="1" name="Z_73C3B9D4_9210_43F5_9883_0E949EA0E341_.wvu.Cols" hidden="1" oldHidden="1">
    <formula>'МП Экстремизм'!$S:$S</formula>
    <oldFormula>'МП Экстремизм'!$S:$S</oldFormula>
  </rdn>
  <rdn rId="0" localSheetId="1" customView="1" name="Z_73C3B9D4_9210_43F5_9883_0E949EA0E341_.wvu.Cols" hidden="1" oldHidden="1">
    <formula>'МП РО'!$S:$S</formula>
    <oldFormula>'МП РО'!$S:$S</oldFormula>
  </rdn>
  <rdn rId="0" localSheetId="2" customView="1" name="Z_73C3B9D4_9210_43F5_9883_0E949EA0E341_.wvu.Cols" hidden="1" oldHidden="1">
    <formula>'МП СОГХ'!$S:$S</formula>
    <oldFormula>'МП СОГХ'!$S:$S</oldFormula>
  </rdn>
  <rdn rId="0" localSheetId="3" customView="1" name="Z_73C3B9D4_9210_43F5_9883_0E949EA0E341_.wvu.Cols" hidden="1" oldHidden="1">
    <formula>'МП ФКГС'!$S:$S</formula>
    <oldFormula>'МП ФКГС'!$S:$S</oldFormula>
  </rdn>
  <rdn rId="0" localSheetId="4" customView="1" name="Z_73C3B9D4_9210_43F5_9883_0E949EA0E341_.wvu.Cols" hidden="1" oldHidden="1">
    <formula>'МП КП'!$S:$S</formula>
    <oldFormula>'МП КП'!$S:$S</oldFormula>
  </rdn>
  <rdn rId="0" localSheetId="5" customView="1" name="Z_73C3B9D4_9210_43F5_9883_0E949EA0E341_.wvu.Cols" hidden="1" oldHidden="1">
    <formula>'МП РФКиС'!$S:$S</formula>
    <oldFormula>'МП РФКиС'!$S:$S</oldFormula>
  </rdn>
  <rdn rId="0" localSheetId="6" customView="1" name="Z_73C3B9D4_9210_43F5_9883_0E949EA0E341_.wvu.Cols" hidden="1" oldHidden="1">
    <formula>'МП СЗН'!$S:$S</formula>
    <oldFormula>'МП СЗН'!$S:$S</oldFormula>
  </rdn>
  <rdn rId="0" localSheetId="7" customView="1" name="Z_73C3B9D4_9210_43F5_9883_0E949EA0E341_.wvu.Cols" hidden="1" oldHidden="1">
    <formula>'МП АПК'!$S:$S</formula>
    <oldFormula>'МП АПК'!$S:$S</oldFormula>
  </rdn>
  <rdn rId="0" localSheetId="8" customView="1" name="Z_73C3B9D4_9210_43F5_9883_0E949EA0E341_.wvu.Cols" hidden="1" oldHidden="1">
    <formula>'МП РЖС'!$S:$S</formula>
    <oldFormula>'МП РЖС'!$S:$S</oldFormula>
  </rdn>
  <rdn rId="0" localSheetId="9" customView="1" name="Z_73C3B9D4_9210_43F5_9883_0E949EA0E341_.wvu.Cols" hidden="1" oldHidden="1">
    <formula>'МП РЖКК'!$S:$S</formula>
    <oldFormula>'МП РЖКК'!$S:$S</oldFormula>
  </rdn>
  <rdn rId="0" localSheetId="10" customView="1" name="Z_73C3B9D4_9210_43F5_9883_0E949EA0E341_.wvu.Cols" hidden="1" oldHidden="1">
    <formula>'МП ППиООПГ'!$S:$S</formula>
    <oldFormula>'МП ППиООПГ'!$S:$S</oldFormula>
  </rdn>
  <rdn rId="0" localSheetId="11" customView="1" name="Z_73C3B9D4_9210_43F5_9883_0E949EA0E341_.wvu.Cols" hidden="1" oldHidden="1">
    <formula>'МП БЖД'!$S:$S</formula>
    <oldFormula>'МП БЖД'!$S:$S</oldFormula>
  </rdn>
  <rdn rId="0" localSheetId="12" customView="1" name="Z_73C3B9D4_9210_43F5_9883_0E949EA0E341_.wvu.Cols" hidden="1" oldHidden="1">
    <formula>'МП ЭБ'!$S:$S</formula>
    <oldFormula>'МП ЭБ'!$S:$S</oldFormula>
  </rdn>
  <rdn rId="0" localSheetId="13" customView="1" name="Z_73C3B9D4_9210_43F5_9883_0E949EA0E341_.wvu.Cols" hidden="1" oldHidden="1">
    <formula>'МП СЭР'!$S:$S</formula>
    <oldFormula>'МП СЭР'!$S:$S</oldFormula>
  </rdn>
  <rdn rId="0" localSheetId="14" customView="1" name="Z_73C3B9D4_9210_43F5_9883_0E949EA0E341_.wvu.Cols" hidden="1" oldHidden="1">
    <formula>'МП РТС'!$S:$S</formula>
    <oldFormula>'МП РТС'!$S:$S</oldFormula>
  </rdn>
  <rdn rId="0" localSheetId="15" customView="1" name="Z_73C3B9D4_9210_43F5_9883_0E949EA0E341_.wvu.Cols" hidden="1" oldHidden="1">
    <formula>'МП УМФ'!$S:$S</formula>
    <oldFormula>'МП УМФ'!$S:$S</oldFormula>
  </rdn>
  <rdn rId="0" localSheetId="16" customView="1" name="Z_73C3B9D4_9210_43F5_9883_0E949EA0E341_.wvu.Cols" hidden="1" oldHidden="1">
    <formula>'МП РИГО'!$S:$S</formula>
    <oldFormula>'МП РИГО'!$S:$S</oldFormula>
  </rdn>
  <rdn rId="0" localSheetId="17" customView="1" name="Z_73C3B9D4_9210_43F5_9883_0E949EA0E341_.wvu.Cols" hidden="1" oldHidden="1">
    <formula>'МП УМИ'!$S:$S</formula>
    <oldFormula>'МП УМИ'!$S:$S</oldFormula>
  </rdn>
  <rdn rId="0" localSheetId="19" customView="1" name="Z_73C3B9D4_9210_43F5_9883_0E949EA0E341_.wvu.PrintArea" hidden="1" oldHidden="1">
    <formula>'МП РМС'!$A$1:$T$11</formula>
    <oldFormula>'МП РМС'!$A$1:$T$11</oldFormula>
  </rdn>
  <rdn rId="0" localSheetId="19" customView="1" name="Z_73C3B9D4_9210_43F5_9883_0E949EA0E341_.wvu.Cols" hidden="1" oldHidden="1">
    <formula>'МП РМС'!$S:$S</formula>
    <oldFormula>'МП РМС'!$S:$S</oldFormula>
  </rdn>
  <rcv guid="{73C3B9D4-9210-43F5-9883-0E949EA0E341}"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0" sId="5" odxf="1" dxf="1">
    <nc r="J19" t="inlineStr">
      <is>
        <t>100</t>
      </is>
    </nc>
    <odxf>
      <font>
        <sz val="12"/>
        <color rgb="FFFF0000"/>
        <name val="Times New Roman"/>
        <scheme val="none"/>
      </font>
    </odxf>
    <ndxf>
      <font>
        <sz val="12"/>
        <color auto="1"/>
        <name val="Times New Roman"/>
        <scheme val="none"/>
      </font>
    </ndxf>
  </rcc>
  <rcc rId="1351" sId="5">
    <nc r="J18" t="inlineStr">
      <is>
        <t>5</t>
      </is>
    </nc>
  </rcc>
  <rfmt sheetId="5" sqref="J18" start="0" length="2147483647">
    <dxf>
      <font>
        <color auto="1"/>
      </font>
    </dxf>
  </rfmt>
  <rcc rId="1352" sId="5">
    <nc r="L25" t="inlineStr">
      <is>
        <t xml:space="preserve">          </t>
      </is>
    </nc>
  </rcc>
  <rcc rId="1353" sId="5" odxf="1" dxf="1" numFmtId="30">
    <nc r="J14">
      <v>65.099999999999994</v>
    </nc>
    <odxf>
      <font>
        <sz val="13"/>
        <color rgb="FFFF0000"/>
        <name val="Times New Roman"/>
        <scheme val="none"/>
      </font>
      <fill>
        <patternFill patternType="none">
          <bgColor indexed="65"/>
        </patternFill>
      </fill>
    </odxf>
    <ndxf>
      <font>
        <sz val="12"/>
        <color auto="1"/>
        <name val="Times New Roman"/>
        <scheme val="none"/>
      </font>
      <fill>
        <patternFill patternType="solid">
          <bgColor theme="0" tint="-4.9989318521683403E-2"/>
        </patternFill>
      </fill>
    </ndxf>
  </rcc>
  <rcc rId="1354" sId="5">
    <oc r="T15" t="inlineStr">
      <is>
        <t>Вапреле месяце 2023 объявлен приёма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t>
      </is>
    </oc>
    <nc r="T15" t="inlineStr">
      <is>
        <t>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t>
      </is>
    </nc>
  </rcc>
  <rcc rId="1355" sId="5">
    <oc r="J17" t="inlineStr">
      <is>
        <t>1,8</t>
      </is>
    </oc>
    <nc r="J17" t="inlineStr">
      <is>
        <t>1,9</t>
      </is>
    </nc>
  </rcc>
  <rcv guid="{8E7CBF92-2A8A-4486-AE31-320A2A4BD935}" action="delete"/>
  <rdn rId="0" localSheetId="18" customView="1" name="Z_8E7CBF92_2A8A_4486_AE31_320A2A4BD935_.wvu.Cols" hidden="1" oldHidden="1">
    <formula>'МП Экстремизм'!$S:$S</formula>
    <oldFormula>'МП Экстремизм'!$S:$S</oldFormula>
  </rdn>
  <rdn rId="0" localSheetId="1" customView="1" name="Z_8E7CBF92_2A8A_4486_AE31_320A2A4BD935_.wvu.Cols" hidden="1" oldHidden="1">
    <formula>'МП РО'!$S:$S</formula>
    <oldFormula>'МП РО'!$S:$S</oldFormula>
  </rdn>
  <rdn rId="0" localSheetId="2" customView="1" name="Z_8E7CBF92_2A8A_4486_AE31_320A2A4BD935_.wvu.Cols" hidden="1" oldHidden="1">
    <formula>'МП СОГХ'!$S:$S</formula>
    <oldFormula>'МП СОГХ'!$S:$S</oldFormula>
  </rdn>
  <rdn rId="0" localSheetId="3" customView="1" name="Z_8E7CBF92_2A8A_4486_AE31_320A2A4BD935_.wvu.Cols" hidden="1" oldHidden="1">
    <formula>'МП ФКГС'!$S:$S</formula>
    <oldFormula>'МП ФКГС'!$S:$S</oldFormula>
  </rdn>
  <rdn rId="0" localSheetId="4" customView="1" name="Z_8E7CBF92_2A8A_4486_AE31_320A2A4BD935_.wvu.Cols" hidden="1" oldHidden="1">
    <formula>'МП КП'!$S:$S</formula>
    <oldFormula>'МП КП'!$S:$S</oldFormula>
  </rdn>
  <rdn rId="0" localSheetId="5" customView="1" name="Z_8E7CBF92_2A8A_4486_AE31_320A2A4BD935_.wvu.Cols" hidden="1" oldHidden="1">
    <formula>'МП РФКиС'!$S:$S</formula>
    <oldFormula>'МП РФКиС'!$S:$S</oldFormula>
  </rdn>
  <rdn rId="0" localSheetId="6" customView="1" name="Z_8E7CBF92_2A8A_4486_AE31_320A2A4BD935_.wvu.Cols" hidden="1" oldHidden="1">
    <formula>'МП СЗН'!$S:$S</formula>
    <oldFormula>'МП СЗН'!$S:$S</oldFormula>
  </rdn>
  <rdn rId="0" localSheetId="7" customView="1" name="Z_8E7CBF92_2A8A_4486_AE31_320A2A4BD935_.wvu.Cols" hidden="1" oldHidden="1">
    <formula>'МП АПК'!$S:$S</formula>
    <oldFormula>'МП АПК'!$S:$S</oldFormula>
  </rdn>
  <rdn rId="0" localSheetId="8" customView="1" name="Z_8E7CBF92_2A8A_4486_AE31_320A2A4BD935_.wvu.Cols" hidden="1" oldHidden="1">
    <formula>'МП РЖС'!$S:$S</formula>
    <oldFormula>'МП РЖС'!$S:$S</oldFormula>
  </rdn>
  <rdn rId="0" localSheetId="9" customView="1" name="Z_8E7CBF92_2A8A_4486_AE31_320A2A4BD935_.wvu.Cols" hidden="1" oldHidden="1">
    <formula>'МП РЖКК'!$S:$S</formula>
    <oldFormula>'МП РЖКК'!$S:$S</oldFormula>
  </rdn>
  <rdn rId="0" localSheetId="10" customView="1" name="Z_8E7CBF92_2A8A_4486_AE31_320A2A4BD935_.wvu.Cols" hidden="1" oldHidden="1">
    <formula>'МП ППиООПГ'!$S:$S</formula>
    <oldFormula>'МП ППиООПГ'!$S:$S</oldFormula>
  </rdn>
  <rdn rId="0" localSheetId="11" customView="1" name="Z_8E7CBF92_2A8A_4486_AE31_320A2A4BD935_.wvu.Cols" hidden="1" oldHidden="1">
    <formula>'МП БЖД'!$S:$S</formula>
    <oldFormula>'МП БЖД'!$S:$S</oldFormula>
  </rdn>
  <rdn rId="0" localSheetId="12" customView="1" name="Z_8E7CBF92_2A8A_4486_AE31_320A2A4BD935_.wvu.Cols" hidden="1" oldHidden="1">
    <formula>'МП ЭБ'!$S:$S</formula>
    <oldFormula>'МП ЭБ'!$S:$S</oldFormula>
  </rdn>
  <rdn rId="0" localSheetId="13" customView="1" name="Z_8E7CBF92_2A8A_4486_AE31_320A2A4BD935_.wvu.Cols" hidden="1" oldHidden="1">
    <formula>'МП СЭР'!$S:$S</formula>
    <oldFormula>'МП СЭР'!$S:$S</oldFormula>
  </rdn>
  <rdn rId="0" localSheetId="14" customView="1" name="Z_8E7CBF92_2A8A_4486_AE31_320A2A4BD935_.wvu.Cols" hidden="1" oldHidden="1">
    <formula>'МП РТС'!$S:$S</formula>
    <oldFormula>'МП РТС'!$S:$S</oldFormula>
  </rdn>
  <rdn rId="0" localSheetId="15" customView="1" name="Z_8E7CBF92_2A8A_4486_AE31_320A2A4BD935_.wvu.Cols" hidden="1" oldHidden="1">
    <formula>'МП УМФ'!$S:$S</formula>
    <oldFormula>'МП УМФ'!$S:$S</oldFormula>
  </rdn>
  <rdn rId="0" localSheetId="16" customView="1" name="Z_8E7CBF92_2A8A_4486_AE31_320A2A4BD935_.wvu.Cols" hidden="1" oldHidden="1">
    <formula>'МП РИГО'!$S:$S</formula>
    <oldFormula>'МП РИГО'!$S:$S</oldFormula>
  </rdn>
  <rdn rId="0" localSheetId="17" customView="1" name="Z_8E7CBF92_2A8A_4486_AE31_320A2A4BD935_.wvu.Cols" hidden="1" oldHidden="1">
    <formula>'МП УМИ'!$S:$S</formula>
    <oldFormula>'МП УМИ'!$S:$S</oldFormula>
  </rdn>
  <rdn rId="0" localSheetId="19" customView="1" name="Z_8E7CBF92_2A8A_4486_AE31_320A2A4BD935_.wvu.PrintArea" hidden="1" oldHidden="1">
    <formula>'МП РМС'!$A$1:$T$11</formula>
    <oldFormula>'МП РМС'!$A$1:$T$11</oldFormula>
  </rdn>
  <rdn rId="0" localSheetId="19" customView="1" name="Z_8E7CBF92_2A8A_4486_AE31_320A2A4BD935_.wvu.Cols" hidden="1" oldHidden="1">
    <formula>'МП РМС'!$S:$S</formula>
    <oldFormula>'МП РМС'!$S:$S</oldFormula>
  </rdn>
  <rcv guid="{8E7CBF92-2A8A-4486-AE31-320A2A4BD93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J3" start="0" length="0">
    <dxf>
      <fill>
        <patternFill patternType="solid">
          <bgColor theme="0" tint="-0.14999847407452621"/>
        </patternFill>
      </fill>
    </dxf>
  </rfmt>
  <rfmt sheetId="6" sqref="I6:I10">
    <dxf>
      <fill>
        <patternFill patternType="none">
          <bgColor auto="1"/>
        </patternFill>
      </fill>
    </dxf>
  </rfmt>
  <rcc rId="1376" sId="6">
    <nc r="J6">
      <v>4</v>
    </nc>
  </rcc>
  <rcc rId="1377" sId="6">
    <nc r="J8">
      <v>60</v>
    </nc>
  </rcc>
  <rcc rId="1378" sId="6">
    <oc r="T6" t="inlineStr">
      <is>
        <t xml:space="preserve">МКУ "УОДОМС": с 4 чел. из числа безработных граждан заключены срочные трудовые договоры для работы в должности машинистка (план/год. 10 чел.). Средства в размере 213,5 тыс.рублей выплачены на заработную плату, налоги и мед.осмотр. Период участия в данном мероприятии 2 месяца. </t>
      </is>
    </oc>
    <nc r="T6" t="inlineStr">
      <is>
        <t xml:space="preserve">МКУ "УОДОМС": с 4 чел. из числа безработных граждан заключены срочные трудовые договоры для работы в должности машинистка (план/год. 10 чел.). Средства в размере 310,2 тыс.рублей выплачены на заработную плату, налоги и мед.осмотр. Период участия в данном мероприятии 2 месяца. </t>
      </is>
    </nc>
  </rcc>
  <rcc rId="1379" sId="6">
    <oc r="T7" t="inlineStr">
      <is>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осуществляется с 01 февраля по  31 марта 2023 года. Принято 766 заявлений от  несовершеннолетних граждан. Средства в размере 65,3 тыс.рублей выплачены на приобретение канц.товаров. Период участия в данном мероприятии 1 месяц.</t>
      </is>
    </oc>
    <nc r="T7" t="inlineStr">
      <is>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осуществляется с 01 февраля по  31 марта 2023 года. Принято 766 заявлений от  несовершеннолетних граждан. Средства в размере 124,4 тыс.рублей выплачены на приобретение канц.товаров. Период участия в данном мероприятии 1 месяц.</t>
      </is>
    </nc>
  </rcc>
  <rcc rId="1380" sId="6">
    <oc r="T8" t="inlineStr">
      <is>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40 срочных трудовых договоров. Средства в размере 863,4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is>
    </oc>
    <nc r="T8" t="inlineStr">
      <is>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60 срочных трудовых договоров. Средства в размере 1339,9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is>
    </nc>
  </rcc>
  <rcv guid="{AA1E88D6-B765-4D8A-BB20-FCE31C48857F}" action="delete"/>
  <rdn rId="0" localSheetId="18" customView="1" name="Z_AA1E88D6_B765_4D8A_BB20_FCE31C48857F_.wvu.Cols" hidden="1" oldHidden="1">
    <formula>'МП Экстремизм'!$S:$S</formula>
    <oldFormula>'МП Экстремизм'!$S:$S</oldFormula>
  </rdn>
  <rdn rId="0" localSheetId="1" customView="1" name="Z_AA1E88D6_B765_4D8A_BB20_FCE31C48857F_.wvu.Cols" hidden="1" oldHidden="1">
    <formula>'МП РО'!$S:$S</formula>
    <oldFormula>'МП РО'!$S:$S</oldFormula>
  </rdn>
  <rdn rId="0" localSheetId="2" customView="1" name="Z_AA1E88D6_B765_4D8A_BB20_FCE31C48857F_.wvu.Cols" hidden="1" oldHidden="1">
    <formula>'МП СОГХ'!$S:$S</formula>
    <oldFormula>'МП СОГХ'!$S:$S</oldFormula>
  </rdn>
  <rdn rId="0" localSheetId="3" customView="1" name="Z_AA1E88D6_B765_4D8A_BB20_FCE31C48857F_.wvu.Cols" hidden="1" oldHidden="1">
    <formula>'МП ФКГС'!$S:$S</formula>
    <oldFormula>'МП ФКГС'!$S:$S</oldFormula>
  </rdn>
  <rdn rId="0" localSheetId="4" customView="1" name="Z_AA1E88D6_B765_4D8A_BB20_FCE31C48857F_.wvu.Cols" hidden="1" oldHidden="1">
    <formula>'МП КП'!$S:$S</formula>
    <oldFormula>'МП КП'!$S:$S</oldFormula>
  </rdn>
  <rdn rId="0" localSheetId="5" customView="1" name="Z_AA1E88D6_B765_4D8A_BB20_FCE31C48857F_.wvu.Cols" hidden="1" oldHidden="1">
    <formula>'МП РФКиС'!$S:$S</formula>
    <oldFormula>'МП РФКиС'!$S:$S</oldFormula>
  </rdn>
  <rdn rId="0" localSheetId="6" customView="1" name="Z_AA1E88D6_B765_4D8A_BB20_FCE31C48857F_.wvu.Cols" hidden="1" oldHidden="1">
    <formula>'МП СЗН'!$A:$A,'МП СЗН'!$S:$S</formula>
    <oldFormula>'МП СЗН'!$A:$A,'МП СЗН'!$S:$S</oldFormula>
  </rdn>
  <rdn rId="0" localSheetId="7" customView="1" name="Z_AA1E88D6_B765_4D8A_BB20_FCE31C48857F_.wvu.Cols" hidden="1" oldHidden="1">
    <formula>'МП АПК'!$S:$S</formula>
    <oldFormula>'МП АПК'!$S:$S</oldFormula>
  </rdn>
  <rdn rId="0" localSheetId="8" customView="1" name="Z_AA1E88D6_B765_4D8A_BB20_FCE31C48857F_.wvu.Cols" hidden="1" oldHidden="1">
    <formula>'МП РЖС'!$S:$S</formula>
    <oldFormula>'МП РЖС'!$S:$S</oldFormula>
  </rdn>
  <rdn rId="0" localSheetId="9" customView="1" name="Z_AA1E88D6_B765_4D8A_BB20_FCE31C48857F_.wvu.Cols" hidden="1" oldHidden="1">
    <formula>'МП РЖКК'!$S:$S</formula>
    <oldFormula>'МП РЖКК'!$S:$S</oldFormula>
  </rdn>
  <rdn rId="0" localSheetId="10" customView="1" name="Z_AA1E88D6_B765_4D8A_BB20_FCE31C48857F_.wvu.Cols" hidden="1" oldHidden="1">
    <formula>'МП ППиООПГ'!$S:$S</formula>
    <oldFormula>'МП ППиООПГ'!$S:$S</oldFormula>
  </rdn>
  <rdn rId="0" localSheetId="11" customView="1" name="Z_AA1E88D6_B765_4D8A_BB20_FCE31C48857F_.wvu.Cols" hidden="1" oldHidden="1">
    <formula>'МП БЖД'!$S:$S</formula>
    <oldFormula>'МП БЖД'!$S:$S</oldFormula>
  </rdn>
  <rdn rId="0" localSheetId="12" customView="1" name="Z_AA1E88D6_B765_4D8A_BB20_FCE31C48857F_.wvu.Cols" hidden="1" oldHidden="1">
    <formula>'МП ЭБ'!$S:$S</formula>
    <oldFormula>'МП ЭБ'!$S:$S</oldFormula>
  </rdn>
  <rdn rId="0" localSheetId="13" customView="1" name="Z_AA1E88D6_B765_4D8A_BB20_FCE31C48857F_.wvu.Cols" hidden="1" oldHidden="1">
    <formula>'МП СЭР'!$S:$S</formula>
    <oldFormula>'МП СЭР'!$S:$S</oldFormula>
  </rdn>
  <rdn rId="0" localSheetId="14" customView="1" name="Z_AA1E88D6_B765_4D8A_BB20_FCE31C48857F_.wvu.Cols" hidden="1" oldHidden="1">
    <formula>'МП РТС'!$S:$S</formula>
    <oldFormula>'МП РТС'!$S:$S</oldFormula>
  </rdn>
  <rdn rId="0" localSheetId="15" customView="1" name="Z_AA1E88D6_B765_4D8A_BB20_FCE31C48857F_.wvu.Cols" hidden="1" oldHidden="1">
    <formula>'МП УМФ'!$S:$S</formula>
    <oldFormula>'МП УМФ'!$S:$S</oldFormula>
  </rdn>
  <rdn rId="0" localSheetId="16" customView="1" name="Z_AA1E88D6_B765_4D8A_BB20_FCE31C48857F_.wvu.Cols" hidden="1" oldHidden="1">
    <formula>'МП РИГО'!$S:$S</formula>
    <oldFormula>'МП РИГО'!$S:$S</oldFormula>
  </rdn>
  <rdn rId="0" localSheetId="17" customView="1" name="Z_AA1E88D6_B765_4D8A_BB20_FCE31C48857F_.wvu.Cols" hidden="1" oldHidden="1">
    <formula>'МП УМИ'!$S:$S</formula>
    <oldFormula>'МП УМИ'!$S:$S</oldFormula>
  </rdn>
  <rdn rId="0" localSheetId="19" customView="1" name="Z_AA1E88D6_B765_4D8A_BB20_FCE31C48857F_.wvu.Cols" hidden="1" oldHidden="1">
    <formula>'МП РМС'!$S:$S</formula>
    <oldFormula>'МП РМС'!$S:$S</oldFormula>
  </rdn>
  <rcv guid="{AA1E88D6-B765-4D8A-BB20-FCE31C48857F}"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0" sId="6">
    <oc r="T7" t="inlineStr">
      <is>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осуществляется с 01 февраля по  31 марта 2023 года. Принято 766 заявлений от  несовершеннолетних граждан. Средства в размере 124,4 тыс.рублей выплачены на приобретение канц.товаров. Период участия в данном мероприятии 1 месяц.</t>
      </is>
    </oc>
    <nc r="T7" t="inlineStr">
      <is>
        <t>Принято 766 заявлений от  несовершеннолетних граждан и их законных представителей для трудоустройства в летние трудовые бригады. Средства в размере 124,4 тыс.рублей использованы на приобретение канц.товаров, журналов регистрации и аптечек . Период участия в данном мероприятии 1 месяц.</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7CBF92-2A8A-4486-AE31-320A2A4BD935}" action="delete"/>
  <rdn rId="0" localSheetId="18" customView="1" name="Z_8E7CBF92_2A8A_4486_AE31_320A2A4BD935_.wvu.Cols" hidden="1" oldHidden="1">
    <formula>'МП Экстремизм'!$S:$S</formula>
    <oldFormula>'МП Экстремизм'!$S:$S</oldFormula>
  </rdn>
  <rdn rId="0" localSheetId="1" customView="1" name="Z_8E7CBF92_2A8A_4486_AE31_320A2A4BD935_.wvu.Cols" hidden="1" oldHidden="1">
    <formula>'МП РО'!$S:$S</formula>
    <oldFormula>'МП РО'!$S:$S</oldFormula>
  </rdn>
  <rdn rId="0" localSheetId="2" customView="1" name="Z_8E7CBF92_2A8A_4486_AE31_320A2A4BD935_.wvu.Cols" hidden="1" oldHidden="1">
    <formula>'МП СОГХ'!$S:$S</formula>
    <oldFormula>'МП СОГХ'!$S:$S</oldFormula>
  </rdn>
  <rdn rId="0" localSheetId="3" customView="1" name="Z_8E7CBF92_2A8A_4486_AE31_320A2A4BD935_.wvu.Cols" hidden="1" oldHidden="1">
    <formula>'МП ФКГС'!$S:$S</formula>
    <oldFormula>'МП ФКГС'!$S:$S</oldFormula>
  </rdn>
  <rdn rId="0" localSheetId="4" customView="1" name="Z_8E7CBF92_2A8A_4486_AE31_320A2A4BD935_.wvu.Cols" hidden="1" oldHidden="1">
    <formula>'МП КП'!$S:$S</formula>
    <oldFormula>'МП КП'!$S:$S</oldFormula>
  </rdn>
  <rdn rId="0" localSheetId="5" customView="1" name="Z_8E7CBF92_2A8A_4486_AE31_320A2A4BD935_.wvu.Cols" hidden="1" oldHidden="1">
    <formula>'МП РФКиС'!$S:$S</formula>
    <oldFormula>'МП РФКиС'!$S:$S</oldFormula>
  </rdn>
  <rdn rId="0" localSheetId="6" customView="1" name="Z_8E7CBF92_2A8A_4486_AE31_320A2A4BD935_.wvu.Cols" hidden="1" oldHidden="1">
    <formula>'МП СЗН'!$S:$S</formula>
    <oldFormula>'МП СЗН'!$S:$S</oldFormula>
  </rdn>
  <rdn rId="0" localSheetId="7" customView="1" name="Z_8E7CBF92_2A8A_4486_AE31_320A2A4BD935_.wvu.Cols" hidden="1" oldHidden="1">
    <formula>'МП АПК'!$S:$S</formula>
    <oldFormula>'МП АПК'!$S:$S</oldFormula>
  </rdn>
  <rdn rId="0" localSheetId="8" customView="1" name="Z_8E7CBF92_2A8A_4486_AE31_320A2A4BD935_.wvu.Cols" hidden="1" oldHidden="1">
    <formula>'МП РЖС'!$S:$S</formula>
    <oldFormula>'МП РЖС'!$S:$S</oldFormula>
  </rdn>
  <rdn rId="0" localSheetId="9" customView="1" name="Z_8E7CBF92_2A8A_4486_AE31_320A2A4BD935_.wvu.Cols" hidden="1" oldHidden="1">
    <formula>'МП РЖКК'!$S:$S</formula>
    <oldFormula>'МП РЖКК'!$S:$S</oldFormula>
  </rdn>
  <rdn rId="0" localSheetId="10" customView="1" name="Z_8E7CBF92_2A8A_4486_AE31_320A2A4BD935_.wvu.Cols" hidden="1" oldHidden="1">
    <formula>'МП ППиООПГ'!$S:$S</formula>
    <oldFormula>'МП ППиООПГ'!$S:$S</oldFormula>
  </rdn>
  <rdn rId="0" localSheetId="11" customView="1" name="Z_8E7CBF92_2A8A_4486_AE31_320A2A4BD935_.wvu.Cols" hidden="1" oldHidden="1">
    <formula>'МП БЖД'!$S:$S</formula>
    <oldFormula>'МП БЖД'!$S:$S</oldFormula>
  </rdn>
  <rdn rId="0" localSheetId="12" customView="1" name="Z_8E7CBF92_2A8A_4486_AE31_320A2A4BD935_.wvu.Cols" hidden="1" oldHidden="1">
    <formula>'МП ЭБ'!$S:$S</formula>
    <oldFormula>'МП ЭБ'!$S:$S</oldFormula>
  </rdn>
  <rdn rId="0" localSheetId="13" customView="1" name="Z_8E7CBF92_2A8A_4486_AE31_320A2A4BD935_.wvu.Cols" hidden="1" oldHidden="1">
    <formula>'МП СЭР'!$S:$S</formula>
    <oldFormula>'МП СЭР'!$S:$S</oldFormula>
  </rdn>
  <rdn rId="0" localSheetId="14" customView="1" name="Z_8E7CBF92_2A8A_4486_AE31_320A2A4BD935_.wvu.Cols" hidden="1" oldHidden="1">
    <formula>'МП РТС'!$S:$S</formula>
    <oldFormula>'МП РТС'!$S:$S</oldFormula>
  </rdn>
  <rdn rId="0" localSheetId="15" customView="1" name="Z_8E7CBF92_2A8A_4486_AE31_320A2A4BD935_.wvu.Cols" hidden="1" oldHidden="1">
    <formula>'МП УМФ'!$S:$S</formula>
    <oldFormula>'МП УМФ'!$S:$S</oldFormula>
  </rdn>
  <rdn rId="0" localSheetId="16" customView="1" name="Z_8E7CBF92_2A8A_4486_AE31_320A2A4BD935_.wvu.Cols" hidden="1" oldHidden="1">
    <formula>'МП РИГО'!$S:$S</formula>
    <oldFormula>'МП РИГО'!$S:$S</oldFormula>
  </rdn>
  <rdn rId="0" localSheetId="17" customView="1" name="Z_8E7CBF92_2A8A_4486_AE31_320A2A4BD935_.wvu.Cols" hidden="1" oldHidden="1">
    <formula>'МП УМИ'!$S:$S</formula>
    <oldFormula>'МП УМИ'!$S:$S</oldFormula>
  </rdn>
  <rdn rId="0" localSheetId="19" customView="1" name="Z_8E7CBF92_2A8A_4486_AE31_320A2A4BD935_.wvu.PrintArea" hidden="1" oldHidden="1">
    <formula>'МП РМС'!$A$1:$T$11</formula>
    <oldFormula>'МП РМС'!$A$1:$T$11</oldFormula>
  </rdn>
  <rdn rId="0" localSheetId="19" customView="1" name="Z_8E7CBF92_2A8A_4486_AE31_320A2A4BD935_.wvu.Cols" hidden="1" oldHidden="1">
    <formula>'МП РМС'!$S:$S</formula>
    <oldFormula>'МП РМС'!$S:$S</oldFormula>
  </rdn>
  <rcv guid="{8E7CBF92-2A8A-4486-AE31-320A2A4BD935}"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1" sId="12" numFmtId="4">
    <nc r="K7">
      <v>240</v>
    </nc>
  </rcc>
  <rcc rId="1422" sId="12" odxf="1" dxf="1">
    <nc r="K6" t="inlineStr">
      <is>
        <t>-</t>
      </is>
    </nc>
    <odxf>
      <font>
        <sz val="12"/>
        <color rgb="FFFF0000"/>
        <name val="Times New Roman"/>
        <scheme val="none"/>
      </font>
    </odxf>
    <ndxf>
      <font>
        <sz val="12"/>
        <color auto="1"/>
        <name val="Times New Roman"/>
        <scheme val="none"/>
      </font>
    </ndxf>
  </rcc>
  <rcc rId="1423" sId="12" odxf="1" dxf="1">
    <nc r="K8" t="inlineStr">
      <is>
        <t>-</t>
      </is>
    </nc>
    <odxf>
      <font>
        <sz val="12"/>
        <color rgb="FFFF0000"/>
        <name val="Times New Roman"/>
        <scheme val="none"/>
      </font>
    </odxf>
    <ndxf>
      <font>
        <sz val="12"/>
        <color auto="1"/>
        <name val="Times New Roman"/>
        <scheme val="none"/>
      </font>
    </ndxf>
  </rcc>
  <rcc rId="1424" sId="12" odxf="1" dxf="1">
    <nc r="K9" t="inlineStr">
      <is>
        <t>-</t>
      </is>
    </nc>
    <odxf>
      <font>
        <sz val="12"/>
        <color rgb="FFFF0000"/>
        <name val="Times New Roman"/>
        <scheme val="none"/>
      </font>
    </odxf>
    <ndxf>
      <font>
        <sz val="12"/>
        <color auto="1"/>
        <name val="Times New Roman"/>
        <scheme val="none"/>
      </font>
    </ndxf>
  </rcc>
  <rcc rId="1425" sId="12">
    <nc r="K10">
      <v>100</v>
    </nc>
  </rcc>
  <rcv guid="{3A1AD47D-D360-494C-B851-D14B33F8032B}" action="delete"/>
  <rdn rId="0" localSheetId="18" customView="1" name="Z_3A1AD47D_D360_494C_B851_D14B33F8032B_.wvu.Cols" hidden="1" oldHidden="1">
    <formula>'МП Экстремизм'!$S:$S</formula>
    <oldFormula>'МП Экстремизм'!$S:$S</oldFormula>
  </rdn>
  <rdn rId="0" localSheetId="1" customView="1" name="Z_3A1AD47D_D360_494C_B851_D14B33F8032B_.wvu.Cols" hidden="1" oldHidden="1">
    <formula>'МП РО'!$S:$S</formula>
    <oldFormula>'МП РО'!$S:$S</oldFormula>
  </rdn>
  <rdn rId="0" localSheetId="2" customView="1" name="Z_3A1AD47D_D360_494C_B851_D14B33F8032B_.wvu.Cols" hidden="1" oldHidden="1">
    <formula>'МП СОГХ'!$S:$S</formula>
    <oldFormula>'МП СОГХ'!$S:$S</oldFormula>
  </rdn>
  <rdn rId="0" localSheetId="3" customView="1" name="Z_3A1AD47D_D360_494C_B851_D14B33F8032B_.wvu.Cols" hidden="1" oldHidden="1">
    <formula>'МП ФКГС'!$S:$S</formula>
    <oldFormula>'МП ФКГС'!$S:$S</oldFormula>
  </rdn>
  <rdn rId="0" localSheetId="4" customView="1" name="Z_3A1AD47D_D360_494C_B851_D14B33F8032B_.wvu.Cols" hidden="1" oldHidden="1">
    <formula>'МП КП'!$S:$S</formula>
    <oldFormula>'МП КП'!$S:$S</oldFormula>
  </rdn>
  <rdn rId="0" localSheetId="5" customView="1" name="Z_3A1AD47D_D360_494C_B851_D14B33F8032B_.wvu.Cols" hidden="1" oldHidden="1">
    <formula>'МП РФКиС'!$S:$S</formula>
    <oldFormula>'МП РФКиС'!$S:$S</oldFormula>
  </rdn>
  <rdn rId="0" localSheetId="6" customView="1" name="Z_3A1AD47D_D360_494C_B851_D14B33F8032B_.wvu.Cols" hidden="1" oldHidden="1">
    <formula>'МП СЗН'!$A:$A,'МП СЗН'!$S:$S</formula>
    <oldFormula>'МП СЗН'!$A:$A,'МП СЗН'!$S:$S</oldFormula>
  </rdn>
  <rdn rId="0" localSheetId="7" customView="1" name="Z_3A1AD47D_D360_494C_B851_D14B33F8032B_.wvu.Cols" hidden="1" oldHidden="1">
    <formula>'МП АПК'!$S:$S</formula>
    <oldFormula>'МП АПК'!$S:$S</oldFormula>
  </rdn>
  <rdn rId="0" localSheetId="8" customView="1" name="Z_3A1AD47D_D360_494C_B851_D14B33F8032B_.wvu.Cols" hidden="1" oldHidden="1">
    <formula>'МП РЖС'!$S:$S</formula>
    <oldFormula>'МП РЖС'!$S:$S</oldFormula>
  </rdn>
  <rdn rId="0" localSheetId="9" customView="1" name="Z_3A1AD47D_D360_494C_B851_D14B33F8032B_.wvu.Cols" hidden="1" oldHidden="1">
    <formula>'МП РЖКК'!$S:$S</formula>
    <oldFormula>'МП РЖКК'!$S:$S</oldFormula>
  </rdn>
  <rdn rId="0" localSheetId="10" customView="1" name="Z_3A1AD47D_D360_494C_B851_D14B33F8032B_.wvu.Cols" hidden="1" oldHidden="1">
    <formula>'МП ППиООПГ'!$S:$S</formula>
    <oldFormula>'МП ППиООПГ'!$S:$S</oldFormula>
  </rdn>
  <rdn rId="0" localSheetId="11" customView="1" name="Z_3A1AD47D_D360_494C_B851_D14B33F8032B_.wvu.Cols" hidden="1" oldHidden="1">
    <formula>'МП БЖД'!$S:$S</formula>
    <oldFormula>'МП БЖД'!$S:$S</oldFormula>
  </rdn>
  <rdn rId="0" localSheetId="12" customView="1" name="Z_3A1AD47D_D360_494C_B851_D14B33F8032B_.wvu.Cols" hidden="1" oldHidden="1">
    <formula>'МП ЭБ'!$S:$S</formula>
    <oldFormula>'МП ЭБ'!$S:$S</oldFormula>
  </rdn>
  <rdn rId="0" localSheetId="13" customView="1" name="Z_3A1AD47D_D360_494C_B851_D14B33F8032B_.wvu.Cols" hidden="1" oldHidden="1">
    <formula>'МП СЭР'!$S:$S</formula>
    <oldFormula>'МП СЭР'!$S:$S</oldFormula>
  </rdn>
  <rdn rId="0" localSheetId="14" customView="1" name="Z_3A1AD47D_D360_494C_B851_D14B33F8032B_.wvu.Cols" hidden="1" oldHidden="1">
    <formula>'МП РТС'!$S:$S</formula>
    <oldFormula>'МП РТС'!$S:$S</oldFormula>
  </rdn>
  <rdn rId="0" localSheetId="15" customView="1" name="Z_3A1AD47D_D360_494C_B851_D14B33F8032B_.wvu.Cols" hidden="1" oldHidden="1">
    <formula>'МП УМФ'!$A:$A,'МП УМФ'!$S:$S</formula>
    <oldFormula>'МП УМФ'!$A:$A,'МП УМФ'!$S:$S</oldFormula>
  </rdn>
  <rdn rId="0" localSheetId="16" customView="1" name="Z_3A1AD47D_D360_494C_B851_D14B33F8032B_.wvu.Cols" hidden="1" oldHidden="1">
    <formula>'МП РИГО'!$S:$S</formula>
    <oldFormula>'МП РИГО'!$S:$S</oldFormula>
  </rdn>
  <rdn rId="0" localSheetId="17" customView="1" name="Z_3A1AD47D_D360_494C_B851_D14B33F8032B_.wvu.Cols" hidden="1" oldHidden="1">
    <formula>'МП УМИ'!$S:$S</formula>
    <oldFormula>'МП УМИ'!$S:$S</oldFormula>
  </rdn>
  <rdn rId="0" localSheetId="19" customView="1" name="Z_3A1AD47D_D360_494C_B851_D14B33F8032B_.wvu.Cols" hidden="1" oldHidden="1">
    <formula>'МП РМС'!$S:$S</formula>
    <oldFormula>'МП РМС'!$S:$S</oldFormula>
  </rdn>
  <rcv guid="{3A1AD47D-D360-494C-B851-D14B33F8032B}"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5" sId="16">
    <nc r="J6">
      <v>0</v>
    </nc>
  </rcc>
  <rcc rId="1446" sId="16">
    <nc r="K6">
      <v>0</v>
    </nc>
  </rcc>
  <rcc rId="1447" sId="16">
    <oc r="T6" t="inlineStr">
      <is>
        <t>Конкурс проводится в 4 квартале</t>
      </is>
    </oc>
    <nc r="T6" t="inlineStr">
      <is>
        <t>Конкурс проводится в 4 квартале 2023 года</t>
      </is>
    </nc>
  </rcc>
  <rcc rId="1448" sId="16" odxf="1" dxf="1">
    <nc r="J7">
      <v>23</v>
    </nc>
    <ndxf>
      <numFmt numFmtId="0" formatCode="General"/>
    </ndxf>
  </rcc>
  <rfmt sheetId="16" sqref="K7" start="0" length="0">
    <dxf>
      <numFmt numFmtId="0" formatCode="General"/>
    </dxf>
  </rfmt>
  <rfmt sheetId="16" sqref="K7" start="0" length="2147483647">
    <dxf>
      <font>
        <color rgb="FFFF0000"/>
      </font>
    </dxf>
  </rfmt>
  <rcc rId="1449" sId="16">
    <nc r="J8">
      <v>0</v>
    </nc>
  </rcc>
  <rcc rId="1450" sId="16">
    <nc r="K8">
      <v>0</v>
    </nc>
  </rcc>
  <rfmt sheetId="16" sqref="J9:K9" start="0" length="2147483647">
    <dxf>
      <font>
        <color rgb="FFFF0000"/>
      </font>
    </dxf>
  </rfmt>
  <rfmt sheetId="16" sqref="J9:K9">
    <dxf>
      <fill>
        <patternFill patternType="solid">
          <bgColor rgb="FFFFC000"/>
        </patternFill>
      </fill>
    </dxf>
  </rfmt>
  <rcc rId="1451" sId="16" numFmtId="4">
    <nc r="J10">
      <v>41</v>
    </nc>
  </rcc>
  <rcc rId="1452" sId="16" numFmtId="4">
    <nc r="K10">
      <v>51.3</v>
    </nc>
  </rcc>
  <rcc rId="1453" sId="16">
    <nc r="J11">
      <v>600</v>
    </nc>
  </rcc>
  <rcc rId="1454" sId="16">
    <nc r="K11">
      <v>750</v>
    </nc>
  </rcc>
  <rfmt sheetId="16" sqref="I12" start="0" length="0">
    <dxf>
      <numFmt numFmtId="0" formatCode="General"/>
    </dxf>
  </rfmt>
  <rcc rId="1455" sId="16">
    <nc r="J12">
      <v>100</v>
    </nc>
  </rcc>
  <rcc rId="1456" sId="16">
    <nc r="K12">
      <v>100</v>
    </nc>
  </rcc>
  <rcc rId="1457" sId="16">
    <nc r="J13">
      <v>100</v>
    </nc>
  </rcc>
  <rcc rId="1458" sId="16">
    <nc r="K13">
      <v>100</v>
    </nc>
  </rcc>
  <rcc rId="1459" sId="16">
    <nc r="K7">
      <v>27</v>
    </nc>
  </rcc>
  <rcv guid="{0E67524B-A824-49FB-A67D-C1771603425D}" action="delete"/>
  <rdn rId="0" localSheetId="18" customView="1" name="Z_0E67524B_A824_49FB_A67D_C1771603425D_.wvu.Cols" hidden="1" oldHidden="1">
    <formula>'МП Экстремизм'!$S:$S</formula>
    <oldFormula>'МП Экстремизм'!$S:$S</oldFormula>
  </rdn>
  <rdn rId="0" localSheetId="1" customView="1" name="Z_0E67524B_A824_49FB_A67D_C1771603425D_.wvu.Cols" hidden="1" oldHidden="1">
    <formula>'МП РО'!$S:$S</formula>
    <oldFormula>'МП РО'!$S:$S</oldFormula>
  </rdn>
  <rdn rId="0" localSheetId="2" customView="1" name="Z_0E67524B_A824_49FB_A67D_C1771603425D_.wvu.Cols" hidden="1" oldHidden="1">
    <formula>'МП СОГХ'!$S:$S</formula>
    <oldFormula>'МП СОГХ'!$S:$S</oldFormula>
  </rdn>
  <rdn rId="0" localSheetId="3" customView="1" name="Z_0E67524B_A824_49FB_A67D_C1771603425D_.wvu.Cols" hidden="1" oldHidden="1">
    <formula>'МП ФКГС'!$S:$S</formula>
    <oldFormula>'МП ФКГС'!$S:$S</oldFormula>
  </rdn>
  <rdn rId="0" localSheetId="4" customView="1" name="Z_0E67524B_A824_49FB_A67D_C1771603425D_.wvu.Cols" hidden="1" oldHidden="1">
    <formula>'МП КП'!$S:$S</formula>
    <oldFormula>'МП КП'!$S:$S</oldFormula>
  </rdn>
  <rdn rId="0" localSheetId="5" customView="1" name="Z_0E67524B_A824_49FB_A67D_C1771603425D_.wvu.Cols" hidden="1" oldHidden="1">
    <formula>'МП РФКиС'!$S:$S</formula>
    <oldFormula>'МП РФКиС'!$S:$S</oldFormula>
  </rdn>
  <rdn rId="0" localSheetId="6" customView="1" name="Z_0E67524B_A824_49FB_A67D_C1771603425D_.wvu.Cols" hidden="1" oldHidden="1">
    <formula>'МП СЗН'!$A:$A,'МП СЗН'!$S:$S</formula>
    <oldFormula>'МП СЗН'!$A:$A,'МП СЗН'!$S:$S</oldFormula>
  </rdn>
  <rdn rId="0" localSheetId="7" customView="1" name="Z_0E67524B_A824_49FB_A67D_C1771603425D_.wvu.Cols" hidden="1" oldHidden="1">
    <formula>'МП АПК'!$S:$S</formula>
    <oldFormula>'МП АПК'!$S:$S</oldFormula>
  </rdn>
  <rdn rId="0" localSheetId="8" customView="1" name="Z_0E67524B_A824_49FB_A67D_C1771603425D_.wvu.Cols" hidden="1" oldHidden="1">
    <formula>'МП РЖС'!$S:$S</formula>
    <oldFormula>'МП РЖС'!$S:$S</oldFormula>
  </rdn>
  <rdn rId="0" localSheetId="9" customView="1" name="Z_0E67524B_A824_49FB_A67D_C1771603425D_.wvu.Cols" hidden="1" oldHidden="1">
    <formula>'МП РЖКК'!$S:$S</formula>
    <oldFormula>'МП РЖКК'!$S:$S</oldFormula>
  </rdn>
  <rdn rId="0" localSheetId="10" customView="1" name="Z_0E67524B_A824_49FB_A67D_C1771603425D_.wvu.Cols" hidden="1" oldHidden="1">
    <formula>'МП ППиООПГ'!$S:$S</formula>
    <oldFormula>'МП ППиООПГ'!$S:$S</oldFormula>
  </rdn>
  <rdn rId="0" localSheetId="11" customView="1" name="Z_0E67524B_A824_49FB_A67D_C1771603425D_.wvu.Cols" hidden="1" oldHidden="1">
    <formula>'МП БЖД'!$S:$S</formula>
    <oldFormula>'МП БЖД'!$S:$S</oldFormula>
  </rdn>
  <rdn rId="0" localSheetId="12" customView="1" name="Z_0E67524B_A824_49FB_A67D_C1771603425D_.wvu.Cols" hidden="1" oldHidden="1">
    <formula>'МП ЭБ'!$S:$S</formula>
    <oldFormula>'МП ЭБ'!$S:$S</oldFormula>
  </rdn>
  <rdn rId="0" localSheetId="13" customView="1" name="Z_0E67524B_A824_49FB_A67D_C1771603425D_.wvu.Cols" hidden="1" oldHidden="1">
    <formula>'МП СЭР'!$S:$S</formula>
    <oldFormula>'МП СЭР'!$S:$S</oldFormula>
  </rdn>
  <rdn rId="0" localSheetId="14" customView="1" name="Z_0E67524B_A824_49FB_A67D_C1771603425D_.wvu.Cols" hidden="1" oldHidden="1">
    <formula>'МП РТС'!$S:$S</formula>
    <oldFormula>'МП РТС'!$S:$S</oldFormula>
  </rdn>
  <rdn rId="0" localSheetId="15" customView="1" name="Z_0E67524B_A824_49FB_A67D_C1771603425D_.wvu.Cols" hidden="1" oldHidden="1">
    <formula>'МП УМФ'!$A:$A,'МП УМФ'!$S:$S</formula>
    <oldFormula>'МП УМФ'!$A:$A,'МП УМФ'!$S:$S</oldFormula>
  </rdn>
  <rdn rId="0" localSheetId="16" customView="1" name="Z_0E67524B_A824_49FB_A67D_C1771603425D_.wvu.Cols" hidden="1" oldHidden="1">
    <formula>'МП РИГО'!$S:$S</formula>
    <oldFormula>'МП РИГО'!$S:$S</oldFormula>
  </rdn>
  <rdn rId="0" localSheetId="17" customView="1" name="Z_0E67524B_A824_49FB_A67D_C1771603425D_.wvu.Cols" hidden="1" oldHidden="1">
    <formula>'МП УМИ'!$S:$S</formula>
    <oldFormula>'МП УМИ'!$S:$S</oldFormula>
  </rdn>
  <rdn rId="0" localSheetId="19" customView="1" name="Z_0E67524B_A824_49FB_A67D_C1771603425D_.wvu.Cols" hidden="1" oldHidden="1">
    <formula>'МП РМС'!$S:$S</formula>
    <oldFormula>'МП РМС'!$S:$S</oldFormula>
  </rdn>
  <rcv guid="{0E67524B-A824-49FB-A67D-C1771603425D}"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6" sqref="K7" start="0" length="2147483647">
    <dxf>
      <font>
        <color theme="1"/>
      </font>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9" sId="7" odxf="1" dxf="1">
    <nc r="J6">
      <v>14</v>
    </nc>
    <odxf/>
    <ndxf/>
  </rcc>
  <rcc rId="1480" sId="7" odxf="1" dxf="1">
    <nc r="K6">
      <v>14</v>
    </nc>
    <odxf/>
    <ndxf/>
  </rcc>
  <rcc rId="1481" sId="7" odxf="1" dxf="1">
    <nc r="J7">
      <f>I7</f>
    </nc>
    <odxf>
      <numFmt numFmtId="164" formatCode="0.0"/>
    </odxf>
    <ndxf>
      <numFmt numFmtId="2" formatCode="0.00"/>
    </ndxf>
  </rcc>
  <rcc rId="1482" sId="7" odxf="1" dxf="1">
    <nc r="K7">
      <f>J7</f>
    </nc>
    <odxf>
      <numFmt numFmtId="164" formatCode="0.0"/>
    </odxf>
    <ndxf>
      <numFmt numFmtId="2" formatCode="0.00"/>
    </ndxf>
  </rcc>
  <rcc rId="1483" sId="7" odxf="1" dxf="1">
    <nc r="J8">
      <f>I8+0.862</f>
    </nc>
    <odxf/>
    <ndxf/>
  </rcc>
  <rcc rId="1484" sId="7" odxf="1" dxf="1">
    <nc r="K8">
      <f>J8+0.437</f>
    </nc>
    <odxf/>
    <ndxf/>
  </rcc>
  <rcc rId="1485" sId="7" odxf="1" dxf="1">
    <nc r="J9">
      <f>I9</f>
    </nc>
    <odxf>
      <font>
        <sz val="12"/>
        <color rgb="FFFF0000"/>
        <name val="Times New Roman"/>
        <scheme val="none"/>
      </font>
    </odxf>
    <ndxf>
      <font>
        <sz val="12"/>
        <color auto="1"/>
        <name val="Times New Roman"/>
        <scheme val="none"/>
      </font>
    </ndxf>
  </rcc>
  <rcc rId="1486" sId="7" odxf="1" dxf="1">
    <nc r="K9">
      <f>J9</f>
    </nc>
    <odxf>
      <font>
        <sz val="12"/>
        <color rgb="FFFF0000"/>
        <name val="Times New Roman"/>
        <scheme val="none"/>
      </font>
    </odxf>
    <ndxf>
      <font>
        <sz val="12"/>
        <color auto="1"/>
        <name val="Times New Roman"/>
        <scheme val="none"/>
      </font>
    </ndxf>
  </rcc>
  <rcc rId="1487" sId="7" odxf="1" dxf="1">
    <nc r="J10">
      <v>0</v>
    </nc>
    <odxf>
      <font>
        <sz val="12"/>
        <color rgb="FFFF0000"/>
        <name val="Times New Roman"/>
        <scheme val="none"/>
      </font>
    </odxf>
    <ndxf>
      <font>
        <sz val="12"/>
        <color auto="1"/>
        <name val="Times New Roman"/>
        <scheme val="none"/>
      </font>
    </ndxf>
  </rcc>
  <rcc rId="1488" sId="7" odxf="1" dxf="1">
    <nc r="K10">
      <v>0</v>
    </nc>
    <odxf>
      <font>
        <sz val="12"/>
        <color rgb="FFFF0000"/>
        <name val="Times New Roman"/>
        <scheme val="none"/>
      </font>
    </odxf>
    <ndxf>
      <font>
        <sz val="12"/>
        <color auto="1"/>
        <name val="Times New Roman"/>
        <scheme val="none"/>
      </font>
    </ndxf>
  </rcc>
  <rcc rId="1489" sId="7" odxf="1" dxf="1">
    <nc r="J11">
      <v>0</v>
    </nc>
    <odxf/>
    <ndxf/>
  </rcc>
  <rcc rId="1490" sId="7" odxf="1" dxf="1">
    <nc r="K11">
      <v>0</v>
    </nc>
    <odxf/>
    <ndxf/>
  </rcc>
  <rcc rId="1491" sId="7" odxf="1" dxf="1">
    <nc r="J12">
      <v>0</v>
    </nc>
    <odxf>
      <font>
        <sz val="12"/>
        <color rgb="FFFF0000"/>
        <name val="Times New Roman"/>
        <scheme val="none"/>
      </font>
    </odxf>
    <ndxf>
      <font>
        <sz val="12"/>
        <color auto="1"/>
        <name val="Times New Roman"/>
        <scheme val="none"/>
      </font>
    </ndxf>
  </rcc>
  <rcc rId="1492" sId="7" odxf="1" dxf="1">
    <nc r="K12">
      <v>0</v>
    </nc>
    <odxf>
      <font>
        <sz val="12"/>
        <color rgb="FFFF0000"/>
        <name val="Times New Roman"/>
        <scheme val="none"/>
      </font>
    </odxf>
    <ndxf>
      <font>
        <sz val="12"/>
        <color auto="1"/>
        <name val="Times New Roman"/>
        <scheme val="none"/>
      </font>
    </ndxf>
  </rcc>
  <rcc rId="1493" sId="7" odxf="1" dxf="1">
    <nc r="J13">
      <f>I13+24</f>
    </nc>
    <odxf>
      <font>
        <sz val="12"/>
        <color rgb="FFFF0000"/>
        <name val="Times New Roman"/>
        <scheme val="none"/>
      </font>
    </odxf>
    <ndxf>
      <font>
        <sz val="12"/>
        <color auto="1"/>
        <name val="Times New Roman"/>
        <scheme val="none"/>
      </font>
    </ndxf>
  </rcc>
  <rcc rId="1494" sId="7" odxf="1" dxf="1">
    <nc r="K13">
      <f>J13+11</f>
    </nc>
    <odxf>
      <font>
        <sz val="12"/>
        <color rgb="FFFF0000"/>
        <name val="Times New Roman"/>
        <scheme val="none"/>
      </font>
    </odxf>
    <ndxf>
      <font>
        <sz val="12"/>
        <color auto="1"/>
        <name val="Times New Roman"/>
        <scheme val="none"/>
      </font>
    </ndxf>
  </rcc>
  <rcc rId="1495" sId="7">
    <nc r="T6" t="inlineStr">
      <is>
        <t>В реестр МСП включена Ермакова Елена Никифоровна 
ОГРН: 323861700023118 (дата включения в реестр 10.04.2023 г.)</t>
      </is>
    </nc>
  </rcc>
  <rcc rId="1496" sId="7">
    <nc r="T7" t="inlineStr">
      <is>
        <t>Молоко не реализуется по причине откорма приплода КРС</t>
      </is>
    </nc>
  </rcc>
  <rcc rId="1497" sId="7" odxf="1" s="1" dxf="1">
    <oc r="T13" t="inlineStr">
      <is>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За март отловлено 17 животных; внесена информация в АИС по 17 животным; содержание животных составило 1906 суток.
С начала года отловлено 34 животных; внесена информация в АИС по 34 животным; содержание животных составило 5365 суток.</t>
      </is>
    </oc>
    <nc r="T13" t="inlineStr">
      <is>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За апрель отловлено 24 животных; внесена информация в АИС по 24 животным; содержание животных составило 2273 суток.
С начала года отловлено 58 животных; внесена информация в АИС по 58 животным; содержание животных составило 7638 суток.
На основании приказа КФ Администрации г.Когалыма от 25.04.2023 №40-О доведены плановые ассигнования в сумме 7,6 тыс.руб.</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0_ ;[Red]\-#,##0\ "/>
    </ndxf>
  </rcc>
  <rcv guid="{73C3B9D4-9210-43F5-9883-0E949EA0E341}" action="delete"/>
  <rdn rId="0" localSheetId="18" customView="1" name="Z_73C3B9D4_9210_43F5_9883_0E949EA0E341_.wvu.Cols" hidden="1" oldHidden="1">
    <formula>'МП Экстремизм'!$S:$S</formula>
    <oldFormula>'МП Экстремизм'!$S:$S</oldFormula>
  </rdn>
  <rdn rId="0" localSheetId="1" customView="1" name="Z_73C3B9D4_9210_43F5_9883_0E949EA0E341_.wvu.Cols" hidden="1" oldHidden="1">
    <formula>'МП РО'!$S:$S</formula>
    <oldFormula>'МП РО'!$S:$S</oldFormula>
  </rdn>
  <rdn rId="0" localSheetId="2" customView="1" name="Z_73C3B9D4_9210_43F5_9883_0E949EA0E341_.wvu.Cols" hidden="1" oldHidden="1">
    <formula>'МП СОГХ'!$S:$S</formula>
    <oldFormula>'МП СОГХ'!$S:$S</oldFormula>
  </rdn>
  <rdn rId="0" localSheetId="3" customView="1" name="Z_73C3B9D4_9210_43F5_9883_0E949EA0E341_.wvu.Cols" hidden="1" oldHidden="1">
    <formula>'МП ФКГС'!$S:$S</formula>
    <oldFormula>'МП ФКГС'!$S:$S</oldFormula>
  </rdn>
  <rdn rId="0" localSheetId="4" customView="1" name="Z_73C3B9D4_9210_43F5_9883_0E949EA0E341_.wvu.Cols" hidden="1" oldHidden="1">
    <formula>'МП КП'!$S:$S</formula>
    <oldFormula>'МП КП'!$S:$S</oldFormula>
  </rdn>
  <rdn rId="0" localSheetId="5" customView="1" name="Z_73C3B9D4_9210_43F5_9883_0E949EA0E341_.wvu.Cols" hidden="1" oldHidden="1">
    <formula>'МП РФКиС'!$S:$S</formula>
    <oldFormula>'МП РФКиС'!$S:$S</oldFormula>
  </rdn>
  <rdn rId="0" localSheetId="6" customView="1" name="Z_73C3B9D4_9210_43F5_9883_0E949EA0E341_.wvu.Cols" hidden="1" oldHidden="1">
    <formula>'МП СЗН'!$S:$S</formula>
    <oldFormula>'МП СЗН'!$S:$S</oldFormula>
  </rdn>
  <rdn rId="0" localSheetId="7" customView="1" name="Z_73C3B9D4_9210_43F5_9883_0E949EA0E341_.wvu.Cols" hidden="1" oldHidden="1">
    <formula>'МП АПК'!$S:$S</formula>
    <oldFormula>'МП АПК'!$S:$S</oldFormula>
  </rdn>
  <rdn rId="0" localSheetId="8" customView="1" name="Z_73C3B9D4_9210_43F5_9883_0E949EA0E341_.wvu.Cols" hidden="1" oldHidden="1">
    <formula>'МП РЖС'!$S:$S</formula>
    <oldFormula>'МП РЖС'!$S:$S</oldFormula>
  </rdn>
  <rdn rId="0" localSheetId="9" customView="1" name="Z_73C3B9D4_9210_43F5_9883_0E949EA0E341_.wvu.Cols" hidden="1" oldHidden="1">
    <formula>'МП РЖКК'!$S:$S</formula>
    <oldFormula>'МП РЖКК'!$S:$S</oldFormula>
  </rdn>
  <rdn rId="0" localSheetId="10" customView="1" name="Z_73C3B9D4_9210_43F5_9883_0E949EA0E341_.wvu.Cols" hidden="1" oldHidden="1">
    <formula>'МП ППиООПГ'!$S:$S</formula>
    <oldFormula>'МП ППиООПГ'!$S:$S</oldFormula>
  </rdn>
  <rdn rId="0" localSheetId="11" customView="1" name="Z_73C3B9D4_9210_43F5_9883_0E949EA0E341_.wvu.Cols" hidden="1" oldHidden="1">
    <formula>'МП БЖД'!$S:$S</formula>
    <oldFormula>'МП БЖД'!$S:$S</oldFormula>
  </rdn>
  <rdn rId="0" localSheetId="12" customView="1" name="Z_73C3B9D4_9210_43F5_9883_0E949EA0E341_.wvu.Cols" hidden="1" oldHidden="1">
    <formula>'МП ЭБ'!$S:$S</formula>
    <oldFormula>'МП ЭБ'!$S:$S</oldFormula>
  </rdn>
  <rdn rId="0" localSheetId="13" customView="1" name="Z_73C3B9D4_9210_43F5_9883_0E949EA0E341_.wvu.Cols" hidden="1" oldHidden="1">
    <formula>'МП СЭР'!$S:$S</formula>
    <oldFormula>'МП СЭР'!$S:$S</oldFormula>
  </rdn>
  <rdn rId="0" localSheetId="14" customView="1" name="Z_73C3B9D4_9210_43F5_9883_0E949EA0E341_.wvu.Cols" hidden="1" oldHidden="1">
    <formula>'МП РТС'!$S:$S</formula>
    <oldFormula>'МП РТС'!$S:$S</oldFormula>
  </rdn>
  <rdn rId="0" localSheetId="15" customView="1" name="Z_73C3B9D4_9210_43F5_9883_0E949EA0E341_.wvu.Cols" hidden="1" oldHidden="1">
    <formula>'МП УМФ'!$S:$S</formula>
    <oldFormula>'МП УМФ'!$S:$S</oldFormula>
  </rdn>
  <rdn rId="0" localSheetId="16" customView="1" name="Z_73C3B9D4_9210_43F5_9883_0E949EA0E341_.wvu.Cols" hidden="1" oldHidden="1">
    <formula>'МП РИГО'!$S:$S</formula>
    <oldFormula>'МП РИГО'!$S:$S</oldFormula>
  </rdn>
  <rdn rId="0" localSheetId="17" customView="1" name="Z_73C3B9D4_9210_43F5_9883_0E949EA0E341_.wvu.Cols" hidden="1" oldHidden="1">
    <formula>'МП УМИ'!$S:$S</formula>
    <oldFormula>'МП УМИ'!$S:$S</oldFormula>
  </rdn>
  <rdn rId="0" localSheetId="19" customView="1" name="Z_73C3B9D4_9210_43F5_9883_0E949EA0E341_.wvu.PrintArea" hidden="1" oldHidden="1">
    <formula>'МП РМС'!$A$1:$T$11</formula>
    <oldFormula>'МП РМС'!$A$1:$T$11</oldFormula>
  </rdn>
  <rdn rId="0" localSheetId="19" customView="1" name="Z_73C3B9D4_9210_43F5_9883_0E949EA0E341_.wvu.Cols" hidden="1" oldHidden="1">
    <formula>'МП РМС'!$S:$S</formula>
    <oldFormula>'МП РМС'!$S:$S</oldFormula>
  </rdn>
  <rcv guid="{73C3B9D4-9210-43F5-9883-0E949EA0E341}"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8" sId="18">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t>
      </is>
    </nc>
  </rcc>
  <rcc rId="1519" sId="18" numFmtId="4">
    <nc r="K7">
      <v>89</v>
    </nc>
  </rcc>
  <rfmt sheetId="18" sqref="K7">
    <dxf>
      <numFmt numFmtId="30" formatCode="@"/>
    </dxf>
  </rfmt>
  <rcc rId="1520" sId="18">
    <nc r="K8">
      <v>17</v>
    </nc>
  </rcc>
  <rcc rId="1521" sId="18">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13 публикаций; в газете "Когалымский Вестник" опубликованно 4 статьи.</t>
      </is>
    </nc>
  </rcc>
  <rcc rId="1522" sId="18">
    <o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t>
      </is>
    </oc>
    <n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t>
      </is>
    </nc>
  </rcc>
  <rcc rId="1523" sId="18">
    <nc r="K9">
      <v>73</v>
    </nc>
  </rcc>
  <rdn rId="0" localSheetId="18" customView="1" name="Z_AF8A7EC1_5680_4411_8CA7_5C7F5D245B03_.wvu.Cols" hidden="1" oldHidden="1">
    <formula>'МП Экстремизм'!$S:$S</formula>
  </rdn>
  <rdn rId="0" localSheetId="1" customView="1" name="Z_AF8A7EC1_5680_4411_8CA7_5C7F5D245B03_.wvu.Cols" hidden="1" oldHidden="1">
    <formula>'МП РО'!$S:$S</formula>
  </rdn>
  <rdn rId="0" localSheetId="2" customView="1" name="Z_AF8A7EC1_5680_4411_8CA7_5C7F5D245B03_.wvu.Cols" hidden="1" oldHidden="1">
    <formula>'МП СОГХ'!$S:$S</formula>
  </rdn>
  <rdn rId="0" localSheetId="3" customView="1" name="Z_AF8A7EC1_5680_4411_8CA7_5C7F5D245B03_.wvu.Cols" hidden="1" oldHidden="1">
    <formula>'МП ФКГС'!$S:$S</formula>
  </rdn>
  <rdn rId="0" localSheetId="4" customView="1" name="Z_AF8A7EC1_5680_4411_8CA7_5C7F5D245B03_.wvu.Cols" hidden="1" oldHidden="1">
    <formula>'МП КП'!$S:$S</formula>
  </rdn>
  <rdn rId="0" localSheetId="5" customView="1" name="Z_AF8A7EC1_5680_4411_8CA7_5C7F5D245B03_.wvu.Cols" hidden="1" oldHidden="1">
    <formula>'МП РФКиС'!$S:$S</formula>
  </rdn>
  <rdn rId="0" localSheetId="6" customView="1" name="Z_AF8A7EC1_5680_4411_8CA7_5C7F5D245B03_.wvu.Cols" hidden="1" oldHidden="1">
    <formula>'МП СЗН'!$S:$S</formula>
  </rdn>
  <rdn rId="0" localSheetId="7" customView="1" name="Z_AF8A7EC1_5680_4411_8CA7_5C7F5D245B03_.wvu.Cols" hidden="1" oldHidden="1">
    <formula>'МП АПК'!$S:$S</formula>
  </rdn>
  <rdn rId="0" localSheetId="8" customView="1" name="Z_AF8A7EC1_5680_4411_8CA7_5C7F5D245B03_.wvu.Cols" hidden="1" oldHidden="1">
    <formula>'МП РЖС'!$S:$S</formula>
  </rdn>
  <rdn rId="0" localSheetId="9" customView="1" name="Z_AF8A7EC1_5680_4411_8CA7_5C7F5D245B03_.wvu.Cols" hidden="1" oldHidden="1">
    <formula>'МП РЖКК'!$S:$S</formula>
  </rdn>
  <rdn rId="0" localSheetId="10" customView="1" name="Z_AF8A7EC1_5680_4411_8CA7_5C7F5D245B03_.wvu.Cols" hidden="1" oldHidden="1">
    <formula>'МП ППиООПГ'!$S:$S</formula>
  </rdn>
  <rdn rId="0" localSheetId="11" customView="1" name="Z_AF8A7EC1_5680_4411_8CA7_5C7F5D245B03_.wvu.Cols" hidden="1" oldHidden="1">
    <formula>'МП БЖД'!$S:$S</formula>
  </rdn>
  <rdn rId="0" localSheetId="12" customView="1" name="Z_AF8A7EC1_5680_4411_8CA7_5C7F5D245B03_.wvu.Cols" hidden="1" oldHidden="1">
    <formula>'МП ЭБ'!$S:$S</formula>
  </rdn>
  <rdn rId="0" localSheetId="13" customView="1" name="Z_AF8A7EC1_5680_4411_8CA7_5C7F5D245B03_.wvu.Cols" hidden="1" oldHidden="1">
    <formula>'МП СЭР'!$S:$S</formula>
  </rdn>
  <rdn rId="0" localSheetId="14" customView="1" name="Z_AF8A7EC1_5680_4411_8CA7_5C7F5D245B03_.wvu.Cols" hidden="1" oldHidden="1">
    <formula>'МП РТС'!$S:$S</formula>
  </rdn>
  <rdn rId="0" localSheetId="15" customView="1" name="Z_AF8A7EC1_5680_4411_8CA7_5C7F5D245B03_.wvu.Cols" hidden="1" oldHidden="1">
    <formula>'МП УМФ'!$S:$S</formula>
  </rdn>
  <rdn rId="0" localSheetId="16" customView="1" name="Z_AF8A7EC1_5680_4411_8CA7_5C7F5D245B03_.wvu.Cols" hidden="1" oldHidden="1">
    <formula>'МП РИГО'!$S:$S</formula>
  </rdn>
  <rdn rId="0" localSheetId="17" customView="1" name="Z_AF8A7EC1_5680_4411_8CA7_5C7F5D245B03_.wvu.Cols" hidden="1" oldHidden="1">
    <formula>'МП УМИ'!$S:$S</formula>
  </rdn>
  <rdn rId="0" localSheetId="19" customView="1" name="Z_AF8A7EC1_5680_4411_8CA7_5C7F5D245B03_.wvu.PrintArea" hidden="1" oldHidden="1">
    <formula>'МП РМС'!$A$1:$T$11</formula>
  </rdn>
  <rdn rId="0" localSheetId="19" customView="1" name="Z_AF8A7EC1_5680_4411_8CA7_5C7F5D245B03_.wvu.Cols" hidden="1" oldHidden="1">
    <formula>'МП РМС'!$S:$S</formula>
  </rdn>
  <rcv guid="{AF8A7EC1-5680-4411-8CA7-5C7F5D245B03}"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4" sId="18">
    <nc r="K6" t="inlineStr">
      <is>
        <t>-</t>
      </is>
    </nc>
  </rcc>
  <rcc rId="1545" sId="16">
    <nc r="J9">
      <v>31</v>
    </nc>
  </rcc>
  <rcc rId="1546" sId="16">
    <nc r="K9">
      <v>39</v>
    </nc>
  </rcc>
  <rfmt sheetId="16" sqref="J9:K9">
    <dxf>
      <fill>
        <patternFill patternType="none">
          <bgColor auto="1"/>
        </patternFill>
      </fill>
    </dxf>
  </rfmt>
  <rfmt sheetId="16" sqref="J9:K9" start="0" length="2147483647">
    <dxf>
      <font>
        <color auto="1"/>
      </font>
    </dxf>
  </rfmt>
  <rcv guid="{DBB9E7F6-7701-4D52-8273-C96C8672D403}" action="delete"/>
  <rdn rId="0" localSheetId="18" customView="1" name="Z_DBB9E7F6_7701_4D52_8273_C96C8672D403_.wvu.Cols" hidden="1" oldHidden="1">
    <formula>'МП Экстремизм'!$S:$S</formula>
    <oldFormula>'МП Экстремизм'!$S:$S</oldFormula>
  </rdn>
  <rdn rId="0" localSheetId="1" customView="1" name="Z_DBB9E7F6_7701_4D52_8273_C96C8672D403_.wvu.Cols" hidden="1" oldHidden="1">
    <formula>'МП РО'!$S:$S</formula>
    <oldFormula>'МП РО'!$S:$S</oldFormula>
  </rdn>
  <rdn rId="0" localSheetId="2" customView="1" name="Z_DBB9E7F6_7701_4D52_8273_C96C8672D403_.wvu.Cols" hidden="1" oldHidden="1">
    <formula>'МП СОГХ'!$S:$S</formula>
    <oldFormula>'МП СОГХ'!$S:$S</oldFormula>
  </rdn>
  <rdn rId="0" localSheetId="3" customView="1" name="Z_DBB9E7F6_7701_4D52_8273_C96C8672D403_.wvu.Cols" hidden="1" oldHidden="1">
    <formula>'МП ФКГС'!$S:$S</formula>
    <oldFormula>'МП ФКГС'!$S:$S</oldFormula>
  </rdn>
  <rdn rId="0" localSheetId="4" customView="1" name="Z_DBB9E7F6_7701_4D52_8273_C96C8672D403_.wvu.Cols" hidden="1" oldHidden="1">
    <formula>'МП КП'!$S:$S</formula>
    <oldFormula>'МП КП'!$S:$S</oldFormula>
  </rdn>
  <rdn rId="0" localSheetId="5" customView="1" name="Z_DBB9E7F6_7701_4D52_8273_C96C8672D403_.wvu.Cols" hidden="1" oldHidden="1">
    <formula>'МП РФКиС'!$S:$S</formula>
    <oldFormula>'МП РФКиС'!$S:$S</oldFormula>
  </rdn>
  <rdn rId="0" localSheetId="6" customView="1" name="Z_DBB9E7F6_7701_4D52_8273_C96C8672D403_.wvu.Cols" hidden="1" oldHidden="1">
    <formula>'МП СЗН'!$S:$S</formula>
    <oldFormula>'МП СЗН'!$S:$S</oldFormula>
  </rdn>
  <rdn rId="0" localSheetId="7" customView="1" name="Z_DBB9E7F6_7701_4D52_8273_C96C8672D403_.wvu.Cols" hidden="1" oldHidden="1">
    <formula>'МП АПК'!$S:$S</formula>
    <oldFormula>'МП АПК'!$S:$S</oldFormula>
  </rdn>
  <rdn rId="0" localSheetId="8" customView="1" name="Z_DBB9E7F6_7701_4D52_8273_C96C8672D403_.wvu.Cols" hidden="1" oldHidden="1">
    <formula>'МП РЖС'!$S:$S</formula>
    <oldFormula>'МП РЖС'!$S:$S</oldFormula>
  </rdn>
  <rdn rId="0" localSheetId="9" customView="1" name="Z_DBB9E7F6_7701_4D52_8273_C96C8672D403_.wvu.Cols" hidden="1" oldHidden="1">
    <formula>'МП РЖКК'!$S:$S</formula>
    <oldFormula>'МП РЖКК'!$S:$S</oldFormula>
  </rdn>
  <rdn rId="0" localSheetId="10" customView="1" name="Z_DBB9E7F6_7701_4D52_8273_C96C8672D403_.wvu.Cols" hidden="1" oldHidden="1">
    <formula>'МП ППиООПГ'!$S:$S</formula>
    <oldFormula>'МП ППиООПГ'!$S:$S</oldFormula>
  </rdn>
  <rdn rId="0" localSheetId="11" customView="1" name="Z_DBB9E7F6_7701_4D52_8273_C96C8672D403_.wvu.Cols" hidden="1" oldHidden="1">
    <formula>'МП БЖД'!$S:$S</formula>
    <oldFormula>'МП БЖД'!$S:$S</oldFormula>
  </rdn>
  <rdn rId="0" localSheetId="12" customView="1" name="Z_DBB9E7F6_7701_4D52_8273_C96C8672D403_.wvu.Cols" hidden="1" oldHidden="1">
    <formula>'МП ЭБ'!$S:$S</formula>
    <oldFormula>'МП ЭБ'!$S:$S</oldFormula>
  </rdn>
  <rdn rId="0" localSheetId="13" customView="1" name="Z_DBB9E7F6_7701_4D52_8273_C96C8672D403_.wvu.Cols" hidden="1" oldHidden="1">
    <formula>'МП СЭР'!$S:$S</formula>
    <oldFormula>'МП СЭР'!$S:$S</oldFormula>
  </rdn>
  <rdn rId="0" localSheetId="14" customView="1" name="Z_DBB9E7F6_7701_4D52_8273_C96C8672D403_.wvu.Cols" hidden="1" oldHidden="1">
    <formula>'МП РТС'!$S:$S</formula>
    <oldFormula>'МП РТС'!$S:$S</oldFormula>
  </rdn>
  <rdn rId="0" localSheetId="15" customView="1" name="Z_DBB9E7F6_7701_4D52_8273_C96C8672D403_.wvu.Cols" hidden="1" oldHidden="1">
    <formula>'МП УМФ'!$S:$S</formula>
    <oldFormula>'МП УМФ'!$S:$S</oldFormula>
  </rdn>
  <rdn rId="0" localSheetId="16" customView="1" name="Z_DBB9E7F6_7701_4D52_8273_C96C8672D403_.wvu.Cols" hidden="1" oldHidden="1">
    <formula>'МП РИГО'!$S:$S</formula>
    <oldFormula>'МП РИГО'!$S:$S</oldFormula>
  </rdn>
  <rdn rId="0" localSheetId="17" customView="1" name="Z_DBB9E7F6_7701_4D52_8273_C96C8672D403_.wvu.Cols" hidden="1" oldHidden="1">
    <formula>'МП УМИ'!$S:$S</formula>
    <oldFormula>'МП УМИ'!$S:$S</oldFormula>
  </rdn>
  <rdn rId="0" localSheetId="19" customView="1" name="Z_DBB9E7F6_7701_4D52_8273_C96C8672D403_.wvu.Cols" hidden="1" oldHidden="1">
    <formula>'МП РМС'!$S:$S</formula>
    <oldFormula>'МП РМС'!$S:$S</oldFormula>
  </rdn>
  <rcv guid="{DBB9E7F6-7701-4D52-8273-C96C8672D403}"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B9E7F6-7701-4D52-8273-C96C8672D403}" action="delete"/>
  <rdn rId="0" localSheetId="18" customView="1" name="Z_DBB9E7F6_7701_4D52_8273_C96C8672D403_.wvu.Cols" hidden="1" oldHidden="1">
    <formula>'МП Экстремизм'!$S:$S</formula>
    <oldFormula>'МП Экстремизм'!$S:$S</oldFormula>
  </rdn>
  <rdn rId="0" localSheetId="1" customView="1" name="Z_DBB9E7F6_7701_4D52_8273_C96C8672D403_.wvu.Cols" hidden="1" oldHidden="1">
    <formula>'МП РО'!$S:$S</formula>
    <oldFormula>'МП РО'!$S:$S</oldFormula>
  </rdn>
  <rdn rId="0" localSheetId="2" customView="1" name="Z_DBB9E7F6_7701_4D52_8273_C96C8672D403_.wvu.Cols" hidden="1" oldHidden="1">
    <formula>'МП СОГХ'!$S:$S</formula>
    <oldFormula>'МП СОГХ'!$S:$S</oldFormula>
  </rdn>
  <rdn rId="0" localSheetId="3" customView="1" name="Z_DBB9E7F6_7701_4D52_8273_C96C8672D403_.wvu.Cols" hidden="1" oldHidden="1">
    <formula>'МП ФКГС'!$S:$S</formula>
    <oldFormula>'МП ФКГС'!$S:$S</oldFormula>
  </rdn>
  <rdn rId="0" localSheetId="4" customView="1" name="Z_DBB9E7F6_7701_4D52_8273_C96C8672D403_.wvu.Cols" hidden="1" oldHidden="1">
    <formula>'МП КП'!$S:$S</formula>
    <oldFormula>'МП КП'!$S:$S</oldFormula>
  </rdn>
  <rdn rId="0" localSheetId="5" customView="1" name="Z_DBB9E7F6_7701_4D52_8273_C96C8672D403_.wvu.Cols" hidden="1" oldHidden="1">
    <formula>'МП РФКиС'!$S:$S</formula>
    <oldFormula>'МП РФКиС'!$S:$S</oldFormula>
  </rdn>
  <rdn rId="0" localSheetId="6" customView="1" name="Z_DBB9E7F6_7701_4D52_8273_C96C8672D403_.wvu.Cols" hidden="1" oldHidden="1">
    <formula>'МП СЗН'!$S:$S</formula>
    <oldFormula>'МП СЗН'!$S:$S</oldFormula>
  </rdn>
  <rdn rId="0" localSheetId="7" customView="1" name="Z_DBB9E7F6_7701_4D52_8273_C96C8672D403_.wvu.Cols" hidden="1" oldHidden="1">
    <formula>'МП АПК'!$S:$S</formula>
    <oldFormula>'МП АПК'!$S:$S</oldFormula>
  </rdn>
  <rdn rId="0" localSheetId="8" customView="1" name="Z_DBB9E7F6_7701_4D52_8273_C96C8672D403_.wvu.Cols" hidden="1" oldHidden="1">
    <formula>'МП РЖС'!$S:$S</formula>
    <oldFormula>'МП РЖС'!$S:$S</oldFormula>
  </rdn>
  <rdn rId="0" localSheetId="9" customView="1" name="Z_DBB9E7F6_7701_4D52_8273_C96C8672D403_.wvu.Cols" hidden="1" oldHidden="1">
    <formula>'МП РЖКК'!$S:$S</formula>
    <oldFormula>'МП РЖКК'!$S:$S</oldFormula>
  </rdn>
  <rdn rId="0" localSheetId="10" customView="1" name="Z_DBB9E7F6_7701_4D52_8273_C96C8672D403_.wvu.Cols" hidden="1" oldHidden="1">
    <formula>'МП ППиООПГ'!$S:$S</formula>
    <oldFormula>'МП ППиООПГ'!$S:$S</oldFormula>
  </rdn>
  <rdn rId="0" localSheetId="11" customView="1" name="Z_DBB9E7F6_7701_4D52_8273_C96C8672D403_.wvu.Cols" hidden="1" oldHidden="1">
    <formula>'МП БЖД'!$S:$S</formula>
    <oldFormula>'МП БЖД'!$S:$S</oldFormula>
  </rdn>
  <rdn rId="0" localSheetId="12" customView="1" name="Z_DBB9E7F6_7701_4D52_8273_C96C8672D403_.wvu.Cols" hidden="1" oldHidden="1">
    <formula>'МП ЭБ'!$S:$S</formula>
    <oldFormula>'МП ЭБ'!$S:$S</oldFormula>
  </rdn>
  <rdn rId="0" localSheetId="13" customView="1" name="Z_DBB9E7F6_7701_4D52_8273_C96C8672D403_.wvu.Cols" hidden="1" oldHidden="1">
    <formula>'МП СЭР'!$S:$S</formula>
    <oldFormula>'МП СЭР'!$S:$S</oldFormula>
  </rdn>
  <rdn rId="0" localSheetId="14" customView="1" name="Z_DBB9E7F6_7701_4D52_8273_C96C8672D403_.wvu.Cols" hidden="1" oldHidden="1">
    <formula>'МП РТС'!$S:$S</formula>
    <oldFormula>'МП РТС'!$S:$S</oldFormula>
  </rdn>
  <rdn rId="0" localSheetId="15" customView="1" name="Z_DBB9E7F6_7701_4D52_8273_C96C8672D403_.wvu.Cols" hidden="1" oldHidden="1">
    <formula>'МП УМФ'!$S:$S</formula>
    <oldFormula>'МП УМФ'!$S:$S</oldFormula>
  </rdn>
  <rdn rId="0" localSheetId="16" customView="1" name="Z_DBB9E7F6_7701_4D52_8273_C96C8672D403_.wvu.Cols" hidden="1" oldHidden="1">
    <formula>'МП РИГО'!$S:$S</formula>
    <oldFormula>'МП РИГО'!$S:$S</oldFormula>
  </rdn>
  <rdn rId="0" localSheetId="17" customView="1" name="Z_DBB9E7F6_7701_4D52_8273_C96C8672D403_.wvu.Cols" hidden="1" oldHidden="1">
    <formula>'МП УМИ'!$S:$S</formula>
    <oldFormula>'МП УМИ'!$S:$S</oldFormula>
  </rdn>
  <rdn rId="0" localSheetId="19" customView="1" name="Z_DBB9E7F6_7701_4D52_8273_C96C8672D403_.wvu.Cols" hidden="1" oldHidden="1">
    <formula>'МП РМС'!$S:$S</formula>
    <oldFormula>'МП РМС'!$S:$S</oldFormula>
  </rdn>
  <rcv guid="{DBB9E7F6-7701-4D52-8273-C96C8672D403}"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5" sId="18">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13 публикаций; в газете "Когалымский Вестник" опубликованно 4 статьи.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t>
      </is>
    </nc>
  </rcc>
  <rcc rId="1586" sId="18">
    <oc r="K8">
      <v>17</v>
    </oc>
    <nc r="K8">
      <v>16</v>
    </nc>
  </rcc>
  <rcv guid="{AF8A7EC1-5680-4411-8CA7-5C7F5D245B03}" action="delete"/>
  <rdn rId="0" localSheetId="18" customView="1" name="Z_AF8A7EC1_5680_4411_8CA7_5C7F5D245B03_.wvu.Cols" hidden="1" oldHidden="1">
    <formula>'МП Экстремизм'!$S:$S</formula>
    <oldFormula>'МП Экстремизм'!$S:$S</oldFormula>
  </rdn>
  <rdn rId="0" localSheetId="1" customView="1" name="Z_AF8A7EC1_5680_4411_8CA7_5C7F5D245B03_.wvu.Cols" hidden="1" oldHidden="1">
    <formula>'МП РО'!$S:$S</formula>
    <oldFormula>'МП РО'!$S:$S</oldFormula>
  </rdn>
  <rdn rId="0" localSheetId="2" customView="1" name="Z_AF8A7EC1_5680_4411_8CA7_5C7F5D245B03_.wvu.Cols" hidden="1" oldHidden="1">
    <formula>'МП СОГХ'!$S:$S</formula>
    <oldFormula>'МП СОГХ'!$S:$S</oldFormula>
  </rdn>
  <rdn rId="0" localSheetId="3" customView="1" name="Z_AF8A7EC1_5680_4411_8CA7_5C7F5D245B03_.wvu.Cols" hidden="1" oldHidden="1">
    <formula>'МП ФКГС'!$S:$S</formula>
    <oldFormula>'МП ФКГС'!$S:$S</oldFormula>
  </rdn>
  <rdn rId="0" localSheetId="4" customView="1" name="Z_AF8A7EC1_5680_4411_8CA7_5C7F5D245B03_.wvu.Cols" hidden="1" oldHidden="1">
    <formula>'МП КП'!$S:$S</formula>
    <oldFormula>'МП КП'!$S:$S</oldFormula>
  </rdn>
  <rdn rId="0" localSheetId="5" customView="1" name="Z_AF8A7EC1_5680_4411_8CA7_5C7F5D245B03_.wvu.Cols" hidden="1" oldHidden="1">
    <formula>'МП РФКиС'!$S:$S</formula>
    <oldFormula>'МП РФКиС'!$S:$S</oldFormula>
  </rdn>
  <rdn rId="0" localSheetId="6" customView="1" name="Z_AF8A7EC1_5680_4411_8CA7_5C7F5D245B03_.wvu.Cols" hidden="1" oldHidden="1">
    <formula>'МП СЗН'!$S:$S</formula>
    <oldFormula>'МП СЗН'!$S:$S</oldFormula>
  </rdn>
  <rdn rId="0" localSheetId="7" customView="1" name="Z_AF8A7EC1_5680_4411_8CA7_5C7F5D245B03_.wvu.Cols" hidden="1" oldHidden="1">
    <formula>'МП АПК'!$S:$S</formula>
    <oldFormula>'МП АПК'!$S:$S</oldFormula>
  </rdn>
  <rdn rId="0" localSheetId="8" customView="1" name="Z_AF8A7EC1_5680_4411_8CA7_5C7F5D245B03_.wvu.Cols" hidden="1" oldHidden="1">
    <formula>'МП РЖС'!$S:$S</formula>
    <oldFormula>'МП РЖС'!$S:$S</oldFormula>
  </rdn>
  <rdn rId="0" localSheetId="9" customView="1" name="Z_AF8A7EC1_5680_4411_8CA7_5C7F5D245B03_.wvu.Cols" hidden="1" oldHidden="1">
    <formula>'МП РЖКК'!$S:$S</formula>
    <oldFormula>'МП РЖКК'!$S:$S</oldFormula>
  </rdn>
  <rdn rId="0" localSheetId="10" customView="1" name="Z_AF8A7EC1_5680_4411_8CA7_5C7F5D245B03_.wvu.Cols" hidden="1" oldHidden="1">
    <formula>'МП ППиООПГ'!$S:$S</formula>
    <oldFormula>'МП ППиООПГ'!$S:$S</oldFormula>
  </rdn>
  <rdn rId="0" localSheetId="11" customView="1" name="Z_AF8A7EC1_5680_4411_8CA7_5C7F5D245B03_.wvu.Cols" hidden="1" oldHidden="1">
    <formula>'МП БЖД'!$S:$S</formula>
    <oldFormula>'МП БЖД'!$S:$S</oldFormula>
  </rdn>
  <rdn rId="0" localSheetId="12" customView="1" name="Z_AF8A7EC1_5680_4411_8CA7_5C7F5D245B03_.wvu.Cols" hidden="1" oldHidden="1">
    <formula>'МП ЭБ'!$S:$S</formula>
    <oldFormula>'МП ЭБ'!$S:$S</oldFormula>
  </rdn>
  <rdn rId="0" localSheetId="13" customView="1" name="Z_AF8A7EC1_5680_4411_8CA7_5C7F5D245B03_.wvu.Cols" hidden="1" oldHidden="1">
    <formula>'МП СЭР'!$S:$S</formula>
    <oldFormula>'МП СЭР'!$S:$S</oldFormula>
  </rdn>
  <rdn rId="0" localSheetId="14" customView="1" name="Z_AF8A7EC1_5680_4411_8CA7_5C7F5D245B03_.wvu.Cols" hidden="1" oldHidden="1">
    <formula>'МП РТС'!$S:$S</formula>
    <oldFormula>'МП РТС'!$S:$S</oldFormula>
  </rdn>
  <rdn rId="0" localSheetId="15" customView="1" name="Z_AF8A7EC1_5680_4411_8CA7_5C7F5D245B03_.wvu.Cols" hidden="1" oldHidden="1">
    <formula>'МП УМФ'!$S:$S</formula>
    <oldFormula>'МП УМФ'!$S:$S</oldFormula>
  </rdn>
  <rdn rId="0" localSheetId="16" customView="1" name="Z_AF8A7EC1_5680_4411_8CA7_5C7F5D245B03_.wvu.Cols" hidden="1" oldHidden="1">
    <formula>'МП РИГО'!$S:$S</formula>
    <oldFormula>'МП РИГО'!$S:$S</oldFormula>
  </rdn>
  <rdn rId="0" localSheetId="17"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8" customView="1" name="Z_AF8A7EC1_5680_4411_8CA7_5C7F5D245B03_.wvu.Cols" hidden="1" oldHidden="1">
    <formula>'МП Экстремизм'!$S:$S</formula>
    <oldFormula>'МП Экстремизм'!$S:$S</oldFormula>
  </rdn>
  <rdn rId="0" localSheetId="1" customView="1" name="Z_AF8A7EC1_5680_4411_8CA7_5C7F5D245B03_.wvu.Cols" hidden="1" oldHidden="1">
    <formula>'МП РО'!$S:$S</formula>
    <oldFormula>'МП РО'!$S:$S</oldFormula>
  </rdn>
  <rdn rId="0" localSheetId="2" customView="1" name="Z_AF8A7EC1_5680_4411_8CA7_5C7F5D245B03_.wvu.Cols" hidden="1" oldHidden="1">
    <formula>'МП СОГХ'!$S:$S</formula>
    <oldFormula>'МП СОГХ'!$S:$S</oldFormula>
  </rdn>
  <rdn rId="0" localSheetId="3" customView="1" name="Z_AF8A7EC1_5680_4411_8CA7_5C7F5D245B03_.wvu.Cols" hidden="1" oldHidden="1">
    <formula>'МП ФКГС'!$S:$S</formula>
    <oldFormula>'МП ФКГС'!$S:$S</oldFormula>
  </rdn>
  <rdn rId="0" localSheetId="4" customView="1" name="Z_AF8A7EC1_5680_4411_8CA7_5C7F5D245B03_.wvu.Cols" hidden="1" oldHidden="1">
    <formula>'МП КП'!$S:$S</formula>
    <oldFormula>'МП КП'!$S:$S</oldFormula>
  </rdn>
  <rdn rId="0" localSheetId="5" customView="1" name="Z_AF8A7EC1_5680_4411_8CA7_5C7F5D245B03_.wvu.Cols" hidden="1" oldHidden="1">
    <formula>'МП РФКиС'!$S:$S</formula>
    <oldFormula>'МП РФКиС'!$S:$S</oldFormula>
  </rdn>
  <rdn rId="0" localSheetId="6" customView="1" name="Z_AF8A7EC1_5680_4411_8CA7_5C7F5D245B03_.wvu.Cols" hidden="1" oldHidden="1">
    <formula>'МП СЗН'!$S:$S</formula>
    <oldFormula>'МП СЗН'!$S:$S</oldFormula>
  </rdn>
  <rdn rId="0" localSheetId="7" customView="1" name="Z_AF8A7EC1_5680_4411_8CA7_5C7F5D245B03_.wvu.Cols" hidden="1" oldHidden="1">
    <formula>'МП АПК'!$S:$S</formula>
    <oldFormula>'МП АПК'!$S:$S</oldFormula>
  </rdn>
  <rdn rId="0" localSheetId="8" customView="1" name="Z_AF8A7EC1_5680_4411_8CA7_5C7F5D245B03_.wvu.Cols" hidden="1" oldHidden="1">
    <formula>'МП РЖС'!$S:$S</formula>
    <oldFormula>'МП РЖС'!$S:$S</oldFormula>
  </rdn>
  <rdn rId="0" localSheetId="9" customView="1" name="Z_AF8A7EC1_5680_4411_8CA7_5C7F5D245B03_.wvu.Cols" hidden="1" oldHidden="1">
    <formula>'МП РЖКК'!$S:$S</formula>
    <oldFormula>'МП РЖКК'!$S:$S</oldFormula>
  </rdn>
  <rdn rId="0" localSheetId="10" customView="1" name="Z_AF8A7EC1_5680_4411_8CA7_5C7F5D245B03_.wvu.Cols" hidden="1" oldHidden="1">
    <formula>'МП ППиООПГ'!$S:$S</formula>
    <oldFormula>'МП ППиООПГ'!$S:$S</oldFormula>
  </rdn>
  <rdn rId="0" localSheetId="11" customView="1" name="Z_AF8A7EC1_5680_4411_8CA7_5C7F5D245B03_.wvu.Cols" hidden="1" oldHidden="1">
    <formula>'МП БЖД'!$S:$S</formula>
    <oldFormula>'МП БЖД'!$S:$S</oldFormula>
  </rdn>
  <rdn rId="0" localSheetId="12" customView="1" name="Z_AF8A7EC1_5680_4411_8CA7_5C7F5D245B03_.wvu.Cols" hidden="1" oldHidden="1">
    <formula>'МП ЭБ'!$S:$S</formula>
    <oldFormula>'МП ЭБ'!$S:$S</oldFormula>
  </rdn>
  <rdn rId="0" localSheetId="13" customView="1" name="Z_AF8A7EC1_5680_4411_8CA7_5C7F5D245B03_.wvu.Cols" hidden="1" oldHidden="1">
    <formula>'МП СЭР'!$S:$S</formula>
    <oldFormula>'МП СЭР'!$S:$S</oldFormula>
  </rdn>
  <rdn rId="0" localSheetId="14" customView="1" name="Z_AF8A7EC1_5680_4411_8CA7_5C7F5D245B03_.wvu.Cols" hidden="1" oldHidden="1">
    <formula>'МП РТС'!$S:$S</formula>
    <oldFormula>'МП РТС'!$S:$S</oldFormula>
  </rdn>
  <rdn rId="0" localSheetId="15" customView="1" name="Z_AF8A7EC1_5680_4411_8CA7_5C7F5D245B03_.wvu.Cols" hidden="1" oldHidden="1">
    <formula>'МП УМФ'!$S:$S</formula>
    <oldFormula>'МП УМФ'!$S:$S</oldFormula>
  </rdn>
  <rdn rId="0" localSheetId="16" customView="1" name="Z_AF8A7EC1_5680_4411_8CA7_5C7F5D245B03_.wvu.Cols" hidden="1" oldHidden="1">
    <formula>'МП РИГО'!$S:$S</formula>
    <oldFormula>'МП РИГО'!$S:$S</oldFormula>
  </rdn>
  <rdn rId="0" localSheetId="17"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8" customView="1" name="Z_AF8A7EC1_5680_4411_8CA7_5C7F5D245B03_.wvu.Cols" hidden="1" oldHidden="1">
    <formula>'МП Экстремизм'!$S:$S</formula>
    <oldFormula>'МП Экстремизм'!$S:$S</oldFormula>
  </rdn>
  <rdn rId="0" localSheetId="1" customView="1" name="Z_AF8A7EC1_5680_4411_8CA7_5C7F5D245B03_.wvu.Cols" hidden="1" oldHidden="1">
    <formula>'МП РО'!$S:$S</formula>
    <oldFormula>'МП РО'!$S:$S</oldFormula>
  </rdn>
  <rdn rId="0" localSheetId="2" customView="1" name="Z_AF8A7EC1_5680_4411_8CA7_5C7F5D245B03_.wvu.Cols" hidden="1" oldHidden="1">
    <formula>'МП СОГХ'!$S:$S</formula>
    <oldFormula>'МП СОГХ'!$S:$S</oldFormula>
  </rdn>
  <rdn rId="0" localSheetId="3" customView="1" name="Z_AF8A7EC1_5680_4411_8CA7_5C7F5D245B03_.wvu.Cols" hidden="1" oldHidden="1">
    <formula>'МП ФКГС'!$S:$S</formula>
    <oldFormula>'МП ФКГС'!$S:$S</oldFormula>
  </rdn>
  <rdn rId="0" localSheetId="4" customView="1" name="Z_AF8A7EC1_5680_4411_8CA7_5C7F5D245B03_.wvu.Cols" hidden="1" oldHidden="1">
    <formula>'МП КП'!$S:$S</formula>
    <oldFormula>'МП КП'!$S:$S</oldFormula>
  </rdn>
  <rdn rId="0" localSheetId="5" customView="1" name="Z_AF8A7EC1_5680_4411_8CA7_5C7F5D245B03_.wvu.Cols" hidden="1" oldHidden="1">
    <formula>'МП РФКиС'!$S:$S</formula>
    <oldFormula>'МП РФКиС'!$S:$S</oldFormula>
  </rdn>
  <rdn rId="0" localSheetId="6" customView="1" name="Z_AF8A7EC1_5680_4411_8CA7_5C7F5D245B03_.wvu.Cols" hidden="1" oldHidden="1">
    <formula>'МП СЗН'!$S:$S</formula>
    <oldFormula>'МП СЗН'!$S:$S</oldFormula>
  </rdn>
  <rdn rId="0" localSheetId="7" customView="1" name="Z_AF8A7EC1_5680_4411_8CA7_5C7F5D245B03_.wvu.Cols" hidden="1" oldHidden="1">
    <formula>'МП АПК'!$S:$S</formula>
    <oldFormula>'МП АПК'!$S:$S</oldFormula>
  </rdn>
  <rdn rId="0" localSheetId="8" customView="1" name="Z_AF8A7EC1_5680_4411_8CA7_5C7F5D245B03_.wvu.Cols" hidden="1" oldHidden="1">
    <formula>'МП РЖС'!$S:$S</formula>
    <oldFormula>'МП РЖС'!$S:$S</oldFormula>
  </rdn>
  <rdn rId="0" localSheetId="9" customView="1" name="Z_AF8A7EC1_5680_4411_8CA7_5C7F5D245B03_.wvu.Cols" hidden="1" oldHidden="1">
    <formula>'МП РЖКК'!$S:$S</formula>
    <oldFormula>'МП РЖКК'!$S:$S</oldFormula>
  </rdn>
  <rdn rId="0" localSheetId="10" customView="1" name="Z_AF8A7EC1_5680_4411_8CA7_5C7F5D245B03_.wvu.Cols" hidden="1" oldHidden="1">
    <formula>'МП ППиООПГ'!$S:$S</formula>
    <oldFormula>'МП ППиООПГ'!$S:$S</oldFormula>
  </rdn>
  <rdn rId="0" localSheetId="11" customView="1" name="Z_AF8A7EC1_5680_4411_8CA7_5C7F5D245B03_.wvu.Cols" hidden="1" oldHidden="1">
    <formula>'МП БЖД'!$S:$S</formula>
    <oldFormula>'МП БЖД'!$S:$S</oldFormula>
  </rdn>
  <rdn rId="0" localSheetId="12" customView="1" name="Z_AF8A7EC1_5680_4411_8CA7_5C7F5D245B03_.wvu.Cols" hidden="1" oldHidden="1">
    <formula>'МП ЭБ'!$S:$S</formula>
    <oldFormula>'МП ЭБ'!$S:$S</oldFormula>
  </rdn>
  <rdn rId="0" localSheetId="13" customView="1" name="Z_AF8A7EC1_5680_4411_8CA7_5C7F5D245B03_.wvu.Cols" hidden="1" oldHidden="1">
    <formula>'МП СЭР'!$S:$S</formula>
    <oldFormula>'МП СЭР'!$S:$S</oldFormula>
  </rdn>
  <rdn rId="0" localSheetId="14" customView="1" name="Z_AF8A7EC1_5680_4411_8CA7_5C7F5D245B03_.wvu.Cols" hidden="1" oldHidden="1">
    <formula>'МП РТС'!$S:$S</formula>
    <oldFormula>'МП РТС'!$S:$S</oldFormula>
  </rdn>
  <rdn rId="0" localSheetId="15" customView="1" name="Z_AF8A7EC1_5680_4411_8CA7_5C7F5D245B03_.wvu.Cols" hidden="1" oldHidden="1">
    <formula>'МП УМФ'!$S:$S</formula>
    <oldFormula>'МП УМФ'!$S:$S</oldFormula>
  </rdn>
  <rdn rId="0" localSheetId="16" customView="1" name="Z_AF8A7EC1_5680_4411_8CA7_5C7F5D245B03_.wvu.Cols" hidden="1" oldHidden="1">
    <formula>'МП РИГО'!$S:$S</formula>
    <oldFormula>'МП РИГО'!$S:$S</oldFormula>
  </rdn>
  <rdn rId="0" localSheetId="17"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97.bin"/><Relationship Id="rId13" Type="http://schemas.openxmlformats.org/officeDocument/2006/relationships/printerSettings" Target="../printerSettings/printerSettings202.bin"/><Relationship Id="rId18" Type="http://schemas.openxmlformats.org/officeDocument/2006/relationships/printerSettings" Target="../printerSettings/printerSettings207.bin"/><Relationship Id="rId3" Type="http://schemas.openxmlformats.org/officeDocument/2006/relationships/printerSettings" Target="../printerSettings/printerSettings192.bin"/><Relationship Id="rId21" Type="http://schemas.openxmlformats.org/officeDocument/2006/relationships/printerSettings" Target="../printerSettings/printerSettings210.bin"/><Relationship Id="rId7" Type="http://schemas.openxmlformats.org/officeDocument/2006/relationships/printerSettings" Target="../printerSettings/printerSettings196.bin"/><Relationship Id="rId12" Type="http://schemas.openxmlformats.org/officeDocument/2006/relationships/printerSettings" Target="../printerSettings/printerSettings201.bin"/><Relationship Id="rId17" Type="http://schemas.openxmlformats.org/officeDocument/2006/relationships/printerSettings" Target="../printerSettings/printerSettings206.bin"/><Relationship Id="rId2" Type="http://schemas.openxmlformats.org/officeDocument/2006/relationships/printerSettings" Target="../printerSettings/printerSettings191.bin"/><Relationship Id="rId16" Type="http://schemas.openxmlformats.org/officeDocument/2006/relationships/printerSettings" Target="../printerSettings/printerSettings205.bin"/><Relationship Id="rId20" Type="http://schemas.openxmlformats.org/officeDocument/2006/relationships/printerSettings" Target="../printerSettings/printerSettings209.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11" Type="http://schemas.openxmlformats.org/officeDocument/2006/relationships/printerSettings" Target="../printerSettings/printerSettings200.bin"/><Relationship Id="rId5" Type="http://schemas.openxmlformats.org/officeDocument/2006/relationships/printerSettings" Target="../printerSettings/printerSettings194.bin"/><Relationship Id="rId15" Type="http://schemas.openxmlformats.org/officeDocument/2006/relationships/printerSettings" Target="../printerSettings/printerSettings204.bin"/><Relationship Id="rId10" Type="http://schemas.openxmlformats.org/officeDocument/2006/relationships/printerSettings" Target="../printerSettings/printerSettings199.bin"/><Relationship Id="rId19" Type="http://schemas.openxmlformats.org/officeDocument/2006/relationships/printerSettings" Target="../printerSettings/printerSettings208.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 Id="rId14" Type="http://schemas.openxmlformats.org/officeDocument/2006/relationships/printerSettings" Target="../printerSettings/printerSettings20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18.bin"/><Relationship Id="rId13" Type="http://schemas.openxmlformats.org/officeDocument/2006/relationships/printerSettings" Target="../printerSettings/printerSettings223.bin"/><Relationship Id="rId18" Type="http://schemas.openxmlformats.org/officeDocument/2006/relationships/printerSettings" Target="../printerSettings/printerSettings228.bin"/><Relationship Id="rId3" Type="http://schemas.openxmlformats.org/officeDocument/2006/relationships/printerSettings" Target="../printerSettings/printerSettings213.bin"/><Relationship Id="rId21" Type="http://schemas.openxmlformats.org/officeDocument/2006/relationships/printerSettings" Target="../printerSettings/printerSettings231.bin"/><Relationship Id="rId7" Type="http://schemas.openxmlformats.org/officeDocument/2006/relationships/printerSettings" Target="../printerSettings/printerSettings217.bin"/><Relationship Id="rId12" Type="http://schemas.openxmlformats.org/officeDocument/2006/relationships/printerSettings" Target="../printerSettings/printerSettings222.bin"/><Relationship Id="rId17" Type="http://schemas.openxmlformats.org/officeDocument/2006/relationships/printerSettings" Target="../printerSettings/printerSettings227.bin"/><Relationship Id="rId2" Type="http://schemas.openxmlformats.org/officeDocument/2006/relationships/printerSettings" Target="../printerSettings/printerSettings212.bin"/><Relationship Id="rId16" Type="http://schemas.openxmlformats.org/officeDocument/2006/relationships/printerSettings" Target="../printerSettings/printerSettings226.bin"/><Relationship Id="rId20" Type="http://schemas.openxmlformats.org/officeDocument/2006/relationships/printerSettings" Target="../printerSettings/printerSettings230.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11" Type="http://schemas.openxmlformats.org/officeDocument/2006/relationships/printerSettings" Target="../printerSettings/printerSettings221.bin"/><Relationship Id="rId5" Type="http://schemas.openxmlformats.org/officeDocument/2006/relationships/printerSettings" Target="../printerSettings/printerSettings215.bin"/><Relationship Id="rId15" Type="http://schemas.openxmlformats.org/officeDocument/2006/relationships/printerSettings" Target="../printerSettings/printerSettings225.bin"/><Relationship Id="rId10" Type="http://schemas.openxmlformats.org/officeDocument/2006/relationships/printerSettings" Target="../printerSettings/printerSettings220.bin"/><Relationship Id="rId19" Type="http://schemas.openxmlformats.org/officeDocument/2006/relationships/printerSettings" Target="../printerSettings/printerSettings229.bin"/><Relationship Id="rId4" Type="http://schemas.openxmlformats.org/officeDocument/2006/relationships/printerSettings" Target="../printerSettings/printerSettings214.bin"/><Relationship Id="rId9" Type="http://schemas.openxmlformats.org/officeDocument/2006/relationships/printerSettings" Target="../printerSettings/printerSettings219.bin"/><Relationship Id="rId14" Type="http://schemas.openxmlformats.org/officeDocument/2006/relationships/printerSettings" Target="../printerSettings/printerSettings22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39.bin"/><Relationship Id="rId13" Type="http://schemas.openxmlformats.org/officeDocument/2006/relationships/printerSettings" Target="../printerSettings/printerSettings244.bin"/><Relationship Id="rId18" Type="http://schemas.openxmlformats.org/officeDocument/2006/relationships/printerSettings" Target="../printerSettings/printerSettings249.bin"/><Relationship Id="rId3" Type="http://schemas.openxmlformats.org/officeDocument/2006/relationships/printerSettings" Target="../printerSettings/printerSettings234.bin"/><Relationship Id="rId21" Type="http://schemas.openxmlformats.org/officeDocument/2006/relationships/printerSettings" Target="../printerSettings/printerSettings252.bin"/><Relationship Id="rId7" Type="http://schemas.openxmlformats.org/officeDocument/2006/relationships/printerSettings" Target="../printerSettings/printerSettings238.bin"/><Relationship Id="rId12" Type="http://schemas.openxmlformats.org/officeDocument/2006/relationships/printerSettings" Target="../printerSettings/printerSettings243.bin"/><Relationship Id="rId17" Type="http://schemas.openxmlformats.org/officeDocument/2006/relationships/printerSettings" Target="../printerSettings/printerSettings248.bin"/><Relationship Id="rId2" Type="http://schemas.openxmlformats.org/officeDocument/2006/relationships/printerSettings" Target="../printerSettings/printerSettings233.bin"/><Relationship Id="rId16" Type="http://schemas.openxmlformats.org/officeDocument/2006/relationships/printerSettings" Target="../printerSettings/printerSettings247.bin"/><Relationship Id="rId20" Type="http://schemas.openxmlformats.org/officeDocument/2006/relationships/printerSettings" Target="../printerSettings/printerSettings251.bin"/><Relationship Id="rId1" Type="http://schemas.openxmlformats.org/officeDocument/2006/relationships/printerSettings" Target="../printerSettings/printerSettings232.bin"/><Relationship Id="rId6" Type="http://schemas.openxmlformats.org/officeDocument/2006/relationships/printerSettings" Target="../printerSettings/printerSettings237.bin"/><Relationship Id="rId11" Type="http://schemas.openxmlformats.org/officeDocument/2006/relationships/printerSettings" Target="../printerSettings/printerSettings242.bin"/><Relationship Id="rId5" Type="http://schemas.openxmlformats.org/officeDocument/2006/relationships/printerSettings" Target="../printerSettings/printerSettings236.bin"/><Relationship Id="rId15" Type="http://schemas.openxmlformats.org/officeDocument/2006/relationships/printerSettings" Target="../printerSettings/printerSettings246.bin"/><Relationship Id="rId10" Type="http://schemas.openxmlformats.org/officeDocument/2006/relationships/printerSettings" Target="../printerSettings/printerSettings241.bin"/><Relationship Id="rId19" Type="http://schemas.openxmlformats.org/officeDocument/2006/relationships/printerSettings" Target="../printerSettings/printerSettings250.bin"/><Relationship Id="rId4" Type="http://schemas.openxmlformats.org/officeDocument/2006/relationships/printerSettings" Target="../printerSettings/printerSettings235.bin"/><Relationship Id="rId9" Type="http://schemas.openxmlformats.org/officeDocument/2006/relationships/printerSettings" Target="../printerSettings/printerSettings240.bin"/><Relationship Id="rId14" Type="http://schemas.openxmlformats.org/officeDocument/2006/relationships/printerSettings" Target="../printerSettings/printerSettings245.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60.bin"/><Relationship Id="rId13" Type="http://schemas.openxmlformats.org/officeDocument/2006/relationships/printerSettings" Target="../printerSettings/printerSettings265.bin"/><Relationship Id="rId18" Type="http://schemas.openxmlformats.org/officeDocument/2006/relationships/printerSettings" Target="../printerSettings/printerSettings270.bin"/><Relationship Id="rId3" Type="http://schemas.openxmlformats.org/officeDocument/2006/relationships/printerSettings" Target="../printerSettings/printerSettings255.bin"/><Relationship Id="rId21" Type="http://schemas.openxmlformats.org/officeDocument/2006/relationships/printerSettings" Target="../printerSettings/printerSettings273.bin"/><Relationship Id="rId7" Type="http://schemas.openxmlformats.org/officeDocument/2006/relationships/printerSettings" Target="../printerSettings/printerSettings259.bin"/><Relationship Id="rId12" Type="http://schemas.openxmlformats.org/officeDocument/2006/relationships/printerSettings" Target="../printerSettings/printerSettings264.bin"/><Relationship Id="rId17" Type="http://schemas.openxmlformats.org/officeDocument/2006/relationships/printerSettings" Target="../printerSettings/printerSettings269.bin"/><Relationship Id="rId2" Type="http://schemas.openxmlformats.org/officeDocument/2006/relationships/printerSettings" Target="../printerSettings/printerSettings254.bin"/><Relationship Id="rId16" Type="http://schemas.openxmlformats.org/officeDocument/2006/relationships/printerSettings" Target="../printerSettings/printerSettings268.bin"/><Relationship Id="rId20" Type="http://schemas.openxmlformats.org/officeDocument/2006/relationships/printerSettings" Target="../printerSettings/printerSettings272.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11" Type="http://schemas.openxmlformats.org/officeDocument/2006/relationships/printerSettings" Target="../printerSettings/printerSettings263.bin"/><Relationship Id="rId5" Type="http://schemas.openxmlformats.org/officeDocument/2006/relationships/printerSettings" Target="../printerSettings/printerSettings257.bin"/><Relationship Id="rId15" Type="http://schemas.openxmlformats.org/officeDocument/2006/relationships/printerSettings" Target="../printerSettings/printerSettings267.bin"/><Relationship Id="rId10" Type="http://schemas.openxmlformats.org/officeDocument/2006/relationships/printerSettings" Target="../printerSettings/printerSettings262.bin"/><Relationship Id="rId19" Type="http://schemas.openxmlformats.org/officeDocument/2006/relationships/printerSettings" Target="../printerSettings/printerSettings271.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 Id="rId14" Type="http://schemas.openxmlformats.org/officeDocument/2006/relationships/printerSettings" Target="../printerSettings/printerSettings266.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81.bin"/><Relationship Id="rId13" Type="http://schemas.openxmlformats.org/officeDocument/2006/relationships/printerSettings" Target="../printerSettings/printerSettings286.bin"/><Relationship Id="rId18" Type="http://schemas.openxmlformats.org/officeDocument/2006/relationships/printerSettings" Target="../printerSettings/printerSettings291.bin"/><Relationship Id="rId3" Type="http://schemas.openxmlformats.org/officeDocument/2006/relationships/printerSettings" Target="../printerSettings/printerSettings276.bin"/><Relationship Id="rId21" Type="http://schemas.openxmlformats.org/officeDocument/2006/relationships/printerSettings" Target="../printerSettings/printerSettings294.bin"/><Relationship Id="rId7" Type="http://schemas.openxmlformats.org/officeDocument/2006/relationships/printerSettings" Target="../printerSettings/printerSettings280.bin"/><Relationship Id="rId12" Type="http://schemas.openxmlformats.org/officeDocument/2006/relationships/printerSettings" Target="../printerSettings/printerSettings285.bin"/><Relationship Id="rId17" Type="http://schemas.openxmlformats.org/officeDocument/2006/relationships/printerSettings" Target="../printerSettings/printerSettings290.bin"/><Relationship Id="rId2" Type="http://schemas.openxmlformats.org/officeDocument/2006/relationships/printerSettings" Target="../printerSettings/printerSettings275.bin"/><Relationship Id="rId16" Type="http://schemas.openxmlformats.org/officeDocument/2006/relationships/printerSettings" Target="../printerSettings/printerSettings289.bin"/><Relationship Id="rId20" Type="http://schemas.openxmlformats.org/officeDocument/2006/relationships/printerSettings" Target="../printerSettings/printerSettings293.bin"/><Relationship Id="rId1" Type="http://schemas.openxmlformats.org/officeDocument/2006/relationships/printerSettings" Target="../printerSettings/printerSettings274.bin"/><Relationship Id="rId6" Type="http://schemas.openxmlformats.org/officeDocument/2006/relationships/printerSettings" Target="../printerSettings/printerSettings279.bin"/><Relationship Id="rId11" Type="http://schemas.openxmlformats.org/officeDocument/2006/relationships/printerSettings" Target="../printerSettings/printerSettings284.bin"/><Relationship Id="rId5" Type="http://schemas.openxmlformats.org/officeDocument/2006/relationships/printerSettings" Target="../printerSettings/printerSettings278.bin"/><Relationship Id="rId15" Type="http://schemas.openxmlformats.org/officeDocument/2006/relationships/printerSettings" Target="../printerSettings/printerSettings288.bin"/><Relationship Id="rId10" Type="http://schemas.openxmlformats.org/officeDocument/2006/relationships/printerSettings" Target="../printerSettings/printerSettings283.bin"/><Relationship Id="rId19" Type="http://schemas.openxmlformats.org/officeDocument/2006/relationships/printerSettings" Target="../printerSettings/printerSettings292.bin"/><Relationship Id="rId4" Type="http://schemas.openxmlformats.org/officeDocument/2006/relationships/printerSettings" Target="../printerSettings/printerSettings277.bin"/><Relationship Id="rId9" Type="http://schemas.openxmlformats.org/officeDocument/2006/relationships/printerSettings" Target="../printerSettings/printerSettings282.bin"/><Relationship Id="rId14" Type="http://schemas.openxmlformats.org/officeDocument/2006/relationships/printerSettings" Target="../printerSettings/printerSettings28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302.bin"/><Relationship Id="rId13" Type="http://schemas.openxmlformats.org/officeDocument/2006/relationships/printerSettings" Target="../printerSettings/printerSettings307.bin"/><Relationship Id="rId18" Type="http://schemas.openxmlformats.org/officeDocument/2006/relationships/printerSettings" Target="../printerSettings/printerSettings312.bin"/><Relationship Id="rId3" Type="http://schemas.openxmlformats.org/officeDocument/2006/relationships/printerSettings" Target="../printerSettings/printerSettings297.bin"/><Relationship Id="rId21" Type="http://schemas.openxmlformats.org/officeDocument/2006/relationships/printerSettings" Target="../printerSettings/printerSettings315.bin"/><Relationship Id="rId7" Type="http://schemas.openxmlformats.org/officeDocument/2006/relationships/printerSettings" Target="../printerSettings/printerSettings301.bin"/><Relationship Id="rId12" Type="http://schemas.openxmlformats.org/officeDocument/2006/relationships/printerSettings" Target="../printerSettings/printerSettings306.bin"/><Relationship Id="rId17" Type="http://schemas.openxmlformats.org/officeDocument/2006/relationships/printerSettings" Target="../printerSettings/printerSettings311.bin"/><Relationship Id="rId2" Type="http://schemas.openxmlformats.org/officeDocument/2006/relationships/printerSettings" Target="../printerSettings/printerSettings296.bin"/><Relationship Id="rId16" Type="http://schemas.openxmlformats.org/officeDocument/2006/relationships/printerSettings" Target="../printerSettings/printerSettings310.bin"/><Relationship Id="rId20" Type="http://schemas.openxmlformats.org/officeDocument/2006/relationships/printerSettings" Target="../printerSettings/printerSettings314.bin"/><Relationship Id="rId1" Type="http://schemas.openxmlformats.org/officeDocument/2006/relationships/printerSettings" Target="../printerSettings/printerSettings295.bin"/><Relationship Id="rId6" Type="http://schemas.openxmlformats.org/officeDocument/2006/relationships/printerSettings" Target="../printerSettings/printerSettings300.bin"/><Relationship Id="rId11" Type="http://schemas.openxmlformats.org/officeDocument/2006/relationships/printerSettings" Target="../printerSettings/printerSettings305.bin"/><Relationship Id="rId5" Type="http://schemas.openxmlformats.org/officeDocument/2006/relationships/printerSettings" Target="../printerSettings/printerSettings299.bin"/><Relationship Id="rId15" Type="http://schemas.openxmlformats.org/officeDocument/2006/relationships/printerSettings" Target="../printerSettings/printerSettings309.bin"/><Relationship Id="rId10" Type="http://schemas.openxmlformats.org/officeDocument/2006/relationships/printerSettings" Target="../printerSettings/printerSettings304.bin"/><Relationship Id="rId19" Type="http://schemas.openxmlformats.org/officeDocument/2006/relationships/printerSettings" Target="../printerSettings/printerSettings313.bin"/><Relationship Id="rId4" Type="http://schemas.openxmlformats.org/officeDocument/2006/relationships/printerSettings" Target="../printerSettings/printerSettings298.bin"/><Relationship Id="rId9" Type="http://schemas.openxmlformats.org/officeDocument/2006/relationships/printerSettings" Target="../printerSettings/printerSettings303.bin"/><Relationship Id="rId14" Type="http://schemas.openxmlformats.org/officeDocument/2006/relationships/printerSettings" Target="../printerSettings/printerSettings30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323.bin"/><Relationship Id="rId13" Type="http://schemas.openxmlformats.org/officeDocument/2006/relationships/printerSettings" Target="../printerSettings/printerSettings328.bin"/><Relationship Id="rId18" Type="http://schemas.openxmlformats.org/officeDocument/2006/relationships/printerSettings" Target="../printerSettings/printerSettings333.bin"/><Relationship Id="rId3" Type="http://schemas.openxmlformats.org/officeDocument/2006/relationships/printerSettings" Target="../printerSettings/printerSettings318.bin"/><Relationship Id="rId21" Type="http://schemas.openxmlformats.org/officeDocument/2006/relationships/printerSettings" Target="../printerSettings/printerSettings336.bin"/><Relationship Id="rId7" Type="http://schemas.openxmlformats.org/officeDocument/2006/relationships/printerSettings" Target="../printerSettings/printerSettings322.bin"/><Relationship Id="rId12" Type="http://schemas.openxmlformats.org/officeDocument/2006/relationships/printerSettings" Target="../printerSettings/printerSettings327.bin"/><Relationship Id="rId17" Type="http://schemas.openxmlformats.org/officeDocument/2006/relationships/printerSettings" Target="../printerSettings/printerSettings332.bin"/><Relationship Id="rId2" Type="http://schemas.openxmlformats.org/officeDocument/2006/relationships/printerSettings" Target="../printerSettings/printerSettings317.bin"/><Relationship Id="rId16" Type="http://schemas.openxmlformats.org/officeDocument/2006/relationships/printerSettings" Target="../printerSettings/printerSettings331.bin"/><Relationship Id="rId20" Type="http://schemas.openxmlformats.org/officeDocument/2006/relationships/printerSettings" Target="../printerSettings/printerSettings335.bin"/><Relationship Id="rId1" Type="http://schemas.openxmlformats.org/officeDocument/2006/relationships/printerSettings" Target="../printerSettings/printerSettings316.bin"/><Relationship Id="rId6" Type="http://schemas.openxmlformats.org/officeDocument/2006/relationships/printerSettings" Target="../printerSettings/printerSettings321.bin"/><Relationship Id="rId11" Type="http://schemas.openxmlformats.org/officeDocument/2006/relationships/printerSettings" Target="../printerSettings/printerSettings326.bin"/><Relationship Id="rId5" Type="http://schemas.openxmlformats.org/officeDocument/2006/relationships/printerSettings" Target="../printerSettings/printerSettings320.bin"/><Relationship Id="rId15" Type="http://schemas.openxmlformats.org/officeDocument/2006/relationships/printerSettings" Target="../printerSettings/printerSettings330.bin"/><Relationship Id="rId10" Type="http://schemas.openxmlformats.org/officeDocument/2006/relationships/printerSettings" Target="../printerSettings/printerSettings325.bin"/><Relationship Id="rId19" Type="http://schemas.openxmlformats.org/officeDocument/2006/relationships/printerSettings" Target="../printerSettings/printerSettings334.bin"/><Relationship Id="rId4" Type="http://schemas.openxmlformats.org/officeDocument/2006/relationships/printerSettings" Target="../printerSettings/printerSettings319.bin"/><Relationship Id="rId9" Type="http://schemas.openxmlformats.org/officeDocument/2006/relationships/printerSettings" Target="../printerSettings/printerSettings324.bin"/><Relationship Id="rId14" Type="http://schemas.openxmlformats.org/officeDocument/2006/relationships/printerSettings" Target="../printerSettings/printerSettings329.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344.bin"/><Relationship Id="rId13" Type="http://schemas.openxmlformats.org/officeDocument/2006/relationships/printerSettings" Target="../printerSettings/printerSettings349.bin"/><Relationship Id="rId18" Type="http://schemas.openxmlformats.org/officeDocument/2006/relationships/printerSettings" Target="../printerSettings/printerSettings354.bin"/><Relationship Id="rId3" Type="http://schemas.openxmlformats.org/officeDocument/2006/relationships/printerSettings" Target="../printerSettings/printerSettings339.bin"/><Relationship Id="rId21" Type="http://schemas.openxmlformats.org/officeDocument/2006/relationships/printerSettings" Target="../printerSettings/printerSettings357.bin"/><Relationship Id="rId7" Type="http://schemas.openxmlformats.org/officeDocument/2006/relationships/printerSettings" Target="../printerSettings/printerSettings343.bin"/><Relationship Id="rId12" Type="http://schemas.openxmlformats.org/officeDocument/2006/relationships/printerSettings" Target="../printerSettings/printerSettings348.bin"/><Relationship Id="rId17" Type="http://schemas.openxmlformats.org/officeDocument/2006/relationships/printerSettings" Target="../printerSettings/printerSettings353.bin"/><Relationship Id="rId2" Type="http://schemas.openxmlformats.org/officeDocument/2006/relationships/printerSettings" Target="../printerSettings/printerSettings338.bin"/><Relationship Id="rId16" Type="http://schemas.openxmlformats.org/officeDocument/2006/relationships/printerSettings" Target="../printerSettings/printerSettings352.bin"/><Relationship Id="rId20" Type="http://schemas.openxmlformats.org/officeDocument/2006/relationships/printerSettings" Target="../printerSettings/printerSettings356.bin"/><Relationship Id="rId1" Type="http://schemas.openxmlformats.org/officeDocument/2006/relationships/printerSettings" Target="../printerSettings/printerSettings337.bin"/><Relationship Id="rId6" Type="http://schemas.openxmlformats.org/officeDocument/2006/relationships/printerSettings" Target="../printerSettings/printerSettings342.bin"/><Relationship Id="rId11" Type="http://schemas.openxmlformats.org/officeDocument/2006/relationships/printerSettings" Target="../printerSettings/printerSettings347.bin"/><Relationship Id="rId5" Type="http://schemas.openxmlformats.org/officeDocument/2006/relationships/printerSettings" Target="../printerSettings/printerSettings341.bin"/><Relationship Id="rId15" Type="http://schemas.openxmlformats.org/officeDocument/2006/relationships/printerSettings" Target="../printerSettings/printerSettings351.bin"/><Relationship Id="rId10" Type="http://schemas.openxmlformats.org/officeDocument/2006/relationships/printerSettings" Target="../printerSettings/printerSettings346.bin"/><Relationship Id="rId19" Type="http://schemas.openxmlformats.org/officeDocument/2006/relationships/printerSettings" Target="../printerSettings/printerSettings355.bin"/><Relationship Id="rId4" Type="http://schemas.openxmlformats.org/officeDocument/2006/relationships/printerSettings" Target="../printerSettings/printerSettings340.bin"/><Relationship Id="rId9" Type="http://schemas.openxmlformats.org/officeDocument/2006/relationships/printerSettings" Target="../printerSettings/printerSettings345.bin"/><Relationship Id="rId14" Type="http://schemas.openxmlformats.org/officeDocument/2006/relationships/printerSettings" Target="../printerSettings/printerSettings350.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65.bin"/><Relationship Id="rId13" Type="http://schemas.openxmlformats.org/officeDocument/2006/relationships/printerSettings" Target="../printerSettings/printerSettings370.bin"/><Relationship Id="rId18" Type="http://schemas.openxmlformats.org/officeDocument/2006/relationships/printerSettings" Target="../printerSettings/printerSettings375.bin"/><Relationship Id="rId3" Type="http://schemas.openxmlformats.org/officeDocument/2006/relationships/printerSettings" Target="../printerSettings/printerSettings360.bin"/><Relationship Id="rId21" Type="http://schemas.openxmlformats.org/officeDocument/2006/relationships/printerSettings" Target="../printerSettings/printerSettings378.bin"/><Relationship Id="rId7" Type="http://schemas.openxmlformats.org/officeDocument/2006/relationships/printerSettings" Target="../printerSettings/printerSettings364.bin"/><Relationship Id="rId12" Type="http://schemas.openxmlformats.org/officeDocument/2006/relationships/printerSettings" Target="../printerSettings/printerSettings369.bin"/><Relationship Id="rId17" Type="http://schemas.openxmlformats.org/officeDocument/2006/relationships/printerSettings" Target="../printerSettings/printerSettings374.bin"/><Relationship Id="rId2" Type="http://schemas.openxmlformats.org/officeDocument/2006/relationships/printerSettings" Target="../printerSettings/printerSettings359.bin"/><Relationship Id="rId16" Type="http://schemas.openxmlformats.org/officeDocument/2006/relationships/printerSettings" Target="../printerSettings/printerSettings373.bin"/><Relationship Id="rId20" Type="http://schemas.openxmlformats.org/officeDocument/2006/relationships/printerSettings" Target="../printerSettings/printerSettings377.bin"/><Relationship Id="rId1" Type="http://schemas.openxmlformats.org/officeDocument/2006/relationships/printerSettings" Target="../printerSettings/printerSettings358.bin"/><Relationship Id="rId6" Type="http://schemas.openxmlformats.org/officeDocument/2006/relationships/printerSettings" Target="../printerSettings/printerSettings363.bin"/><Relationship Id="rId11" Type="http://schemas.openxmlformats.org/officeDocument/2006/relationships/printerSettings" Target="../printerSettings/printerSettings368.bin"/><Relationship Id="rId5" Type="http://schemas.openxmlformats.org/officeDocument/2006/relationships/printerSettings" Target="../printerSettings/printerSettings362.bin"/><Relationship Id="rId15" Type="http://schemas.openxmlformats.org/officeDocument/2006/relationships/printerSettings" Target="../printerSettings/printerSettings372.bin"/><Relationship Id="rId10" Type="http://schemas.openxmlformats.org/officeDocument/2006/relationships/printerSettings" Target="../printerSettings/printerSettings367.bin"/><Relationship Id="rId19" Type="http://schemas.openxmlformats.org/officeDocument/2006/relationships/printerSettings" Target="../printerSettings/printerSettings376.bin"/><Relationship Id="rId4" Type="http://schemas.openxmlformats.org/officeDocument/2006/relationships/printerSettings" Target="../printerSettings/printerSettings361.bin"/><Relationship Id="rId9" Type="http://schemas.openxmlformats.org/officeDocument/2006/relationships/printerSettings" Target="../printerSettings/printerSettings366.bin"/><Relationship Id="rId14" Type="http://schemas.openxmlformats.org/officeDocument/2006/relationships/printerSettings" Target="../printerSettings/printerSettings371.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86.bin"/><Relationship Id="rId13" Type="http://schemas.openxmlformats.org/officeDocument/2006/relationships/printerSettings" Target="../printerSettings/printerSettings391.bin"/><Relationship Id="rId18" Type="http://schemas.openxmlformats.org/officeDocument/2006/relationships/printerSettings" Target="../printerSettings/printerSettings396.bin"/><Relationship Id="rId3" Type="http://schemas.openxmlformats.org/officeDocument/2006/relationships/printerSettings" Target="../printerSettings/printerSettings381.bin"/><Relationship Id="rId21" Type="http://schemas.openxmlformats.org/officeDocument/2006/relationships/printerSettings" Target="../printerSettings/printerSettings399.bin"/><Relationship Id="rId7" Type="http://schemas.openxmlformats.org/officeDocument/2006/relationships/printerSettings" Target="../printerSettings/printerSettings385.bin"/><Relationship Id="rId12" Type="http://schemas.openxmlformats.org/officeDocument/2006/relationships/printerSettings" Target="../printerSettings/printerSettings390.bin"/><Relationship Id="rId17" Type="http://schemas.openxmlformats.org/officeDocument/2006/relationships/printerSettings" Target="../printerSettings/printerSettings395.bin"/><Relationship Id="rId2" Type="http://schemas.openxmlformats.org/officeDocument/2006/relationships/printerSettings" Target="../printerSettings/printerSettings380.bin"/><Relationship Id="rId16" Type="http://schemas.openxmlformats.org/officeDocument/2006/relationships/printerSettings" Target="../printerSettings/printerSettings394.bin"/><Relationship Id="rId20" Type="http://schemas.openxmlformats.org/officeDocument/2006/relationships/printerSettings" Target="../printerSettings/printerSettings398.bin"/><Relationship Id="rId1" Type="http://schemas.openxmlformats.org/officeDocument/2006/relationships/printerSettings" Target="../printerSettings/printerSettings379.bin"/><Relationship Id="rId6" Type="http://schemas.openxmlformats.org/officeDocument/2006/relationships/printerSettings" Target="../printerSettings/printerSettings384.bin"/><Relationship Id="rId11" Type="http://schemas.openxmlformats.org/officeDocument/2006/relationships/printerSettings" Target="../printerSettings/printerSettings389.bin"/><Relationship Id="rId5" Type="http://schemas.openxmlformats.org/officeDocument/2006/relationships/printerSettings" Target="../printerSettings/printerSettings383.bin"/><Relationship Id="rId15" Type="http://schemas.openxmlformats.org/officeDocument/2006/relationships/printerSettings" Target="../printerSettings/printerSettings393.bin"/><Relationship Id="rId10" Type="http://schemas.openxmlformats.org/officeDocument/2006/relationships/printerSettings" Target="../printerSettings/printerSettings388.bin"/><Relationship Id="rId19" Type="http://schemas.openxmlformats.org/officeDocument/2006/relationships/printerSettings" Target="../printerSettings/printerSettings397.bin"/><Relationship Id="rId4" Type="http://schemas.openxmlformats.org/officeDocument/2006/relationships/printerSettings" Target="../printerSettings/printerSettings382.bin"/><Relationship Id="rId9" Type="http://schemas.openxmlformats.org/officeDocument/2006/relationships/printerSettings" Target="../printerSettings/printerSettings387.bin"/><Relationship Id="rId14" Type="http://schemas.openxmlformats.org/officeDocument/2006/relationships/printerSettings" Target="../printerSettings/printerSettings39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18" Type="http://schemas.openxmlformats.org/officeDocument/2006/relationships/printerSettings" Target="../printerSettings/printerSettings39.bin"/><Relationship Id="rId3" Type="http://schemas.openxmlformats.org/officeDocument/2006/relationships/printerSettings" Target="../printerSettings/printerSettings24.bin"/><Relationship Id="rId21" Type="http://schemas.openxmlformats.org/officeDocument/2006/relationships/printerSettings" Target="../printerSettings/printerSettings42.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17" Type="http://schemas.openxmlformats.org/officeDocument/2006/relationships/printerSettings" Target="../printerSettings/printerSettings38.bin"/><Relationship Id="rId2" Type="http://schemas.openxmlformats.org/officeDocument/2006/relationships/printerSettings" Target="../printerSettings/printerSettings23.bin"/><Relationship Id="rId16" Type="http://schemas.openxmlformats.org/officeDocument/2006/relationships/printerSettings" Target="../printerSettings/printerSettings37.bin"/><Relationship Id="rId20" Type="http://schemas.openxmlformats.org/officeDocument/2006/relationships/printerSettings" Target="../printerSettings/printerSettings41.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19" Type="http://schemas.openxmlformats.org/officeDocument/2006/relationships/printerSettings" Target="../printerSettings/printerSettings40.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18" Type="http://schemas.openxmlformats.org/officeDocument/2006/relationships/printerSettings" Target="../printerSettings/printerSettings60.bin"/><Relationship Id="rId3" Type="http://schemas.openxmlformats.org/officeDocument/2006/relationships/printerSettings" Target="../printerSettings/printerSettings45.bin"/><Relationship Id="rId21" Type="http://schemas.openxmlformats.org/officeDocument/2006/relationships/printerSettings" Target="../printerSettings/printerSettings63.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17" Type="http://schemas.openxmlformats.org/officeDocument/2006/relationships/printerSettings" Target="../printerSettings/printerSettings59.bin"/><Relationship Id="rId2" Type="http://schemas.openxmlformats.org/officeDocument/2006/relationships/printerSettings" Target="../printerSettings/printerSettings44.bin"/><Relationship Id="rId16" Type="http://schemas.openxmlformats.org/officeDocument/2006/relationships/printerSettings" Target="../printerSettings/printerSettings58.bin"/><Relationship Id="rId20" Type="http://schemas.openxmlformats.org/officeDocument/2006/relationships/printerSettings" Target="../printerSettings/printerSettings62.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5" Type="http://schemas.openxmlformats.org/officeDocument/2006/relationships/printerSettings" Target="../printerSettings/printerSettings57.bin"/><Relationship Id="rId10" Type="http://schemas.openxmlformats.org/officeDocument/2006/relationships/printerSettings" Target="../printerSettings/printerSettings52.bin"/><Relationship Id="rId19" Type="http://schemas.openxmlformats.org/officeDocument/2006/relationships/printerSettings" Target="../printerSettings/printerSettings61.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21" Type="http://schemas.openxmlformats.org/officeDocument/2006/relationships/printerSettings" Target="../printerSettings/printerSettings84.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printerSettings" Target="../printerSettings/printerSettings83.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2.bin"/><Relationship Id="rId13" Type="http://schemas.openxmlformats.org/officeDocument/2006/relationships/printerSettings" Target="../printerSettings/printerSettings97.bin"/><Relationship Id="rId18" Type="http://schemas.openxmlformats.org/officeDocument/2006/relationships/printerSettings" Target="../printerSettings/printerSettings102.bin"/><Relationship Id="rId3" Type="http://schemas.openxmlformats.org/officeDocument/2006/relationships/printerSettings" Target="../printerSettings/printerSettings87.bin"/><Relationship Id="rId21" Type="http://schemas.openxmlformats.org/officeDocument/2006/relationships/printerSettings" Target="../printerSettings/printerSettings105.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17" Type="http://schemas.openxmlformats.org/officeDocument/2006/relationships/printerSettings" Target="../printerSettings/printerSettings101.bin"/><Relationship Id="rId2" Type="http://schemas.openxmlformats.org/officeDocument/2006/relationships/printerSettings" Target="../printerSettings/printerSettings86.bin"/><Relationship Id="rId16" Type="http://schemas.openxmlformats.org/officeDocument/2006/relationships/printerSettings" Target="../printerSettings/printerSettings100.bin"/><Relationship Id="rId20" Type="http://schemas.openxmlformats.org/officeDocument/2006/relationships/printerSettings" Target="../printerSettings/printerSettings104.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5" Type="http://schemas.openxmlformats.org/officeDocument/2006/relationships/printerSettings" Target="../printerSettings/printerSettings99.bin"/><Relationship Id="rId10" Type="http://schemas.openxmlformats.org/officeDocument/2006/relationships/printerSettings" Target="../printerSettings/printerSettings94.bin"/><Relationship Id="rId19" Type="http://schemas.openxmlformats.org/officeDocument/2006/relationships/printerSettings" Target="../printerSettings/printerSettings103.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 Id="rId14" Type="http://schemas.openxmlformats.org/officeDocument/2006/relationships/printerSettings" Target="../printerSettings/printerSettings9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21" Type="http://schemas.openxmlformats.org/officeDocument/2006/relationships/printerSettings" Target="../printerSettings/printerSettings126.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20" Type="http://schemas.openxmlformats.org/officeDocument/2006/relationships/printerSettings" Target="../printerSettings/printerSettings125.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19" Type="http://schemas.openxmlformats.org/officeDocument/2006/relationships/printerSettings" Target="../printerSettings/printerSettings124.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21" Type="http://schemas.openxmlformats.org/officeDocument/2006/relationships/printerSettings" Target="../printerSettings/printerSettings147.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20" Type="http://schemas.openxmlformats.org/officeDocument/2006/relationships/printerSettings" Target="../printerSettings/printerSettings146.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5.bin"/><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3" Type="http://schemas.openxmlformats.org/officeDocument/2006/relationships/printerSettings" Target="../printerSettings/printerSettings150.bin"/><Relationship Id="rId21" Type="http://schemas.openxmlformats.org/officeDocument/2006/relationships/printerSettings" Target="../printerSettings/printerSettings168.bin"/><Relationship Id="rId7" Type="http://schemas.openxmlformats.org/officeDocument/2006/relationships/printerSettings" Target="../printerSettings/printerSettings154.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0" Type="http://schemas.openxmlformats.org/officeDocument/2006/relationships/printerSettings" Target="../printerSettings/printerSettings167.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76.bin"/><Relationship Id="rId13" Type="http://schemas.openxmlformats.org/officeDocument/2006/relationships/printerSettings" Target="../printerSettings/printerSettings181.bin"/><Relationship Id="rId18" Type="http://schemas.openxmlformats.org/officeDocument/2006/relationships/printerSettings" Target="../printerSettings/printerSettings186.bin"/><Relationship Id="rId3" Type="http://schemas.openxmlformats.org/officeDocument/2006/relationships/printerSettings" Target="../printerSettings/printerSettings171.bin"/><Relationship Id="rId21" Type="http://schemas.openxmlformats.org/officeDocument/2006/relationships/printerSettings" Target="../printerSettings/printerSettings189.bin"/><Relationship Id="rId7" Type="http://schemas.openxmlformats.org/officeDocument/2006/relationships/printerSettings" Target="../printerSettings/printerSettings175.bin"/><Relationship Id="rId12" Type="http://schemas.openxmlformats.org/officeDocument/2006/relationships/printerSettings" Target="../printerSettings/printerSettings180.bin"/><Relationship Id="rId17" Type="http://schemas.openxmlformats.org/officeDocument/2006/relationships/printerSettings" Target="../printerSettings/printerSettings185.bin"/><Relationship Id="rId2" Type="http://schemas.openxmlformats.org/officeDocument/2006/relationships/printerSettings" Target="../printerSettings/printerSettings170.bin"/><Relationship Id="rId16" Type="http://schemas.openxmlformats.org/officeDocument/2006/relationships/printerSettings" Target="../printerSettings/printerSettings184.bin"/><Relationship Id="rId20" Type="http://schemas.openxmlformats.org/officeDocument/2006/relationships/printerSettings" Target="../printerSettings/printerSettings188.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11" Type="http://schemas.openxmlformats.org/officeDocument/2006/relationships/printerSettings" Target="../printerSettings/printerSettings179.bin"/><Relationship Id="rId5" Type="http://schemas.openxmlformats.org/officeDocument/2006/relationships/printerSettings" Target="../printerSettings/printerSettings173.bin"/><Relationship Id="rId15" Type="http://schemas.openxmlformats.org/officeDocument/2006/relationships/printerSettings" Target="../printerSettings/printerSettings183.bin"/><Relationship Id="rId10" Type="http://schemas.openxmlformats.org/officeDocument/2006/relationships/printerSettings" Target="../printerSettings/printerSettings178.bin"/><Relationship Id="rId19" Type="http://schemas.openxmlformats.org/officeDocument/2006/relationships/printerSettings" Target="../printerSettings/printerSettings187.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 Id="rId14" Type="http://schemas.openxmlformats.org/officeDocument/2006/relationships/printerSettings" Target="../printerSettings/printerSettings18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view="pageBreakPreview" topLeftCell="H4" zoomScaleNormal="100" zoomScaleSheetLayoutView="100" workbookViewId="0">
      <selection activeCell="N6" sqref="N6"/>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44" t="s">
        <v>189</v>
      </c>
      <c r="C5" s="145"/>
      <c r="D5" s="145"/>
      <c r="E5" s="145"/>
      <c r="F5" s="145"/>
      <c r="G5" s="145"/>
      <c r="H5" s="145"/>
      <c r="I5" s="145"/>
      <c r="J5" s="145"/>
      <c r="K5" s="145"/>
      <c r="L5" s="145"/>
      <c r="M5" s="145"/>
      <c r="N5" s="145"/>
      <c r="O5" s="145"/>
      <c r="P5" s="145"/>
      <c r="Q5" s="145"/>
      <c r="R5" s="145"/>
      <c r="S5" s="145"/>
      <c r="T5" s="146"/>
    </row>
    <row r="6" spans="1:20" ht="78.75" x14ac:dyDescent="0.25">
      <c r="A6" s="24">
        <v>1</v>
      </c>
      <c r="B6" s="17" t="s">
        <v>19</v>
      </c>
      <c r="C6" s="8" t="s">
        <v>188</v>
      </c>
      <c r="D6" s="36" t="s">
        <v>30</v>
      </c>
      <c r="E6" s="36">
        <v>84.1</v>
      </c>
      <c r="F6" s="45">
        <v>89.2</v>
      </c>
      <c r="G6" s="63" t="s">
        <v>92</v>
      </c>
      <c r="H6" s="89" t="str">
        <f>G6</f>
        <v>-</v>
      </c>
      <c r="I6" s="89" t="s">
        <v>92</v>
      </c>
      <c r="J6" s="120" t="s">
        <v>92</v>
      </c>
      <c r="K6" s="19" t="s">
        <v>92</v>
      </c>
      <c r="L6" s="19"/>
      <c r="M6" s="19"/>
      <c r="N6" s="27"/>
      <c r="O6" s="19"/>
      <c r="P6" s="19"/>
      <c r="Q6" s="19"/>
      <c r="R6" s="19"/>
      <c r="S6" s="27">
        <f>145.7/F6*100</f>
        <v>163.34080717488789</v>
      </c>
      <c r="T6" s="8" t="s">
        <v>255</v>
      </c>
    </row>
    <row r="7" spans="1:20" ht="110.25" x14ac:dyDescent="0.25">
      <c r="A7" s="24">
        <v>2</v>
      </c>
      <c r="B7" s="17">
        <v>1</v>
      </c>
      <c r="C7" s="8" t="s">
        <v>190</v>
      </c>
      <c r="D7" s="36" t="s">
        <v>191</v>
      </c>
      <c r="E7" s="36">
        <v>3482</v>
      </c>
      <c r="F7" s="21">
        <v>3648</v>
      </c>
      <c r="G7" s="63">
        <v>100</v>
      </c>
      <c r="H7" s="89">
        <v>40</v>
      </c>
      <c r="I7" s="89">
        <v>221</v>
      </c>
      <c r="J7" s="120" t="s">
        <v>317</v>
      </c>
      <c r="K7" s="120">
        <v>89</v>
      </c>
      <c r="L7" s="19"/>
      <c r="M7" s="27"/>
      <c r="N7" s="27"/>
      <c r="O7" s="19"/>
      <c r="P7" s="27"/>
      <c r="Q7" s="27"/>
      <c r="R7" s="19"/>
      <c r="S7" s="27">
        <f>Q7/F7*100</f>
        <v>0</v>
      </c>
      <c r="T7" s="8" t="s">
        <v>331</v>
      </c>
    </row>
    <row r="8" spans="1:20" ht="126" x14ac:dyDescent="0.25">
      <c r="A8" s="24">
        <v>3</v>
      </c>
      <c r="B8" s="17">
        <v>2</v>
      </c>
      <c r="C8" s="8" t="s">
        <v>192</v>
      </c>
      <c r="D8" s="36" t="s">
        <v>108</v>
      </c>
      <c r="E8" s="36">
        <v>89</v>
      </c>
      <c r="F8" s="21">
        <v>122</v>
      </c>
      <c r="G8" s="63">
        <v>2</v>
      </c>
      <c r="H8" s="89">
        <v>16</v>
      </c>
      <c r="I8" s="89">
        <v>18</v>
      </c>
      <c r="J8" s="19">
        <v>24</v>
      </c>
      <c r="K8" s="19">
        <v>16</v>
      </c>
      <c r="L8" s="28"/>
      <c r="M8" s="28"/>
      <c r="N8" s="28"/>
      <c r="O8" s="28"/>
      <c r="P8" s="28"/>
      <c r="Q8" s="28"/>
      <c r="R8" s="28"/>
      <c r="S8" s="27">
        <f>Q8/F8*100</f>
        <v>0</v>
      </c>
      <c r="T8" s="8" t="s">
        <v>333</v>
      </c>
    </row>
    <row r="9" spans="1:20" ht="283.5" x14ac:dyDescent="0.25">
      <c r="A9" s="24">
        <v>4</v>
      </c>
      <c r="B9" s="13">
        <v>3</v>
      </c>
      <c r="C9" s="8" t="s">
        <v>193</v>
      </c>
      <c r="D9" s="36" t="s">
        <v>191</v>
      </c>
      <c r="E9" s="36">
        <v>2410</v>
      </c>
      <c r="F9" s="21">
        <v>2460</v>
      </c>
      <c r="G9" s="63">
        <v>30</v>
      </c>
      <c r="H9" s="89">
        <v>54</v>
      </c>
      <c r="I9" s="89">
        <v>96</v>
      </c>
      <c r="J9" s="19">
        <v>74</v>
      </c>
      <c r="K9" s="19">
        <v>73</v>
      </c>
      <c r="L9" s="19"/>
      <c r="M9" s="29"/>
      <c r="N9" s="29"/>
      <c r="O9" s="29"/>
      <c r="P9" s="29"/>
      <c r="Q9" s="29"/>
      <c r="R9" s="19"/>
      <c r="S9" s="27">
        <f>Q9/F9*100</f>
        <v>0</v>
      </c>
      <c r="T9" s="8" t="s">
        <v>332</v>
      </c>
    </row>
  </sheetData>
  <customSheetViews>
    <customSheetView guid="{AF8A7EC1-5680-4411-8CA7-5C7F5D245B03}" showPageBreaks="1" hiddenColumns="1" view="pageBreakPreview" topLeftCell="H4">
      <selection activeCell="N6" sqref="N6"/>
      <pageMargins left="0.7" right="0.7" top="0.75" bottom="0.75" header="0.3" footer="0.3"/>
      <pageSetup paperSize="9" orientation="portrait" r:id="rId1"/>
    </customSheetView>
    <customSheetView guid="{DBB9E7F6-7701-4D52-8273-C96C8672D403}" showPageBreaks="1" hiddenColumns="1" view="pageBreakPreview" topLeftCell="C1">
      <selection activeCell="N7" sqref="N7"/>
      <pageMargins left="0.7" right="0.7" top="0.75" bottom="0.75" header="0.3" footer="0.3"/>
      <pageSetup paperSize="9" orientation="portrait" r:id="rId2"/>
    </customSheetView>
    <customSheetView guid="{73C3B9D4-9210-43F5-9883-0E949EA0E341}" scale="69" showPageBreaks="1" hiddenColumns="1" view="pageBreakPreview">
      <selection activeCell="H6" sqref="H6:I9"/>
      <pageMargins left="0.7" right="0.7" top="0.75" bottom="0.75" header="0.3" footer="0.3"/>
      <pageSetup paperSize="9" orientation="portrait" r:id="rId3"/>
    </customSheetView>
    <customSheetView guid="{0E67524B-A824-49FB-A67D-C1771603425D}" scale="69" showPageBreaks="1" hiddenColumns="1" view="pageBreakPreview">
      <selection activeCell="H8" sqref="H8"/>
      <pageMargins left="0.7" right="0.7" top="0.75" bottom="0.75" header="0.3" footer="0.3"/>
      <pageSetup paperSize="9" orientation="portrait" r:id="rId4"/>
    </customSheetView>
    <customSheetView guid="{8E7CBF92-2A8A-4486-AE31-320A2A4BD935}" scale="69" showPageBreaks="1" hiddenColumns="1" view="pageBreakPreview">
      <selection activeCell="H6" sqref="H6:I9"/>
      <pageMargins left="0.7" right="0.7" top="0.75" bottom="0.75" header="0.3" footer="0.3"/>
      <pageSetup paperSize="9" orientation="portrait" r:id="rId5"/>
    </customSheetView>
    <customSheetView guid="{80AD08A8-345A-453A-A104-5E3DA1078B6F}" scale="69" showPageBreaks="1" hiddenColumns="1" view="pageBreakPreview">
      <selection activeCell="H8" sqref="H8"/>
      <pageMargins left="0.7" right="0.7" top="0.75" bottom="0.75" header="0.3" footer="0.3"/>
      <pageSetup paperSize="9" orientation="portrait" r:id="rId6"/>
    </customSheetView>
    <customSheetView guid="{BEF67C10-7FC6-4F33-B3F9-204F29E3E218}" scale="69" showPageBreaks="1" hiddenColumns="1" view="pageBreakPreview">
      <selection activeCell="H8" sqref="H8"/>
      <pageMargins left="0.7" right="0.7" top="0.75" bottom="0.75" header="0.3" footer="0.3"/>
      <pageSetup paperSize="9" orientation="portrait" r:id="rId7"/>
    </customSheetView>
    <customSheetView guid="{B08D60EB-17AC-43BC-A2EA-BCC34DA15115}" scale="69" showPageBreaks="1" hiddenColumns="1" view="pageBreakPreview">
      <selection activeCell="G6" sqref="G6:G9"/>
      <pageMargins left="0.7" right="0.7" top="0.75" bottom="0.75" header="0.3" footer="0.3"/>
      <pageSetup paperSize="9" orientation="portrait" r:id="rId8"/>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9"/>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10"/>
    </customSheetView>
    <customSheetView guid="{BC0D032C-B7DF-4F2E-B1DC-6C55D32E50A7}" scale="69" showPageBreaks="1" hiddenColumns="1" view="pageBreakPreview">
      <selection activeCell="G6" sqref="G6:G9"/>
      <pageMargins left="0.7" right="0.7" top="0.75" bottom="0.75" header="0.3" footer="0.3"/>
      <pageSetup paperSize="9" orientation="portrait" r:id="rId11"/>
    </customSheetView>
    <customSheetView guid="{F48E67D2-2C8C-4D86-A2A9-F44F569AC752}" scale="69" showPageBreaks="1" hiddenColumns="1" view="pageBreakPreview">
      <selection activeCell="H8" sqref="H8"/>
      <pageMargins left="0.7" right="0.7" top="0.75" bottom="0.75" header="0.3" footer="0.3"/>
      <pageSetup paperSize="9" orientation="portrait" r:id="rId12"/>
    </customSheetView>
    <customSheetView guid="{7ECADF5B-4174-4035-8137-3D83A4A93CD5}" scale="69" showPageBreaks="1" hiddenColumns="1" view="pageBreakPreview">
      <selection activeCell="G6" sqref="G6:G9"/>
      <pageMargins left="0.7" right="0.7" top="0.75" bottom="0.75" header="0.3" footer="0.3"/>
      <pageSetup paperSize="9" orientation="portrait" r:id="rId13"/>
    </customSheetView>
    <customSheetView guid="{5F1BE36F-0832-42CE-A3FC-1A76BC593CBA}" scale="69" showPageBreaks="1" hiddenColumns="1" view="pageBreakPreview">
      <selection activeCell="G6" sqref="G6:G9"/>
      <pageMargins left="0.7" right="0.7" top="0.75" bottom="0.75" header="0.3" footer="0.3"/>
      <pageSetup paperSize="9" orientation="portrait" r:id="rId14"/>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15"/>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6"/>
    </customSheetView>
    <customSheetView guid="{E5A2ECE4-B75B-45A2-AE22-0D04E85CEB66}" scale="69" showPageBreaks="1" hiddenColumns="1" view="pageBreakPreview">
      <selection activeCell="G6" sqref="G6:G9"/>
      <pageMargins left="0.7" right="0.7" top="0.75" bottom="0.75" header="0.3" footer="0.3"/>
      <pageSetup paperSize="9" orientation="portrait" r:id="rId17"/>
    </customSheetView>
    <customSheetView guid="{E82CE51D-E642-4881-A0F3-F33C1C34AFA1}" scale="69" showPageBreaks="1" hiddenColumns="1" view="pageBreakPreview">
      <selection activeCell="H8" sqref="H8"/>
      <pageMargins left="0.7" right="0.7" top="0.75" bottom="0.75" header="0.3" footer="0.3"/>
      <pageSetup paperSize="9" orientation="portrait" r:id="rId18"/>
    </customSheetView>
    <customSheetView guid="{AA1E88D6-B765-4D8A-BB20-FCE31C48857F}" scale="69" showPageBreaks="1" hiddenColumns="1" view="pageBreakPreview">
      <selection activeCell="H8" sqref="H8"/>
      <pageMargins left="0.7" right="0.7" top="0.75" bottom="0.75" header="0.3" footer="0.3"/>
      <pageSetup paperSize="9" orientation="portrait" r:id="rId19"/>
    </customSheetView>
    <customSheetView guid="{3A1AD47D-D360-494C-B851-D14B33F8032B}" scale="69" showPageBreaks="1" hiddenColumns="1" view="pageBreakPreview">
      <selection activeCell="H8" sqref="H8"/>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58" t="s">
        <v>8</v>
      </c>
      <c r="K3" s="58"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181</v>
      </c>
      <c r="C5" s="145"/>
      <c r="D5" s="145"/>
      <c r="E5" s="145"/>
      <c r="F5" s="145"/>
      <c r="G5" s="145"/>
      <c r="H5" s="145"/>
      <c r="I5" s="145"/>
      <c r="J5" s="145"/>
      <c r="K5" s="145"/>
      <c r="L5" s="145"/>
      <c r="M5" s="145"/>
      <c r="N5" s="145"/>
      <c r="O5" s="145"/>
      <c r="P5" s="145"/>
      <c r="Q5" s="145"/>
      <c r="R5" s="145"/>
      <c r="S5" s="145"/>
      <c r="T5" s="146"/>
    </row>
    <row r="6" spans="1:20" ht="47.25" x14ac:dyDescent="0.25">
      <c r="A6" s="24">
        <v>1</v>
      </c>
      <c r="B6" s="17" t="s">
        <v>19</v>
      </c>
      <c r="C6" s="8" t="s">
        <v>183</v>
      </c>
      <c r="D6" s="23" t="s">
        <v>182</v>
      </c>
      <c r="E6" s="23">
        <v>35.5</v>
      </c>
      <c r="F6" s="10">
        <v>53.4</v>
      </c>
      <c r="G6" s="71" t="s">
        <v>92</v>
      </c>
      <c r="H6" s="107" t="s">
        <v>92</v>
      </c>
      <c r="I6" s="107" t="s">
        <v>92</v>
      </c>
      <c r="J6" s="23"/>
      <c r="K6" s="23"/>
      <c r="L6" s="23"/>
      <c r="M6" s="23"/>
      <c r="N6" s="11"/>
      <c r="O6" s="23"/>
      <c r="P6" s="23"/>
      <c r="Q6" s="23"/>
      <c r="R6" s="23"/>
      <c r="S6" s="11">
        <f>145.7/F6*100</f>
        <v>272.84644194756555</v>
      </c>
      <c r="T6" s="8"/>
    </row>
    <row r="7" spans="1:20" ht="31.5" x14ac:dyDescent="0.25">
      <c r="A7" s="24">
        <v>2</v>
      </c>
      <c r="B7" s="17">
        <v>1</v>
      </c>
      <c r="C7" s="8" t="s">
        <v>185</v>
      </c>
      <c r="D7" s="23" t="s">
        <v>30</v>
      </c>
      <c r="E7" s="23">
        <v>80</v>
      </c>
      <c r="F7" s="10">
        <v>80</v>
      </c>
      <c r="G7" s="71" t="s">
        <v>92</v>
      </c>
      <c r="H7" s="107" t="s">
        <v>92</v>
      </c>
      <c r="I7" s="107" t="s">
        <v>92</v>
      </c>
      <c r="J7" s="11"/>
      <c r="K7" s="11"/>
      <c r="L7" s="23"/>
      <c r="M7" s="11"/>
      <c r="N7" s="11"/>
      <c r="O7" s="23"/>
      <c r="P7" s="11"/>
      <c r="Q7" s="11"/>
      <c r="R7" s="23"/>
      <c r="S7" s="11">
        <f>Q7/F8*100</f>
        <v>0</v>
      </c>
      <c r="T7" s="8"/>
    </row>
    <row r="8" spans="1:20" ht="31.5" x14ac:dyDescent="0.25">
      <c r="A8" s="159">
        <v>3</v>
      </c>
      <c r="B8" s="161">
        <v>2</v>
      </c>
      <c r="C8" s="8" t="s">
        <v>184</v>
      </c>
      <c r="D8" s="163" t="s">
        <v>108</v>
      </c>
      <c r="E8" s="23">
        <v>0</v>
      </c>
      <c r="F8" s="10">
        <v>1</v>
      </c>
      <c r="G8" s="71" t="s">
        <v>92</v>
      </c>
      <c r="H8" s="107" t="s">
        <v>92</v>
      </c>
      <c r="I8" s="107" t="s">
        <v>92</v>
      </c>
      <c r="J8" s="23"/>
      <c r="K8" s="23"/>
      <c r="L8" s="12"/>
      <c r="M8" s="12"/>
      <c r="N8" s="12"/>
      <c r="O8" s="12"/>
      <c r="P8" s="12"/>
      <c r="Q8" s="12"/>
      <c r="R8" s="12"/>
      <c r="S8" s="11">
        <f>Q8/F9*100</f>
        <v>0</v>
      </c>
      <c r="T8" s="8"/>
    </row>
    <row r="9" spans="1:20" ht="47.25" x14ac:dyDescent="0.25">
      <c r="A9" s="160"/>
      <c r="B9" s="162"/>
      <c r="C9" s="8" t="s">
        <v>187</v>
      </c>
      <c r="D9" s="164"/>
      <c r="E9" s="14">
        <v>0</v>
      </c>
      <c r="F9" s="10">
        <v>1</v>
      </c>
      <c r="G9" s="71" t="s">
        <v>92</v>
      </c>
      <c r="H9" s="112" t="s">
        <v>92</v>
      </c>
      <c r="I9" s="112" t="s">
        <v>92</v>
      </c>
      <c r="J9" s="43"/>
      <c r="K9" s="43"/>
      <c r="L9" s="43"/>
      <c r="M9" s="43"/>
      <c r="N9" s="43"/>
      <c r="O9" s="43"/>
      <c r="P9" s="43"/>
      <c r="Q9" s="43"/>
      <c r="R9" s="43"/>
      <c r="S9" s="43"/>
      <c r="T9" s="43"/>
    </row>
    <row r="10" spans="1:20" ht="63" x14ac:dyDescent="0.25">
      <c r="A10" s="25">
        <v>4</v>
      </c>
      <c r="B10" s="17">
        <v>3</v>
      </c>
      <c r="C10" s="8" t="s">
        <v>186</v>
      </c>
      <c r="D10" s="23" t="s">
        <v>30</v>
      </c>
      <c r="E10" s="23">
        <v>100</v>
      </c>
      <c r="F10" s="21">
        <v>100</v>
      </c>
      <c r="G10" s="71" t="s">
        <v>92</v>
      </c>
      <c r="H10" s="112" t="s">
        <v>92</v>
      </c>
      <c r="I10" s="112" t="s">
        <v>92</v>
      </c>
      <c r="J10" s="19"/>
      <c r="K10" s="19"/>
      <c r="L10" s="19"/>
      <c r="M10" s="29"/>
      <c r="N10" s="29"/>
      <c r="O10" s="29"/>
      <c r="P10" s="29"/>
      <c r="Q10" s="29"/>
      <c r="R10" s="19"/>
      <c r="S10" s="27">
        <f>Q10/F10*100</f>
        <v>0</v>
      </c>
      <c r="T10" s="72" t="s">
        <v>274</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70" showPageBreaks="1" hiddenColumns="1" view="pageBreakPreview">
      <selection activeCell="T10" sqref="T10"/>
      <pageMargins left="0.7" right="0.7" top="0.75" bottom="0.75" header="0.3" footer="0.3"/>
      <pageSetup paperSize="9" orientation="portrait" r:id="rId2"/>
    </customSheetView>
    <customSheetView guid="{73C3B9D4-9210-43F5-9883-0E949EA0E341}" scale="70" showPageBreaks="1" hiddenColumns="1" view="pageBreakPreview">
      <selection activeCell="H6" sqref="H6:I10"/>
      <pageMargins left="0.7" right="0.7" top="0.75" bottom="0.75" header="0.3" footer="0.3"/>
      <pageSetup paperSize="9" orientation="portrait" r:id="rId3"/>
    </customSheetView>
    <customSheetView guid="{0E67524B-A824-49FB-A67D-C1771603425D}" scale="70" showPageBreaks="1" hiddenColumns="1" view="pageBreakPreview">
      <selection activeCell="T10" sqref="T10"/>
      <pageMargins left="0.7" right="0.7" top="0.75" bottom="0.75" header="0.3" footer="0.3"/>
      <pageSetup paperSize="9" orientation="portrait" r:id="rId4"/>
    </customSheetView>
    <customSheetView guid="{8E7CBF92-2A8A-4486-AE31-320A2A4BD935}" scale="70" showPageBreaks="1" hiddenColumns="1" view="pageBreakPreview">
      <selection activeCell="H6" sqref="H6:I10"/>
      <pageMargins left="0.7" right="0.7" top="0.75" bottom="0.75" header="0.3" footer="0.3"/>
      <pageSetup paperSize="9" orientation="portrait" r:id="rId5"/>
    </customSheetView>
    <customSheetView guid="{80AD08A8-345A-453A-A104-5E3DA1078B6F}" scale="70" showPageBreaks="1" hiddenColumns="1" view="pageBreakPreview">
      <selection activeCell="T10" sqref="T10"/>
      <pageMargins left="0.7" right="0.7" top="0.75" bottom="0.75" header="0.3" footer="0.3"/>
      <pageSetup paperSize="9" orientation="portrait" r:id="rId6"/>
    </customSheetView>
    <customSheetView guid="{BEF67C10-7FC6-4F33-B3F9-204F29E3E218}" scale="70" showPageBreaks="1" hiddenColumns="1" view="pageBreakPreview">
      <selection activeCell="T10" sqref="T10"/>
      <pageMargins left="0.7" right="0.7" top="0.75" bottom="0.75" header="0.3" footer="0.3"/>
      <pageSetup paperSize="9" orientation="portrait" r:id="rId7"/>
    </customSheetView>
    <customSheetView guid="{B08D60EB-17AC-43BC-A2EA-BCC34DA15115}" scale="85" showPageBreaks="1" hiddenColumns="1" view="pageBreakPreview">
      <selection activeCell="E16" sqref="E16"/>
      <pageMargins left="0.7" right="0.7" top="0.75" bottom="0.75" header="0.3" footer="0.3"/>
      <pageSetup paperSize="9" orientation="portrait" r:id="rId8"/>
    </customSheetView>
    <customSheetView guid="{6A6C9703-C16B-46D2-8CEE-AD24BCFE6CF3}" scale="70" showPageBreaks="1" hiddenColumns="1" view="pageBreakPreview">
      <selection activeCell="T10" sqref="T10"/>
      <pageMargins left="0.7" right="0.7" top="0.75" bottom="0.75" header="0.3" footer="0.3"/>
      <pageSetup paperSize="9" orientation="portrait" r:id="rId9"/>
    </customSheetView>
    <customSheetView guid="{6AC0ED22-CCBF-444B-9F29-F3EDD4234483}" scale="70" showPageBreaks="1" hiddenColumns="1" view="pageBreakPreview">
      <selection activeCell="T10" sqref="T10"/>
      <pageMargins left="0.7" right="0.7" top="0.75" bottom="0.75" header="0.3" footer="0.3"/>
      <pageSetup paperSize="9" orientation="portrait" r:id="rId10"/>
    </customSheetView>
    <customSheetView guid="{BC0D032C-B7DF-4F2E-B1DC-6C55D32E50A7}" scale="70" showPageBreaks="1" hiddenColumns="1" view="pageBreakPreview">
      <selection activeCell="T10" sqref="T10"/>
      <pageMargins left="0.7" right="0.7" top="0.75" bottom="0.75" header="0.3" footer="0.3"/>
      <pageSetup paperSize="9" orientation="portrait" r:id="rId11"/>
    </customSheetView>
    <customSheetView guid="{F48E67D2-2C8C-4D86-A2A9-F44F569AC752}" scale="70" showPageBreaks="1" hiddenColumns="1" view="pageBreakPreview">
      <selection activeCell="T10" sqref="T10"/>
      <pageMargins left="0.7" right="0.7" top="0.75" bottom="0.75" header="0.3" footer="0.3"/>
      <pageSetup paperSize="9" orientation="portrait" r:id="rId12"/>
    </customSheetView>
    <customSheetView guid="{7ECADF5B-4174-4035-8137-3D83A4A93CD5}" scale="70" showPageBreaks="1" hiddenColumns="1" view="pageBreakPreview">
      <selection activeCell="T10" sqref="T10"/>
      <pageMargins left="0.7" right="0.7" top="0.75" bottom="0.75" header="0.3" footer="0.3"/>
      <pageSetup paperSize="9" orientation="portrait" r:id="rId13"/>
    </customSheetView>
    <customSheetView guid="{5F1BE36F-0832-42CE-A3FC-1A76BC593CBA}" scale="85" showPageBreaks="1" hiddenColumns="1" view="pageBreakPreview">
      <selection activeCell="E16" sqref="E16"/>
      <pageMargins left="0.7" right="0.7" top="0.75" bottom="0.75" header="0.3" footer="0.3"/>
      <pageSetup paperSize="9" orientation="portrait" r:id="rId14"/>
    </customSheetView>
    <customSheetView guid="{29B41C1A-DE4D-4DEA-B90B-19C46C754CB5}" scale="70" showPageBreaks="1" hiddenColumns="1" view="pageBreakPreview">
      <selection activeCell="T10" sqref="T10"/>
      <pageMargins left="0.7" right="0.7" top="0.75" bottom="0.75" header="0.3" footer="0.3"/>
      <pageSetup paperSize="9" orientation="portrait" r:id="rId15"/>
    </customSheetView>
    <customSheetView guid="{2632A833-96F5-4A25-97EB-81ED19BC2F66}" scale="70" showPageBreaks="1" hiddenColumns="1" view="pageBreakPreview">
      <selection activeCell="T10" sqref="T10"/>
      <pageMargins left="0.7" right="0.7" top="0.75" bottom="0.75" header="0.3" footer="0.3"/>
      <pageSetup paperSize="9" orientation="portrait" r:id="rId16"/>
    </customSheetView>
    <customSheetView guid="{E5A2ECE4-B75B-45A2-AE22-0D04E85CEB66}" scale="70" showPageBreaks="1" hiddenColumns="1" view="pageBreakPreview">
      <selection activeCell="T10" sqref="T10"/>
      <pageMargins left="0.7" right="0.7" top="0.75" bottom="0.75" header="0.3" footer="0.3"/>
      <pageSetup paperSize="9" orientation="portrait" r:id="rId17"/>
    </customSheetView>
    <customSheetView guid="{E82CE51D-E642-4881-A0F3-F33C1C34AFA1}" scale="70" showPageBreaks="1" hiddenColumns="1" view="pageBreakPreview">
      <selection activeCell="T10" sqref="T10"/>
      <pageMargins left="0.7" right="0.7" top="0.75" bottom="0.75" header="0.3" footer="0.3"/>
      <pageSetup paperSize="9" orientation="portrait" r:id="rId18"/>
    </customSheetView>
    <customSheetView guid="{AA1E88D6-B765-4D8A-BB20-FCE31C48857F}" scale="70" showPageBreaks="1" hiddenColumns="1" view="pageBreakPreview">
      <selection activeCell="T10" sqref="T10"/>
      <pageMargins left="0.7" right="0.7" top="0.75" bottom="0.75" header="0.3" footer="0.3"/>
      <pageSetup paperSize="9" orientation="portrait" r:id="rId19"/>
    </customSheetView>
    <customSheetView guid="{3A1AD47D-D360-494C-B851-D14B33F8032B}" scale="70" showPageBreaks="1" hiddenColumns="1" view="pageBreakPreview">
      <selection activeCell="T10" sqref="T10"/>
      <pageMargins left="0.7" right="0.7" top="0.75" bottom="0.75" header="0.3" footer="0.3"/>
      <pageSetup paperSize="9" orientation="portrait" r:id="rId20"/>
    </customSheetView>
  </customSheetViews>
  <mergeCells count="12">
    <mergeCell ref="B5:T5"/>
    <mergeCell ref="D8:D9"/>
    <mergeCell ref="A8:A9"/>
    <mergeCell ref="B8:B9"/>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55" zoomScaleNormal="55" zoomScaleSheetLayoutView="80" workbookViewId="0">
      <selection activeCell="I3" sqref="I3"/>
    </sheetView>
  </sheetViews>
  <sheetFormatPr defaultColWidth="9.140625" defaultRowHeight="15" x14ac:dyDescent="0.25"/>
  <cols>
    <col min="1" max="2" width="11.7109375" style="57" customWidth="1"/>
    <col min="3" max="3" width="39.140625" style="57" customWidth="1"/>
    <col min="4" max="5" width="18" style="57" customWidth="1"/>
    <col min="6" max="6" width="16.5703125" style="57" customWidth="1"/>
    <col min="7" max="7" width="12.85546875" style="57" customWidth="1"/>
    <col min="8" max="8" width="12.7109375" style="57" customWidth="1"/>
    <col min="9" max="9" width="13.28515625" style="57" customWidth="1"/>
    <col min="10" max="10" width="11.5703125" style="57" customWidth="1"/>
    <col min="11" max="12" width="10.85546875" style="57" customWidth="1"/>
    <col min="13" max="14" width="12.7109375" style="57" customWidth="1"/>
    <col min="15" max="15" width="12.42578125" style="57" customWidth="1"/>
    <col min="16" max="16" width="10.7109375" style="57" customWidth="1"/>
    <col min="17" max="17" width="11.140625" style="57" customWidth="1"/>
    <col min="18" max="18" width="17.28515625" style="57" customWidth="1"/>
    <col min="19" max="19" width="9.140625" style="57" hidden="1" customWidth="1"/>
    <col min="20" max="20" width="150" style="57" customWidth="1"/>
    <col min="21" max="16384" width="9.140625" style="57"/>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58" t="s">
        <v>5</v>
      </c>
      <c r="H3" s="58" t="s">
        <v>6</v>
      </c>
      <c r="I3" s="58" t="s">
        <v>7</v>
      </c>
      <c r="J3" s="58" t="s">
        <v>8</v>
      </c>
      <c r="K3" s="58" t="s">
        <v>9</v>
      </c>
      <c r="L3" s="58" t="s">
        <v>10</v>
      </c>
      <c r="M3" s="58" t="s">
        <v>11</v>
      </c>
      <c r="N3" s="58" t="s">
        <v>12</v>
      </c>
      <c r="O3" s="58" t="s">
        <v>13</v>
      </c>
      <c r="P3" s="58" t="s">
        <v>14</v>
      </c>
      <c r="Q3" s="58" t="s">
        <v>15</v>
      </c>
      <c r="R3" s="58" t="s">
        <v>16</v>
      </c>
      <c r="S3" s="58" t="s">
        <v>43</v>
      </c>
      <c r="T3" s="5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294</v>
      </c>
      <c r="C5" s="166"/>
      <c r="D5" s="166"/>
      <c r="E5" s="166"/>
      <c r="F5" s="166"/>
      <c r="G5" s="166"/>
      <c r="H5" s="166"/>
      <c r="I5" s="166"/>
      <c r="J5" s="166"/>
      <c r="K5" s="166"/>
      <c r="L5" s="166"/>
      <c r="M5" s="166"/>
      <c r="N5" s="166"/>
      <c r="O5" s="166"/>
      <c r="P5" s="166"/>
      <c r="Q5" s="166"/>
      <c r="R5" s="166"/>
      <c r="S5" s="166"/>
      <c r="T5" s="167"/>
    </row>
    <row r="6" spans="1:20" customFormat="1" ht="47.25" x14ac:dyDescent="0.25">
      <c r="A6" s="24">
        <v>1</v>
      </c>
      <c r="B6" s="33" t="s">
        <v>19</v>
      </c>
      <c r="C6" s="32" t="s">
        <v>256</v>
      </c>
      <c r="D6" s="54" t="s">
        <v>257</v>
      </c>
      <c r="E6" s="61">
        <v>1048</v>
      </c>
      <c r="F6" s="62">
        <v>1039</v>
      </c>
      <c r="G6" s="63">
        <v>70.599999999999994</v>
      </c>
      <c r="H6" s="89">
        <v>102.3</v>
      </c>
      <c r="I6" s="128">
        <v>111</v>
      </c>
      <c r="J6" s="134">
        <v>64.8</v>
      </c>
      <c r="K6" s="19"/>
      <c r="L6" s="19"/>
      <c r="M6" s="19"/>
      <c r="N6" s="27"/>
      <c r="O6" s="19"/>
      <c r="P6" s="19"/>
      <c r="Q6" s="19"/>
      <c r="R6" s="19"/>
      <c r="S6" s="27">
        <f>145.7/F6*100</f>
        <v>14.023099133782482</v>
      </c>
      <c r="T6" s="18"/>
    </row>
    <row r="7" spans="1:20" customFormat="1" ht="78.75" x14ac:dyDescent="0.25">
      <c r="A7" s="24">
        <v>2</v>
      </c>
      <c r="B7" s="33" t="s">
        <v>24</v>
      </c>
      <c r="C7" s="32" t="s">
        <v>258</v>
      </c>
      <c r="D7" s="54" t="s">
        <v>30</v>
      </c>
      <c r="E7" s="59">
        <v>100</v>
      </c>
      <c r="F7" s="60">
        <v>89.7</v>
      </c>
      <c r="G7" s="63">
        <v>100</v>
      </c>
      <c r="H7" s="105">
        <v>100</v>
      </c>
      <c r="I7" s="128">
        <v>100</v>
      </c>
      <c r="J7" s="11">
        <v>100</v>
      </c>
      <c r="K7" s="27"/>
      <c r="L7" s="19"/>
      <c r="M7" s="27"/>
      <c r="N7" s="27"/>
      <c r="O7" s="19"/>
      <c r="P7" s="27"/>
      <c r="Q7" s="27"/>
      <c r="R7" s="19"/>
      <c r="S7" s="27">
        <f>Q7/F7*100</f>
        <v>0</v>
      </c>
      <c r="T7" s="18"/>
    </row>
    <row r="8" spans="1:20" customFormat="1" ht="126" x14ac:dyDescent="0.25">
      <c r="A8" s="24">
        <v>3</v>
      </c>
      <c r="B8" s="33" t="s">
        <v>28</v>
      </c>
      <c r="C8" s="32" t="s">
        <v>259</v>
      </c>
      <c r="D8" s="54" t="s">
        <v>30</v>
      </c>
      <c r="E8" s="11">
        <v>90</v>
      </c>
      <c r="F8" s="60">
        <v>91</v>
      </c>
      <c r="G8" s="63">
        <v>8.3000000000000007</v>
      </c>
      <c r="H8" s="105">
        <v>4.2</v>
      </c>
      <c r="I8" s="128">
        <v>41.5</v>
      </c>
      <c r="J8" s="134">
        <v>23.9</v>
      </c>
      <c r="K8" s="19"/>
      <c r="L8" s="28"/>
      <c r="M8" s="28"/>
      <c r="N8" s="28"/>
      <c r="O8" s="28"/>
      <c r="P8" s="28"/>
      <c r="Q8" s="28"/>
      <c r="R8" s="28"/>
      <c r="S8" s="27">
        <f>Q8/F8*100</f>
        <v>0</v>
      </c>
      <c r="T8" s="18"/>
    </row>
    <row r="9" spans="1:20" customFormat="1" ht="47.25" x14ac:dyDescent="0.25">
      <c r="A9" s="25">
        <v>4</v>
      </c>
      <c r="B9" s="35" t="s">
        <v>50</v>
      </c>
      <c r="C9" s="32" t="s">
        <v>260</v>
      </c>
      <c r="D9" s="54" t="s">
        <v>257</v>
      </c>
      <c r="E9" s="56">
        <v>49.4</v>
      </c>
      <c r="F9" s="45">
        <v>47</v>
      </c>
      <c r="G9" s="63">
        <v>21.6</v>
      </c>
      <c r="H9" s="89">
        <v>21.6</v>
      </c>
      <c r="I9" s="128">
        <v>21.6</v>
      </c>
      <c r="J9" s="134">
        <v>20.2</v>
      </c>
      <c r="K9" s="19"/>
      <c r="L9" s="19"/>
      <c r="M9" s="29"/>
      <c r="N9" s="29"/>
      <c r="O9" s="29"/>
      <c r="P9" s="29"/>
      <c r="Q9" s="29"/>
      <c r="R9" s="19"/>
      <c r="S9" s="27">
        <f>Q9/F9*100</f>
        <v>0</v>
      </c>
      <c r="T9" s="18"/>
    </row>
    <row r="10" spans="1:20" customFormat="1" ht="94.5" x14ac:dyDescent="0.25">
      <c r="A10" s="25">
        <v>5</v>
      </c>
      <c r="B10" s="35" t="s">
        <v>52</v>
      </c>
      <c r="C10" s="32" t="s">
        <v>261</v>
      </c>
      <c r="D10" s="54" t="s">
        <v>257</v>
      </c>
      <c r="E10" s="56">
        <v>50</v>
      </c>
      <c r="F10" s="21">
        <v>52</v>
      </c>
      <c r="G10" s="63">
        <v>14</v>
      </c>
      <c r="H10" s="89">
        <v>6</v>
      </c>
      <c r="I10" s="128">
        <v>29</v>
      </c>
      <c r="J10" s="134">
        <v>11</v>
      </c>
      <c r="K10" s="19"/>
      <c r="L10" s="19"/>
      <c r="M10" s="19"/>
      <c r="N10" s="19"/>
      <c r="O10" s="19"/>
      <c r="P10" s="19"/>
      <c r="Q10" s="19"/>
      <c r="R10" s="29"/>
      <c r="S10" s="27">
        <f t="shared" ref="S10" si="0">Q10/F10*100</f>
        <v>0</v>
      </c>
      <c r="T10" s="18"/>
    </row>
    <row r="11" spans="1:20" customFormat="1" ht="63" x14ac:dyDescent="0.25">
      <c r="A11" s="25">
        <v>6</v>
      </c>
      <c r="B11" s="35" t="s">
        <v>53</v>
      </c>
      <c r="C11" s="32" t="s">
        <v>262</v>
      </c>
      <c r="D11" s="54" t="s">
        <v>257</v>
      </c>
      <c r="E11" s="56">
        <v>205</v>
      </c>
      <c r="F11" s="21">
        <v>198</v>
      </c>
      <c r="G11" s="15">
        <v>10.1</v>
      </c>
      <c r="H11" s="15">
        <v>13</v>
      </c>
      <c r="I11" s="16">
        <v>14.4</v>
      </c>
      <c r="J11" s="15">
        <v>8.6</v>
      </c>
      <c r="K11" s="30"/>
      <c r="L11" s="31"/>
      <c r="M11" s="30"/>
      <c r="N11" s="30"/>
      <c r="O11" s="30"/>
      <c r="P11" s="30"/>
      <c r="Q11" s="30"/>
      <c r="R11" s="26"/>
      <c r="S11" s="27">
        <f>O11/F11*100</f>
        <v>0</v>
      </c>
      <c r="T11"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55" showPageBreaks="1" hiddenColumns="1" view="pageBreakPreview">
      <selection activeCell="E8" sqref="E8"/>
      <pageMargins left="0.7" right="0.7" top="0.75" bottom="0.75" header="0.3" footer="0.3"/>
      <pageSetup paperSize="9" orientation="portrait" r:id="rId2"/>
    </customSheetView>
    <customSheetView guid="{73C3B9D4-9210-43F5-9883-0E949EA0E341}" scale="55" showPageBreaks="1" hiddenColumns="1" view="pageBreakPreview">
      <selection activeCell="I6" sqref="I6:I11"/>
      <pageMargins left="0.7" right="0.7" top="0.75" bottom="0.75" header="0.3" footer="0.3"/>
      <pageSetup paperSize="9" orientation="portrait" r:id="rId3"/>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4"/>
    </customSheetView>
    <customSheetView guid="{8E7CBF92-2A8A-4486-AE31-320A2A4BD935}" scale="55" showPageBreaks="1" hiddenColumns="1" view="pageBreakPreview">
      <selection activeCell="I6" sqref="I6:I11"/>
      <pageMargins left="0.7" right="0.7" top="0.75" bottom="0.75" header="0.3" footer="0.3"/>
      <pageSetup paperSize="9" orientation="portrait" r:id="rId5"/>
    </customSheetView>
    <customSheetView guid="{80AD08A8-345A-453A-A104-5E3DA1078B6F}" scale="55" showPageBreaks="1" hiddenColumns="1" view="pageBreakPreview">
      <selection activeCell="J10" sqref="J10"/>
      <pageMargins left="0.7" right="0.7" top="0.75" bottom="0.75" header="0.3" footer="0.3"/>
      <pageSetup paperSize="9" orientation="portrait" r:id="rId6"/>
    </customSheetView>
    <customSheetView guid="{BEF67C10-7FC6-4F33-B3F9-204F29E3E218}" scale="55" showPageBreaks="1" hiddenColumns="1" view="pageBreakPreview">
      <selection activeCell="E8" sqref="E8"/>
      <pageMargins left="0.7" right="0.7" top="0.75" bottom="0.75" header="0.3" footer="0.3"/>
      <pageSetup paperSize="9" orientation="portrait" r:id="rId7"/>
    </customSheetView>
    <customSheetView guid="{B08D60EB-17AC-43BC-A2EA-BCC34DA15115}" scale="55" showPageBreaks="1" hiddenColumns="1" view="pageBreakPreview">
      <selection activeCell="E8" sqref="E8"/>
      <pageMargins left="0.7" right="0.7" top="0.75" bottom="0.75" header="0.3" footer="0.3"/>
      <pageSetup paperSize="9" orientation="portrait" r:id="rId8"/>
    </customSheetView>
    <customSheetView guid="{6A6C9703-C16B-46D2-8CEE-AD24BCFE6CF3}" scale="55" showPageBreaks="1" hiddenColumns="1" view="pageBreakPreview">
      <selection activeCell="E8" sqref="E8"/>
      <pageMargins left="0.7" right="0.7" top="0.75" bottom="0.75" header="0.3" footer="0.3"/>
      <pageSetup paperSize="9" orientation="portrait" r:id="rId9"/>
    </customSheetView>
    <customSheetView guid="{6AC0ED22-CCBF-444B-9F29-F3EDD4234483}" scale="55" showPageBreaks="1" hiddenColumns="1" view="pageBreakPreview">
      <selection activeCell="E8" sqref="E8"/>
      <pageMargins left="0.7" right="0.7" top="0.75" bottom="0.75" header="0.3" footer="0.3"/>
      <pageSetup paperSize="9" orientation="portrait" r:id="rId10"/>
    </customSheetView>
    <customSheetView guid="{BC0D032C-B7DF-4F2E-B1DC-6C55D32E50A7}" scale="55" showPageBreaks="1" hiddenColumns="1" view="pageBreakPreview">
      <selection activeCell="E8" sqref="E8"/>
      <pageMargins left="0.7" right="0.7" top="0.75" bottom="0.75" header="0.3" footer="0.3"/>
      <pageSetup paperSize="9" orientation="portrait" r:id="rId11"/>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12"/>
    </customSheetView>
    <customSheetView guid="{7ECADF5B-4174-4035-8137-3D83A4A93CD5}" scale="55" showPageBreaks="1" hiddenColumns="1" view="pageBreakPreview">
      <selection activeCell="E8" sqref="E8"/>
      <pageMargins left="0.7" right="0.7" top="0.75" bottom="0.75" header="0.3" footer="0.3"/>
      <pageSetup paperSize="9" orientation="portrait" r:id="rId13"/>
    </customSheetView>
    <customSheetView guid="{5F1BE36F-0832-42CE-A3FC-1A76BC593CBA}" scale="55" showPageBreaks="1" hiddenColumns="1" view="pageBreakPreview">
      <selection activeCell="E8" sqref="E8"/>
      <pageMargins left="0.7" right="0.7" top="0.75" bottom="0.75" header="0.3" footer="0.3"/>
      <pageSetup paperSize="9" orientation="portrait" r:id="rId14"/>
    </customSheetView>
    <customSheetView guid="{29B41C1A-DE4D-4DEA-B90B-19C46C754CB5}" scale="55" showPageBreaks="1" hiddenColumns="1" view="pageBreakPreview">
      <selection activeCell="E8" sqref="E8"/>
      <pageMargins left="0.7" right="0.7" top="0.75" bottom="0.75" header="0.3" footer="0.3"/>
      <pageSetup paperSize="9" orientation="portrait" r:id="rId15"/>
    </customSheetView>
    <customSheetView guid="{2632A833-96F5-4A25-97EB-81ED19BC2F66}" scale="55" showPageBreaks="1" hiddenColumns="1" view="pageBreakPreview">
      <selection activeCell="E8" sqref="E8"/>
      <pageMargins left="0.7" right="0.7" top="0.75" bottom="0.75" header="0.3" footer="0.3"/>
      <pageSetup paperSize="9" orientation="portrait" r:id="rId16"/>
    </customSheetView>
    <customSheetView guid="{E5A2ECE4-B75B-45A2-AE22-0D04E85CEB66}" scale="55" showPageBreaks="1" hiddenColumns="1" view="pageBreakPreview">
      <selection activeCell="E8" sqref="E8"/>
      <pageMargins left="0.7" right="0.7" top="0.75" bottom="0.75" header="0.3" footer="0.3"/>
      <pageSetup paperSize="9" orientation="portrait" r:id="rId17"/>
    </customSheetView>
    <customSheetView guid="{E82CE51D-E642-4881-A0F3-F33C1C34AFA1}" scale="55" showPageBreaks="1" hiddenColumns="1" view="pageBreakPreview">
      <selection activeCell="J10" sqref="J10"/>
      <pageMargins left="0.7" right="0.7" top="0.75" bottom="0.75" header="0.3" footer="0.3"/>
      <pageSetup paperSize="9" orientation="portrait" r:id="rId18"/>
    </customSheetView>
    <customSheetView guid="{AA1E88D6-B765-4D8A-BB20-FCE31C48857F}" scale="90" showPageBreaks="1" hiddenColumns="1" view="pageBreakPreview" topLeftCell="F1">
      <selection activeCell="I10" sqref="I10"/>
      <pageMargins left="0.7" right="0.7" top="0.75" bottom="0.75" header="0.3" footer="0.3"/>
      <pageSetup paperSize="9" orientation="portrait" r:id="rId19"/>
    </customSheetView>
    <customSheetView guid="{3A1AD47D-D360-494C-B851-D14B33F8032B}" scale="55" showPageBreaks="1" hiddenColumns="1" view="pageBreakPreview">
      <selection activeCell="E8" sqref="E8"/>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zoomScale="55" zoomScaleNormal="100" zoomScaleSheetLayoutView="5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194</v>
      </c>
      <c r="C5" s="145"/>
      <c r="D5" s="145"/>
      <c r="E5" s="145"/>
      <c r="F5" s="145"/>
      <c r="G5" s="145"/>
      <c r="H5" s="145"/>
      <c r="I5" s="145"/>
      <c r="J5" s="145"/>
      <c r="K5" s="145"/>
      <c r="L5" s="145"/>
      <c r="M5" s="145"/>
      <c r="N5" s="145"/>
      <c r="O5" s="145"/>
      <c r="P5" s="145"/>
      <c r="Q5" s="145"/>
      <c r="R5" s="145"/>
      <c r="S5" s="145"/>
      <c r="T5" s="146"/>
    </row>
    <row r="6" spans="1:20" ht="47.25" x14ac:dyDescent="0.25">
      <c r="A6" s="24">
        <v>1</v>
      </c>
      <c r="B6" s="17" t="s">
        <v>19</v>
      </c>
      <c r="C6" s="8" t="s">
        <v>195</v>
      </c>
      <c r="D6" s="23" t="s">
        <v>26</v>
      </c>
      <c r="E6" s="23">
        <v>1</v>
      </c>
      <c r="F6" s="10">
        <v>1</v>
      </c>
      <c r="G6" s="65" t="s">
        <v>62</v>
      </c>
      <c r="H6" s="113" t="s">
        <v>62</v>
      </c>
      <c r="I6" s="113" t="s">
        <v>62</v>
      </c>
      <c r="J6" s="23"/>
      <c r="K6" s="23"/>
      <c r="L6" s="23"/>
      <c r="M6" s="23"/>
      <c r="N6" s="11"/>
      <c r="O6" s="23"/>
      <c r="P6" s="23"/>
      <c r="Q6" s="23"/>
      <c r="R6" s="23"/>
      <c r="S6" s="11">
        <f>145.7/F6*100</f>
        <v>14569.999999999998</v>
      </c>
      <c r="T6" s="8"/>
    </row>
    <row r="7" spans="1:20" ht="78.75" x14ac:dyDescent="0.25">
      <c r="A7" s="24">
        <v>2</v>
      </c>
      <c r="B7" s="17" t="s">
        <v>24</v>
      </c>
      <c r="C7" s="8" t="s">
        <v>196</v>
      </c>
      <c r="D7" s="23" t="s">
        <v>30</v>
      </c>
      <c r="E7" s="23">
        <v>100</v>
      </c>
      <c r="F7" s="10">
        <v>100</v>
      </c>
      <c r="G7" s="65">
        <v>100</v>
      </c>
      <c r="H7" s="113">
        <v>100</v>
      </c>
      <c r="I7" s="113">
        <v>100</v>
      </c>
      <c r="J7" s="11"/>
      <c r="K7" s="11"/>
      <c r="L7" s="23"/>
      <c r="M7" s="11"/>
      <c r="N7" s="11"/>
      <c r="O7" s="23"/>
      <c r="P7" s="11"/>
      <c r="Q7" s="11"/>
      <c r="R7" s="23"/>
      <c r="S7" s="11" t="e">
        <f>Q7/#REF!*100</f>
        <v>#REF!</v>
      </c>
      <c r="T7" s="8"/>
    </row>
    <row r="8" spans="1:20" ht="94.5" x14ac:dyDescent="0.25">
      <c r="A8" s="44">
        <v>3</v>
      </c>
      <c r="B8" s="17" t="s">
        <v>28</v>
      </c>
      <c r="C8" s="8" t="s">
        <v>197</v>
      </c>
      <c r="D8" s="23" t="s">
        <v>30</v>
      </c>
      <c r="E8" s="23">
        <v>100</v>
      </c>
      <c r="F8" s="10">
        <v>100</v>
      </c>
      <c r="G8" s="65">
        <v>100</v>
      </c>
      <c r="H8" s="113">
        <v>100</v>
      </c>
      <c r="I8" s="113">
        <v>100</v>
      </c>
      <c r="J8" s="43"/>
      <c r="K8" s="43"/>
      <c r="L8" s="43"/>
      <c r="M8" s="43"/>
      <c r="N8" s="43"/>
      <c r="O8" s="43"/>
      <c r="P8" s="43"/>
      <c r="Q8" s="43"/>
      <c r="R8" s="43"/>
      <c r="S8" s="43"/>
      <c r="T8" s="43"/>
    </row>
    <row r="9" spans="1:20" ht="47.25" x14ac:dyDescent="0.25">
      <c r="A9" s="25">
        <v>4</v>
      </c>
      <c r="B9" s="13" t="s">
        <v>50</v>
      </c>
      <c r="C9" s="8" t="s">
        <v>198</v>
      </c>
      <c r="D9" s="23" t="s">
        <v>30</v>
      </c>
      <c r="E9" s="23">
        <v>100</v>
      </c>
      <c r="F9" s="10">
        <v>100</v>
      </c>
      <c r="G9" s="65">
        <v>100</v>
      </c>
      <c r="H9" s="113">
        <v>100</v>
      </c>
      <c r="I9" s="113">
        <v>100</v>
      </c>
      <c r="J9" s="19"/>
      <c r="K9" s="19"/>
      <c r="L9" s="19"/>
      <c r="M9" s="29"/>
      <c r="N9" s="29"/>
      <c r="O9" s="29"/>
      <c r="P9" s="29"/>
      <c r="Q9" s="29"/>
      <c r="R9" s="19"/>
      <c r="S9" s="27">
        <f>Q9/F9*100</f>
        <v>0</v>
      </c>
      <c r="T9"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55" showPageBreaks="1" hiddenColumns="1" view="pageBreakPreview">
      <selection activeCell="F8" sqref="F8"/>
      <pageMargins left="0.7" right="0.7" top="0.75" bottom="0.75" header="0.3" footer="0.3"/>
      <pageSetup paperSize="9" orientation="portrait" r:id="rId2"/>
    </customSheetView>
    <customSheetView guid="{73C3B9D4-9210-43F5-9883-0E949EA0E341}" scale="55" showPageBreaks="1" hiddenColumns="1" view="pageBreakPreview">
      <selection activeCell="H6" sqref="H6:I9"/>
      <pageMargins left="0.7" right="0.7" top="0.75" bottom="0.75" header="0.3" footer="0.3"/>
      <pageSetup paperSize="9" orientation="portrait" r:id="rId3"/>
    </customSheetView>
    <customSheetView guid="{0E67524B-A824-49FB-A67D-C1771603425D}" scale="55" showPageBreaks="1" hiddenColumns="1" view="pageBreakPreview">
      <selection activeCell="F8" sqref="F8"/>
      <pageMargins left="0.7" right="0.7" top="0.75" bottom="0.75" header="0.3" footer="0.3"/>
      <pageSetup paperSize="9" orientation="portrait" r:id="rId4"/>
    </customSheetView>
    <customSheetView guid="{8E7CBF92-2A8A-4486-AE31-320A2A4BD935}" scale="50" showPageBreaks="1" hiddenColumns="1" view="pageBreakPreview">
      <selection activeCell="L9" sqref="L9"/>
      <pageMargins left="0.7" right="0.7" top="0.75" bottom="0.75" header="0.3" footer="0.3"/>
      <pageSetup paperSize="9" orientation="portrait" r:id="rId5"/>
    </customSheetView>
    <customSheetView guid="{80AD08A8-345A-453A-A104-5E3DA1078B6F}" scale="55" showPageBreaks="1" hiddenColumns="1" view="pageBreakPreview">
      <selection activeCell="F8" sqref="F8"/>
      <pageMargins left="0.7" right="0.7" top="0.75" bottom="0.75" header="0.3" footer="0.3"/>
      <pageSetup paperSize="9" orientation="portrait" r:id="rId6"/>
    </customSheetView>
    <customSheetView guid="{BEF67C10-7FC6-4F33-B3F9-204F29E3E218}" scale="55" showPageBreaks="1" hiddenColumns="1" view="pageBreakPreview">
      <selection activeCell="F8" sqref="F8"/>
      <pageMargins left="0.7" right="0.7" top="0.75" bottom="0.75" header="0.3" footer="0.3"/>
      <pageSetup paperSize="9" orientation="portrait" r:id="rId7"/>
    </customSheetView>
    <customSheetView guid="{B08D60EB-17AC-43BC-A2EA-BCC34DA15115}" scale="70" showPageBreaks="1" hiddenColumns="1" view="pageBreakPreview" topLeftCell="D1">
      <selection activeCell="M14" sqref="M14"/>
      <pageMargins left="0.7" right="0.7" top="0.75" bottom="0.75" header="0.3" footer="0.3"/>
      <pageSetup paperSize="9" orientation="portrait" r:id="rId8"/>
    </customSheetView>
    <customSheetView guid="{6A6C9703-C16B-46D2-8CEE-AD24BCFE6CF3}" scale="55" showPageBreaks="1" hiddenColumns="1" view="pageBreakPreview">
      <selection activeCell="F8" sqref="F8"/>
      <pageMargins left="0.7" right="0.7" top="0.75" bottom="0.75" header="0.3" footer="0.3"/>
      <pageSetup paperSize="9" orientation="portrait" r:id="rId9"/>
    </customSheetView>
    <customSheetView guid="{6AC0ED22-CCBF-444B-9F29-F3EDD4234483}" scale="55" showPageBreaks="1" hiddenColumns="1" view="pageBreakPreview">
      <selection activeCell="F8" sqref="F8"/>
      <pageMargins left="0.7" right="0.7" top="0.75" bottom="0.75" header="0.3" footer="0.3"/>
      <pageSetup paperSize="9" orientation="portrait" r:id="rId10"/>
    </customSheetView>
    <customSheetView guid="{BC0D032C-B7DF-4F2E-B1DC-6C55D32E50A7}" scale="55" showPageBreaks="1" hiddenColumns="1" view="pageBreakPreview">
      <selection activeCell="F8" sqref="F8"/>
      <pageMargins left="0.7" right="0.7" top="0.75" bottom="0.75" header="0.3" footer="0.3"/>
      <pageSetup paperSize="9" orientation="portrait" r:id="rId11"/>
    </customSheetView>
    <customSheetView guid="{F48E67D2-2C8C-4D86-A2A9-F44F569AC752}" scale="55" showPageBreaks="1" hiddenColumns="1" view="pageBreakPreview">
      <selection activeCell="F8" sqref="F8"/>
      <pageMargins left="0.7" right="0.7" top="0.75" bottom="0.75" header="0.3" footer="0.3"/>
      <pageSetup paperSize="9" orientation="portrait" r:id="rId12"/>
    </customSheetView>
    <customSheetView guid="{7ECADF5B-4174-4035-8137-3D83A4A93CD5}" scale="55" showPageBreaks="1" hiddenColumns="1" view="pageBreakPreview">
      <selection activeCell="F8" sqref="F8"/>
      <pageMargins left="0.7" right="0.7" top="0.75" bottom="0.75" header="0.3" footer="0.3"/>
      <pageSetup paperSize="9" orientation="portrait" r:id="rId13"/>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4"/>
    </customSheetView>
    <customSheetView guid="{29B41C1A-DE4D-4DEA-B90B-19C46C754CB5}" scale="55" showPageBreaks="1" hiddenColumns="1" view="pageBreakPreview">
      <selection activeCell="F8" sqref="F8"/>
      <pageMargins left="0.7" right="0.7" top="0.75" bottom="0.75" header="0.3" footer="0.3"/>
      <pageSetup paperSize="9" orientation="portrait" r:id="rId15"/>
    </customSheetView>
    <customSheetView guid="{2632A833-96F5-4A25-97EB-81ED19BC2F66}" scale="55" showPageBreaks="1" hiddenColumns="1" view="pageBreakPreview">
      <selection activeCell="F8" sqref="F8"/>
      <pageMargins left="0.7" right="0.7" top="0.75" bottom="0.75" header="0.3" footer="0.3"/>
      <pageSetup paperSize="9" orientation="portrait" r:id="rId16"/>
    </customSheetView>
    <customSheetView guid="{E5A2ECE4-B75B-45A2-AE22-0D04E85CEB66}" scale="55" showPageBreaks="1" hiddenColumns="1" view="pageBreakPreview">
      <selection activeCell="F8" sqref="F8"/>
      <pageMargins left="0.7" right="0.7" top="0.75" bottom="0.75" header="0.3" footer="0.3"/>
      <pageSetup paperSize="9" orientation="portrait" r:id="rId17"/>
    </customSheetView>
    <customSheetView guid="{E82CE51D-E642-4881-A0F3-F33C1C34AFA1}" scale="55" showPageBreaks="1" hiddenColumns="1" view="pageBreakPreview">
      <selection activeCell="F8" sqref="F8"/>
      <pageMargins left="0.7" right="0.7" top="0.75" bottom="0.75" header="0.3" footer="0.3"/>
      <pageSetup paperSize="9" orientation="portrait" r:id="rId18"/>
    </customSheetView>
    <customSheetView guid="{AA1E88D6-B765-4D8A-BB20-FCE31C48857F}" scale="55" showPageBreaks="1" hiddenColumns="1" view="pageBreakPreview">
      <selection activeCell="F8" sqref="F8"/>
      <pageMargins left="0.7" right="0.7" top="0.75" bottom="0.75" header="0.3" footer="0.3"/>
      <pageSetup paperSize="9" orientation="portrait" r:id="rId19"/>
    </customSheetView>
    <customSheetView guid="{3A1AD47D-D360-494C-B851-D14B33F8032B}" scale="55" showPageBreaks="1" hiddenColumns="1" view="pageBreakPreview">
      <selection activeCell="F8" sqref="F8"/>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58" t="s">
        <v>9</v>
      </c>
      <c r="L3" s="58" t="s">
        <v>10</v>
      </c>
      <c r="M3" s="58" t="s">
        <v>11</v>
      </c>
      <c r="N3" s="58" t="s">
        <v>12</v>
      </c>
      <c r="O3" s="58" t="s">
        <v>13</v>
      </c>
      <c r="P3" s="58" t="s">
        <v>14</v>
      </c>
      <c r="Q3" s="58" t="s">
        <v>15</v>
      </c>
      <c r="R3" s="58"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218</v>
      </c>
      <c r="C5" s="145"/>
      <c r="D5" s="145"/>
      <c r="E5" s="145"/>
      <c r="F5" s="145"/>
      <c r="G5" s="145"/>
      <c r="H5" s="145"/>
      <c r="I5" s="145"/>
      <c r="J5" s="145"/>
      <c r="K5" s="145"/>
      <c r="L5" s="145"/>
      <c r="M5" s="145"/>
      <c r="N5" s="145"/>
      <c r="O5" s="145"/>
      <c r="P5" s="145"/>
      <c r="Q5" s="145"/>
      <c r="R5" s="145"/>
      <c r="S5" s="145"/>
      <c r="T5" s="146"/>
    </row>
    <row r="6" spans="1:20" ht="63" x14ac:dyDescent="0.25">
      <c r="A6" s="24">
        <v>1</v>
      </c>
      <c r="B6" s="17" t="s">
        <v>19</v>
      </c>
      <c r="C6" s="8" t="s">
        <v>200</v>
      </c>
      <c r="D6" s="23" t="s">
        <v>199</v>
      </c>
      <c r="E6" s="23">
        <v>0.56999999999999995</v>
      </c>
      <c r="F6" s="111">
        <v>0.56999999999999995</v>
      </c>
      <c r="G6" s="64" t="s">
        <v>92</v>
      </c>
      <c r="H6" s="107" t="s">
        <v>92</v>
      </c>
      <c r="I6" s="107" t="s">
        <v>92</v>
      </c>
      <c r="J6" s="129" t="s">
        <v>92</v>
      </c>
      <c r="K6" s="138" t="s">
        <v>92</v>
      </c>
      <c r="L6" s="19"/>
      <c r="M6" s="19"/>
      <c r="N6" s="27"/>
      <c r="O6" s="19"/>
      <c r="P6" s="19"/>
      <c r="Q6" s="19"/>
      <c r="R6" s="19"/>
      <c r="S6" s="27">
        <f>145.7/F6*100</f>
        <v>25561.403508771928</v>
      </c>
      <c r="T6" s="8" t="s">
        <v>264</v>
      </c>
    </row>
    <row r="7" spans="1:20" ht="47.25" x14ac:dyDescent="0.25">
      <c r="A7" s="24">
        <v>2</v>
      </c>
      <c r="B7" s="17" t="s">
        <v>24</v>
      </c>
      <c r="C7" s="8" t="s">
        <v>201</v>
      </c>
      <c r="D7" s="23" t="s">
        <v>173</v>
      </c>
      <c r="E7" s="23">
        <v>180</v>
      </c>
      <c r="F7" s="21">
        <v>300</v>
      </c>
      <c r="G7" s="64">
        <v>240</v>
      </c>
      <c r="H7" s="107">
        <v>240</v>
      </c>
      <c r="I7" s="107">
        <v>240</v>
      </c>
      <c r="J7" s="130">
        <v>240</v>
      </c>
      <c r="K7" s="27">
        <v>240</v>
      </c>
      <c r="L7" s="19"/>
      <c r="M7" s="27"/>
      <c r="N7" s="27"/>
      <c r="O7" s="19"/>
      <c r="P7" s="27"/>
      <c r="Q7" s="27"/>
      <c r="R7" s="19"/>
      <c r="S7" s="27">
        <f>Q7/F7*100</f>
        <v>0</v>
      </c>
      <c r="T7" s="8" t="s">
        <v>265</v>
      </c>
    </row>
    <row r="8" spans="1:20" ht="63" x14ac:dyDescent="0.25">
      <c r="A8" s="24">
        <v>3</v>
      </c>
      <c r="B8" s="17" t="s">
        <v>28</v>
      </c>
      <c r="C8" s="8" t="s">
        <v>202</v>
      </c>
      <c r="D8" s="23" t="s">
        <v>203</v>
      </c>
      <c r="E8" s="23">
        <v>56</v>
      </c>
      <c r="F8" s="21">
        <v>56</v>
      </c>
      <c r="G8" s="64" t="s">
        <v>92</v>
      </c>
      <c r="H8" s="107" t="s">
        <v>92</v>
      </c>
      <c r="I8" s="107" t="s">
        <v>92</v>
      </c>
      <c r="J8" s="129" t="s">
        <v>92</v>
      </c>
      <c r="K8" s="138" t="s">
        <v>92</v>
      </c>
      <c r="L8" s="28"/>
      <c r="M8" s="28"/>
      <c r="N8" s="28"/>
      <c r="O8" s="28"/>
      <c r="P8" s="28"/>
      <c r="Q8" s="28"/>
      <c r="R8" s="28"/>
      <c r="S8" s="27">
        <f>Q8/F8*100</f>
        <v>0</v>
      </c>
      <c r="T8" s="8" t="s">
        <v>266</v>
      </c>
    </row>
    <row r="9" spans="1:20" ht="63" x14ac:dyDescent="0.25">
      <c r="A9" s="25">
        <v>4</v>
      </c>
      <c r="B9" s="13" t="s">
        <v>50</v>
      </c>
      <c r="C9" s="8" t="s">
        <v>204</v>
      </c>
      <c r="D9" s="23" t="s">
        <v>108</v>
      </c>
      <c r="E9" s="23">
        <v>2</v>
      </c>
      <c r="F9" s="21">
        <v>1</v>
      </c>
      <c r="G9" s="64" t="s">
        <v>92</v>
      </c>
      <c r="H9" s="107" t="s">
        <v>92</v>
      </c>
      <c r="I9" s="107" t="s">
        <v>92</v>
      </c>
      <c r="J9" s="129" t="s">
        <v>92</v>
      </c>
      <c r="K9" s="138" t="s">
        <v>92</v>
      </c>
      <c r="L9" s="19"/>
      <c r="M9" s="29"/>
      <c r="N9" s="29"/>
      <c r="O9" s="29"/>
      <c r="P9" s="29"/>
      <c r="Q9" s="29"/>
      <c r="R9" s="19"/>
      <c r="S9" s="27">
        <f>Q9/F9*100</f>
        <v>0</v>
      </c>
      <c r="T9" s="8" t="s">
        <v>267</v>
      </c>
    </row>
    <row r="10" spans="1:20" ht="110.25" x14ac:dyDescent="0.25">
      <c r="A10" s="25">
        <v>5</v>
      </c>
      <c r="B10" s="13" t="s">
        <v>52</v>
      </c>
      <c r="C10" s="8" t="s">
        <v>205</v>
      </c>
      <c r="D10" s="23" t="s">
        <v>30</v>
      </c>
      <c r="E10" s="23">
        <v>100</v>
      </c>
      <c r="F10" s="21">
        <v>100</v>
      </c>
      <c r="G10" s="64">
        <v>100</v>
      </c>
      <c r="H10" s="107">
        <v>100</v>
      </c>
      <c r="I10" s="107">
        <v>100</v>
      </c>
      <c r="J10" s="19">
        <v>100</v>
      </c>
      <c r="K10" s="19">
        <v>100</v>
      </c>
      <c r="L10" s="19"/>
      <c r="M10" s="19"/>
      <c r="N10" s="19"/>
      <c r="O10" s="19"/>
      <c r="P10" s="19"/>
      <c r="Q10" s="19"/>
      <c r="R10" s="29"/>
      <c r="S10" s="27">
        <f t="shared" ref="S10" si="0">Q10/F10*100</f>
        <v>0</v>
      </c>
      <c r="T10" s="8" t="s">
        <v>268</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DBB9E7F6-7701-4D52-8273-C96C8672D403}" showPageBreaks="1" hiddenColumns="1" view="pageBreakPreview">
      <selection activeCell="T9" sqref="T9"/>
      <pageMargins left="0.7" right="0.7" top="0.75" bottom="0.75" header="0.3" footer="0.3"/>
      <pageSetup paperSize="9" orientation="portrait" r:id="rId2"/>
    </customSheetView>
    <customSheetView guid="{73C3B9D4-9210-43F5-9883-0E949EA0E341}" scale="70" showPageBreaks="1" hiddenColumns="1" view="pageBreakPreview">
      <selection activeCell="H6" sqref="H6:I10"/>
      <pageMargins left="0.7" right="0.7" top="0.75" bottom="0.75" header="0.3" footer="0.3"/>
      <pageSetup paperSize="9" orientation="portrait" r:id="rId3"/>
    </customSheetView>
    <customSheetView guid="{0E67524B-A824-49FB-A67D-C1771603425D}" showPageBreaks="1" hiddenColumns="1" view="pageBreakPreview">
      <selection activeCell="T9" sqref="T9"/>
      <pageMargins left="0.7" right="0.7" top="0.75" bottom="0.75" header="0.3" footer="0.3"/>
      <pageSetup paperSize="9" orientation="portrait" r:id="rId4"/>
    </customSheetView>
    <customSheetView guid="{8E7CBF92-2A8A-4486-AE31-320A2A4BD935}" scale="70" showPageBreaks="1" hiddenColumns="1" view="pageBreakPreview">
      <selection activeCell="H6" sqref="H6:I10"/>
      <pageMargins left="0.7" right="0.7" top="0.75" bottom="0.75" header="0.3" footer="0.3"/>
      <pageSetup paperSize="9" orientation="portrait" r:id="rId5"/>
    </customSheetView>
    <customSheetView guid="{80AD08A8-345A-453A-A104-5E3DA1078B6F}" showPageBreaks="1" hiddenColumns="1" view="pageBreakPreview">
      <selection activeCell="T9" sqref="T9"/>
      <pageMargins left="0.7" right="0.7" top="0.75" bottom="0.75" header="0.3" footer="0.3"/>
      <pageSetup paperSize="9" orientation="portrait" r:id="rId6"/>
    </customSheetView>
    <customSheetView guid="{BEF67C10-7FC6-4F33-B3F9-204F29E3E218}" showPageBreaks="1" hiddenColumns="1" view="pageBreakPreview">
      <selection activeCell="T9" sqref="T9"/>
      <pageMargins left="0.7" right="0.7" top="0.75" bottom="0.75" header="0.3" footer="0.3"/>
      <pageSetup paperSize="9" orientation="portrait" r:id="rId7"/>
    </customSheetView>
    <customSheetView guid="{B08D60EB-17AC-43BC-A2EA-BCC34DA15115}" showPageBreaks="1" hiddenColumns="1" view="pageBreakPreview" topLeftCell="T4">
      <selection activeCell="T9" sqref="T9"/>
      <pageMargins left="0.7" right="0.7" top="0.75" bottom="0.75" header="0.3" footer="0.3"/>
      <pageSetup paperSize="9" orientation="portrait" r:id="rId8"/>
    </customSheetView>
    <customSheetView guid="{6A6C9703-C16B-46D2-8CEE-AD24BCFE6CF3}" showPageBreaks="1" hiddenColumns="1" view="pageBreakPreview" topLeftCell="A2">
      <selection activeCell="M9" sqref="M9"/>
      <pageMargins left="0.7" right="0.7" top="0.75" bottom="0.75" header="0.3" footer="0.3"/>
      <pageSetup paperSize="9" orientation="portrait" r:id="rId9"/>
    </customSheetView>
    <customSheetView guid="{6AC0ED22-CCBF-444B-9F29-F3EDD4234483}" showPageBreaks="1" hiddenColumns="1" view="pageBreakPreview">
      <selection activeCell="T9" sqref="T9"/>
      <pageMargins left="0.7" right="0.7" top="0.75" bottom="0.75" header="0.3" footer="0.3"/>
      <pageSetup paperSize="9" orientation="portrait" r:id="rId10"/>
    </customSheetView>
    <customSheetView guid="{BC0D032C-B7DF-4F2E-B1DC-6C55D32E50A7}" showPageBreaks="1" hiddenColumns="1" view="pageBreakPreview">
      <selection activeCell="T9" sqref="T9"/>
      <pageMargins left="0.7" right="0.7" top="0.75" bottom="0.75" header="0.3" footer="0.3"/>
      <pageSetup paperSize="9" orientation="portrait" r:id="rId11"/>
    </customSheetView>
    <customSheetView guid="{F48E67D2-2C8C-4D86-A2A9-F44F569AC752}" showPageBreaks="1" hiddenColumns="1" view="pageBreakPreview">
      <selection activeCell="T9" sqref="T9"/>
      <pageMargins left="0.7" right="0.7" top="0.75" bottom="0.75" header="0.3" footer="0.3"/>
      <pageSetup paperSize="9" orientation="portrait" r:id="rId12"/>
    </customSheetView>
    <customSheetView guid="{7ECADF5B-4174-4035-8137-3D83A4A93CD5}" showPageBreaks="1" hiddenColumns="1" view="pageBreakPreview">
      <selection activeCell="T9" sqref="T9"/>
      <pageMargins left="0.7" right="0.7" top="0.75" bottom="0.75" header="0.3" footer="0.3"/>
      <pageSetup paperSize="9" orientation="portrait" r:id="rId13"/>
    </customSheetView>
    <customSheetView guid="{5F1BE36F-0832-42CE-A3FC-1A76BC593CBA}" showPageBreaks="1" hiddenColumns="1" view="pageBreakPreview" topLeftCell="T4">
      <selection activeCell="T9" sqref="T9"/>
      <pageMargins left="0.7" right="0.7" top="0.75" bottom="0.75" header="0.3" footer="0.3"/>
      <pageSetup paperSize="9" orientation="portrait" r:id="rId14"/>
    </customSheetView>
    <customSheetView guid="{29B41C1A-DE4D-4DEA-B90B-19C46C754CB5}" showPageBreaks="1" hiddenColumns="1" view="pageBreakPreview">
      <selection activeCell="T9" sqref="T9"/>
      <pageMargins left="0.7" right="0.7" top="0.75" bottom="0.75" header="0.3" footer="0.3"/>
      <pageSetup paperSize="9" orientation="portrait" r:id="rId15"/>
    </customSheetView>
    <customSheetView guid="{2632A833-96F5-4A25-97EB-81ED19BC2F66}" showPageBreaks="1" hiddenColumns="1" view="pageBreakPreview">
      <selection activeCell="T9" sqref="T9"/>
      <pageMargins left="0.7" right="0.7" top="0.75" bottom="0.75" header="0.3" footer="0.3"/>
      <pageSetup paperSize="9" orientation="portrait" r:id="rId16"/>
    </customSheetView>
    <customSheetView guid="{E5A2ECE4-B75B-45A2-AE22-0D04E85CEB66}" showPageBreaks="1" hiddenColumns="1" view="pageBreakPreview">
      <selection activeCell="T9" sqref="T9"/>
      <pageMargins left="0.7" right="0.7" top="0.75" bottom="0.75" header="0.3" footer="0.3"/>
      <pageSetup paperSize="9" orientation="portrait" r:id="rId17"/>
    </customSheetView>
    <customSheetView guid="{E82CE51D-E642-4881-A0F3-F33C1C34AFA1}" showPageBreaks="1" hiddenColumns="1" view="pageBreakPreview">
      <selection activeCell="T9" sqref="T9"/>
      <pageMargins left="0.7" right="0.7" top="0.75" bottom="0.75" header="0.3" footer="0.3"/>
      <pageSetup paperSize="9" orientation="portrait" r:id="rId18"/>
    </customSheetView>
    <customSheetView guid="{AA1E88D6-B765-4D8A-BB20-FCE31C48857F}" showPageBreaks="1" hiddenColumns="1" view="pageBreakPreview">
      <selection activeCell="T9" sqref="T9"/>
      <pageMargins left="0.7" right="0.7" top="0.75" bottom="0.75" header="0.3" footer="0.3"/>
      <pageSetup paperSize="9" orientation="portrait" r:id="rId19"/>
    </customSheetView>
    <customSheetView guid="{3A1AD47D-D360-494C-B851-D14B33F8032B}" showPageBreaks="1" hiddenColumns="1" view="pageBreakPreview" topLeftCell="A7">
      <selection activeCell="J10" sqref="J10:K10"/>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40" zoomScaleNormal="25" zoomScaleSheetLayoutView="4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18</v>
      </c>
      <c r="C5" s="145"/>
      <c r="D5" s="145"/>
      <c r="E5" s="145"/>
      <c r="F5" s="145"/>
      <c r="G5" s="145"/>
      <c r="H5" s="145"/>
      <c r="I5" s="145"/>
      <c r="J5" s="145"/>
      <c r="K5" s="145"/>
      <c r="L5" s="145"/>
      <c r="M5" s="145"/>
      <c r="N5" s="145"/>
      <c r="O5" s="145"/>
      <c r="P5" s="145"/>
      <c r="Q5" s="145"/>
      <c r="R5" s="145"/>
      <c r="S5" s="145"/>
      <c r="T5" s="146"/>
    </row>
    <row r="6" spans="1:20" ht="63" x14ac:dyDescent="0.25">
      <c r="A6" s="24">
        <v>1</v>
      </c>
      <c r="B6" s="7" t="s">
        <v>19</v>
      </c>
      <c r="C6" s="8" t="s">
        <v>20</v>
      </c>
      <c r="D6" s="9" t="s">
        <v>21</v>
      </c>
      <c r="E6" s="9">
        <v>129.4</v>
      </c>
      <c r="F6" s="10">
        <v>156.9</v>
      </c>
      <c r="G6" s="9" t="s">
        <v>22</v>
      </c>
      <c r="H6" s="86" t="s">
        <v>22</v>
      </c>
      <c r="I6" s="135" t="s">
        <v>22</v>
      </c>
      <c r="J6" s="135" t="s">
        <v>22</v>
      </c>
      <c r="K6" s="9"/>
      <c r="L6" s="9"/>
      <c r="M6" s="9"/>
      <c r="N6" s="11"/>
      <c r="O6" s="9"/>
      <c r="P6" s="9"/>
      <c r="Q6" s="9"/>
      <c r="R6" s="9"/>
      <c r="S6" s="11">
        <f>145.7/F6*100</f>
        <v>92.861695347354996</v>
      </c>
      <c r="T6" s="8" t="s">
        <v>23</v>
      </c>
    </row>
    <row r="7" spans="1:20" ht="47.25" x14ac:dyDescent="0.25">
      <c r="A7" s="24">
        <v>2</v>
      </c>
      <c r="B7" s="7" t="s">
        <v>24</v>
      </c>
      <c r="C7" s="8" t="s">
        <v>25</v>
      </c>
      <c r="D7" s="9" t="s">
        <v>26</v>
      </c>
      <c r="E7" s="9">
        <v>244.8</v>
      </c>
      <c r="F7" s="10">
        <v>249.5</v>
      </c>
      <c r="G7" s="19"/>
      <c r="H7" s="11">
        <v>248.42771780208497</v>
      </c>
      <c r="I7" s="11">
        <v>250.59512779211153</v>
      </c>
      <c r="J7" s="11">
        <v>282.6504343496087</v>
      </c>
      <c r="K7" s="11"/>
      <c r="L7" s="9"/>
      <c r="M7" s="11"/>
      <c r="N7" s="11"/>
      <c r="O7" s="9"/>
      <c r="P7" s="11"/>
      <c r="Q7" s="11"/>
      <c r="R7" s="9"/>
      <c r="S7" s="11">
        <f>Q7/F7*100</f>
        <v>0</v>
      </c>
      <c r="T7" s="8" t="s">
        <v>27</v>
      </c>
    </row>
    <row r="8" spans="1:20" ht="126" x14ac:dyDescent="0.25">
      <c r="A8" s="24">
        <v>3</v>
      </c>
      <c r="B8" s="7" t="s">
        <v>28</v>
      </c>
      <c r="C8" s="8" t="s">
        <v>29</v>
      </c>
      <c r="D8" s="9" t="s">
        <v>30</v>
      </c>
      <c r="E8" s="12">
        <v>12.34</v>
      </c>
      <c r="F8" s="10">
        <v>12.62</v>
      </c>
      <c r="G8" s="19"/>
      <c r="H8" s="12">
        <v>12.461454121839239</v>
      </c>
      <c r="I8" s="12">
        <v>12.230554528029055</v>
      </c>
      <c r="J8" s="12">
        <v>12.185887556121424</v>
      </c>
      <c r="K8" s="9"/>
      <c r="L8" s="12"/>
      <c r="M8" s="12"/>
      <c r="N8" s="12"/>
      <c r="O8" s="12"/>
      <c r="P8" s="12"/>
      <c r="Q8" s="12"/>
      <c r="R8" s="12"/>
      <c r="S8" s="11">
        <f>Q8/F8*100</f>
        <v>0</v>
      </c>
      <c r="T8" s="8" t="s">
        <v>31</v>
      </c>
    </row>
    <row r="9" spans="1:20" ht="63" x14ac:dyDescent="0.25">
      <c r="A9" s="25">
        <v>4</v>
      </c>
      <c r="B9" s="13">
        <v>1</v>
      </c>
      <c r="C9" s="8" t="s">
        <v>32</v>
      </c>
      <c r="D9" s="9" t="s">
        <v>30</v>
      </c>
      <c r="E9" s="9">
        <v>100</v>
      </c>
      <c r="F9" s="10">
        <v>100</v>
      </c>
      <c r="G9" s="9">
        <v>100</v>
      </c>
      <c r="H9" s="86">
        <v>100</v>
      </c>
      <c r="I9" s="135">
        <v>100</v>
      </c>
      <c r="J9" s="135">
        <v>100</v>
      </c>
      <c r="K9" s="9"/>
      <c r="L9" s="9"/>
      <c r="M9" s="14"/>
      <c r="N9" s="14"/>
      <c r="O9" s="14"/>
      <c r="P9" s="14"/>
      <c r="Q9" s="14"/>
      <c r="R9" s="9"/>
      <c r="S9" s="11">
        <f>Q9/F9*100</f>
        <v>0</v>
      </c>
      <c r="T9" s="8"/>
    </row>
    <row r="10" spans="1:20" ht="141.75" x14ac:dyDescent="0.25">
      <c r="A10" s="25">
        <v>5</v>
      </c>
      <c r="B10" s="13">
        <v>2</v>
      </c>
      <c r="C10" s="8" t="s">
        <v>33</v>
      </c>
      <c r="D10" s="9" t="s">
        <v>34</v>
      </c>
      <c r="E10" s="9">
        <v>3</v>
      </c>
      <c r="F10" s="10">
        <v>3</v>
      </c>
      <c r="G10" s="9">
        <v>3</v>
      </c>
      <c r="H10" s="86">
        <v>3</v>
      </c>
      <c r="I10" s="135">
        <v>3</v>
      </c>
      <c r="J10" s="135">
        <v>3</v>
      </c>
      <c r="K10" s="9"/>
      <c r="L10" s="9"/>
      <c r="M10" s="9"/>
      <c r="N10" s="9"/>
      <c r="O10" s="9"/>
      <c r="P10" s="9"/>
      <c r="Q10" s="9"/>
      <c r="R10" s="14"/>
      <c r="S10" s="11">
        <f t="shared" ref="S10:S13" si="0">Q10/F10*100</f>
        <v>0</v>
      </c>
      <c r="T10" s="8" t="s">
        <v>318</v>
      </c>
    </row>
    <row r="11" spans="1:20" ht="63" x14ac:dyDescent="0.25">
      <c r="A11" s="25">
        <v>6</v>
      </c>
      <c r="B11" s="13">
        <v>3</v>
      </c>
      <c r="C11" s="8" t="s">
        <v>35</v>
      </c>
      <c r="D11" s="9" t="s">
        <v>30</v>
      </c>
      <c r="E11" s="9">
        <v>89.9</v>
      </c>
      <c r="F11" s="10">
        <v>91</v>
      </c>
      <c r="G11" s="15" t="s">
        <v>36</v>
      </c>
      <c r="H11" s="15" t="s">
        <v>36</v>
      </c>
      <c r="I11" s="136">
        <v>91.45</v>
      </c>
      <c r="J11" s="15" t="s">
        <v>36</v>
      </c>
      <c r="K11" s="15"/>
      <c r="L11" s="16"/>
      <c r="M11" s="15"/>
      <c r="N11" s="15"/>
      <c r="O11" s="15"/>
      <c r="P11" s="15"/>
      <c r="Q11" s="15"/>
      <c r="R11" s="17"/>
      <c r="S11" s="11">
        <f>O11/F11*100</f>
        <v>0</v>
      </c>
      <c r="T11" s="8" t="s">
        <v>44</v>
      </c>
    </row>
    <row r="12" spans="1:20" ht="63" x14ac:dyDescent="0.25">
      <c r="A12" s="25">
        <v>7</v>
      </c>
      <c r="B12" s="13">
        <v>4</v>
      </c>
      <c r="C12" s="8" t="s">
        <v>37</v>
      </c>
      <c r="D12" s="9" t="s">
        <v>26</v>
      </c>
      <c r="E12" s="20">
        <v>3055</v>
      </c>
      <c r="F12" s="21">
        <v>3396</v>
      </c>
      <c r="G12" s="19"/>
      <c r="H12" s="20">
        <v>3976</v>
      </c>
      <c r="I12" s="135">
        <v>4055</v>
      </c>
      <c r="J12" s="135">
        <v>4125</v>
      </c>
      <c r="K12" s="9"/>
      <c r="L12" s="9"/>
      <c r="M12" s="9"/>
      <c r="N12" s="9"/>
      <c r="O12" s="9"/>
      <c r="P12" s="9"/>
      <c r="Q12" s="9"/>
      <c r="R12" s="9"/>
      <c r="S12" s="11">
        <f t="shared" si="0"/>
        <v>0</v>
      </c>
      <c r="T12" s="8" t="s">
        <v>38</v>
      </c>
    </row>
    <row r="13" spans="1:20" ht="78.75" x14ac:dyDescent="0.25">
      <c r="A13" s="25">
        <v>8</v>
      </c>
      <c r="B13" s="13">
        <v>5</v>
      </c>
      <c r="C13" s="8" t="s">
        <v>39</v>
      </c>
      <c r="D13" s="9" t="s">
        <v>26</v>
      </c>
      <c r="E13" s="20">
        <v>6261</v>
      </c>
      <c r="F13" s="21">
        <v>6972</v>
      </c>
      <c r="G13" s="19"/>
      <c r="H13" s="20">
        <v>7135</v>
      </c>
      <c r="I13" s="135">
        <v>7210</v>
      </c>
      <c r="J13" s="135">
        <v>7272</v>
      </c>
      <c r="K13" s="9"/>
      <c r="L13" s="9"/>
      <c r="M13" s="14"/>
      <c r="N13" s="9"/>
      <c r="O13" s="9"/>
      <c r="P13" s="9"/>
      <c r="Q13" s="9"/>
      <c r="R13" s="9"/>
      <c r="S13" s="11">
        <f t="shared" si="0"/>
        <v>0</v>
      </c>
      <c r="T13" s="8" t="s">
        <v>31</v>
      </c>
    </row>
    <row r="14" spans="1:20" ht="78.75" x14ac:dyDescent="0.25">
      <c r="A14" s="25">
        <v>9</v>
      </c>
      <c r="B14" s="13">
        <v>6</v>
      </c>
      <c r="C14" s="8" t="s">
        <v>40</v>
      </c>
      <c r="D14" s="9" t="s">
        <v>26</v>
      </c>
      <c r="E14" s="9">
        <v>684</v>
      </c>
      <c r="F14" s="10">
        <v>700</v>
      </c>
      <c r="G14" s="19"/>
      <c r="H14" s="86">
        <v>23</v>
      </c>
      <c r="I14" s="135">
        <v>33</v>
      </c>
      <c r="J14" s="135">
        <v>65</v>
      </c>
      <c r="K14" s="9"/>
      <c r="L14" s="9"/>
      <c r="M14" s="14"/>
      <c r="N14" s="14"/>
      <c r="O14" s="9"/>
      <c r="P14" s="9"/>
      <c r="Q14" s="9"/>
      <c r="R14" s="9"/>
      <c r="S14" s="11">
        <f>702/F14*100</f>
        <v>100.28571428571429</v>
      </c>
      <c r="T14" s="8" t="s">
        <v>319</v>
      </c>
    </row>
  </sheetData>
  <customSheetViews>
    <customSheetView guid="{AF8A7EC1-5680-4411-8CA7-5C7F5D245B03}" scale="40"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55" showPageBreaks="1" hiddenColumns="1" view="pageBreakPreview">
      <selection activeCell="G8" sqref="G8"/>
      <pageMargins left="0.7" right="0.7" top="0.75" bottom="0.75" header="0.3" footer="0.3"/>
      <pageSetup paperSize="9" orientation="portrait" r:id="rId2"/>
    </customSheetView>
    <customSheetView guid="{73C3B9D4-9210-43F5-9883-0E949EA0E341}" scale="40" showPageBreaks="1" hiddenColumns="1" view="pageBreakPreview">
      <selection activeCell="J14" sqref="J14"/>
      <pageMargins left="0.7" right="0.7" top="0.75" bottom="0.75" header="0.3" footer="0.3"/>
      <pageSetup paperSize="9" orientation="portrait" r:id="rId3"/>
    </customSheetView>
    <customSheetView guid="{0E67524B-A824-49FB-A67D-C1771603425D}" scale="55" showPageBreaks="1" hiddenColumns="1" view="pageBreakPreview">
      <selection activeCell="G8" sqref="G8"/>
      <pageMargins left="0.7" right="0.7" top="0.75" bottom="0.75" header="0.3" footer="0.3"/>
      <pageSetup paperSize="9" orientation="portrait" r:id="rId4"/>
    </customSheetView>
    <customSheetView guid="{8E7CBF92-2A8A-4486-AE31-320A2A4BD935}" scale="55" showPageBreaks="1" hiddenColumns="1" view="pageBreakPreview">
      <selection activeCell="I6" sqref="I6:I14"/>
      <pageMargins left="0.7" right="0.7" top="0.75" bottom="0.75" header="0.3" footer="0.3"/>
      <pageSetup paperSize="9" orientation="portrait" r:id="rId5"/>
    </customSheetView>
    <customSheetView guid="{80AD08A8-345A-453A-A104-5E3DA1078B6F}" scale="55" showPageBreaks="1" hiddenColumns="1" view="pageBreakPreview">
      <selection activeCell="G8" sqref="G8"/>
      <pageMargins left="0.7" right="0.7" top="0.75" bottom="0.75" header="0.3" footer="0.3"/>
      <pageSetup paperSize="9" orientation="portrait" r:id="rId6"/>
    </customSheetView>
    <customSheetView guid="{BEF67C10-7FC6-4F33-B3F9-204F29E3E218}" scale="55" showPageBreaks="1" hiddenColumns="1" view="pageBreakPreview">
      <selection activeCell="G8" sqref="G8"/>
      <pageMargins left="0.7" right="0.7" top="0.75" bottom="0.75" header="0.3" footer="0.3"/>
      <pageSetup paperSize="9" orientation="portrait" r:id="rId7"/>
    </customSheetView>
    <customSheetView guid="{B08D60EB-17AC-43BC-A2EA-BCC34DA15115}" scale="55" showPageBreaks="1" hiddenColumns="1" view="pageBreakPreview">
      <selection activeCell="G8" sqref="G8"/>
      <pageMargins left="0.7" right="0.7" top="0.75" bottom="0.75" header="0.3" footer="0.3"/>
      <pageSetup paperSize="9" orientation="portrait" r:id="rId8"/>
    </customSheetView>
    <customSheetView guid="{6A6C9703-C16B-46D2-8CEE-AD24BCFE6CF3}" scale="55" showPageBreaks="1" hiddenColumns="1" view="pageBreakPreview">
      <selection activeCell="G8" sqref="G8"/>
      <pageMargins left="0.7" right="0.7" top="0.75" bottom="0.75" header="0.3" footer="0.3"/>
      <pageSetup paperSize="9" orientation="portrait" r:id="rId9"/>
    </customSheetView>
    <customSheetView guid="{6AC0ED22-CCBF-444B-9F29-F3EDD4234483}" scale="55" showPageBreaks="1" hiddenColumns="1" view="pageBreakPreview">
      <selection activeCell="G8" sqref="G8"/>
      <pageMargins left="0.7" right="0.7" top="0.75" bottom="0.75" header="0.3" footer="0.3"/>
      <pageSetup paperSize="9" orientation="portrait" r:id="rId10"/>
    </customSheetView>
    <customSheetView guid="{BC0D032C-B7DF-4F2E-B1DC-6C55D32E50A7}" scale="55" showPageBreaks="1" hiddenColumns="1" view="pageBreakPreview">
      <selection activeCell="G8" sqref="G8"/>
      <pageMargins left="0.7" right="0.7" top="0.75" bottom="0.75" header="0.3" footer="0.3"/>
      <pageSetup paperSize="9" orientation="portrait" r:id="rId11"/>
    </customSheetView>
    <customSheetView guid="{F48E67D2-2C8C-4D86-A2A9-F44F569AC752}" scale="55" showPageBreaks="1" hiddenColumns="1" view="pageBreakPreview">
      <selection activeCell="G8" sqref="G8"/>
      <pageMargins left="0.7" right="0.7" top="0.75" bottom="0.75" header="0.3" footer="0.3"/>
      <pageSetup paperSize="9" orientation="portrait" r:id="rId12"/>
    </customSheetView>
    <customSheetView guid="{7ECADF5B-4174-4035-8137-3D83A4A93CD5}" scale="55" showPageBreaks="1" hiddenColumns="1" view="pageBreakPreview">
      <selection activeCell="G8" sqref="G8"/>
      <pageMargins left="0.7" right="0.7" top="0.75" bottom="0.75" header="0.3" footer="0.3"/>
      <pageSetup paperSize="9" orientation="portrait" r:id="rId13"/>
    </customSheetView>
    <customSheetView guid="{5F1BE36F-0832-42CE-A3FC-1A76BC593CBA}" scale="55" showPageBreaks="1" hiddenColumns="1" view="pageBreakPreview">
      <selection activeCell="G8" sqref="G8"/>
      <pageMargins left="0.7" right="0.7" top="0.75" bottom="0.75" header="0.3" footer="0.3"/>
      <pageSetup paperSize="9" orientation="portrait" r:id="rId14"/>
    </customSheetView>
    <customSheetView guid="{29B41C1A-DE4D-4DEA-B90B-19C46C754CB5}" scale="55" showPageBreaks="1" hiddenColumns="1" view="pageBreakPreview">
      <selection activeCell="G8" sqref="G8"/>
      <pageMargins left="0.7" right="0.7" top="0.75" bottom="0.75" header="0.3" footer="0.3"/>
      <pageSetup paperSize="9" orientation="portrait" r:id="rId15"/>
    </customSheetView>
    <customSheetView guid="{2632A833-96F5-4A25-97EB-81ED19BC2F66}" scale="55" showPageBreaks="1" hiddenColumns="1" view="pageBreakPreview">
      <selection activeCell="G8" sqref="G8"/>
      <pageMargins left="0.7" right="0.7" top="0.75" bottom="0.75" header="0.3" footer="0.3"/>
      <pageSetup paperSize="9" orientation="portrait" r:id="rId16"/>
    </customSheetView>
    <customSheetView guid="{E5A2ECE4-B75B-45A2-AE22-0D04E85CEB66}" scale="55" showPageBreaks="1" hiddenColumns="1" view="pageBreakPreview">
      <selection activeCell="G8" sqref="G8"/>
      <pageMargins left="0.7" right="0.7" top="0.75" bottom="0.75" header="0.3" footer="0.3"/>
      <pageSetup paperSize="9" orientation="portrait" r:id="rId17"/>
    </customSheetView>
    <customSheetView guid="{E82CE51D-E642-4881-A0F3-F33C1C34AFA1}" scale="55" showPageBreaks="1" hiddenColumns="1" view="pageBreakPreview">
      <selection activeCell="G8" sqref="G8"/>
      <pageMargins left="0.7" right="0.7" top="0.75" bottom="0.75" header="0.3" footer="0.3"/>
      <pageSetup paperSize="9" orientation="portrait" r:id="rId18"/>
    </customSheetView>
    <customSheetView guid="{AA1E88D6-B765-4D8A-BB20-FCE31C48857F}" scale="55" showPageBreaks="1" hiddenColumns="1" view="pageBreakPreview">
      <selection activeCell="G8" sqref="G8"/>
      <pageMargins left="0.7" right="0.7" top="0.75" bottom="0.75" header="0.3" footer="0.3"/>
      <pageSetup paperSize="9" orientation="portrait" r:id="rId19"/>
    </customSheetView>
    <customSheetView guid="{3A1AD47D-D360-494C-B851-D14B33F8032B}" scale="55" showPageBreaks="1" hiddenColumns="1" view="pageBreakPreview">
      <selection activeCell="G8" sqref="G8"/>
      <pageMargins left="0.7" right="0.7" top="0.75" bottom="0.75" header="0.3" footer="0.3"/>
      <pageSetup paperSize="9" orientation="portrait" r:id="rId20"/>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55" zoomScaleNormal="100" zoomScaleSheetLayoutView="55" workbookViewId="0">
      <selection activeCell="I3" sqref="I3"/>
    </sheetView>
  </sheetViews>
  <sheetFormatPr defaultRowHeight="15" x14ac:dyDescent="0.25"/>
  <cols>
    <col min="1" max="2" width="11.7109375" customWidth="1"/>
    <col min="3" max="3" width="39.140625" customWidth="1"/>
    <col min="4" max="4" width="18" customWidth="1"/>
    <col min="5" max="5" width="18" style="38" customWidth="1"/>
    <col min="6" max="6" width="16.5703125" style="38"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44" t="s">
        <v>246</v>
      </c>
      <c r="C5" s="145"/>
      <c r="D5" s="145"/>
      <c r="E5" s="145"/>
      <c r="F5" s="145"/>
      <c r="G5" s="145"/>
      <c r="H5" s="145"/>
      <c r="I5" s="145"/>
      <c r="J5" s="145"/>
      <c r="K5" s="145"/>
      <c r="L5" s="145"/>
      <c r="M5" s="145"/>
      <c r="N5" s="145"/>
      <c r="O5" s="145"/>
      <c r="P5" s="145"/>
      <c r="Q5" s="145"/>
      <c r="R5" s="145"/>
      <c r="S5" s="145"/>
      <c r="T5" s="146"/>
    </row>
    <row r="6" spans="1:20" ht="47.25" x14ac:dyDescent="0.25">
      <c r="A6" s="24">
        <v>1</v>
      </c>
      <c r="B6" s="17" t="s">
        <v>19</v>
      </c>
      <c r="C6" s="8" t="s">
        <v>206</v>
      </c>
      <c r="D6" s="36" t="s">
        <v>207</v>
      </c>
      <c r="E6" s="36">
        <v>9</v>
      </c>
      <c r="F6" s="21">
        <v>8</v>
      </c>
      <c r="G6" s="67">
        <v>8</v>
      </c>
      <c r="H6" s="110">
        <v>8</v>
      </c>
      <c r="I6" s="110">
        <v>8</v>
      </c>
      <c r="J6" s="19"/>
      <c r="K6" s="19"/>
      <c r="L6" s="19"/>
      <c r="M6" s="19"/>
      <c r="N6" s="27"/>
      <c r="O6" s="19"/>
      <c r="P6" s="19"/>
      <c r="Q6" s="19"/>
      <c r="R6" s="19"/>
      <c r="S6" s="27">
        <f>145.7/F6*100</f>
        <v>1821.2499999999998</v>
      </c>
      <c r="T6" s="18"/>
    </row>
    <row r="7" spans="1:20" ht="126" x14ac:dyDescent="0.25">
      <c r="A7" s="24">
        <v>2</v>
      </c>
      <c r="B7" s="17" t="s">
        <v>24</v>
      </c>
      <c r="C7" s="8" t="s">
        <v>208</v>
      </c>
      <c r="D7" s="36" t="s">
        <v>209</v>
      </c>
      <c r="E7" s="36">
        <v>3.0680000000000001</v>
      </c>
      <c r="F7" s="114">
        <v>0.58762000000000003</v>
      </c>
      <c r="G7" s="67" t="s">
        <v>92</v>
      </c>
      <c r="H7" s="110" t="s">
        <v>92</v>
      </c>
      <c r="I7" s="110" t="s">
        <v>92</v>
      </c>
      <c r="J7" s="27"/>
      <c r="K7" s="27"/>
      <c r="L7" s="19"/>
      <c r="M7" s="27"/>
      <c r="N7" s="27"/>
      <c r="O7" s="19"/>
      <c r="P7" s="27"/>
      <c r="Q7" s="27"/>
      <c r="R7" s="19"/>
      <c r="S7" s="27">
        <f>Q7/F7*100</f>
        <v>0</v>
      </c>
      <c r="T7" s="18"/>
    </row>
    <row r="8" spans="1:20" ht="94.5" x14ac:dyDescent="0.25">
      <c r="A8" s="24">
        <v>3</v>
      </c>
      <c r="B8" s="17">
        <v>1</v>
      </c>
      <c r="C8" s="8" t="s">
        <v>210</v>
      </c>
      <c r="D8" s="36" t="s">
        <v>209</v>
      </c>
      <c r="E8" s="36">
        <v>3.0680000000000001</v>
      </c>
      <c r="F8" s="114">
        <v>0.58762000000000003</v>
      </c>
      <c r="G8" s="67" t="s">
        <v>92</v>
      </c>
      <c r="H8" s="110" t="s">
        <v>92</v>
      </c>
      <c r="I8" s="110" t="s">
        <v>92</v>
      </c>
      <c r="J8" s="19"/>
      <c r="K8" s="19"/>
      <c r="L8" s="28"/>
      <c r="M8" s="28"/>
      <c r="N8" s="28"/>
      <c r="O8" s="28"/>
      <c r="P8" s="28"/>
      <c r="Q8" s="28"/>
      <c r="R8" s="28"/>
      <c r="S8" s="27">
        <f>Q8/F8*100</f>
        <v>0</v>
      </c>
      <c r="T8" s="18"/>
    </row>
    <row r="9" spans="1:20" ht="126" x14ac:dyDescent="0.25">
      <c r="A9" s="24">
        <v>4</v>
      </c>
      <c r="B9" s="71">
        <v>2</v>
      </c>
      <c r="C9" s="8" t="s">
        <v>313</v>
      </c>
      <c r="D9" s="118" t="s">
        <v>314</v>
      </c>
      <c r="E9" s="118" t="s">
        <v>92</v>
      </c>
      <c r="F9" s="21">
        <v>1</v>
      </c>
      <c r="G9" s="67" t="s">
        <v>92</v>
      </c>
      <c r="H9" s="118" t="s">
        <v>92</v>
      </c>
      <c r="I9" s="118" t="s">
        <v>92</v>
      </c>
      <c r="J9" s="19"/>
      <c r="K9" s="19"/>
      <c r="L9" s="28"/>
      <c r="M9" s="28"/>
      <c r="N9" s="28"/>
      <c r="O9" s="28"/>
      <c r="P9" s="28"/>
      <c r="Q9" s="28"/>
      <c r="R9" s="28"/>
      <c r="S9" s="27"/>
      <c r="T9" s="18"/>
    </row>
    <row r="10" spans="1:20" ht="47.25" x14ac:dyDescent="0.25">
      <c r="A10" s="24">
        <v>5</v>
      </c>
      <c r="B10" s="127">
        <v>3</v>
      </c>
      <c r="C10" s="8" t="s">
        <v>212</v>
      </c>
      <c r="D10" s="36" t="s">
        <v>211</v>
      </c>
      <c r="E10" s="36">
        <v>5.2370000000000001</v>
      </c>
      <c r="F10" s="53">
        <v>1.788</v>
      </c>
      <c r="G10" s="67" t="s">
        <v>92</v>
      </c>
      <c r="H10" s="118" t="s">
        <v>92</v>
      </c>
      <c r="I10" s="118" t="s">
        <v>92</v>
      </c>
      <c r="J10" s="19"/>
      <c r="K10" s="19"/>
      <c r="L10" s="19"/>
      <c r="M10" s="29"/>
      <c r="N10" s="29"/>
      <c r="O10" s="29"/>
      <c r="P10" s="29"/>
      <c r="Q10" s="29"/>
      <c r="R10" s="19"/>
      <c r="S10" s="27">
        <f>Q10/F10*100</f>
        <v>0</v>
      </c>
      <c r="T10" s="18"/>
    </row>
    <row r="11" spans="1:20" ht="47.25" x14ac:dyDescent="0.25">
      <c r="A11" s="24">
        <v>6</v>
      </c>
      <c r="B11" s="127">
        <v>4</v>
      </c>
      <c r="C11" s="8" t="s">
        <v>213</v>
      </c>
      <c r="D11" s="36" t="s">
        <v>209</v>
      </c>
      <c r="E11" s="36">
        <v>93.983000000000004</v>
      </c>
      <c r="F11" s="21">
        <v>96.323999999999998</v>
      </c>
      <c r="G11" s="67">
        <v>96.323999999999998</v>
      </c>
      <c r="H11" s="118">
        <v>96.323999999999998</v>
      </c>
      <c r="I11" s="118">
        <v>96.323999999999998</v>
      </c>
      <c r="J11" s="19"/>
      <c r="K11" s="19"/>
      <c r="L11" s="19"/>
      <c r="M11" s="19"/>
      <c r="N11" s="19"/>
      <c r="O11" s="19"/>
      <c r="P11" s="19"/>
      <c r="Q11" s="19"/>
      <c r="R11" s="29"/>
      <c r="S11" s="27">
        <f t="shared" ref="S11" si="0">Q11/F11*100</f>
        <v>0</v>
      </c>
      <c r="T11" s="18"/>
    </row>
    <row r="12" spans="1:20" ht="31.5" x14ac:dyDescent="0.25">
      <c r="A12" s="24">
        <v>7</v>
      </c>
      <c r="B12" s="71">
        <v>5</v>
      </c>
      <c r="C12" s="8" t="s">
        <v>214</v>
      </c>
      <c r="D12" s="36" t="s">
        <v>108</v>
      </c>
      <c r="E12" s="36">
        <v>38</v>
      </c>
      <c r="F12" s="21">
        <v>38</v>
      </c>
      <c r="G12" s="67">
        <v>38</v>
      </c>
      <c r="H12" s="118">
        <v>38</v>
      </c>
      <c r="I12" s="118">
        <v>38</v>
      </c>
      <c r="J12" s="19"/>
      <c r="K12" s="19"/>
      <c r="L12" s="28"/>
      <c r="M12" s="28"/>
      <c r="N12" s="28"/>
      <c r="O12" s="28"/>
      <c r="P12" s="28"/>
      <c r="Q12" s="28"/>
      <c r="R12" s="28"/>
      <c r="S12" s="27">
        <f>Q12/F12*100</f>
        <v>0</v>
      </c>
      <c r="T12" s="18"/>
    </row>
    <row r="13" spans="1:20" ht="78.75" x14ac:dyDescent="0.25">
      <c r="A13" s="24">
        <v>8</v>
      </c>
      <c r="B13" s="127">
        <v>6</v>
      </c>
      <c r="C13" s="8" t="s">
        <v>215</v>
      </c>
      <c r="D13" s="36" t="s">
        <v>108</v>
      </c>
      <c r="E13" s="36">
        <v>11</v>
      </c>
      <c r="F13" s="21">
        <v>56</v>
      </c>
      <c r="G13" s="67">
        <v>56</v>
      </c>
      <c r="H13" s="118">
        <v>56</v>
      </c>
      <c r="I13" s="118">
        <v>56</v>
      </c>
      <c r="J13" s="19"/>
      <c r="K13" s="19"/>
      <c r="L13" s="19"/>
      <c r="M13" s="29"/>
      <c r="N13" s="29"/>
      <c r="O13" s="29"/>
      <c r="P13" s="29"/>
      <c r="Q13" s="29"/>
      <c r="R13" s="19"/>
      <c r="S13" s="27">
        <f>Q13/F13*100</f>
        <v>0</v>
      </c>
      <c r="T13" s="18"/>
    </row>
    <row r="14" spans="1:20" ht="47.25" x14ac:dyDescent="0.25">
      <c r="A14" s="24">
        <v>9</v>
      </c>
      <c r="B14" s="127">
        <v>7</v>
      </c>
      <c r="C14" s="8" t="s">
        <v>315</v>
      </c>
      <c r="D14" s="36" t="s">
        <v>108</v>
      </c>
      <c r="E14" s="36">
        <v>1</v>
      </c>
      <c r="F14" s="21">
        <v>2</v>
      </c>
      <c r="G14" s="67" t="s">
        <v>92</v>
      </c>
      <c r="H14" s="118" t="s">
        <v>92</v>
      </c>
      <c r="I14" s="118" t="s">
        <v>92</v>
      </c>
      <c r="J14" s="19"/>
      <c r="K14" s="19"/>
      <c r="L14" s="19"/>
      <c r="M14" s="19"/>
      <c r="N14" s="19"/>
      <c r="O14" s="19"/>
      <c r="P14" s="19"/>
      <c r="Q14" s="19"/>
      <c r="R14" s="29"/>
      <c r="S14" s="27">
        <f t="shared" ref="S14" si="1">Q14/F14*100</f>
        <v>0</v>
      </c>
      <c r="T14" s="18"/>
    </row>
    <row r="15" spans="1:20" ht="63" customHeight="1" x14ac:dyDescent="0.25">
      <c r="A15" s="24">
        <v>10</v>
      </c>
      <c r="B15" s="71">
        <v>8</v>
      </c>
      <c r="C15" s="8" t="s">
        <v>216</v>
      </c>
      <c r="D15" s="36" t="s">
        <v>217</v>
      </c>
      <c r="E15" s="36">
        <v>18</v>
      </c>
      <c r="F15" s="21">
        <v>18</v>
      </c>
      <c r="G15" s="67">
        <v>18</v>
      </c>
      <c r="H15" s="118">
        <v>18</v>
      </c>
      <c r="I15" s="118">
        <v>18</v>
      </c>
      <c r="J15" s="19"/>
      <c r="K15" s="19"/>
      <c r="L15" s="28"/>
      <c r="M15" s="28"/>
      <c r="N15" s="28"/>
      <c r="O15" s="28"/>
      <c r="P15" s="28"/>
      <c r="Q15" s="28"/>
      <c r="R15" s="28"/>
      <c r="S15" s="27">
        <f>Q15/F15*100</f>
        <v>0</v>
      </c>
      <c r="T15"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55" showPageBreaks="1" hiddenColumns="1" view="pageBreakPreview">
      <selection activeCell="T22" sqref="T22"/>
      <pageMargins left="0.7" right="0.7" top="0.75" bottom="0.75" header="0.3" footer="0.3"/>
      <pageSetup paperSize="9" orientation="portrait" r:id="rId2"/>
    </customSheetView>
    <customSheetView guid="{73C3B9D4-9210-43F5-9883-0E949EA0E341}" scale="55" showPageBreaks="1" hiddenColumns="1" view="pageBreakPreview">
      <selection activeCell="H6" sqref="H6:I14"/>
      <pageMargins left="0.7" right="0.7" top="0.75" bottom="0.75" header="0.3" footer="0.3"/>
      <pageSetup paperSize="9" orientation="portrait" r:id="rId3"/>
    </customSheetView>
    <customSheetView guid="{0E67524B-A824-49FB-A67D-C1771603425D}" scale="55" showPageBreaks="1" hiddenColumns="1" view="pageBreakPreview">
      <selection activeCell="T22" sqref="T22"/>
      <pageMargins left="0.7" right="0.7" top="0.75" bottom="0.75" header="0.3" footer="0.3"/>
      <pageSetup paperSize="9" orientation="portrait" r:id="rId4"/>
    </customSheetView>
    <customSheetView guid="{8E7CBF92-2A8A-4486-AE31-320A2A4BD935}" scale="55" showPageBreaks="1" hiddenColumns="1" view="pageBreakPreview">
      <selection activeCell="H6" sqref="H6:I14"/>
      <pageMargins left="0.7" right="0.7" top="0.75" bottom="0.75" header="0.3" footer="0.3"/>
      <pageSetup paperSize="9" orientation="portrait" r:id="rId5"/>
    </customSheetView>
    <customSheetView guid="{80AD08A8-345A-453A-A104-5E3DA1078B6F}" scale="55" showPageBreaks="1" hiddenColumns="1" view="pageBreakPreview">
      <selection activeCell="T22" sqref="T22"/>
      <pageMargins left="0.7" right="0.7" top="0.75" bottom="0.75" header="0.3" footer="0.3"/>
      <pageSetup paperSize="9" orientation="portrait" r:id="rId6"/>
    </customSheetView>
    <customSheetView guid="{BEF67C10-7FC6-4F33-B3F9-204F29E3E218}" scale="55" showPageBreaks="1" hiddenColumns="1" view="pageBreakPreview">
      <selection activeCell="T22" sqref="T22"/>
      <pageMargins left="0.7" right="0.7" top="0.75" bottom="0.75" header="0.3" footer="0.3"/>
      <pageSetup paperSize="9" orientation="portrait" r:id="rId7"/>
    </customSheetView>
    <customSheetView guid="{B08D60EB-17AC-43BC-A2EA-BCC34DA15115}" scale="55" showPageBreaks="1" hiddenColumns="1" view="pageBreakPreview">
      <selection activeCell="T7" sqref="T7"/>
      <pageMargins left="0.7" right="0.7" top="0.75" bottom="0.75" header="0.3" footer="0.3"/>
      <pageSetup paperSize="9" orientation="portrait" r:id="rId8"/>
    </customSheetView>
    <customSheetView guid="{6A6C9703-C16B-46D2-8CEE-AD24BCFE6CF3}" scale="55" showPageBreaks="1" hiddenColumns="1" view="pageBreakPreview">
      <selection activeCell="T22" sqref="T22"/>
      <pageMargins left="0.7" right="0.7" top="0.75" bottom="0.75" header="0.3" footer="0.3"/>
      <pageSetup paperSize="9" orientation="portrait" r:id="rId9"/>
    </customSheetView>
    <customSheetView guid="{6AC0ED22-CCBF-444B-9F29-F3EDD4234483}" scale="55" showPageBreaks="1" hiddenColumns="1" view="pageBreakPreview">
      <selection activeCell="T22" sqref="T22"/>
      <pageMargins left="0.7" right="0.7" top="0.75" bottom="0.75" header="0.3" footer="0.3"/>
      <pageSetup paperSize="9" orientation="portrait" r:id="rId10"/>
    </customSheetView>
    <customSheetView guid="{BC0D032C-B7DF-4F2E-B1DC-6C55D32E50A7}" scale="55" showPageBreaks="1" hiddenColumns="1" view="pageBreakPreview">
      <selection activeCell="T22" sqref="T22"/>
      <pageMargins left="0.7" right="0.7" top="0.75" bottom="0.75" header="0.3" footer="0.3"/>
      <pageSetup paperSize="9" orientation="portrait" r:id="rId11"/>
    </customSheetView>
    <customSheetView guid="{F48E67D2-2C8C-4D86-A2A9-F44F569AC752}" scale="55" showPageBreaks="1" hiddenColumns="1" view="pageBreakPreview">
      <selection activeCell="T22" sqref="T22"/>
      <pageMargins left="0.7" right="0.7" top="0.75" bottom="0.75" header="0.3" footer="0.3"/>
      <pageSetup paperSize="9" orientation="portrait" r:id="rId12"/>
    </customSheetView>
    <customSheetView guid="{7ECADF5B-4174-4035-8137-3D83A4A93CD5}" scale="55" showPageBreaks="1" hiddenColumns="1" view="pageBreakPreview">
      <selection activeCell="T22" sqref="T22"/>
      <pageMargins left="0.7" right="0.7" top="0.75" bottom="0.75" header="0.3" footer="0.3"/>
      <pageSetup paperSize="9" orientation="portrait" r:id="rId13"/>
    </customSheetView>
    <customSheetView guid="{5F1BE36F-0832-42CE-A3FC-1A76BC593CBA}" scale="55" showPageBreaks="1" hiddenColumns="1" view="pageBreakPreview">
      <selection activeCell="T7" sqref="T7"/>
      <pageMargins left="0.7" right="0.7" top="0.75" bottom="0.75" header="0.3" footer="0.3"/>
      <pageSetup paperSize="9" orientation="portrait" r:id="rId14"/>
    </customSheetView>
    <customSheetView guid="{29B41C1A-DE4D-4DEA-B90B-19C46C754CB5}" scale="55" showPageBreaks="1" hiddenColumns="1" view="pageBreakPreview">
      <selection activeCell="M12" sqref="M12"/>
      <pageMargins left="0.7" right="0.7" top="0.75" bottom="0.75" header="0.3" footer="0.3"/>
      <pageSetup paperSize="9" orientation="portrait" r:id="rId15"/>
    </customSheetView>
    <customSheetView guid="{2632A833-96F5-4A25-97EB-81ED19BC2F66}" scale="55" showPageBreaks="1" hiddenColumns="1" view="pageBreakPreview">
      <selection activeCell="T22" sqref="T22"/>
      <pageMargins left="0.7" right="0.7" top="0.75" bottom="0.75" header="0.3" footer="0.3"/>
      <pageSetup paperSize="9" orientation="portrait" r:id="rId16"/>
    </customSheetView>
    <customSheetView guid="{E5A2ECE4-B75B-45A2-AE22-0D04E85CEB66}" scale="55" showPageBreaks="1" hiddenColumns="1" view="pageBreakPreview">
      <selection activeCell="T22" sqref="T22"/>
      <pageMargins left="0.7" right="0.7" top="0.75" bottom="0.75" header="0.3" footer="0.3"/>
      <pageSetup paperSize="9" orientation="portrait" r:id="rId17"/>
    </customSheetView>
    <customSheetView guid="{E82CE51D-E642-4881-A0F3-F33C1C34AFA1}" scale="55" showPageBreaks="1" hiddenColumns="1" view="pageBreakPreview">
      <selection activeCell="T22" sqref="T22"/>
      <pageMargins left="0.7" right="0.7" top="0.75" bottom="0.75" header="0.3" footer="0.3"/>
      <pageSetup paperSize="9" orientation="portrait" r:id="rId18"/>
    </customSheetView>
    <customSheetView guid="{AA1E88D6-B765-4D8A-BB20-FCE31C48857F}" scale="55" showPageBreaks="1" hiddenColumns="1" view="pageBreakPreview">
      <selection activeCell="T22" sqref="T22"/>
      <pageMargins left="0.7" right="0.7" top="0.75" bottom="0.75" header="0.3" footer="0.3"/>
      <pageSetup paperSize="9" orientation="portrait" r:id="rId19"/>
    </customSheetView>
    <customSheetView guid="{3A1AD47D-D360-494C-B851-D14B33F8032B}" scale="55" showPageBreaks="1" hiddenColumns="1" view="pageBreakPreview">
      <selection activeCell="T22" sqref="T22"/>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view="pageBreakPreview" zoomScale="55" zoomScaleNormal="85" zoomScaleSheetLayoutView="85" workbookViewId="0">
      <selection activeCell="N7" sqref="N7"/>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81" t="s">
        <v>9</v>
      </c>
      <c r="L3" s="81" t="s">
        <v>10</v>
      </c>
      <c r="M3" s="81" t="s">
        <v>11</v>
      </c>
      <c r="N3" s="81" t="s">
        <v>12</v>
      </c>
      <c r="O3" s="81" t="s">
        <v>13</v>
      </c>
      <c r="P3" s="81" t="s">
        <v>14</v>
      </c>
      <c r="Q3" s="81" t="s">
        <v>15</v>
      </c>
      <c r="R3" s="81" t="s">
        <v>16</v>
      </c>
      <c r="S3" s="2" t="s">
        <v>43</v>
      </c>
      <c r="T3" s="37"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44" t="s">
        <v>245</v>
      </c>
      <c r="C5" s="145"/>
      <c r="D5" s="145"/>
      <c r="E5" s="145"/>
      <c r="F5" s="145"/>
      <c r="G5" s="145"/>
      <c r="H5" s="145"/>
      <c r="I5" s="145"/>
      <c r="J5" s="145"/>
      <c r="K5" s="145"/>
      <c r="L5" s="145"/>
      <c r="M5" s="145"/>
      <c r="N5" s="145"/>
      <c r="O5" s="145"/>
      <c r="P5" s="145"/>
      <c r="Q5" s="145"/>
      <c r="R5" s="145"/>
      <c r="S5" s="145"/>
      <c r="T5" s="146"/>
    </row>
    <row r="6" spans="1:20" ht="58.5" customHeight="1" x14ac:dyDescent="0.25">
      <c r="A6" s="24">
        <v>1</v>
      </c>
      <c r="B6" s="7" t="s">
        <v>19</v>
      </c>
      <c r="C6" s="82" t="s">
        <v>219</v>
      </c>
      <c r="D6" s="36" t="s">
        <v>30</v>
      </c>
      <c r="E6" s="36">
        <v>99.6</v>
      </c>
      <c r="F6" s="10" t="s">
        <v>221</v>
      </c>
      <c r="G6" s="115">
        <v>72.599999999999994</v>
      </c>
      <c r="H6" s="115">
        <v>42</v>
      </c>
      <c r="I6" s="116">
        <v>103</v>
      </c>
      <c r="J6" s="115">
        <v>114.3</v>
      </c>
      <c r="K6" s="36"/>
      <c r="L6" s="36"/>
      <c r="M6" s="36"/>
      <c r="N6" s="11"/>
      <c r="O6" s="36"/>
      <c r="P6" s="36"/>
      <c r="Q6" s="36"/>
      <c r="R6" s="36"/>
      <c r="S6" s="11" t="e">
        <f>145.7/F6*100</f>
        <v>#VALUE!</v>
      </c>
      <c r="T6" s="8"/>
    </row>
    <row r="7" spans="1:20" ht="102" customHeight="1" x14ac:dyDescent="0.25">
      <c r="A7" s="24">
        <v>2</v>
      </c>
      <c r="B7" s="7" t="s">
        <v>24</v>
      </c>
      <c r="C7" s="82" t="s">
        <v>220</v>
      </c>
      <c r="D7" s="36" t="s">
        <v>30</v>
      </c>
      <c r="E7" s="36">
        <v>92.1</v>
      </c>
      <c r="F7" s="10" t="s">
        <v>221</v>
      </c>
      <c r="G7" s="115">
        <v>62.3</v>
      </c>
      <c r="H7" s="115">
        <v>77.8</v>
      </c>
      <c r="I7" s="117">
        <v>80</v>
      </c>
      <c r="J7" s="11">
        <v>83.1</v>
      </c>
      <c r="K7" s="11"/>
      <c r="L7" s="36"/>
      <c r="M7" s="11"/>
      <c r="N7" s="11"/>
      <c r="O7" s="36"/>
      <c r="P7" s="11"/>
      <c r="Q7" s="11"/>
      <c r="R7" s="36"/>
      <c r="S7" s="11" t="e">
        <f>Q7/F7*100</f>
        <v>#VALUE!</v>
      </c>
      <c r="T7" s="8" t="s">
        <v>263</v>
      </c>
    </row>
  </sheetData>
  <customSheetViews>
    <customSheetView guid="{AF8A7EC1-5680-4411-8CA7-5C7F5D245B03}" scale="55" showPageBreaks="1" hiddenColumns="1" state="hidden" view="pageBreakPreview">
      <selection activeCell="N7" sqref="N7"/>
      <pageMargins left="0.7" right="0.7" top="0.75" bottom="0.75" header="0.3" footer="0.3"/>
      <pageSetup paperSize="9" orientation="portrait" r:id="rId1"/>
    </customSheetView>
    <customSheetView guid="{DBB9E7F6-7701-4D52-8273-C96C8672D403}" scale="60" showPageBreaks="1" hiddenColumns="1" view="pageBreakPreview">
      <selection activeCell="T15" sqref="T15"/>
      <pageMargins left="0.7" right="0.7" top="0.75" bottom="0.75" header="0.3" footer="0.3"/>
      <pageSetup paperSize="9" orientation="portrait" r:id="rId2"/>
    </customSheetView>
    <customSheetView guid="{73C3B9D4-9210-43F5-9883-0E949EA0E341}" scale="55" showPageBreaks="1" hiddenColumns="1" view="pageBreakPreview">
      <selection activeCell="I6" sqref="I6:I7"/>
      <pageMargins left="0.7" right="0.7" top="0.75" bottom="0.75" header="0.3" footer="0.3"/>
      <pageSetup paperSize="9" orientation="portrait" r:id="rId3"/>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4"/>
    </customSheetView>
    <customSheetView guid="{8E7CBF92-2A8A-4486-AE31-320A2A4BD935}" scale="55" showPageBreaks="1" hiddenColumns="1" view="pageBreakPreview">
      <selection activeCell="I6" sqref="I6:I7"/>
      <pageMargins left="0.7" right="0.7" top="0.75" bottom="0.75" header="0.3" footer="0.3"/>
      <pageSetup paperSize="9" orientation="portrait" r:id="rId5"/>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6"/>
    </customSheetView>
    <customSheetView guid="{BEF67C10-7FC6-4F33-B3F9-204F29E3E218}" scale="60"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7"/>
    </customSheetView>
    <customSheetView guid="{B08D60EB-17AC-43BC-A2EA-BCC34DA15115}" scale="60" showPageBreaks="1" hiddenColumns="1" view="pageBreakPreview">
      <selection activeCell="T15" sqref="T15"/>
      <pageMargins left="0.7" right="0.7" top="0.75" bottom="0.75" header="0.3" footer="0.3"/>
      <pageSetup paperSize="9" orientation="portrait" r:id="rId8"/>
    </customSheetView>
    <customSheetView guid="{6A6C9703-C16B-46D2-8CEE-AD24BCFE6CF3}" scale="60" showPageBreaks="1" hiddenColumns="1" view="pageBreakPreview">
      <selection activeCell="T15" sqref="T15"/>
      <pageMargins left="0.7" right="0.7" top="0.75" bottom="0.75" header="0.3" footer="0.3"/>
      <pageSetup paperSize="9" orientation="portrait" r:id="rId9"/>
    </customSheetView>
    <customSheetView guid="{6AC0ED22-CCBF-444B-9F29-F3EDD4234483}" scale="60" showPageBreaks="1" hiddenColumns="1" view="pageBreakPreview">
      <selection activeCell="T15" sqref="T15"/>
      <pageMargins left="0.7" right="0.7" top="0.75" bottom="0.75" header="0.3" footer="0.3"/>
      <pageSetup paperSize="9" orientation="portrait" r:id="rId10"/>
    </customSheetView>
    <customSheetView guid="{BC0D032C-B7DF-4F2E-B1DC-6C55D32E50A7}" scale="60" showPageBreaks="1" hiddenColumns="1" view="pageBreakPreview">
      <selection activeCell="T15" sqref="T15"/>
      <pageMargins left="0.7" right="0.7" top="0.75" bottom="0.75" header="0.3" footer="0.3"/>
      <pageSetup paperSize="9" orientation="portrait" r:id="rId11"/>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2"/>
    </customSheetView>
    <customSheetView guid="{7ECADF5B-4174-4035-8137-3D83A4A93CD5}" scale="60" showPageBreaks="1" hiddenColumns="1" view="pageBreakPreview">
      <selection activeCell="T15" sqref="T15"/>
      <pageMargins left="0.7" right="0.7" top="0.75" bottom="0.75" header="0.3" footer="0.3"/>
      <pageSetup paperSize="9" orientation="portrait" r:id="rId13"/>
    </customSheetView>
    <customSheetView guid="{5F1BE36F-0832-42CE-A3FC-1A76BC593CBA}" scale="60" showPageBreaks="1" hiddenColumns="1" view="pageBreakPreview">
      <selection activeCell="T15" sqref="T15"/>
      <pageMargins left="0.7" right="0.7" top="0.75" bottom="0.75" header="0.3" footer="0.3"/>
      <pageSetup paperSize="9" orientation="portrait" r:id="rId14"/>
    </customSheetView>
    <customSheetView guid="{29B41C1A-DE4D-4DEA-B90B-19C46C754CB5}" scale="60" showPageBreaks="1" hiddenColumns="1" view="pageBreakPreview">
      <selection activeCell="T15" sqref="T15"/>
      <pageMargins left="0.7" right="0.7" top="0.75" bottom="0.75" header="0.3" footer="0.3"/>
      <pageSetup paperSize="9" orientation="portrait" r:id="rId15"/>
    </customSheetView>
    <customSheetView guid="{2632A833-96F5-4A25-97EB-81ED19BC2F66}" scale="60" showPageBreaks="1" hiddenColumns="1" view="pageBreakPreview">
      <selection activeCell="T15" sqref="T15"/>
      <pageMargins left="0.7" right="0.7" top="0.75" bottom="0.75" header="0.3" footer="0.3"/>
      <pageSetup paperSize="9" orientation="portrait" r:id="rId16"/>
    </customSheetView>
    <customSheetView guid="{E5A2ECE4-B75B-45A2-AE22-0D04E85CEB66}" scale="60" showPageBreaks="1" hiddenColumns="1" view="pageBreakPreview">
      <selection activeCell="T15" sqref="T15"/>
      <pageMargins left="0.7" right="0.7" top="0.75" bottom="0.75" header="0.3" footer="0.3"/>
      <pageSetup paperSize="9" orientation="portrait" r:id="rId17"/>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8"/>
    </customSheetView>
    <customSheetView guid="{AA1E88D6-B765-4D8A-BB20-FCE31C48857F}" scale="60" showPageBreaks="1" hiddenColumns="1" view="pageBreakPreview">
      <selection activeCell="T15" sqref="T15"/>
      <pageMargins left="0.7" right="0.7" top="0.75" bottom="0.75" header="0.3" footer="0.3"/>
      <pageSetup paperSize="9" orientation="portrait" r:id="rId19"/>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3"/>
  <sheetViews>
    <sheetView view="pageBreakPreview" topLeftCell="D8" zoomScale="70" zoomScaleNormal="85" zoomScaleSheetLayoutView="70" workbookViewId="0">
      <selection activeCell="N7" sqref="N7"/>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222</v>
      </c>
      <c r="C5" s="145"/>
      <c r="D5" s="145"/>
      <c r="E5" s="145"/>
      <c r="F5" s="145"/>
      <c r="G5" s="145"/>
      <c r="H5" s="145"/>
      <c r="I5" s="145"/>
      <c r="J5" s="145"/>
      <c r="K5" s="145"/>
      <c r="L5" s="145"/>
      <c r="M5" s="145"/>
      <c r="N5" s="145"/>
      <c r="O5" s="145"/>
      <c r="P5" s="145"/>
      <c r="Q5" s="145"/>
      <c r="R5" s="145"/>
      <c r="S5" s="145"/>
      <c r="T5" s="146"/>
    </row>
    <row r="6" spans="1:20" ht="78.75" x14ac:dyDescent="0.25">
      <c r="A6" s="24">
        <v>1</v>
      </c>
      <c r="B6" s="17" t="s">
        <v>19</v>
      </c>
      <c r="C6" s="8" t="s">
        <v>223</v>
      </c>
      <c r="D6" s="36" t="s">
        <v>26</v>
      </c>
      <c r="E6" s="36">
        <v>1</v>
      </c>
      <c r="F6" s="21">
        <v>1</v>
      </c>
      <c r="G6" s="83">
        <v>0</v>
      </c>
      <c r="H6" s="83">
        <v>0</v>
      </c>
      <c r="I6" s="88">
        <v>0</v>
      </c>
      <c r="J6" s="83">
        <v>0</v>
      </c>
      <c r="K6" s="83">
        <v>0</v>
      </c>
      <c r="L6" s="83"/>
      <c r="M6" s="83"/>
      <c r="N6" s="11"/>
      <c r="O6" s="83"/>
      <c r="P6" s="83"/>
      <c r="Q6" s="83"/>
      <c r="R6" s="83"/>
      <c r="S6" s="11">
        <f>145.7/F6*100</f>
        <v>14569.999999999998</v>
      </c>
      <c r="T6" s="8" t="s">
        <v>327</v>
      </c>
    </row>
    <row r="7" spans="1:20" ht="408" customHeight="1" x14ac:dyDescent="0.25">
      <c r="A7" s="24">
        <v>2</v>
      </c>
      <c r="B7" s="17" t="s">
        <v>24</v>
      </c>
      <c r="C7" s="8" t="s">
        <v>224</v>
      </c>
      <c r="D7" s="36" t="s">
        <v>26</v>
      </c>
      <c r="E7" s="36">
        <v>53</v>
      </c>
      <c r="F7" s="21">
        <v>55</v>
      </c>
      <c r="G7" s="83">
        <v>2</v>
      </c>
      <c r="H7" s="83">
        <v>4</v>
      </c>
      <c r="I7" s="88">
        <v>18</v>
      </c>
      <c r="J7" s="139">
        <v>23</v>
      </c>
      <c r="K7" s="140">
        <v>27</v>
      </c>
      <c r="L7" s="83"/>
      <c r="M7" s="11"/>
      <c r="N7" s="11"/>
      <c r="O7" s="83"/>
      <c r="P7" s="11"/>
      <c r="Q7" s="11"/>
      <c r="R7" s="83"/>
      <c r="S7" s="11">
        <f>Q7/F7*100</f>
        <v>0</v>
      </c>
      <c r="T7" s="8" t="s">
        <v>316</v>
      </c>
    </row>
    <row r="8" spans="1:20" ht="94.5" x14ac:dyDescent="0.25">
      <c r="A8" s="24">
        <v>3</v>
      </c>
      <c r="B8" s="17" t="s">
        <v>28</v>
      </c>
      <c r="C8" s="8" t="s">
        <v>225</v>
      </c>
      <c r="D8" s="36" t="s">
        <v>26</v>
      </c>
      <c r="E8" s="36">
        <v>1</v>
      </c>
      <c r="F8" s="21">
        <v>1</v>
      </c>
      <c r="G8" s="83">
        <v>0</v>
      </c>
      <c r="H8" s="83">
        <v>0</v>
      </c>
      <c r="I8" s="83">
        <v>0</v>
      </c>
      <c r="J8" s="83">
        <v>0</v>
      </c>
      <c r="K8" s="83">
        <v>0</v>
      </c>
      <c r="L8" s="12"/>
      <c r="M8" s="12"/>
      <c r="N8" s="12"/>
      <c r="O8" s="12"/>
      <c r="P8" s="12"/>
      <c r="Q8" s="12"/>
      <c r="R8" s="12"/>
      <c r="S8" s="11">
        <f>Q8/F8*100</f>
        <v>0</v>
      </c>
      <c r="T8" s="8" t="s">
        <v>285</v>
      </c>
    </row>
    <row r="9" spans="1:20" ht="78.75" x14ac:dyDescent="0.25">
      <c r="A9" s="168">
        <v>4</v>
      </c>
      <c r="B9" s="170" t="s">
        <v>50</v>
      </c>
      <c r="C9" s="8" t="s">
        <v>232</v>
      </c>
      <c r="D9" s="36" t="s">
        <v>26</v>
      </c>
      <c r="E9" s="36">
        <v>104</v>
      </c>
      <c r="F9" s="21">
        <v>104</v>
      </c>
      <c r="G9" s="83">
        <v>7</v>
      </c>
      <c r="H9" s="83">
        <v>15</v>
      </c>
      <c r="I9" s="88">
        <v>23</v>
      </c>
      <c r="J9" s="143">
        <v>31</v>
      </c>
      <c r="K9" s="143">
        <v>39</v>
      </c>
      <c r="L9" s="83"/>
      <c r="M9" s="14"/>
      <c r="N9" s="14"/>
      <c r="O9" s="14"/>
      <c r="P9" s="14"/>
      <c r="Q9" s="14"/>
      <c r="R9" s="83"/>
      <c r="S9" s="11">
        <f>Q9/F9*100</f>
        <v>0</v>
      </c>
      <c r="T9" s="8" t="s">
        <v>286</v>
      </c>
    </row>
    <row r="10" spans="1:20" ht="37.9" customHeight="1" x14ac:dyDescent="0.25">
      <c r="A10" s="169"/>
      <c r="B10" s="171"/>
      <c r="C10" s="8" t="s">
        <v>231</v>
      </c>
      <c r="D10" s="36" t="s">
        <v>226</v>
      </c>
      <c r="E10" s="12">
        <v>118.81</v>
      </c>
      <c r="F10" s="21">
        <v>123.57</v>
      </c>
      <c r="G10" s="11">
        <v>10.34</v>
      </c>
      <c r="H10" s="11">
        <v>20.68</v>
      </c>
      <c r="I10" s="11">
        <v>31</v>
      </c>
      <c r="J10" s="11">
        <v>41</v>
      </c>
      <c r="K10" s="11">
        <v>51.3</v>
      </c>
      <c r="L10" s="11"/>
      <c r="M10" s="11"/>
      <c r="N10" s="11"/>
      <c r="O10" s="11"/>
      <c r="P10" s="11"/>
      <c r="Q10" s="11"/>
      <c r="R10" s="11"/>
      <c r="S10" s="11"/>
      <c r="T10" s="85" t="s">
        <v>283</v>
      </c>
    </row>
    <row r="11" spans="1:20" ht="126" x14ac:dyDescent="0.25">
      <c r="A11" s="25">
        <v>5</v>
      </c>
      <c r="B11" s="13" t="s">
        <v>52</v>
      </c>
      <c r="C11" s="8" t="s">
        <v>227</v>
      </c>
      <c r="D11" s="36" t="s">
        <v>26</v>
      </c>
      <c r="E11" s="36">
        <v>1600</v>
      </c>
      <c r="F11" s="21">
        <v>1800</v>
      </c>
      <c r="G11" s="83">
        <v>120</v>
      </c>
      <c r="H11" s="83">
        <v>180</v>
      </c>
      <c r="I11" s="88">
        <v>450</v>
      </c>
      <c r="J11" s="83">
        <v>600</v>
      </c>
      <c r="K11" s="83">
        <v>750</v>
      </c>
      <c r="L11" s="83"/>
      <c r="M11" s="83"/>
      <c r="N11" s="83"/>
      <c r="O11" s="83"/>
      <c r="P11" s="83"/>
      <c r="Q11" s="83"/>
      <c r="R11" s="14"/>
      <c r="S11" s="11">
        <f t="shared" ref="S11:S13" si="0">Q11/F11*100</f>
        <v>0</v>
      </c>
      <c r="T11" s="8" t="s">
        <v>284</v>
      </c>
    </row>
    <row r="12" spans="1:20" ht="63" x14ac:dyDescent="0.25">
      <c r="A12" s="25">
        <v>6</v>
      </c>
      <c r="B12" s="13" t="s">
        <v>53</v>
      </c>
      <c r="C12" s="8" t="s">
        <v>228</v>
      </c>
      <c r="D12" s="36" t="s">
        <v>229</v>
      </c>
      <c r="E12" s="36">
        <v>100</v>
      </c>
      <c r="F12" s="21">
        <v>100</v>
      </c>
      <c r="G12" s="15">
        <v>100</v>
      </c>
      <c r="H12" s="15">
        <v>100</v>
      </c>
      <c r="I12" s="15">
        <v>100</v>
      </c>
      <c r="J12" s="15">
        <v>100</v>
      </c>
      <c r="K12" s="15">
        <v>100</v>
      </c>
      <c r="L12" s="16"/>
      <c r="M12" s="15"/>
      <c r="N12" s="15"/>
      <c r="O12" s="15"/>
      <c r="P12" s="15"/>
      <c r="Q12" s="15"/>
      <c r="R12" s="71"/>
      <c r="S12" s="11">
        <f>O12/F12*100</f>
        <v>0</v>
      </c>
      <c r="T12" s="8"/>
    </row>
    <row r="13" spans="1:20" ht="78.75" x14ac:dyDescent="0.25">
      <c r="A13" s="25">
        <v>7</v>
      </c>
      <c r="B13" s="13" t="s">
        <v>55</v>
      </c>
      <c r="C13" s="8" t="s">
        <v>230</v>
      </c>
      <c r="D13" s="36" t="s">
        <v>229</v>
      </c>
      <c r="E13" s="36">
        <v>100</v>
      </c>
      <c r="F13" s="21">
        <v>100</v>
      </c>
      <c r="G13" s="83">
        <v>100</v>
      </c>
      <c r="H13" s="83">
        <v>100</v>
      </c>
      <c r="I13" s="83">
        <v>100</v>
      </c>
      <c r="J13" s="83">
        <v>100</v>
      </c>
      <c r="K13" s="83">
        <v>100</v>
      </c>
      <c r="L13" s="83"/>
      <c r="M13" s="83"/>
      <c r="N13" s="83"/>
      <c r="O13" s="83"/>
      <c r="P13" s="83"/>
      <c r="Q13" s="83"/>
      <c r="R13" s="83"/>
      <c r="S13" s="11">
        <f t="shared" si="0"/>
        <v>0</v>
      </c>
      <c r="T13" s="8"/>
    </row>
  </sheetData>
  <customSheetViews>
    <customSheetView guid="{AF8A7EC1-5680-4411-8CA7-5C7F5D245B03}" scale="70" showPageBreaks="1" hiddenColumns="1" state="hidden" view="pageBreakPreview" topLeftCell="D8">
      <selection activeCell="N7" sqref="N7"/>
      <pageMargins left="0.7" right="0.7" top="0.75" bottom="0.75" header="0.3" footer="0.3"/>
      <pageSetup paperSize="9" orientation="portrait" r:id="rId1"/>
    </customSheetView>
    <customSheetView guid="{DBB9E7F6-7701-4D52-8273-C96C8672D403}" scale="60" showPageBreaks="1" hiddenColumns="1" view="pageBreakPreview">
      <selection sqref="A1:XFD1048576"/>
      <pageMargins left="0.7" right="0.7" top="0.75" bottom="0.75" header="0.3" footer="0.3"/>
      <pageSetup paperSize="9" scale="45" orientation="landscape" r:id="rId2"/>
    </customSheetView>
    <customSheetView guid="{73C3B9D4-9210-43F5-9883-0E949EA0E341}" scale="70" showPageBreaks="1" hiddenColumns="1" view="pageBreakPreview" topLeftCell="D8">
      <selection activeCell="G11" sqref="G11"/>
      <pageMargins left="0.7" right="0.7" top="0.75" bottom="0.75" header="0.3" footer="0.3"/>
      <pageSetup paperSize="9" orientation="portrait" r:id="rId3"/>
    </customSheetView>
    <customSheetView guid="{0E67524B-A824-49FB-A67D-C1771603425D}" scale="60" showPageBreaks="1" hiddenColumns="1" view="pageBreakPreview" topLeftCell="E1">
      <selection activeCell="T7" sqref="T7"/>
      <colBreaks count="2" manualBreakCount="2">
        <brk id="10" max="12" man="1"/>
        <brk id="19" max="12" man="1"/>
      </colBreaks>
      <pageMargins left="0.7" right="0.7" top="0.75" bottom="0.75" header="0.3" footer="0.3"/>
      <pageSetup paperSize="9" scale="88" orientation="portrait" r:id="rId4"/>
    </customSheetView>
    <customSheetView guid="{8E7CBF92-2A8A-4486-AE31-320A2A4BD935}" scale="55" showPageBreaks="1" hiddenColumns="1" view="pageBreakPreview">
      <selection activeCell="P12" sqref="P12"/>
      <pageMargins left="0.7" right="0.7" top="0.75" bottom="0.75" header="0.3" footer="0.3"/>
      <pageSetup paperSize="9" orientation="portrait" r:id="rId5"/>
    </customSheetView>
    <customSheetView guid="{80AD08A8-345A-453A-A104-5E3DA1078B6F}" scale="60" showPageBreaks="1" hiddenColumns="1" view="pageBreakPreview">
      <selection activeCell="G6" sqref="G6:G13"/>
      <pageMargins left="0.7" right="0.7" top="0.75" bottom="0.75" header="0.3" footer="0.3"/>
      <pageSetup paperSize="9" orientation="portrait" r:id="rId6"/>
    </customSheetView>
    <customSheetView guid="{BEF67C10-7FC6-4F33-B3F9-204F29E3E218}" scale="60" showPageBreaks="1" hiddenColumns="1" view="pageBreakPreview">
      <selection activeCell="G6" sqref="G6:G13"/>
      <pageMargins left="0.7" right="0.7" top="0.75" bottom="0.75" header="0.3" footer="0.3"/>
      <pageSetup paperSize="9" orientation="portrait" r:id="rId7"/>
    </customSheetView>
    <customSheetView guid="{B08D60EB-17AC-43BC-A2EA-BCC34DA15115}" scale="60" showPageBreaks="1" hiddenColumns="1" view="pageBreakPreview">
      <selection activeCell="M13" sqref="M13"/>
      <pageMargins left="0.7" right="0.7" top="0.75" bottom="0.75" header="0.3" footer="0.3"/>
      <pageSetup paperSize="9" orientation="portrait" r:id="rId8"/>
    </customSheetView>
    <customSheetView guid="{6A6C9703-C16B-46D2-8CEE-AD24BCFE6CF3}" scale="60" showPageBreaks="1" hiddenColumns="1" view="pageBreakPreview">
      <selection activeCell="G9" sqref="G9"/>
      <pageMargins left="0.7" right="0.7" top="0.75" bottom="0.75" header="0.3" footer="0.3"/>
      <pageSetup paperSize="9" scale="45" orientation="landscape" r:id="rId9"/>
    </customSheetView>
    <customSheetView guid="{6AC0ED22-CCBF-444B-9F29-F3EDD4234483}" scale="60" showPageBreaks="1" hiddenColumns="1" view="pageBreakPreview">
      <selection activeCell="G6" sqref="G6:G13"/>
      <pageMargins left="0.7" right="0.7" top="0.75" bottom="0.75" header="0.3" footer="0.3"/>
      <pageSetup paperSize="9" orientation="portrait" r:id="rId10"/>
    </customSheetView>
    <customSheetView guid="{BC0D032C-B7DF-4F2E-B1DC-6C55D32E50A7}" scale="60" showPageBreaks="1" hiddenColumns="1" view="pageBreakPreview">
      <selection activeCell="G6" sqref="G6:G13"/>
      <pageMargins left="0.7" right="0.7" top="0.75" bottom="0.75" header="0.3" footer="0.3"/>
      <pageSetup paperSize="9" orientation="portrait" r:id="rId11"/>
    </customSheetView>
    <customSheetView guid="{F48E67D2-2C8C-4D86-A2A9-F44F569AC752}" scale="60" showPageBreaks="1" hiddenColumns="1" view="pageBreakPreview">
      <selection activeCell="R7" sqref="R7"/>
      <pageMargins left="0.7" right="0.7" top="0.75" bottom="0.75" header="0.3" footer="0.3"/>
      <pageSetup paperSize="9" orientation="portrait" r:id="rId12"/>
    </customSheetView>
    <customSheetView guid="{7ECADF5B-4174-4035-8137-3D83A4A93CD5}" scale="60" showPageBreaks="1" hiddenColumns="1" view="pageBreakPreview">
      <selection activeCell="G6" sqref="G6:G13"/>
      <pageMargins left="0.7" right="0.7" top="0.75" bottom="0.75" header="0.3" footer="0.3"/>
      <pageSetup paperSize="9" orientation="portrait" r:id="rId13"/>
    </customSheetView>
    <customSheetView guid="{5F1BE36F-0832-42CE-A3FC-1A76BC593CBA}" scale="60" showPageBreaks="1" hiddenColumns="1" view="pageBreakPreview">
      <selection activeCell="M13" sqref="M13"/>
      <pageMargins left="0.7" right="0.7" top="0.75" bottom="0.75" header="0.3" footer="0.3"/>
      <pageSetup paperSize="9" orientation="portrait" r:id="rId14"/>
    </customSheetView>
    <customSheetView guid="{29B41C1A-DE4D-4DEA-B90B-19C46C754CB5}" scale="60" showPageBreaks="1" hiddenColumns="1" view="pageBreakPreview">
      <selection activeCell="G9" sqref="G9"/>
      <pageMargins left="0.7" right="0.7" top="0.75" bottom="0.75" header="0.3" footer="0.3"/>
      <pageSetup paperSize="9" scale="45" orientation="landscape" r:id="rId15"/>
    </customSheetView>
    <customSheetView guid="{2632A833-96F5-4A25-97EB-81ED19BC2F66}" scale="60" showPageBreaks="1" hiddenColumns="1" view="pageBreakPreview">
      <selection activeCell="G6" sqref="G6:G13"/>
      <pageMargins left="0.7" right="0.7" top="0.75" bottom="0.75" header="0.3" footer="0.3"/>
      <pageSetup paperSize="9" orientation="portrait" r:id="rId16"/>
    </customSheetView>
    <customSheetView guid="{E5A2ECE4-B75B-45A2-AE22-0D04E85CEB66}" scale="60" showPageBreaks="1" hiddenColumns="1" view="pageBreakPreview">
      <selection activeCell="G6" sqref="G6:G13"/>
      <pageMargins left="0.7" right="0.7" top="0.75" bottom="0.75" header="0.3" footer="0.3"/>
      <pageSetup paperSize="9" orientation="portrait" r:id="rId17"/>
    </customSheetView>
    <customSheetView guid="{E82CE51D-E642-4881-A0F3-F33C1C34AFA1}" scale="60" showPageBreaks="1" hiddenColumns="1" view="pageBreakPreview">
      <selection activeCell="G6" sqref="G6:G13"/>
      <pageMargins left="0.7" right="0.7" top="0.75" bottom="0.75" header="0.3" footer="0.3"/>
      <pageSetup paperSize="9" orientation="portrait" r:id="rId18"/>
    </customSheetView>
    <customSheetView guid="{AA1E88D6-B765-4D8A-BB20-FCE31C48857F}" scale="60" showPageBreaks="1" hiddenColumns="1" view="pageBreakPreview">
      <selection activeCell="G6" sqref="G6:G13"/>
      <pageMargins left="0.7" right="0.7" top="0.75" bottom="0.75" header="0.3" footer="0.3"/>
      <pageSetup paperSize="9" orientation="portrait" r:id="rId19"/>
    </customSheetView>
    <customSheetView guid="{3A1AD47D-D360-494C-B851-D14B33F8032B}" scale="60" showPageBreaks="1" hiddenColumns="1" view="pageBreakPreview">
      <selection activeCell="G6" sqref="G6:G13"/>
      <pageMargins left="0.7" right="0.7" top="0.75" bottom="0.75" header="0.3" footer="0.3"/>
      <pageSetup paperSize="9" orientation="portrait" r:id="rId20"/>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70" zoomScaleSheetLayoutView="55" workbookViewId="0">
      <selection activeCell="N7" sqref="N7"/>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44" t="s">
        <v>239</v>
      </c>
      <c r="C5" s="145"/>
      <c r="D5" s="145"/>
      <c r="E5" s="145"/>
      <c r="F5" s="145"/>
      <c r="G5" s="145"/>
      <c r="H5" s="145"/>
      <c r="I5" s="145"/>
      <c r="J5" s="145"/>
      <c r="K5" s="145"/>
      <c r="L5" s="145"/>
      <c r="M5" s="145"/>
      <c r="N5" s="145"/>
      <c r="O5" s="145"/>
      <c r="P5" s="145"/>
      <c r="Q5" s="145"/>
      <c r="R5" s="145"/>
      <c r="S5" s="145"/>
      <c r="T5" s="146"/>
    </row>
    <row r="6" spans="1:20" ht="78.75" x14ac:dyDescent="0.25">
      <c r="A6" s="24">
        <v>1</v>
      </c>
      <c r="B6" s="17" t="s">
        <v>19</v>
      </c>
      <c r="C6" s="8" t="s">
        <v>233</v>
      </c>
      <c r="D6" s="36" t="s">
        <v>30</v>
      </c>
      <c r="E6" s="36">
        <v>94.7</v>
      </c>
      <c r="F6" s="45">
        <v>95</v>
      </c>
      <c r="G6" s="106">
        <v>93</v>
      </c>
      <c r="H6" s="106">
        <v>93.1</v>
      </c>
      <c r="I6" s="101"/>
      <c r="J6" s="19"/>
      <c r="K6" s="19"/>
      <c r="L6" s="19"/>
      <c r="M6" s="19"/>
      <c r="N6" s="27"/>
      <c r="O6" s="19"/>
      <c r="P6" s="19"/>
      <c r="Q6" s="19"/>
      <c r="R6" s="19"/>
      <c r="S6" s="27">
        <f>145.7/F6*100</f>
        <v>153.36842105263159</v>
      </c>
      <c r="T6" s="18"/>
    </row>
    <row r="7" spans="1:20" ht="110.25" x14ac:dyDescent="0.25">
      <c r="A7" s="24">
        <v>2</v>
      </c>
      <c r="B7" s="17">
        <v>1</v>
      </c>
      <c r="C7" s="8" t="s">
        <v>238</v>
      </c>
      <c r="D7" s="36" t="s">
        <v>30</v>
      </c>
      <c r="E7" s="36">
        <v>107.8</v>
      </c>
      <c r="F7" s="21">
        <v>100</v>
      </c>
      <c r="G7" s="106">
        <v>3.6</v>
      </c>
      <c r="H7" s="106">
        <v>7.4</v>
      </c>
      <c r="I7" s="101"/>
      <c r="J7" s="27"/>
      <c r="K7" s="27"/>
      <c r="L7" s="19"/>
      <c r="M7" s="27"/>
      <c r="N7" s="27"/>
      <c r="O7" s="19"/>
      <c r="P7" s="27"/>
      <c r="Q7" s="27"/>
      <c r="R7" s="19"/>
      <c r="S7" s="27">
        <f>Q7/F7*100</f>
        <v>0</v>
      </c>
      <c r="T7" s="18"/>
    </row>
    <row r="8" spans="1:20" ht="189" x14ac:dyDescent="0.25">
      <c r="A8" s="24">
        <v>3</v>
      </c>
      <c r="B8" s="17">
        <v>2</v>
      </c>
      <c r="C8" s="8" t="s">
        <v>237</v>
      </c>
      <c r="D8" s="36" t="s">
        <v>30</v>
      </c>
      <c r="E8" s="36">
        <v>60</v>
      </c>
      <c r="F8" s="21">
        <v>60</v>
      </c>
      <c r="G8" s="106">
        <v>60</v>
      </c>
      <c r="H8" s="106">
        <v>60</v>
      </c>
      <c r="I8" s="101"/>
      <c r="J8" s="19"/>
      <c r="K8" s="19"/>
      <c r="L8" s="28"/>
      <c r="M8" s="28"/>
      <c r="N8" s="28"/>
      <c r="O8" s="28"/>
      <c r="P8" s="28"/>
      <c r="Q8" s="28"/>
      <c r="R8" s="28"/>
      <c r="S8" s="27">
        <f>Q8/F8*100</f>
        <v>0</v>
      </c>
      <c r="T8" s="18"/>
    </row>
    <row r="9" spans="1:20" ht="63" x14ac:dyDescent="0.25">
      <c r="A9" s="24">
        <v>4</v>
      </c>
      <c r="B9" s="13">
        <v>3</v>
      </c>
      <c r="C9" s="8" t="s">
        <v>236</v>
      </c>
      <c r="D9" s="36" t="s">
        <v>177</v>
      </c>
      <c r="E9" s="36">
        <v>4</v>
      </c>
      <c r="F9" s="21">
        <v>2</v>
      </c>
      <c r="G9" s="106">
        <v>0</v>
      </c>
      <c r="H9" s="106">
        <v>0</v>
      </c>
      <c r="I9" s="101"/>
      <c r="J9" s="19"/>
      <c r="K9" s="19"/>
      <c r="L9" s="19"/>
      <c r="M9" s="29"/>
      <c r="N9" s="29"/>
      <c r="O9" s="29"/>
      <c r="P9" s="29"/>
      <c r="Q9" s="29"/>
      <c r="R9" s="19"/>
      <c r="S9" s="27">
        <f>Q9/F9*100</f>
        <v>0</v>
      </c>
      <c r="T9" s="18"/>
    </row>
    <row r="10" spans="1:20" ht="78.75" x14ac:dyDescent="0.25">
      <c r="A10" s="24">
        <v>5</v>
      </c>
      <c r="B10" s="13">
        <v>4</v>
      </c>
      <c r="C10" s="8" t="s">
        <v>234</v>
      </c>
      <c r="D10" s="36" t="s">
        <v>235</v>
      </c>
      <c r="E10" s="36">
        <v>0</v>
      </c>
      <c r="F10" s="21">
        <v>1</v>
      </c>
      <c r="G10" s="106">
        <v>0</v>
      </c>
      <c r="H10" s="106">
        <v>0</v>
      </c>
      <c r="I10" s="101"/>
      <c r="J10" s="19"/>
      <c r="K10" s="19"/>
      <c r="L10" s="19"/>
      <c r="M10" s="19"/>
      <c r="N10" s="19"/>
      <c r="O10" s="19"/>
      <c r="P10" s="19"/>
      <c r="Q10" s="19"/>
      <c r="R10" s="29"/>
      <c r="S10" s="27">
        <f t="shared" ref="S10" si="0">Q10/F10*100</f>
        <v>0</v>
      </c>
      <c r="T10" s="18"/>
    </row>
  </sheetData>
  <customSheetViews>
    <customSheetView guid="{AF8A7EC1-5680-4411-8CA7-5C7F5D245B03}" scale="55" showPageBreaks="1" hiddenColumns="1" state="hidden" view="pageBreakPreview">
      <selection activeCell="N7" sqref="N7"/>
      <pageMargins left="0.7" right="0.7" top="0.75" bottom="0.75" header="0.3" footer="0.3"/>
      <pageSetup paperSize="9" orientation="portrait" r:id="rId1"/>
    </customSheetView>
    <customSheetView guid="{DBB9E7F6-7701-4D52-8273-C96C8672D403}" scale="55" showPageBreaks="1" hiddenColumns="1" view="pageBreakPreview">
      <selection activeCell="G6" sqref="G6:G10"/>
      <pageMargins left="0.7" right="0.7" top="0.75" bottom="0.75" header="0.3" footer="0.3"/>
      <pageSetup paperSize="9" orientation="portrait" r:id="rId2"/>
    </customSheetView>
    <customSheetView guid="{73C3B9D4-9210-43F5-9883-0E949EA0E341}" scale="55" showPageBreaks="1" hiddenColumns="1" view="pageBreakPreview">
      <selection activeCell="N7" sqref="N7"/>
      <pageMargins left="0.7" right="0.7" top="0.75" bottom="0.75" header="0.3" footer="0.3"/>
      <pageSetup paperSize="9" orientation="portrait" r:id="rId3"/>
    </customSheetView>
    <customSheetView guid="{0E67524B-A824-49FB-A67D-C1771603425D}" scale="55" showPageBreaks="1" hiddenColumns="1" view="pageBreakPreview">
      <selection activeCell="G6" sqref="G6:G10"/>
      <pageMargins left="0.7" right="0.7" top="0.75" bottom="0.75" header="0.3" footer="0.3"/>
      <pageSetup paperSize="9" orientation="portrait" r:id="rId4"/>
    </customSheetView>
    <customSheetView guid="{8E7CBF92-2A8A-4486-AE31-320A2A4BD935}" scale="55" showPageBreaks="1" hiddenColumns="1" view="pageBreakPreview">
      <selection activeCell="N7" sqref="N7"/>
      <pageMargins left="0.7" right="0.7" top="0.75" bottom="0.75" header="0.3" footer="0.3"/>
      <pageSetup paperSize="9" orientation="portrait" r:id="rId5"/>
    </customSheetView>
    <customSheetView guid="{80AD08A8-345A-453A-A104-5E3DA1078B6F}" scale="55" showPageBreaks="1" hiddenColumns="1" view="pageBreakPreview">
      <selection activeCell="G6" sqref="G6:G10"/>
      <pageMargins left="0.7" right="0.7" top="0.75" bottom="0.75" header="0.3" footer="0.3"/>
      <pageSetup paperSize="9" orientation="portrait" r:id="rId6"/>
    </customSheetView>
    <customSheetView guid="{BEF67C10-7FC6-4F33-B3F9-204F29E3E218}" scale="55" showPageBreaks="1" hiddenColumns="1" view="pageBreakPreview">
      <selection activeCell="G6" sqref="G6:G10"/>
      <pageMargins left="0.7" right="0.7" top="0.75" bottom="0.75" header="0.3" footer="0.3"/>
      <pageSetup paperSize="9" orientation="portrait" r:id="rId7"/>
    </customSheetView>
    <customSheetView guid="{B08D60EB-17AC-43BC-A2EA-BCC34DA15115}" scale="55" showPageBreaks="1" hiddenColumns="1" view="pageBreakPreview">
      <selection activeCell="T16" sqref="T16"/>
      <pageMargins left="0.7" right="0.7" top="0.75" bottom="0.75" header="0.3" footer="0.3"/>
      <pageSetup paperSize="9" orientation="portrait" r:id="rId8"/>
    </customSheetView>
    <customSheetView guid="{6A6C9703-C16B-46D2-8CEE-AD24BCFE6CF3}" scale="55" showPageBreaks="1" hiddenColumns="1" view="pageBreakPreview">
      <selection activeCell="G6" sqref="G6:G10"/>
      <pageMargins left="0.7" right="0.7" top="0.75" bottom="0.75" header="0.3" footer="0.3"/>
      <pageSetup paperSize="9" orientation="portrait" r:id="rId9"/>
    </customSheetView>
    <customSheetView guid="{6AC0ED22-CCBF-444B-9F29-F3EDD4234483}" scale="55" showPageBreaks="1" hiddenColumns="1" view="pageBreakPreview">
      <selection activeCell="G6" sqref="G6:G10"/>
      <pageMargins left="0.7" right="0.7" top="0.75" bottom="0.75" header="0.3" footer="0.3"/>
      <pageSetup paperSize="9" orientation="portrait" r:id="rId10"/>
    </customSheetView>
    <customSheetView guid="{BC0D032C-B7DF-4F2E-B1DC-6C55D32E50A7}" scale="55" showPageBreaks="1" hiddenColumns="1" view="pageBreakPreview">
      <selection activeCell="G6" sqref="G6:G10"/>
      <pageMargins left="0.7" right="0.7" top="0.75" bottom="0.75" header="0.3" footer="0.3"/>
      <pageSetup paperSize="9" orientation="portrait" r:id="rId11"/>
    </customSheetView>
    <customSheetView guid="{F48E67D2-2C8C-4D86-A2A9-F44F569AC752}" scale="55" showPageBreaks="1" hiddenColumns="1" view="pageBreakPreview">
      <selection activeCell="G6" sqref="G6:G10"/>
      <pageMargins left="0.7" right="0.7" top="0.75" bottom="0.75" header="0.3" footer="0.3"/>
      <pageSetup paperSize="9" orientation="portrait" r:id="rId12"/>
    </customSheetView>
    <customSheetView guid="{7ECADF5B-4174-4035-8137-3D83A4A93CD5}" scale="55" showPageBreaks="1" hiddenColumns="1" view="pageBreakPreview">
      <selection activeCell="G6" sqref="G6:G10"/>
      <pageMargins left="0.7" right="0.7" top="0.75" bottom="0.75" header="0.3" footer="0.3"/>
      <pageSetup paperSize="9" orientation="portrait" r:id="rId13"/>
    </customSheetView>
    <customSheetView guid="{5F1BE36F-0832-42CE-A3FC-1A76BC593CBA}" scale="55" showPageBreaks="1" hiddenColumns="1" view="pageBreakPreview">
      <selection activeCell="T16" sqref="T16"/>
      <pageMargins left="0.7" right="0.7" top="0.75" bottom="0.75" header="0.3" footer="0.3"/>
      <pageSetup paperSize="9" orientation="portrait" r:id="rId14"/>
    </customSheetView>
    <customSheetView guid="{29B41C1A-DE4D-4DEA-B90B-19C46C754CB5}" scale="55" showPageBreaks="1" hiddenColumns="1" view="pageBreakPreview">
      <selection activeCell="G6" sqref="G6:G10"/>
      <pageMargins left="0.7" right="0.7" top="0.75" bottom="0.75" header="0.3" footer="0.3"/>
      <pageSetup paperSize="9" orientation="portrait" r:id="rId15"/>
    </customSheetView>
    <customSheetView guid="{2632A833-96F5-4A25-97EB-81ED19BC2F66}" scale="55" showPageBreaks="1" hiddenColumns="1" view="pageBreakPreview">
      <selection activeCell="G6" sqref="G6:G10"/>
      <pageMargins left="0.7" right="0.7" top="0.75" bottom="0.75" header="0.3" footer="0.3"/>
      <pageSetup paperSize="9" orientation="portrait" r:id="rId16"/>
    </customSheetView>
    <customSheetView guid="{E5A2ECE4-B75B-45A2-AE22-0D04E85CEB66}" scale="55" showPageBreaks="1" hiddenColumns="1" view="pageBreakPreview">
      <selection activeCell="G6" sqref="G6:G10"/>
      <pageMargins left="0.7" right="0.7" top="0.75" bottom="0.75" header="0.3" footer="0.3"/>
      <pageSetup paperSize="9" orientation="portrait" r:id="rId17"/>
    </customSheetView>
    <customSheetView guid="{E82CE51D-E642-4881-A0F3-F33C1C34AFA1}" scale="55" showPageBreaks="1" hiddenColumns="1" view="pageBreakPreview">
      <selection activeCell="G6" sqref="G6:G10"/>
      <pageMargins left="0.7" right="0.7" top="0.75" bottom="0.75" header="0.3" footer="0.3"/>
      <pageSetup paperSize="9" orientation="portrait" r:id="rId18"/>
    </customSheetView>
    <customSheetView guid="{AA1E88D6-B765-4D8A-BB20-FCE31C48857F}" scale="55" showPageBreaks="1" hiddenColumns="1" view="pageBreakPreview">
      <selection activeCell="G6" sqref="G6:G10"/>
      <pageMargins left="0.7" right="0.7" top="0.75" bottom="0.75" header="0.3" footer="0.3"/>
      <pageSetup paperSize="9" orientation="portrait" r:id="rId19"/>
    </customSheetView>
    <customSheetView guid="{3A1AD47D-D360-494C-B851-D14B33F8032B}" scale="55" showPageBreaks="1" hiddenColumns="1" view="pageBreakPreview">
      <selection activeCell="G6" sqref="G6:G10"/>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0"/>
  <sheetViews>
    <sheetView view="pageBreakPreview" zoomScale="60" zoomScaleNormal="100" workbookViewId="0">
      <selection activeCell="J10" sqref="J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44" t="s">
        <v>240</v>
      </c>
      <c r="C5" s="145"/>
      <c r="D5" s="145"/>
      <c r="E5" s="145"/>
      <c r="F5" s="145"/>
      <c r="G5" s="145"/>
      <c r="H5" s="145"/>
      <c r="I5" s="145"/>
      <c r="J5" s="145"/>
      <c r="K5" s="145"/>
      <c r="L5" s="145"/>
      <c r="M5" s="145"/>
      <c r="N5" s="145"/>
      <c r="O5" s="145"/>
      <c r="P5" s="145"/>
      <c r="Q5" s="145"/>
      <c r="R5" s="145"/>
      <c r="S5" s="145"/>
      <c r="T5" s="146"/>
    </row>
    <row r="6" spans="1:20" ht="126" x14ac:dyDescent="0.25">
      <c r="A6" s="24">
        <v>1</v>
      </c>
      <c r="B6" s="17" t="s">
        <v>19</v>
      </c>
      <c r="C6" s="8" t="s">
        <v>241</v>
      </c>
      <c r="D6" s="36" t="s">
        <v>30</v>
      </c>
      <c r="E6" s="36">
        <v>100</v>
      </c>
      <c r="F6" s="21">
        <v>100</v>
      </c>
      <c r="G6" s="89">
        <v>0</v>
      </c>
      <c r="H6" s="104"/>
      <c r="I6" s="104"/>
      <c r="J6" s="19"/>
      <c r="K6" s="19"/>
      <c r="L6" s="19"/>
      <c r="M6" s="19"/>
      <c r="N6" s="27"/>
      <c r="O6" s="19"/>
      <c r="P6" s="19"/>
      <c r="Q6" s="19"/>
      <c r="R6" s="19"/>
      <c r="S6" s="27">
        <f>145.7/F6*100</f>
        <v>145.69999999999999</v>
      </c>
      <c r="T6" s="74" t="s">
        <v>275</v>
      </c>
    </row>
    <row r="7" spans="1:20" ht="63" x14ac:dyDescent="0.25">
      <c r="A7" s="24">
        <v>2</v>
      </c>
      <c r="B7" s="17" t="s">
        <v>24</v>
      </c>
      <c r="C7" s="8" t="s">
        <v>242</v>
      </c>
      <c r="D7" s="36" t="s">
        <v>30</v>
      </c>
      <c r="E7" s="36">
        <v>100</v>
      </c>
      <c r="F7" s="21">
        <v>100</v>
      </c>
      <c r="G7" s="89">
        <v>100</v>
      </c>
      <c r="H7" s="104"/>
      <c r="I7" s="104"/>
      <c r="J7" s="27"/>
      <c r="K7" s="27"/>
      <c r="L7" s="19"/>
      <c r="M7" s="27"/>
      <c r="N7" s="27"/>
      <c r="O7" s="19"/>
      <c r="P7" s="27"/>
      <c r="Q7" s="27"/>
      <c r="R7" s="19"/>
      <c r="S7" s="27">
        <f>Q7/F7*100</f>
        <v>0</v>
      </c>
      <c r="T7" s="74" t="s">
        <v>276</v>
      </c>
    </row>
    <row r="8" spans="1:20" ht="141.75" x14ac:dyDescent="0.25">
      <c r="A8" s="24">
        <v>3</v>
      </c>
      <c r="B8" s="17" t="s">
        <v>28</v>
      </c>
      <c r="C8" s="8" t="s">
        <v>243</v>
      </c>
      <c r="D8" s="36" t="s">
        <v>30</v>
      </c>
      <c r="E8" s="36">
        <v>28.3</v>
      </c>
      <c r="F8" s="21">
        <v>64.099999999999994</v>
      </c>
      <c r="G8" s="89">
        <v>46.2</v>
      </c>
      <c r="H8" s="104"/>
      <c r="I8" s="104"/>
      <c r="J8" s="19"/>
      <c r="K8" s="19"/>
      <c r="L8" s="28"/>
      <c r="M8" s="28"/>
      <c r="N8" s="28"/>
      <c r="O8" s="28"/>
      <c r="P8" s="28"/>
      <c r="Q8" s="28"/>
      <c r="R8" s="28"/>
      <c r="S8" s="27">
        <f>Q8/F8*100</f>
        <v>0</v>
      </c>
      <c r="T8" s="75" t="s">
        <v>277</v>
      </c>
    </row>
    <row r="9" spans="1:20" ht="63" x14ac:dyDescent="0.25">
      <c r="A9" s="46">
        <v>4</v>
      </c>
      <c r="B9" s="47" t="s">
        <v>50</v>
      </c>
      <c r="C9" s="8" t="s">
        <v>228</v>
      </c>
      <c r="D9" s="36" t="s">
        <v>30</v>
      </c>
      <c r="E9" s="36">
        <v>100</v>
      </c>
      <c r="F9" s="21">
        <v>100</v>
      </c>
      <c r="G9" s="89">
        <v>100</v>
      </c>
      <c r="H9" s="104"/>
      <c r="I9" s="104"/>
      <c r="J9" s="19"/>
      <c r="K9" s="19"/>
      <c r="L9" s="19"/>
      <c r="M9" s="29"/>
      <c r="N9" s="29"/>
      <c r="O9" s="29"/>
      <c r="P9" s="29"/>
      <c r="Q9" s="29"/>
      <c r="R9" s="19"/>
      <c r="S9" s="27">
        <f>Q9/F9*100</f>
        <v>0</v>
      </c>
      <c r="T9" s="75" t="s">
        <v>278</v>
      </c>
    </row>
    <row r="10" spans="1:20" ht="78.75" x14ac:dyDescent="0.25">
      <c r="A10" s="25">
        <v>5</v>
      </c>
      <c r="B10" s="13" t="s">
        <v>52</v>
      </c>
      <c r="C10" s="8" t="s">
        <v>244</v>
      </c>
      <c r="D10" s="36" t="s">
        <v>30</v>
      </c>
      <c r="E10" s="36">
        <v>91.5</v>
      </c>
      <c r="F10" s="45">
        <v>92.5</v>
      </c>
      <c r="G10" s="89">
        <v>92.5</v>
      </c>
      <c r="H10" s="104"/>
      <c r="I10" s="104"/>
      <c r="J10" s="19"/>
      <c r="K10" s="19"/>
      <c r="L10" s="19"/>
      <c r="M10" s="19"/>
      <c r="N10" s="19"/>
      <c r="O10" s="19"/>
      <c r="P10" s="19"/>
      <c r="Q10" s="19"/>
      <c r="R10" s="29"/>
      <c r="S10" s="27">
        <f t="shared" ref="S10" si="0">Q10/F10*100</f>
        <v>0</v>
      </c>
      <c r="T10" s="76" t="s">
        <v>279</v>
      </c>
    </row>
    <row r="20" spans="20:20" x14ac:dyDescent="0.25">
      <c r="T20" s="77"/>
    </row>
  </sheetData>
  <customSheetViews>
    <customSheetView guid="{AF8A7EC1-5680-4411-8CA7-5C7F5D245B03}" scale="60" showPageBreaks="1" printArea="1" hiddenColumns="1" state="hidden" view="pageBreakPreview">
      <selection activeCell="J10" sqref="J10"/>
      <pageMargins left="0.7" right="0.7" top="0.75" bottom="0.75" header="0.3" footer="0.3"/>
      <pageSetup paperSize="9" orientation="portrait" r:id="rId1"/>
    </customSheetView>
    <customSheetView guid="{DBB9E7F6-7701-4D52-8273-C96C8672D403}" scale="60" showPageBreaks="1" hiddenColumns="1" view="pageBreakPreview">
      <selection activeCell="T9" sqref="T9"/>
      <pageMargins left="0.7" right="0.7" top="0.75" bottom="0.75" header="0.3" footer="0.3"/>
      <pageSetup paperSize="9" orientation="portrait" r:id="rId2"/>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3"/>
    </customSheetView>
    <customSheetView guid="{0E67524B-A824-49FB-A67D-C1771603425D}" scale="60" showPageBreaks="1" hiddenColumns="1" view="pageBreakPreview">
      <selection activeCell="T9" sqref="T9"/>
      <pageMargins left="0.7" right="0.7" top="0.75" bottom="0.75" header="0.3" footer="0.3"/>
      <pageSetup paperSize="9" orientation="portrait" r:id="rId4"/>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5"/>
    </customSheetView>
    <customSheetView guid="{80AD08A8-345A-453A-A104-5E3DA1078B6F}" scale="60" showPageBreaks="1" hiddenColumns="1" view="pageBreakPreview">
      <selection activeCell="T9" sqref="T9"/>
      <pageMargins left="0.7" right="0.7" top="0.75" bottom="0.75" header="0.3" footer="0.3"/>
      <pageSetup paperSize="9" orientation="portrait" r:id="rId6"/>
    </customSheetView>
    <customSheetView guid="{BEF67C10-7FC6-4F33-B3F9-204F29E3E218}" scale="60" showPageBreaks="1" hiddenColumns="1" view="pageBreakPreview">
      <selection activeCell="T9" sqref="T9"/>
      <pageMargins left="0.7" right="0.7" top="0.75" bottom="0.75" header="0.3" footer="0.3"/>
      <pageSetup paperSize="9" orientation="portrait" r:id="rId7"/>
    </customSheetView>
    <customSheetView guid="{B08D60EB-17AC-43BC-A2EA-BCC34DA15115}" scale="60" showPageBreaks="1" hiddenColumns="1" view="pageBreakPreview">
      <selection activeCell="H8" sqref="H8"/>
      <pageMargins left="0.7" right="0.7" top="0.75" bottom="0.75" header="0.3" footer="0.3"/>
      <pageSetup paperSize="9" orientation="portrait" r:id="rId8"/>
    </customSheetView>
    <customSheetView guid="{6A6C9703-C16B-46D2-8CEE-AD24BCFE6CF3}" scale="60" showPageBreaks="1" hiddenColumns="1" view="pageBreakPreview">
      <selection activeCell="T9" sqref="T9"/>
      <pageMargins left="0.7" right="0.7" top="0.75" bottom="0.75" header="0.3" footer="0.3"/>
      <pageSetup paperSize="9" orientation="portrait" r:id="rId9"/>
    </customSheetView>
    <customSheetView guid="{6AC0ED22-CCBF-444B-9F29-F3EDD4234483}" scale="60" showPageBreaks="1" hiddenColumns="1" view="pageBreakPreview">
      <selection activeCell="T9" sqref="T9"/>
      <pageMargins left="0.7" right="0.7" top="0.75" bottom="0.75" header="0.3" footer="0.3"/>
      <pageSetup paperSize="9" orientation="portrait" r:id="rId10"/>
    </customSheetView>
    <customSheetView guid="{BC0D032C-B7DF-4F2E-B1DC-6C55D32E50A7}" scale="60" showPageBreaks="1" hiddenColumns="1" view="pageBreakPreview">
      <selection activeCell="T9" sqref="T9"/>
      <pageMargins left="0.7" right="0.7" top="0.75" bottom="0.75" header="0.3" footer="0.3"/>
      <pageSetup paperSize="9" orientation="portrait" r:id="rId11"/>
    </customSheetView>
    <customSheetView guid="{F48E67D2-2C8C-4D86-A2A9-F44F569AC752}" scale="60" showPageBreaks="1" hiddenColumns="1" view="pageBreakPreview">
      <selection activeCell="T9" sqref="T9"/>
      <pageMargins left="0.7" right="0.7" top="0.75" bottom="0.75" header="0.3" footer="0.3"/>
      <pageSetup paperSize="9" orientation="portrait" r:id="rId12"/>
    </customSheetView>
    <customSheetView guid="{7ECADF5B-4174-4035-8137-3D83A4A93CD5}" scale="60" showPageBreaks="1" hiddenColumns="1" view="pageBreakPreview">
      <selection activeCell="G10" sqref="G10"/>
      <pageMargins left="0.7" right="0.7" top="0.75" bottom="0.75" header="0.3" footer="0.3"/>
      <pageSetup paperSize="9" orientation="portrait" r:id="rId13"/>
    </customSheetView>
    <customSheetView guid="{5F1BE36F-0832-42CE-A3FC-1A76BC593CBA}" scale="60" showPageBreaks="1" hiddenColumns="1" view="pageBreakPreview">
      <selection activeCell="H8" sqref="H8"/>
      <pageMargins left="0.7" right="0.7" top="0.75" bottom="0.75" header="0.3" footer="0.3"/>
      <pageSetup paperSize="9" orientation="portrait" r:id="rId14"/>
    </customSheetView>
    <customSheetView guid="{29B41C1A-DE4D-4DEA-B90B-19C46C754CB5}" scale="60" showPageBreaks="1" hiddenColumns="1" view="pageBreakPreview">
      <selection activeCell="T9" sqref="T9"/>
      <pageMargins left="0.7" right="0.7" top="0.75" bottom="0.75" header="0.3" footer="0.3"/>
      <pageSetup paperSize="9" orientation="portrait" r:id="rId15"/>
    </customSheetView>
    <customSheetView guid="{2632A833-96F5-4A25-97EB-81ED19BC2F66}" scale="60" showPageBreaks="1" hiddenColumns="1" view="pageBreakPreview">
      <selection activeCell="T9" sqref="T9"/>
      <pageMargins left="0.7" right="0.7" top="0.75" bottom="0.75" header="0.3" footer="0.3"/>
      <pageSetup paperSize="9" orientation="portrait" r:id="rId16"/>
    </customSheetView>
    <customSheetView guid="{E5A2ECE4-B75B-45A2-AE22-0D04E85CEB66}" scale="60" showPageBreaks="1" hiddenColumns="1" view="pageBreakPreview">
      <selection activeCell="T9" sqref="T9"/>
      <pageMargins left="0.7" right="0.7" top="0.75" bottom="0.75" header="0.3" footer="0.3"/>
      <pageSetup paperSize="9" orientation="portrait" r:id="rId17"/>
    </customSheetView>
    <customSheetView guid="{E82CE51D-E642-4881-A0F3-F33C1C34AFA1}" scale="60" showPageBreaks="1" hiddenColumns="1" view="pageBreakPreview">
      <selection activeCell="T9" sqref="T9"/>
      <pageMargins left="0.7" right="0.7" top="0.75" bottom="0.75" header="0.3" footer="0.3"/>
      <pageSetup paperSize="9" orientation="portrait" r:id="rId18"/>
    </customSheetView>
    <customSheetView guid="{AA1E88D6-B765-4D8A-BB20-FCE31C48857F}" scale="60" showPageBreaks="1" hiddenColumns="1" view="pageBreakPreview">
      <selection activeCell="T9" sqref="T9"/>
      <pageMargins left="0.7" right="0.7" top="0.75" bottom="0.75" header="0.3" footer="0.3"/>
      <pageSetup paperSize="9" orientation="portrait" r:id="rId19"/>
    </customSheetView>
    <customSheetView guid="{3A1AD47D-D360-494C-B851-D14B33F8032B}" scale="60" showPageBreaks="1" hiddenColumns="1" view="pageBreakPreview">
      <selection activeCell="T9" sqref="T9"/>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2"/>
  <sheetViews>
    <sheetView view="pageBreakPreview" zoomScale="55" zoomScaleNormal="55" zoomScaleSheetLayoutView="55" workbookViewId="0">
      <selection activeCell="I3" sqref="I3"/>
    </sheetView>
  </sheetViews>
  <sheetFormatPr defaultRowHeight="15" x14ac:dyDescent="0.25"/>
  <cols>
    <col min="1" max="1" width="11.7109375" customWidth="1"/>
    <col min="2" max="2" width="11.7109375" style="41"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45</v>
      </c>
      <c r="C5" s="145"/>
      <c r="D5" s="145"/>
      <c r="E5" s="145"/>
      <c r="F5" s="145"/>
      <c r="G5" s="145"/>
      <c r="H5" s="145"/>
      <c r="I5" s="145"/>
      <c r="J5" s="145"/>
      <c r="K5" s="145"/>
      <c r="L5" s="145"/>
      <c r="M5" s="145"/>
      <c r="N5" s="145"/>
      <c r="O5" s="145"/>
      <c r="P5" s="145"/>
      <c r="Q5" s="145"/>
      <c r="R5" s="145"/>
      <c r="S5" s="145"/>
      <c r="T5" s="146"/>
    </row>
    <row r="6" spans="1:20" ht="47.25" x14ac:dyDescent="0.25">
      <c r="A6" s="24">
        <v>1</v>
      </c>
      <c r="B6" s="33" t="s">
        <v>19</v>
      </c>
      <c r="C6" s="32" t="s">
        <v>115</v>
      </c>
      <c r="D6" s="34" t="s">
        <v>30</v>
      </c>
      <c r="E6" s="34">
        <v>100</v>
      </c>
      <c r="F6" s="21">
        <v>100</v>
      </c>
      <c r="G6" s="84">
        <v>100</v>
      </c>
      <c r="H6" s="84">
        <v>100</v>
      </c>
      <c r="I6" s="84">
        <v>100</v>
      </c>
      <c r="J6" s="19"/>
      <c r="K6" s="19"/>
      <c r="L6" s="19"/>
      <c r="M6" s="19"/>
      <c r="N6" s="27"/>
      <c r="O6" s="19"/>
      <c r="P6" s="19"/>
      <c r="Q6" s="19"/>
      <c r="R6" s="19"/>
      <c r="S6" s="27">
        <f>145.7/F6*100</f>
        <v>145.69999999999999</v>
      </c>
      <c r="T6" s="8"/>
    </row>
    <row r="7" spans="1:20" ht="47.25" x14ac:dyDescent="0.25">
      <c r="A7" s="24">
        <v>2</v>
      </c>
      <c r="B7" s="33" t="s">
        <v>24</v>
      </c>
      <c r="C7" s="32" t="s">
        <v>46</v>
      </c>
      <c r="D7" s="34" t="s">
        <v>47</v>
      </c>
      <c r="E7" s="34">
        <v>0.7</v>
      </c>
      <c r="F7" s="21">
        <v>2</v>
      </c>
      <c r="G7" s="84">
        <v>0.1</v>
      </c>
      <c r="H7" s="84">
        <v>0.1</v>
      </c>
      <c r="I7" s="84">
        <v>0.1</v>
      </c>
      <c r="J7" s="27"/>
      <c r="K7" s="27"/>
      <c r="L7" s="19"/>
      <c r="M7" s="27"/>
      <c r="N7" s="27"/>
      <c r="O7" s="19"/>
      <c r="P7" s="27"/>
      <c r="Q7" s="27"/>
      <c r="R7" s="19"/>
      <c r="S7" s="27">
        <f>Q7/F7*100</f>
        <v>0</v>
      </c>
      <c r="T7" s="8"/>
    </row>
    <row r="8" spans="1:20" ht="47.25" x14ac:dyDescent="0.25">
      <c r="A8" s="24">
        <v>3</v>
      </c>
      <c r="B8" s="33" t="s">
        <v>28</v>
      </c>
      <c r="C8" s="32" t="s">
        <v>48</v>
      </c>
      <c r="D8" s="34" t="s">
        <v>30</v>
      </c>
      <c r="E8" s="34">
        <v>81.8</v>
      </c>
      <c r="F8" s="21">
        <v>87</v>
      </c>
      <c r="G8" s="84">
        <v>81.400000000000006</v>
      </c>
      <c r="H8" s="84">
        <v>81.8</v>
      </c>
      <c r="I8" s="84">
        <v>81.8</v>
      </c>
      <c r="J8" s="19"/>
      <c r="K8" s="19"/>
      <c r="L8" s="28"/>
      <c r="M8" s="28"/>
      <c r="N8" s="28"/>
      <c r="O8" s="28"/>
      <c r="P8" s="28"/>
      <c r="Q8" s="28"/>
      <c r="R8" s="28"/>
      <c r="S8" s="27">
        <f>Q8/F8*100</f>
        <v>0</v>
      </c>
      <c r="T8" s="8"/>
    </row>
    <row r="9" spans="1:20" ht="94.5" x14ac:dyDescent="0.25">
      <c r="A9" s="25">
        <v>4</v>
      </c>
      <c r="B9" s="35" t="s">
        <v>50</v>
      </c>
      <c r="C9" s="32" t="s">
        <v>49</v>
      </c>
      <c r="D9" s="34" t="s">
        <v>30</v>
      </c>
      <c r="E9" s="34">
        <v>0.34</v>
      </c>
      <c r="F9" s="21">
        <v>15</v>
      </c>
      <c r="G9" s="84">
        <v>9.6</v>
      </c>
      <c r="H9" s="84">
        <v>13.3</v>
      </c>
      <c r="I9" s="84">
        <v>13.3</v>
      </c>
      <c r="J9" s="19"/>
      <c r="K9" s="19"/>
      <c r="L9" s="19"/>
      <c r="M9" s="29"/>
      <c r="N9" s="29"/>
      <c r="O9" s="29"/>
      <c r="P9" s="29"/>
      <c r="Q9" s="29"/>
      <c r="R9" s="19"/>
      <c r="S9" s="27">
        <f>Q9/F9*100</f>
        <v>0</v>
      </c>
      <c r="T9" s="8" t="s">
        <v>292</v>
      </c>
    </row>
    <row r="10" spans="1:20" ht="126" x14ac:dyDescent="0.25">
      <c r="A10" s="25">
        <v>5</v>
      </c>
      <c r="B10" s="35" t="s">
        <v>52</v>
      </c>
      <c r="C10" s="32" t="s">
        <v>51</v>
      </c>
      <c r="D10" s="34" t="s">
        <v>30</v>
      </c>
      <c r="E10" s="34">
        <v>48.1</v>
      </c>
      <c r="F10" s="21">
        <v>30</v>
      </c>
      <c r="G10" s="84">
        <v>0</v>
      </c>
      <c r="H10" s="84">
        <v>4</v>
      </c>
      <c r="I10" s="84">
        <v>4</v>
      </c>
      <c r="J10" s="19"/>
      <c r="K10" s="19"/>
      <c r="L10" s="19"/>
      <c r="M10" s="19"/>
      <c r="N10" s="19"/>
      <c r="O10" s="19"/>
      <c r="P10" s="19"/>
      <c r="Q10" s="19"/>
      <c r="R10" s="29"/>
      <c r="S10" s="27">
        <f t="shared" ref="S10:S13" si="0">Q10/F10*100</f>
        <v>0</v>
      </c>
      <c r="T10" s="8" t="s">
        <v>293</v>
      </c>
    </row>
    <row r="11" spans="1:20" ht="63" x14ac:dyDescent="0.25">
      <c r="A11" s="25">
        <v>6</v>
      </c>
      <c r="B11" s="35" t="s">
        <v>53</v>
      </c>
      <c r="C11" s="32" t="s">
        <v>54</v>
      </c>
      <c r="D11" s="34" t="s">
        <v>30</v>
      </c>
      <c r="E11" s="34">
        <v>20.8</v>
      </c>
      <c r="F11" s="21">
        <v>25</v>
      </c>
      <c r="G11" s="15">
        <v>26.7</v>
      </c>
      <c r="H11" s="15">
        <v>26.5</v>
      </c>
      <c r="I11" s="16">
        <v>26.5</v>
      </c>
      <c r="J11" s="30"/>
      <c r="K11" s="30"/>
      <c r="L11" s="31"/>
      <c r="M11" s="30"/>
      <c r="N11" s="30"/>
      <c r="O11" s="30"/>
      <c r="P11" s="30"/>
      <c r="Q11" s="30"/>
      <c r="R11" s="26"/>
      <c r="S11" s="27">
        <f>O11/F11*100</f>
        <v>0</v>
      </c>
      <c r="T11" s="8"/>
    </row>
    <row r="12" spans="1:20" ht="173.25" x14ac:dyDescent="0.25">
      <c r="A12" s="25">
        <v>7</v>
      </c>
      <c r="B12" s="35" t="s">
        <v>55</v>
      </c>
      <c r="C12" s="32" t="s">
        <v>56</v>
      </c>
      <c r="D12" s="34" t="s">
        <v>57</v>
      </c>
      <c r="E12" s="34">
        <v>9.9000000000000008E-3</v>
      </c>
      <c r="F12" s="21">
        <v>8.8999999999999999E-3</v>
      </c>
      <c r="G12" s="84">
        <v>3.8000000000000002E-4</v>
      </c>
      <c r="H12" s="84">
        <v>7.3700000000000002E-4</v>
      </c>
      <c r="I12" s="84">
        <v>1.642E-3</v>
      </c>
      <c r="J12" s="19"/>
      <c r="K12" s="19"/>
      <c r="L12" s="19"/>
      <c r="M12" s="19"/>
      <c r="N12" s="19"/>
      <c r="O12" s="19"/>
      <c r="P12" s="19"/>
      <c r="Q12" s="19"/>
      <c r="R12" s="19"/>
      <c r="S12" s="27">
        <f t="shared" si="0"/>
        <v>0</v>
      </c>
      <c r="T12" s="8" t="s">
        <v>288</v>
      </c>
    </row>
    <row r="13" spans="1:20" ht="87.75" customHeight="1" x14ac:dyDescent="0.25">
      <c r="A13" s="25">
        <v>8</v>
      </c>
      <c r="B13" s="35" t="s">
        <v>58</v>
      </c>
      <c r="C13" s="32" t="s">
        <v>59</v>
      </c>
      <c r="D13" s="34" t="s">
        <v>30</v>
      </c>
      <c r="E13" s="34">
        <v>2.2400000000000002</v>
      </c>
      <c r="F13" s="111">
        <v>2.36</v>
      </c>
      <c r="G13" s="84">
        <v>2.2400000000000002</v>
      </c>
      <c r="H13" s="84">
        <v>2.4</v>
      </c>
      <c r="I13" s="84">
        <v>100</v>
      </c>
      <c r="J13" s="19"/>
      <c r="K13" s="19"/>
      <c r="L13" s="19"/>
      <c r="M13" s="29"/>
      <c r="N13" s="19"/>
      <c r="O13" s="19"/>
      <c r="P13" s="19"/>
      <c r="Q13" s="19"/>
      <c r="R13" s="19"/>
      <c r="S13" s="27">
        <f t="shared" si="0"/>
        <v>0</v>
      </c>
      <c r="T13" s="8" t="s">
        <v>287</v>
      </c>
    </row>
    <row r="14" spans="1:20" ht="126" x14ac:dyDescent="0.25">
      <c r="A14" s="25">
        <v>9</v>
      </c>
      <c r="B14" s="35" t="s">
        <v>60</v>
      </c>
      <c r="C14" s="32" t="s">
        <v>61</v>
      </c>
      <c r="D14" s="34" t="s">
        <v>30</v>
      </c>
      <c r="E14" s="34">
        <v>0</v>
      </c>
      <c r="F14" s="111">
        <v>0.55000000000000004</v>
      </c>
      <c r="G14" s="84">
        <v>0.3</v>
      </c>
      <c r="H14" s="84">
        <v>0.43</v>
      </c>
      <c r="I14" s="84">
        <v>34.799999999999997</v>
      </c>
      <c r="J14" s="19"/>
      <c r="K14" s="19"/>
      <c r="L14" s="19"/>
      <c r="M14" s="29"/>
      <c r="N14" s="29"/>
      <c r="O14" s="19"/>
      <c r="P14" s="19"/>
      <c r="Q14" s="19"/>
      <c r="R14" s="19"/>
      <c r="S14" s="27">
        <f>702/F14*100</f>
        <v>127636.36363636363</v>
      </c>
      <c r="T14" s="8" t="s">
        <v>289</v>
      </c>
    </row>
    <row r="15" spans="1:20" ht="97.5" customHeight="1" x14ac:dyDescent="0.25">
      <c r="A15" s="25">
        <v>10</v>
      </c>
      <c r="B15" s="35" t="s">
        <v>62</v>
      </c>
      <c r="C15" s="8" t="s">
        <v>63</v>
      </c>
      <c r="D15" s="23" t="s">
        <v>30</v>
      </c>
      <c r="E15" s="34">
        <v>0</v>
      </c>
      <c r="F15" s="111">
        <v>0.64</v>
      </c>
      <c r="G15" s="15">
        <v>0.2</v>
      </c>
      <c r="H15" s="15">
        <v>1</v>
      </c>
      <c r="I15" s="16">
        <v>73.099999999999994</v>
      </c>
      <c r="J15" s="30"/>
      <c r="K15" s="30"/>
      <c r="L15" s="31"/>
      <c r="M15" s="30"/>
      <c r="N15" s="30"/>
      <c r="O15" s="30"/>
      <c r="P15" s="30"/>
      <c r="Q15" s="30"/>
      <c r="R15" s="26"/>
      <c r="S15" s="27">
        <f>O15/F15*100</f>
        <v>0</v>
      </c>
      <c r="T15" s="8" t="s">
        <v>290</v>
      </c>
    </row>
    <row r="16" spans="1:20" ht="141.75" x14ac:dyDescent="0.25">
      <c r="A16" s="25">
        <v>11</v>
      </c>
      <c r="B16" s="35" t="s">
        <v>64</v>
      </c>
      <c r="C16" s="8" t="s">
        <v>65</v>
      </c>
      <c r="D16" s="23" t="s">
        <v>30</v>
      </c>
      <c r="E16" s="34">
        <v>0</v>
      </c>
      <c r="F16" s="111">
        <v>0.47</v>
      </c>
      <c r="G16" s="84">
        <v>0.47</v>
      </c>
      <c r="H16" s="84">
        <v>2.2599999999999998</v>
      </c>
      <c r="I16" s="84">
        <v>100</v>
      </c>
      <c r="J16" s="19"/>
      <c r="K16" s="19"/>
      <c r="L16" s="19"/>
      <c r="M16" s="19"/>
      <c r="N16" s="19"/>
      <c r="O16" s="19"/>
      <c r="P16" s="19"/>
      <c r="Q16" s="19"/>
      <c r="R16" s="19"/>
      <c r="S16" s="27">
        <f t="shared" ref="S16:S17" si="1">Q16/F16*100</f>
        <v>0</v>
      </c>
      <c r="T16" s="8" t="s">
        <v>291</v>
      </c>
    </row>
    <row r="17" spans="1:20" ht="94.5" x14ac:dyDescent="0.25">
      <c r="A17" s="25">
        <v>12</v>
      </c>
      <c r="B17" s="35" t="s">
        <v>66</v>
      </c>
      <c r="C17" s="8" t="s">
        <v>67</v>
      </c>
      <c r="D17" s="23" t="s">
        <v>30</v>
      </c>
      <c r="E17" s="34">
        <v>0.61</v>
      </c>
      <c r="F17" s="111">
        <v>0.89</v>
      </c>
      <c r="G17" s="84">
        <v>0.3</v>
      </c>
      <c r="H17" s="84">
        <v>1.54</v>
      </c>
      <c r="I17" s="84">
        <v>1.55</v>
      </c>
      <c r="J17" s="19"/>
      <c r="K17" s="19"/>
      <c r="L17" s="19"/>
      <c r="M17" s="29"/>
      <c r="N17" s="19"/>
      <c r="O17" s="19"/>
      <c r="P17" s="19"/>
      <c r="Q17" s="19"/>
      <c r="R17" s="19"/>
      <c r="S17" s="27">
        <f t="shared" si="1"/>
        <v>0</v>
      </c>
      <c r="T17" s="8"/>
    </row>
    <row r="18" spans="1:20" ht="94.5" x14ac:dyDescent="0.25">
      <c r="A18" s="25">
        <v>13</v>
      </c>
      <c r="B18" s="35" t="s">
        <v>69</v>
      </c>
      <c r="C18" s="8" t="s">
        <v>68</v>
      </c>
      <c r="D18" s="23" t="s">
        <v>30</v>
      </c>
      <c r="E18" s="34">
        <v>0</v>
      </c>
      <c r="F18" s="21">
        <v>0</v>
      </c>
      <c r="G18" s="84">
        <v>0</v>
      </c>
      <c r="H18" s="84">
        <v>0</v>
      </c>
      <c r="I18" s="84">
        <v>0</v>
      </c>
      <c r="J18" s="19"/>
      <c r="K18" s="19"/>
      <c r="L18" s="19"/>
      <c r="M18" s="29"/>
      <c r="N18" s="29"/>
      <c r="O18" s="19"/>
      <c r="P18" s="19"/>
      <c r="Q18" s="19"/>
      <c r="R18" s="19"/>
      <c r="S18" s="27" t="e">
        <f>702/F18*100</f>
        <v>#DIV/0!</v>
      </c>
      <c r="T18" s="8"/>
    </row>
    <row r="19" spans="1:20" ht="94.5" x14ac:dyDescent="0.25">
      <c r="A19" s="25">
        <v>14</v>
      </c>
      <c r="B19" s="35" t="s">
        <v>70</v>
      </c>
      <c r="C19" s="8" t="s">
        <v>71</v>
      </c>
      <c r="D19" s="23" t="s">
        <v>30</v>
      </c>
      <c r="E19" s="34">
        <v>30.8</v>
      </c>
      <c r="F19" s="21">
        <v>28.9</v>
      </c>
      <c r="G19" s="84">
        <v>28.9</v>
      </c>
      <c r="H19" s="84">
        <v>28.9</v>
      </c>
      <c r="I19" s="84">
        <v>28.9</v>
      </c>
      <c r="J19" s="19"/>
      <c r="K19" s="19"/>
      <c r="L19" s="19"/>
      <c r="M19" s="29"/>
      <c r="N19" s="19"/>
      <c r="O19" s="19"/>
      <c r="P19" s="19"/>
      <c r="Q19" s="19"/>
      <c r="R19" s="19"/>
      <c r="S19" s="27">
        <f t="shared" ref="S19" si="2">Q19/F19*100</f>
        <v>0</v>
      </c>
      <c r="T19" s="8"/>
    </row>
    <row r="20" spans="1:20" ht="94.5" x14ac:dyDescent="0.25">
      <c r="A20" s="25">
        <v>15</v>
      </c>
      <c r="B20" s="35" t="s">
        <v>72</v>
      </c>
      <c r="C20" s="8" t="s">
        <v>73</v>
      </c>
      <c r="D20" s="23" t="s">
        <v>30</v>
      </c>
      <c r="E20" s="34">
        <v>100</v>
      </c>
      <c r="F20" s="21">
        <v>100</v>
      </c>
      <c r="G20" s="84">
        <v>100</v>
      </c>
      <c r="H20" s="84">
        <v>100</v>
      </c>
      <c r="I20" s="84">
        <v>100</v>
      </c>
      <c r="J20" s="19"/>
      <c r="K20" s="19"/>
      <c r="L20" s="19"/>
      <c r="M20" s="29"/>
      <c r="N20" s="29"/>
      <c r="O20" s="19"/>
      <c r="P20" s="19"/>
      <c r="Q20" s="19"/>
      <c r="R20" s="19"/>
      <c r="S20" s="27">
        <f>702/F20*100</f>
        <v>702</v>
      </c>
      <c r="T20" s="8"/>
    </row>
    <row r="21" spans="1:20" s="39" customFormat="1" ht="78.75" x14ac:dyDescent="0.25">
      <c r="A21" s="25">
        <v>16</v>
      </c>
      <c r="B21" s="33">
        <v>1</v>
      </c>
      <c r="C21" s="32" t="s">
        <v>74</v>
      </c>
      <c r="D21" s="34" t="s">
        <v>30</v>
      </c>
      <c r="E21" s="34">
        <v>70</v>
      </c>
      <c r="F21" s="42">
        <v>70</v>
      </c>
      <c r="G21" s="84">
        <v>0</v>
      </c>
      <c r="H21" s="84">
        <v>0</v>
      </c>
      <c r="I21" s="84">
        <v>0</v>
      </c>
      <c r="J21" s="19"/>
      <c r="K21" s="19"/>
      <c r="L21" s="19"/>
      <c r="M21" s="19"/>
      <c r="N21" s="27"/>
      <c r="O21" s="19"/>
      <c r="P21" s="19"/>
      <c r="Q21" s="19"/>
      <c r="R21" s="19"/>
      <c r="S21" s="27">
        <f>145.7/F21*100</f>
        <v>208.14285714285714</v>
      </c>
      <c r="T21" s="18"/>
    </row>
    <row r="22" spans="1:20" s="39" customFormat="1" ht="47.25" x14ac:dyDescent="0.25">
      <c r="A22" s="25">
        <v>17</v>
      </c>
      <c r="B22" s="33">
        <v>2</v>
      </c>
      <c r="C22" s="32" t="s">
        <v>75</v>
      </c>
      <c r="D22" s="34" t="s">
        <v>30</v>
      </c>
      <c r="E22" s="34">
        <v>36.200000000000003</v>
      </c>
      <c r="F22" s="42">
        <v>36.200000000000003</v>
      </c>
      <c r="G22" s="84">
        <v>5.2</v>
      </c>
      <c r="H22" s="84">
        <v>5.2</v>
      </c>
      <c r="I22" s="84">
        <v>6.8</v>
      </c>
      <c r="J22" s="27"/>
      <c r="K22" s="27"/>
      <c r="L22" s="19"/>
      <c r="M22" s="27"/>
      <c r="N22" s="27"/>
      <c r="O22" s="19"/>
      <c r="P22" s="27"/>
      <c r="Q22" s="27"/>
      <c r="R22" s="19"/>
      <c r="S22" s="27">
        <f>Q22/F22*100</f>
        <v>0</v>
      </c>
      <c r="T22" s="18"/>
    </row>
    <row r="23" spans="1:20" s="39" customFormat="1" ht="94.5" x14ac:dyDescent="0.25">
      <c r="A23" s="25">
        <v>18</v>
      </c>
      <c r="B23" s="33">
        <v>3</v>
      </c>
      <c r="C23" s="32" t="s">
        <v>76</v>
      </c>
      <c r="D23" s="34" t="s">
        <v>30</v>
      </c>
      <c r="E23" s="34">
        <v>100</v>
      </c>
      <c r="F23" s="42">
        <v>100</v>
      </c>
      <c r="G23" s="84">
        <v>100</v>
      </c>
      <c r="H23" s="84">
        <v>100</v>
      </c>
      <c r="I23" s="84">
        <v>100</v>
      </c>
      <c r="J23" s="19"/>
      <c r="K23" s="19"/>
      <c r="L23" s="28"/>
      <c r="M23" s="28"/>
      <c r="N23" s="28"/>
      <c r="O23" s="28"/>
      <c r="P23" s="28"/>
      <c r="Q23" s="28"/>
      <c r="R23" s="28"/>
      <c r="S23" s="27">
        <f>Q23/F23*100</f>
        <v>0</v>
      </c>
      <c r="T23" s="18"/>
    </row>
    <row r="24" spans="1:20" s="39" customFormat="1" ht="47.25" x14ac:dyDescent="0.25">
      <c r="A24" s="25">
        <v>19</v>
      </c>
      <c r="B24" s="35">
        <v>4</v>
      </c>
      <c r="C24" s="32" t="s">
        <v>77</v>
      </c>
      <c r="D24" s="34" t="s">
        <v>78</v>
      </c>
      <c r="E24" s="34">
        <v>0</v>
      </c>
      <c r="F24" s="42">
        <v>15</v>
      </c>
      <c r="G24" s="84">
        <v>0</v>
      </c>
      <c r="H24" s="84">
        <v>0</v>
      </c>
      <c r="I24" s="84">
        <v>0</v>
      </c>
      <c r="J24" s="19"/>
      <c r="K24" s="19"/>
      <c r="L24" s="19"/>
      <c r="M24" s="29"/>
      <c r="N24" s="29"/>
      <c r="O24" s="29"/>
      <c r="P24" s="29"/>
      <c r="Q24" s="29"/>
      <c r="R24" s="19"/>
      <c r="S24" s="27">
        <f>Q24/F24*100</f>
        <v>0</v>
      </c>
      <c r="T24" s="18"/>
    </row>
    <row r="25" spans="1:20" s="39" customFormat="1" ht="78.75" x14ac:dyDescent="0.25">
      <c r="A25" s="25">
        <v>20</v>
      </c>
      <c r="B25" s="33">
        <v>5</v>
      </c>
      <c r="C25" s="32" t="s">
        <v>79</v>
      </c>
      <c r="D25" s="34" t="s">
        <v>78</v>
      </c>
      <c r="E25" s="34">
        <v>12</v>
      </c>
      <c r="F25" s="42">
        <v>5</v>
      </c>
      <c r="G25" s="84">
        <v>0</v>
      </c>
      <c r="H25" s="84">
        <v>0</v>
      </c>
      <c r="I25" s="84">
        <v>0</v>
      </c>
      <c r="J25" s="19"/>
      <c r="K25" s="19"/>
      <c r="L25" s="19"/>
      <c r="M25" s="19"/>
      <c r="N25" s="19"/>
      <c r="O25" s="19"/>
      <c r="P25" s="19"/>
      <c r="Q25" s="19"/>
      <c r="R25" s="29"/>
      <c r="S25" s="27">
        <f t="shared" ref="S25" si="3">Q25/F25*100</f>
        <v>0</v>
      </c>
      <c r="T25" s="18"/>
    </row>
    <row r="26" spans="1:20" s="39" customFormat="1" ht="63" x14ac:dyDescent="0.25">
      <c r="A26" s="25">
        <v>21</v>
      </c>
      <c r="B26" s="33">
        <v>6</v>
      </c>
      <c r="C26" s="32" t="s">
        <v>80</v>
      </c>
      <c r="D26" s="34" t="s">
        <v>30</v>
      </c>
      <c r="E26" s="34">
        <v>21</v>
      </c>
      <c r="F26" s="42">
        <v>17.02</v>
      </c>
      <c r="G26" s="15">
        <v>0.48</v>
      </c>
      <c r="H26" s="15">
        <v>1.8</v>
      </c>
      <c r="I26" s="16">
        <v>2.1</v>
      </c>
      <c r="J26" s="30"/>
      <c r="K26" s="30"/>
      <c r="L26" s="31"/>
      <c r="M26" s="30"/>
      <c r="N26" s="30"/>
      <c r="O26" s="30"/>
      <c r="P26" s="30"/>
      <c r="Q26" s="30"/>
      <c r="R26" s="26"/>
      <c r="S26" s="27">
        <f>O26/F26*100</f>
        <v>0</v>
      </c>
      <c r="T26" s="18"/>
    </row>
    <row r="27" spans="1:20" s="39" customFormat="1" ht="141.75" x14ac:dyDescent="0.25">
      <c r="A27" s="25">
        <v>22</v>
      </c>
      <c r="B27" s="33">
        <v>7</v>
      </c>
      <c r="C27" s="32" t="s">
        <v>81</v>
      </c>
      <c r="D27" s="34" t="s">
        <v>30</v>
      </c>
      <c r="E27" s="34">
        <v>100</v>
      </c>
      <c r="F27" s="42">
        <v>100</v>
      </c>
      <c r="G27" s="84">
        <v>100</v>
      </c>
      <c r="H27" s="84">
        <v>100</v>
      </c>
      <c r="I27" s="84">
        <v>100</v>
      </c>
      <c r="J27" s="19"/>
      <c r="K27" s="19"/>
      <c r="L27" s="19"/>
      <c r="M27" s="19"/>
      <c r="N27" s="19"/>
      <c r="O27" s="19"/>
      <c r="P27" s="19"/>
      <c r="Q27" s="19"/>
      <c r="R27" s="19"/>
      <c r="S27" s="27">
        <f t="shared" ref="S27:S28" si="4">Q27/F27*100</f>
        <v>0</v>
      </c>
      <c r="T27" s="18"/>
    </row>
    <row r="28" spans="1:20" s="39" customFormat="1" ht="31.5" x14ac:dyDescent="0.25">
      <c r="A28" s="25">
        <v>23</v>
      </c>
      <c r="B28" s="35">
        <v>8</v>
      </c>
      <c r="C28" s="32" t="s">
        <v>82</v>
      </c>
      <c r="D28" s="34" t="s">
        <v>26</v>
      </c>
      <c r="E28" s="34">
        <v>1</v>
      </c>
      <c r="F28" s="42">
        <v>0</v>
      </c>
      <c r="G28" s="84">
        <v>0</v>
      </c>
      <c r="H28" s="84">
        <v>0</v>
      </c>
      <c r="I28" s="84">
        <v>0</v>
      </c>
      <c r="J28" s="19"/>
      <c r="K28" s="19"/>
      <c r="L28" s="19"/>
      <c r="M28" s="29"/>
      <c r="N28" s="19"/>
      <c r="O28" s="19"/>
      <c r="P28" s="19"/>
      <c r="Q28" s="19"/>
      <c r="R28" s="19"/>
      <c r="S28" s="27" t="e">
        <f t="shared" si="4"/>
        <v>#DIV/0!</v>
      </c>
      <c r="T28" s="18"/>
    </row>
    <row r="29" spans="1:20" s="39" customFormat="1" ht="78.75" x14ac:dyDescent="0.25">
      <c r="A29" s="25">
        <v>24</v>
      </c>
      <c r="B29" s="33">
        <v>9</v>
      </c>
      <c r="C29" s="32" t="s">
        <v>83</v>
      </c>
      <c r="D29" s="34" t="s">
        <v>30</v>
      </c>
      <c r="E29" s="34">
        <v>98</v>
      </c>
      <c r="F29" s="42">
        <v>98</v>
      </c>
      <c r="G29" s="84">
        <v>0</v>
      </c>
      <c r="H29" s="84">
        <v>0</v>
      </c>
      <c r="I29" s="84">
        <v>0</v>
      </c>
      <c r="J29" s="19"/>
      <c r="K29" s="19"/>
      <c r="L29" s="19"/>
      <c r="M29" s="29"/>
      <c r="N29" s="29"/>
      <c r="O29" s="19"/>
      <c r="P29" s="19"/>
      <c r="Q29" s="19"/>
      <c r="R29" s="19"/>
      <c r="S29" s="27">
        <f>702/F29*100</f>
        <v>716.32653061224494</v>
      </c>
      <c r="T29" s="18"/>
    </row>
    <row r="30" spans="1:20" s="39" customFormat="1" ht="126" x14ac:dyDescent="0.25">
      <c r="A30" s="25">
        <v>25</v>
      </c>
      <c r="B30" s="33">
        <v>10</v>
      </c>
      <c r="C30" s="32" t="s">
        <v>86</v>
      </c>
      <c r="D30" s="34" t="s">
        <v>30</v>
      </c>
      <c r="E30" s="34">
        <v>100</v>
      </c>
      <c r="F30" s="42">
        <v>100</v>
      </c>
      <c r="G30" s="15">
        <v>100</v>
      </c>
      <c r="H30" s="15">
        <v>100</v>
      </c>
      <c r="I30" s="16">
        <v>100</v>
      </c>
      <c r="J30" s="30"/>
      <c r="K30" s="30"/>
      <c r="L30" s="31"/>
      <c r="M30" s="30"/>
      <c r="N30" s="30"/>
      <c r="O30" s="30"/>
      <c r="P30" s="30"/>
      <c r="Q30" s="30"/>
      <c r="R30" s="26"/>
      <c r="S30" s="27">
        <f>O30/F30*100</f>
        <v>0</v>
      </c>
      <c r="T30" s="18"/>
    </row>
    <row r="31" spans="1:20" s="39" customFormat="1" ht="157.5" x14ac:dyDescent="0.25">
      <c r="A31" s="25">
        <v>26</v>
      </c>
      <c r="B31" s="33">
        <v>11</v>
      </c>
      <c r="C31" s="32" t="s">
        <v>85</v>
      </c>
      <c r="D31" s="34" t="s">
        <v>30</v>
      </c>
      <c r="E31" s="34">
        <v>2.6</v>
      </c>
      <c r="F31" s="42">
        <v>2.6</v>
      </c>
      <c r="G31" s="84">
        <v>1.1000000000000001</v>
      </c>
      <c r="H31" s="84">
        <v>1.6</v>
      </c>
      <c r="I31" s="84">
        <v>1.6</v>
      </c>
      <c r="J31" s="19"/>
      <c r="K31" s="19"/>
      <c r="L31" s="19"/>
      <c r="M31" s="19"/>
      <c r="N31" s="19"/>
      <c r="O31" s="19"/>
      <c r="P31" s="19"/>
      <c r="Q31" s="19"/>
      <c r="R31" s="19"/>
      <c r="S31" s="27">
        <f t="shared" ref="S31:S32" si="5">Q31/F31*100</f>
        <v>0</v>
      </c>
      <c r="T31" s="18"/>
    </row>
    <row r="32" spans="1:20" s="39" customFormat="1" ht="47.25" x14ac:dyDescent="0.25">
      <c r="A32" s="25">
        <v>27</v>
      </c>
      <c r="B32" s="35">
        <v>12</v>
      </c>
      <c r="C32" s="32" t="s">
        <v>84</v>
      </c>
      <c r="D32" s="34" t="s">
        <v>26</v>
      </c>
      <c r="E32" s="34">
        <v>0</v>
      </c>
      <c r="F32" s="42">
        <v>1</v>
      </c>
      <c r="G32" s="84">
        <v>0</v>
      </c>
      <c r="H32" s="84">
        <v>0</v>
      </c>
      <c r="I32" s="84">
        <v>0</v>
      </c>
      <c r="J32" s="19"/>
      <c r="K32" s="19"/>
      <c r="L32" s="19"/>
      <c r="M32" s="29"/>
      <c r="N32" s="19"/>
      <c r="O32" s="19"/>
      <c r="P32" s="19"/>
      <c r="Q32" s="19"/>
      <c r="R32" s="19"/>
      <c r="S32" s="27">
        <f t="shared" si="5"/>
        <v>0</v>
      </c>
      <c r="T32"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2"/>
    </customSheetView>
    <customSheetView guid="{73C3B9D4-9210-43F5-9883-0E949EA0E341}" scale="55" showPageBreaks="1" hiddenColumns="1" view="pageBreakPreview">
      <selection activeCell="I3" sqref="I3"/>
      <pageMargins left="0.7" right="0.7" top="0.75" bottom="0.75" header="0.3" footer="0.3"/>
      <pageSetup paperSize="9" orientation="portrait" r:id="rId3"/>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4"/>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5"/>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6"/>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7"/>
    </customSheetView>
    <customSheetView guid="{B08D60EB-17AC-43BC-A2EA-BCC34DA15115}" scale="55" showPageBreaks="1" hiddenColumns="1" view="pageBreakPreview">
      <selection activeCell="G12" sqref="G12"/>
      <pageMargins left="0.7" right="0.7" top="0.75" bottom="0.75" header="0.3" footer="0.3"/>
      <pageSetup paperSize="9" orientation="portrait" r:id="rId8"/>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9"/>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10"/>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11"/>
    </customSheetView>
    <customSheetView guid="{F48E67D2-2C8C-4D86-A2A9-F44F569AC752}" scale="55" showPageBreaks="1" hiddenColumns="1" view="pageBreakPreview" topLeftCell="A11">
      <selection activeCell="T13" sqref="T13"/>
      <pageMargins left="0.7" right="0.7" top="0.75" bottom="0.75" header="0.3" footer="0.3"/>
      <pageSetup paperSize="9" orientation="portrait" r:id="rId12"/>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3"/>
    </customSheetView>
    <customSheetView guid="{5F1BE36F-0832-42CE-A3FC-1A76BC593CBA}" scale="55" showPageBreaks="1" hiddenColumns="1" view="pageBreakPreview">
      <selection activeCell="G12" sqref="G12"/>
      <pageMargins left="0.7" right="0.7" top="0.75" bottom="0.75" header="0.3" footer="0.3"/>
      <pageSetup paperSize="9" orientation="portrait" r:id="rId14"/>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15"/>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6"/>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17"/>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18"/>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19"/>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topLeftCell="A3" zoomScale="55" zoomScaleNormal="40" zoomScaleSheetLayoutView="55" workbookViewId="0">
      <selection activeCell="I3" sqref="I3"/>
    </sheetView>
  </sheetViews>
  <sheetFormatPr defaultRowHeight="15" x14ac:dyDescent="0.25"/>
  <cols>
    <col min="1" max="1" width="11.7109375" customWidth="1"/>
    <col min="2" max="2" width="11.7109375" style="38"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87</v>
      </c>
      <c r="C5" s="145"/>
      <c r="D5" s="145"/>
      <c r="E5" s="145"/>
      <c r="F5" s="145"/>
      <c r="G5" s="145"/>
      <c r="H5" s="145"/>
      <c r="I5" s="145"/>
      <c r="J5" s="145"/>
      <c r="K5" s="145"/>
      <c r="L5" s="145"/>
      <c r="M5" s="145"/>
      <c r="N5" s="145"/>
      <c r="O5" s="145"/>
      <c r="P5" s="145"/>
      <c r="Q5" s="145"/>
      <c r="R5" s="145"/>
      <c r="S5" s="145"/>
      <c r="T5" s="146"/>
    </row>
    <row r="6" spans="1:20" ht="78.75" x14ac:dyDescent="0.25">
      <c r="A6" s="24">
        <v>1</v>
      </c>
      <c r="B6" s="17" t="s">
        <v>19</v>
      </c>
      <c r="C6" s="8" t="s">
        <v>88</v>
      </c>
      <c r="D6" s="23" t="s">
        <v>89</v>
      </c>
      <c r="E6" s="23">
        <v>692.75400000000002</v>
      </c>
      <c r="F6" s="10">
        <v>664.42700000000002</v>
      </c>
      <c r="G6" s="67">
        <v>664.42700000000002</v>
      </c>
      <c r="H6" s="67">
        <v>664.42700000000002</v>
      </c>
      <c r="I6" s="67">
        <v>664.42700000000002</v>
      </c>
      <c r="J6" s="23"/>
      <c r="K6" s="23"/>
      <c r="L6" s="23"/>
      <c r="M6" s="23"/>
      <c r="N6" s="11"/>
      <c r="O6" s="23"/>
      <c r="P6" s="23"/>
      <c r="Q6" s="23"/>
      <c r="R6" s="23"/>
      <c r="S6" s="11">
        <f>145.7/F6*100</f>
        <v>21.928669364730808</v>
      </c>
      <c r="T6" s="8"/>
    </row>
    <row r="7" spans="1:20" ht="47.25" x14ac:dyDescent="0.25">
      <c r="A7" s="24">
        <v>2</v>
      </c>
      <c r="B7" s="17" t="s">
        <v>24</v>
      </c>
      <c r="C7" s="8" t="s">
        <v>90</v>
      </c>
      <c r="D7" s="23" t="s">
        <v>89</v>
      </c>
      <c r="E7" s="23">
        <v>95.188999999999993</v>
      </c>
      <c r="F7" s="10">
        <v>95.188999999999993</v>
      </c>
      <c r="G7" s="67">
        <v>95.188999999999993</v>
      </c>
      <c r="H7" s="67">
        <v>95.188999999999993</v>
      </c>
      <c r="I7" s="67">
        <v>95.188999999999993</v>
      </c>
      <c r="J7" s="11"/>
      <c r="K7" s="11"/>
      <c r="L7" s="23"/>
      <c r="M7" s="11"/>
      <c r="N7" s="11"/>
      <c r="O7" s="23"/>
      <c r="P7" s="11"/>
      <c r="Q7" s="11"/>
      <c r="R7" s="23"/>
      <c r="S7" s="11">
        <f>Q7/F7*100</f>
        <v>0</v>
      </c>
      <c r="T7" s="8"/>
    </row>
    <row r="8" spans="1:20" ht="47.25" x14ac:dyDescent="0.25">
      <c r="A8" s="24">
        <v>3</v>
      </c>
      <c r="B8" s="17">
        <v>1</v>
      </c>
      <c r="C8" s="8" t="s">
        <v>94</v>
      </c>
      <c r="D8" s="23" t="s">
        <v>95</v>
      </c>
      <c r="E8" s="12">
        <v>2212525</v>
      </c>
      <c r="F8" s="10" t="s">
        <v>91</v>
      </c>
      <c r="G8" s="108"/>
      <c r="H8" s="109"/>
      <c r="I8" s="109"/>
      <c r="J8" s="23"/>
      <c r="K8" s="23"/>
      <c r="L8" s="12"/>
      <c r="M8" s="12"/>
      <c r="N8" s="12"/>
      <c r="O8" s="12"/>
      <c r="P8" s="12"/>
      <c r="Q8" s="12"/>
      <c r="R8" s="12"/>
      <c r="S8" s="11" t="e">
        <f>Q8/F8*100</f>
        <v>#VALUE!</v>
      </c>
      <c r="T8" s="8"/>
    </row>
    <row r="9" spans="1:20" ht="31.5" x14ac:dyDescent="0.25">
      <c r="A9" s="25">
        <v>4</v>
      </c>
      <c r="B9" s="13">
        <v>2</v>
      </c>
      <c r="C9" s="8" t="s">
        <v>96</v>
      </c>
      <c r="D9" s="23" t="s">
        <v>30</v>
      </c>
      <c r="E9" s="23">
        <v>100</v>
      </c>
      <c r="F9" s="10">
        <v>100</v>
      </c>
      <c r="G9" s="67">
        <v>100</v>
      </c>
      <c r="H9" s="67">
        <v>100</v>
      </c>
      <c r="I9" s="67">
        <v>100</v>
      </c>
      <c r="J9" s="23"/>
      <c r="K9" s="23"/>
      <c r="L9" s="23"/>
      <c r="M9" s="14"/>
      <c r="N9" s="14"/>
      <c r="O9" s="14"/>
      <c r="P9" s="14"/>
      <c r="Q9" s="14"/>
      <c r="R9" s="23"/>
      <c r="S9" s="11">
        <f>Q9/F9*100</f>
        <v>0</v>
      </c>
      <c r="T9" s="8"/>
    </row>
    <row r="10" spans="1:20" ht="31.5" x14ac:dyDescent="0.25">
      <c r="A10" s="25">
        <v>5</v>
      </c>
      <c r="B10" s="13">
        <v>3</v>
      </c>
      <c r="C10" s="8" t="s">
        <v>97</v>
      </c>
      <c r="D10" s="23" t="s">
        <v>30</v>
      </c>
      <c r="E10" s="23">
        <v>100</v>
      </c>
      <c r="F10" s="10">
        <v>100</v>
      </c>
      <c r="G10" s="67">
        <v>100</v>
      </c>
      <c r="H10" s="67">
        <v>100</v>
      </c>
      <c r="I10" s="67">
        <v>100</v>
      </c>
      <c r="J10" s="23"/>
      <c r="K10" s="23"/>
      <c r="L10" s="23"/>
      <c r="M10" s="23"/>
      <c r="N10" s="23"/>
      <c r="O10" s="23"/>
      <c r="P10" s="23"/>
      <c r="Q10" s="23"/>
      <c r="R10" s="14"/>
      <c r="S10" s="11">
        <f t="shared" ref="S10:S13" si="0">Q10/F10*100</f>
        <v>0</v>
      </c>
      <c r="T10" s="8"/>
    </row>
    <row r="11" spans="1:20" ht="65.25" customHeight="1" x14ac:dyDescent="0.25">
      <c r="A11" s="25">
        <v>6</v>
      </c>
      <c r="B11" s="17">
        <v>4</v>
      </c>
      <c r="C11" s="8" t="s">
        <v>98</v>
      </c>
      <c r="D11" s="23" t="s">
        <v>30</v>
      </c>
      <c r="E11" s="23" t="s">
        <v>92</v>
      </c>
      <c r="F11" s="10">
        <v>100</v>
      </c>
      <c r="G11" s="67">
        <v>100</v>
      </c>
      <c r="H11" s="67">
        <v>100</v>
      </c>
      <c r="I11" s="67">
        <v>100</v>
      </c>
      <c r="J11" s="15"/>
      <c r="K11" s="15"/>
      <c r="L11" s="16"/>
      <c r="M11" s="15"/>
      <c r="N11" s="15"/>
      <c r="O11" s="15"/>
      <c r="P11" s="15"/>
      <c r="Q11" s="15"/>
      <c r="R11" s="17"/>
      <c r="S11" s="11">
        <f>O11/F11*100</f>
        <v>0</v>
      </c>
      <c r="T11" s="8"/>
    </row>
    <row r="12" spans="1:20" ht="236.25" x14ac:dyDescent="0.25">
      <c r="A12" s="25">
        <v>7</v>
      </c>
      <c r="B12" s="13">
        <v>5</v>
      </c>
      <c r="C12" s="8" t="s">
        <v>99</v>
      </c>
      <c r="D12" s="23" t="s">
        <v>30</v>
      </c>
      <c r="E12" s="20">
        <v>100</v>
      </c>
      <c r="F12" s="21">
        <v>100</v>
      </c>
      <c r="G12" s="67">
        <v>100</v>
      </c>
      <c r="H12" s="67">
        <v>100</v>
      </c>
      <c r="I12" s="67">
        <v>100</v>
      </c>
      <c r="J12" s="23"/>
      <c r="K12" s="23"/>
      <c r="L12" s="23"/>
      <c r="M12" s="23"/>
      <c r="N12" s="23"/>
      <c r="O12" s="23"/>
      <c r="P12" s="23"/>
      <c r="Q12" s="23"/>
      <c r="R12" s="23"/>
      <c r="S12" s="11">
        <f t="shared" si="0"/>
        <v>0</v>
      </c>
      <c r="T12" s="8"/>
    </row>
    <row r="13" spans="1:20" ht="47.25" x14ac:dyDescent="0.25">
      <c r="A13" s="25">
        <v>8</v>
      </c>
      <c r="B13" s="13">
        <v>6</v>
      </c>
      <c r="C13" s="8" t="s">
        <v>100</v>
      </c>
      <c r="D13" s="23" t="s">
        <v>30</v>
      </c>
      <c r="E13" s="20">
        <v>100</v>
      </c>
      <c r="F13" s="21">
        <v>100</v>
      </c>
      <c r="G13" s="67">
        <v>100</v>
      </c>
      <c r="H13" s="67">
        <v>100</v>
      </c>
      <c r="I13" s="67">
        <v>100</v>
      </c>
      <c r="J13" s="23"/>
      <c r="K13" s="23"/>
      <c r="L13" s="23"/>
      <c r="M13" s="14"/>
      <c r="N13" s="23"/>
      <c r="O13" s="23"/>
      <c r="P13" s="23"/>
      <c r="Q13" s="23"/>
      <c r="R13" s="23"/>
      <c r="S13" s="11">
        <f t="shared" si="0"/>
        <v>0</v>
      </c>
      <c r="T13" s="8"/>
    </row>
    <row r="14" spans="1:20" ht="63" x14ac:dyDescent="0.25">
      <c r="A14" s="25">
        <v>9</v>
      </c>
      <c r="B14" s="17">
        <v>7</v>
      </c>
      <c r="C14" s="8" t="s">
        <v>102</v>
      </c>
      <c r="D14" s="23" t="s">
        <v>101</v>
      </c>
      <c r="E14" s="23">
        <v>1689</v>
      </c>
      <c r="F14" s="21">
        <v>1328</v>
      </c>
      <c r="G14" s="67" t="s">
        <v>92</v>
      </c>
      <c r="H14" s="67" t="s">
        <v>92</v>
      </c>
      <c r="I14" s="67" t="s">
        <v>92</v>
      </c>
      <c r="J14" s="23"/>
      <c r="K14" s="23"/>
      <c r="L14" s="23"/>
      <c r="M14" s="14"/>
      <c r="N14" s="14"/>
      <c r="O14" s="23"/>
      <c r="P14" s="23"/>
      <c r="Q14" s="23"/>
      <c r="R14" s="23"/>
      <c r="S14" s="11">
        <f>702/F14*100</f>
        <v>52.861445783132531</v>
      </c>
      <c r="T14" s="70" t="s">
        <v>271</v>
      </c>
    </row>
    <row r="15" spans="1:20" ht="47.25" x14ac:dyDescent="0.25">
      <c r="A15" s="25">
        <v>10</v>
      </c>
      <c r="B15" s="13">
        <v>8</v>
      </c>
      <c r="C15" s="8" t="s">
        <v>103</v>
      </c>
      <c r="D15" s="23" t="s">
        <v>101</v>
      </c>
      <c r="E15" s="20">
        <v>638</v>
      </c>
      <c r="F15" s="21">
        <v>591</v>
      </c>
      <c r="G15" s="67" t="s">
        <v>92</v>
      </c>
      <c r="H15" s="67" t="s">
        <v>92</v>
      </c>
      <c r="I15" s="67" t="s">
        <v>92</v>
      </c>
      <c r="J15" s="23"/>
      <c r="K15" s="23"/>
      <c r="L15" s="23"/>
      <c r="M15" s="23"/>
      <c r="N15" s="23"/>
      <c r="O15" s="23"/>
      <c r="P15" s="23"/>
      <c r="Q15" s="23"/>
      <c r="R15" s="23"/>
      <c r="S15" s="11">
        <f t="shared" ref="S15:S16" si="1">Q15/F15*100</f>
        <v>0</v>
      </c>
      <c r="T15" s="70" t="s">
        <v>272</v>
      </c>
    </row>
    <row r="16" spans="1:20" ht="94.5" x14ac:dyDescent="0.25">
      <c r="A16" s="25">
        <v>11</v>
      </c>
      <c r="B16" s="13">
        <v>9</v>
      </c>
      <c r="C16" s="8" t="s">
        <v>104</v>
      </c>
      <c r="D16" s="23" t="s">
        <v>105</v>
      </c>
      <c r="E16" s="20">
        <v>14</v>
      </c>
      <c r="F16" s="21">
        <v>5</v>
      </c>
      <c r="G16" s="67" t="s">
        <v>92</v>
      </c>
      <c r="H16" s="67" t="s">
        <v>92</v>
      </c>
      <c r="I16" s="67" t="s">
        <v>92</v>
      </c>
      <c r="J16" s="23"/>
      <c r="K16" s="23"/>
      <c r="L16" s="23"/>
      <c r="M16" s="14"/>
      <c r="N16" s="23"/>
      <c r="O16" s="23"/>
      <c r="P16" s="23"/>
      <c r="Q16" s="23"/>
      <c r="R16" s="23"/>
      <c r="S16" s="11">
        <f t="shared" si="1"/>
        <v>0</v>
      </c>
      <c r="T16" s="70" t="s">
        <v>273</v>
      </c>
    </row>
    <row r="17" spans="1:20" ht="31.5" x14ac:dyDescent="0.25">
      <c r="A17" s="25">
        <v>12</v>
      </c>
      <c r="B17" s="17">
        <v>10</v>
      </c>
      <c r="C17" s="8" t="s">
        <v>93</v>
      </c>
      <c r="D17" s="23" t="s">
        <v>105</v>
      </c>
      <c r="E17" s="23" t="s">
        <v>92</v>
      </c>
      <c r="F17" s="10">
        <v>1</v>
      </c>
      <c r="G17" s="17" t="s">
        <v>92</v>
      </c>
      <c r="H17" s="71" t="s">
        <v>92</v>
      </c>
      <c r="I17" s="71" t="s">
        <v>92</v>
      </c>
      <c r="J17" s="23"/>
      <c r="K17" s="23"/>
      <c r="L17" s="23"/>
      <c r="M17" s="14"/>
      <c r="N17" s="14"/>
      <c r="O17" s="23"/>
      <c r="P17" s="23"/>
      <c r="Q17" s="23"/>
      <c r="R17" s="23"/>
      <c r="S17" s="11">
        <f>702/F17*100</f>
        <v>70200</v>
      </c>
      <c r="T17" s="18"/>
    </row>
    <row r="18" spans="1:20" ht="46.5" customHeight="1" x14ac:dyDescent="0.25">
      <c r="A18" s="25">
        <v>13</v>
      </c>
      <c r="B18" s="71">
        <v>11</v>
      </c>
      <c r="C18" s="8" t="s">
        <v>299</v>
      </c>
      <c r="D18" s="43"/>
      <c r="E18" s="100" t="s">
        <v>92</v>
      </c>
      <c r="F18" s="10">
        <v>1</v>
      </c>
      <c r="G18" s="71" t="s">
        <v>92</v>
      </c>
      <c r="H18" s="71" t="s">
        <v>92</v>
      </c>
      <c r="I18" s="71" t="s">
        <v>92</v>
      </c>
      <c r="J18" s="43"/>
      <c r="K18" s="43"/>
      <c r="L18" s="43"/>
      <c r="M18" s="43"/>
      <c r="N18" s="43"/>
      <c r="O18" s="43"/>
      <c r="P18" s="43"/>
      <c r="Q18" s="43"/>
      <c r="R18" s="43"/>
      <c r="S18" s="43"/>
      <c r="T18" s="43"/>
    </row>
  </sheetData>
  <customSheetViews>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1"/>
    </customSheetView>
    <customSheetView guid="{DBB9E7F6-7701-4D52-8273-C96C8672D403}" scale="55" showPageBreaks="1" hiddenColumns="1" view="pageBreakPreview">
      <selection activeCell="T15" sqref="T15"/>
      <pageMargins left="0.7" right="0.7" top="0.75" bottom="0.75" header="0.3" footer="0.3"/>
      <pageSetup paperSize="9" orientation="portrait" r:id="rId2"/>
    </customSheetView>
    <customSheetView guid="{73C3B9D4-9210-43F5-9883-0E949EA0E341}" scale="55" showPageBreaks="1" hiddenColumns="1" view="pageBreakPreview" topLeftCell="A3">
      <selection activeCell="L12" sqref="L12"/>
      <pageMargins left="0.7" right="0.7" top="0.75" bottom="0.75" header="0.3" footer="0.3"/>
      <pageSetup paperSize="9" orientation="portrait" r:id="rId3"/>
    </customSheetView>
    <customSheetView guid="{0E67524B-A824-49FB-A67D-C1771603425D}" scale="55" showPageBreaks="1" hiddenColumns="1" view="pageBreakPreview">
      <selection activeCell="T15" sqref="T15"/>
      <pageMargins left="0.7" right="0.7" top="0.75" bottom="0.75" header="0.3" footer="0.3"/>
      <pageSetup paperSize="9" orientation="portrait" r:id="rId4"/>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5"/>
    </customSheetView>
    <customSheetView guid="{80AD08A8-345A-453A-A104-5E3DA1078B6F}" scale="55" showPageBreaks="1" hiddenColumns="1" view="pageBreakPreview">
      <selection activeCell="T15" sqref="T15"/>
      <pageMargins left="0.7" right="0.7" top="0.75" bottom="0.75" header="0.3" footer="0.3"/>
      <pageSetup paperSize="9" orientation="portrait" r:id="rId6"/>
    </customSheetView>
    <customSheetView guid="{BEF67C10-7FC6-4F33-B3F9-204F29E3E218}" scale="55" showPageBreaks="1" hiddenColumns="1" view="pageBreakPreview">
      <selection activeCell="T15" sqref="T15"/>
      <pageMargins left="0.7" right="0.7" top="0.75" bottom="0.75" header="0.3" footer="0.3"/>
      <pageSetup paperSize="9" orientation="portrait" r:id="rId7"/>
    </customSheetView>
    <customSheetView guid="{B08D60EB-17AC-43BC-A2EA-BCC34DA15115}" scale="60" showPageBreaks="1" hiddenColumns="1" view="pageBreakPreview">
      <selection activeCell="B1" sqref="B1:T1"/>
      <pageMargins left="0.7" right="0.7" top="0.75" bottom="0.75" header="0.3" footer="0.3"/>
      <pageSetup paperSize="9" orientation="portrait" r:id="rId8"/>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9"/>
    </customSheetView>
    <customSheetView guid="{6AC0ED22-CCBF-444B-9F29-F3EDD4234483}" scale="55" showPageBreaks="1" hiddenColumns="1" view="pageBreakPreview">
      <selection activeCell="T15" sqref="T15"/>
      <pageMargins left="0.7" right="0.7" top="0.75" bottom="0.75" header="0.3" footer="0.3"/>
      <pageSetup paperSize="9" orientation="portrait" r:id="rId10"/>
    </customSheetView>
    <customSheetView guid="{BC0D032C-B7DF-4F2E-B1DC-6C55D32E50A7}" scale="55" showPageBreaks="1" hiddenColumns="1" view="pageBreakPreview">
      <selection activeCell="T15" sqref="T15"/>
      <pageMargins left="0.7" right="0.7" top="0.75" bottom="0.75" header="0.3" footer="0.3"/>
      <pageSetup paperSize="9" orientation="portrait" r:id="rId11"/>
    </customSheetView>
    <customSheetView guid="{F48E67D2-2C8C-4D86-A2A9-F44F569AC752}" scale="55" showPageBreaks="1" hiddenColumns="1" view="pageBreakPreview">
      <selection activeCell="T15" sqref="T15"/>
      <pageMargins left="0.7" right="0.7" top="0.75" bottom="0.75" header="0.3" footer="0.3"/>
      <pageSetup paperSize="9" orientation="portrait" r:id="rId12"/>
    </customSheetView>
    <customSheetView guid="{7ECADF5B-4174-4035-8137-3D83A4A93CD5}" scale="55" showPageBreaks="1" hiddenColumns="1" view="pageBreakPreview">
      <selection activeCell="T15" sqref="T15"/>
      <pageMargins left="0.7" right="0.7" top="0.75" bottom="0.75" header="0.3" footer="0.3"/>
      <pageSetup paperSize="9" orientation="portrait" r:id="rId13"/>
    </customSheetView>
    <customSheetView guid="{5F1BE36F-0832-42CE-A3FC-1A76BC593CBA}" scale="60" showPageBreaks="1" hiddenColumns="1" view="pageBreakPreview">
      <selection activeCell="B1" sqref="B1:T1"/>
      <pageMargins left="0.7" right="0.7" top="0.75" bottom="0.75" header="0.3" footer="0.3"/>
      <pageSetup paperSize="9" orientation="portrait" r:id="rId14"/>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15"/>
    </customSheetView>
    <customSheetView guid="{2632A833-96F5-4A25-97EB-81ED19BC2F66}" scale="55" showPageBreaks="1" hiddenColumns="1" view="pageBreakPreview">
      <selection activeCell="T15" sqref="T15"/>
      <pageMargins left="0.7" right="0.7" top="0.75" bottom="0.75" header="0.3" footer="0.3"/>
      <pageSetup paperSize="9" orientation="portrait" r:id="rId16"/>
    </customSheetView>
    <customSheetView guid="{E5A2ECE4-B75B-45A2-AE22-0D04E85CEB66}" scale="55" showPageBreaks="1" hiddenColumns="1" view="pageBreakPreview">
      <selection activeCell="T15" sqref="T15"/>
      <pageMargins left="0.7" right="0.7" top="0.75" bottom="0.75" header="0.3" footer="0.3"/>
      <pageSetup paperSize="9" orientation="portrait" r:id="rId17"/>
    </customSheetView>
    <customSheetView guid="{E82CE51D-E642-4881-A0F3-F33C1C34AFA1}" scale="55" showPageBreaks="1" hiddenColumns="1" view="pageBreakPreview">
      <selection activeCell="T15" sqref="T15"/>
      <pageMargins left="0.7" right="0.7" top="0.75" bottom="0.75" header="0.3" footer="0.3"/>
      <pageSetup paperSize="9" orientation="portrait" r:id="rId18"/>
    </customSheetView>
    <customSheetView guid="{AA1E88D6-B765-4D8A-BB20-FCE31C48857F}" scale="55" showPageBreaks="1" hiddenColumns="1" view="pageBreakPreview">
      <selection activeCell="T15" sqref="T15"/>
      <pageMargins left="0.7" right="0.7" top="0.75" bottom="0.75" header="0.3" footer="0.3"/>
      <pageSetup paperSize="9" orientation="portrait" r:id="rId19"/>
    </customSheetView>
    <customSheetView guid="{3A1AD47D-D360-494C-B851-D14B33F8032B}" scale="55" showPageBreaks="1" hiddenColumns="1" view="pageBreakPreview">
      <selection activeCell="T15" sqref="T15"/>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60" zoomScaleNormal="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57" t="s">
        <v>106</v>
      </c>
      <c r="C5" s="145"/>
      <c r="D5" s="145"/>
      <c r="E5" s="145"/>
      <c r="F5" s="145"/>
      <c r="G5" s="145"/>
      <c r="H5" s="145"/>
      <c r="I5" s="145"/>
      <c r="J5" s="145"/>
      <c r="K5" s="145"/>
      <c r="L5" s="145"/>
      <c r="M5" s="145"/>
      <c r="N5" s="145"/>
      <c r="O5" s="145"/>
      <c r="P5" s="145"/>
      <c r="Q5" s="145"/>
      <c r="R5" s="145"/>
      <c r="S5" s="145"/>
      <c r="T5" s="146"/>
    </row>
    <row r="6" spans="1:20" ht="94.5" x14ac:dyDescent="0.25">
      <c r="A6" s="24">
        <v>1</v>
      </c>
      <c r="B6" s="17" t="s">
        <v>19</v>
      </c>
      <c r="C6" s="8" t="s">
        <v>109</v>
      </c>
      <c r="D6" s="23" t="s">
        <v>30</v>
      </c>
      <c r="E6" s="23">
        <v>17.850000000000001</v>
      </c>
      <c r="F6" s="10">
        <v>25</v>
      </c>
      <c r="G6" s="68" t="s">
        <v>92</v>
      </c>
      <c r="H6" s="23">
        <v>0.79</v>
      </c>
      <c r="I6" s="23">
        <v>7.65</v>
      </c>
      <c r="J6" s="23"/>
      <c r="K6" s="23"/>
      <c r="L6" s="23"/>
      <c r="M6" s="23"/>
      <c r="N6" s="11"/>
      <c r="O6" s="23"/>
      <c r="P6" s="23"/>
      <c r="Q6" s="23"/>
      <c r="R6" s="23"/>
      <c r="S6" s="11">
        <f>145.7/F6*100</f>
        <v>582.79999999999995</v>
      </c>
      <c r="T6" s="69" t="s">
        <v>269</v>
      </c>
    </row>
    <row r="7" spans="1:20" ht="78.75" x14ac:dyDescent="0.25">
      <c r="A7" s="24">
        <v>2</v>
      </c>
      <c r="B7" s="17" t="s">
        <v>24</v>
      </c>
      <c r="C7" s="8" t="s">
        <v>107</v>
      </c>
      <c r="D7" s="23" t="s">
        <v>108</v>
      </c>
      <c r="E7" s="23">
        <v>1</v>
      </c>
      <c r="F7" s="10">
        <v>1</v>
      </c>
      <c r="G7" s="68" t="s">
        <v>92</v>
      </c>
      <c r="H7" s="90" t="s">
        <v>92</v>
      </c>
      <c r="I7" s="90" t="s">
        <v>92</v>
      </c>
      <c r="J7" s="11"/>
      <c r="K7" s="11"/>
      <c r="L7" s="23"/>
      <c r="M7" s="11"/>
      <c r="N7" s="11"/>
      <c r="O7" s="23"/>
      <c r="P7" s="11"/>
      <c r="Q7" s="11"/>
      <c r="R7" s="23"/>
      <c r="S7" s="11">
        <f>Q7/F7*100</f>
        <v>0</v>
      </c>
      <c r="T7" s="69" t="s">
        <v>270</v>
      </c>
    </row>
    <row r="8" spans="1:20" ht="63" x14ac:dyDescent="0.25">
      <c r="A8" s="24">
        <v>3</v>
      </c>
      <c r="B8" s="17">
        <v>1</v>
      </c>
      <c r="C8" s="8" t="s">
        <v>110</v>
      </c>
      <c r="D8" s="23" t="s">
        <v>30</v>
      </c>
      <c r="E8" s="12">
        <v>87.51</v>
      </c>
      <c r="F8" s="10">
        <v>87.77</v>
      </c>
      <c r="G8" s="68" t="s">
        <v>92</v>
      </c>
      <c r="H8" s="90" t="s">
        <v>92</v>
      </c>
      <c r="I8" s="90" t="s">
        <v>92</v>
      </c>
      <c r="J8" s="23"/>
      <c r="K8" s="23"/>
      <c r="L8" s="12"/>
      <c r="M8" s="12"/>
      <c r="N8" s="12"/>
      <c r="O8" s="12"/>
      <c r="P8" s="12"/>
      <c r="Q8" s="12"/>
      <c r="R8" s="12"/>
      <c r="S8" s="11">
        <f>Q8/F8*100</f>
        <v>0</v>
      </c>
      <c r="T8" s="69" t="s">
        <v>270</v>
      </c>
    </row>
    <row r="9" spans="1:20" ht="78.75" x14ac:dyDescent="0.25">
      <c r="A9" s="25">
        <v>4</v>
      </c>
      <c r="B9" s="13">
        <v>2</v>
      </c>
      <c r="C9" s="8" t="s">
        <v>111</v>
      </c>
      <c r="D9" s="23" t="s">
        <v>112</v>
      </c>
      <c r="E9" s="23">
        <v>26.3</v>
      </c>
      <c r="F9" s="10">
        <v>27.26</v>
      </c>
      <c r="G9" s="68" t="s">
        <v>92</v>
      </c>
      <c r="H9" s="90" t="s">
        <v>92</v>
      </c>
      <c r="I9" s="90" t="s">
        <v>92</v>
      </c>
      <c r="J9" s="23"/>
      <c r="K9" s="23"/>
      <c r="L9" s="23"/>
      <c r="M9" s="14"/>
      <c r="N9" s="14"/>
      <c r="O9" s="14"/>
      <c r="P9" s="14"/>
      <c r="Q9" s="14"/>
      <c r="R9" s="23"/>
      <c r="S9" s="11">
        <f>Q9/F9*100</f>
        <v>0</v>
      </c>
      <c r="T9" s="69" t="s">
        <v>270</v>
      </c>
    </row>
    <row r="10" spans="1:20" ht="33" x14ac:dyDescent="0.25">
      <c r="A10" s="25">
        <v>5</v>
      </c>
      <c r="B10" s="13">
        <v>3</v>
      </c>
      <c r="C10" s="8" t="s">
        <v>113</v>
      </c>
      <c r="D10" s="23" t="s">
        <v>108</v>
      </c>
      <c r="E10" s="23">
        <v>1</v>
      </c>
      <c r="F10" s="10">
        <v>3</v>
      </c>
      <c r="G10" s="68" t="s">
        <v>92</v>
      </c>
      <c r="H10" s="90" t="s">
        <v>92</v>
      </c>
      <c r="I10" s="90" t="s">
        <v>92</v>
      </c>
      <c r="J10" s="23"/>
      <c r="K10" s="23"/>
      <c r="L10" s="23"/>
      <c r="M10" s="23"/>
      <c r="N10" s="23"/>
      <c r="O10" s="23"/>
      <c r="P10" s="23"/>
      <c r="Q10" s="23"/>
      <c r="R10" s="14"/>
      <c r="S10" s="11">
        <f t="shared" ref="S10" si="0">Q10/F10*100</f>
        <v>0</v>
      </c>
      <c r="T10" s="69" t="s">
        <v>296</v>
      </c>
    </row>
    <row r="11" spans="1:20" ht="31.5" x14ac:dyDescent="0.25">
      <c r="A11" s="91">
        <v>6</v>
      </c>
      <c r="B11" s="92">
        <v>4</v>
      </c>
      <c r="C11" s="93" t="s">
        <v>297</v>
      </c>
      <c r="D11" s="92" t="s">
        <v>108</v>
      </c>
      <c r="E11" s="95" t="s">
        <v>92</v>
      </c>
      <c r="F11" s="97">
        <v>2</v>
      </c>
      <c r="G11" s="98" t="s">
        <v>92</v>
      </c>
      <c r="H11" s="98" t="s">
        <v>92</v>
      </c>
      <c r="I11" s="98" t="s">
        <v>92</v>
      </c>
      <c r="J11" s="94"/>
      <c r="K11" s="94"/>
      <c r="L11" s="94"/>
      <c r="M11" s="94"/>
      <c r="N11" s="94"/>
      <c r="O11" s="94"/>
      <c r="P11" s="94"/>
      <c r="Q11" s="94"/>
      <c r="R11" s="94"/>
      <c r="S11" s="96">
        <f>Q11/F11*100</f>
        <v>0</v>
      </c>
      <c r="T11" s="99" t="s">
        <v>298</v>
      </c>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60" showPageBreaks="1" hiddenColumns="1" view="pageBreakPreview">
      <selection activeCell="N7" sqref="N7"/>
      <pageMargins left="0.7" right="0.7" top="0.75" bottom="0.75" header="0.3" footer="0.3"/>
      <pageSetup paperSize="9" orientation="portrait" r:id="rId2"/>
    </customSheetView>
    <customSheetView guid="{73C3B9D4-9210-43F5-9883-0E949EA0E341}" scale="60" showPageBreaks="1" hiddenColumns="1" view="pageBreakPreview">
      <selection activeCell="N7" sqref="N7"/>
      <pageMargins left="0.7" right="0.7" top="0.75" bottom="0.75" header="0.3" footer="0.3"/>
      <pageSetup paperSize="9" orientation="portrait" r:id="rId3"/>
    </customSheetView>
    <customSheetView guid="{0E67524B-A824-49FB-A67D-C1771603425D}" scale="60" showPageBreaks="1" hiddenColumns="1" view="pageBreakPreview">
      <selection activeCell="N7" sqref="N7"/>
      <pageMargins left="0.7" right="0.7" top="0.75" bottom="0.75" header="0.3" footer="0.3"/>
      <pageSetup paperSize="9" orientation="portrait" r:id="rId4"/>
    </customSheetView>
    <customSheetView guid="{8E7CBF92-2A8A-4486-AE31-320A2A4BD935}" scale="60" showPageBreaks="1" hiddenColumns="1" view="pageBreakPreview">
      <selection activeCell="N7" sqref="N7"/>
      <pageMargins left="0.7" right="0.7" top="0.75" bottom="0.75" header="0.3" footer="0.3"/>
      <pageSetup paperSize="9" orientation="portrait" r:id="rId5"/>
    </customSheetView>
    <customSheetView guid="{80AD08A8-345A-453A-A104-5E3DA1078B6F}" scale="60" showPageBreaks="1" hiddenColumns="1" view="pageBreakPreview">
      <selection activeCell="N7" sqref="N7"/>
      <pageMargins left="0.7" right="0.7" top="0.75" bottom="0.75" header="0.3" footer="0.3"/>
      <pageSetup paperSize="9" orientation="portrait" r:id="rId6"/>
    </customSheetView>
    <customSheetView guid="{BEF67C10-7FC6-4F33-B3F9-204F29E3E218}" scale="60" showPageBreaks="1" hiddenColumns="1" view="pageBreakPreview">
      <selection activeCell="N7" sqref="N7"/>
      <pageMargins left="0.7" right="0.7" top="0.75" bottom="0.75" header="0.3" footer="0.3"/>
      <pageSetup paperSize="9" orientation="portrait" r:id="rId7"/>
    </customSheetView>
    <customSheetView guid="{B08D60EB-17AC-43BC-A2EA-BCC34DA15115}" scale="60" showPageBreaks="1" hiddenColumns="1" view="pageBreakPreview">
      <selection activeCell="D37" sqref="D37"/>
      <pageMargins left="0.7" right="0.7" top="0.75" bottom="0.75" header="0.3" footer="0.3"/>
      <pageSetup paperSize="9" orientation="portrait" r:id="rId8"/>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9"/>
    </customSheetView>
    <customSheetView guid="{6AC0ED22-CCBF-444B-9F29-F3EDD4234483}" scale="60" showPageBreaks="1" hiddenColumns="1" view="pageBreakPreview">
      <selection activeCell="N7" sqref="N7"/>
      <pageMargins left="0.7" right="0.7" top="0.75" bottom="0.75" header="0.3" footer="0.3"/>
      <pageSetup paperSize="9" orientation="portrait" r:id="rId10"/>
    </customSheetView>
    <customSheetView guid="{BC0D032C-B7DF-4F2E-B1DC-6C55D32E50A7}" scale="60" showPageBreaks="1" hiddenColumns="1" view="pageBreakPreview">
      <selection activeCell="N7" sqref="N7"/>
      <pageMargins left="0.7" right="0.7" top="0.75" bottom="0.75" header="0.3" footer="0.3"/>
      <pageSetup paperSize="9" orientation="portrait" r:id="rId11"/>
    </customSheetView>
    <customSheetView guid="{F48E67D2-2C8C-4D86-A2A9-F44F569AC752}" scale="60" showPageBreaks="1" hiddenColumns="1" view="pageBreakPreview">
      <selection activeCell="N7" sqref="N7"/>
      <pageMargins left="0.7" right="0.7" top="0.75" bottom="0.75" header="0.3" footer="0.3"/>
      <pageSetup paperSize="9" orientation="portrait" r:id="rId12"/>
    </customSheetView>
    <customSheetView guid="{7ECADF5B-4174-4035-8137-3D83A4A93CD5}" scale="60" showPageBreaks="1" hiddenColumns="1" view="pageBreakPreview">
      <selection activeCell="N7" sqref="N7"/>
      <pageMargins left="0.7" right="0.7" top="0.75" bottom="0.75" header="0.3" footer="0.3"/>
      <pageSetup paperSize="9" orientation="portrait" r:id="rId13"/>
    </customSheetView>
    <customSheetView guid="{5F1BE36F-0832-42CE-A3FC-1A76BC593CBA}" scale="60" showPageBreaks="1" hiddenColumns="1" view="pageBreakPreview">
      <selection activeCell="D37" sqref="D37"/>
      <pageMargins left="0.7" right="0.7" top="0.75" bottom="0.75" header="0.3" footer="0.3"/>
      <pageSetup paperSize="9" orientation="portrait" r:id="rId14"/>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15"/>
    </customSheetView>
    <customSheetView guid="{2632A833-96F5-4A25-97EB-81ED19BC2F66}" scale="60" showPageBreaks="1" hiddenColumns="1" view="pageBreakPreview">
      <selection activeCell="N7" sqref="N7"/>
      <pageMargins left="0.7" right="0.7" top="0.75" bottom="0.75" header="0.3" footer="0.3"/>
      <pageSetup paperSize="9" orientation="portrait" r:id="rId16"/>
    </customSheetView>
    <customSheetView guid="{E5A2ECE4-B75B-45A2-AE22-0D04E85CEB66}" scale="60" showPageBreaks="1" hiddenColumns="1" view="pageBreakPreview">
      <selection activeCell="N7" sqref="N7"/>
      <pageMargins left="0.7" right="0.7" top="0.75" bottom="0.75" header="0.3" footer="0.3"/>
      <pageSetup paperSize="9" orientation="portrait" r:id="rId17"/>
    </customSheetView>
    <customSheetView guid="{E82CE51D-E642-4881-A0F3-F33C1C34AFA1}" scale="60" showPageBreaks="1" hiddenColumns="1" view="pageBreakPreview">
      <selection activeCell="N7" sqref="N7"/>
      <pageMargins left="0.7" right="0.7" top="0.75" bottom="0.75" header="0.3" footer="0.3"/>
      <pageSetup paperSize="9" orientation="portrait" r:id="rId18"/>
    </customSheetView>
    <customSheetView guid="{AA1E88D6-B765-4D8A-BB20-FCE31C48857F}" scale="60" showPageBreaks="1" hiddenColumns="1" view="pageBreakPreview">
      <selection activeCell="N7" sqref="N7"/>
      <pageMargins left="0.7" right="0.7" top="0.75" bottom="0.75" header="0.3" footer="0.3"/>
      <pageSetup paperSize="9" orientation="portrait" r:id="rId19"/>
    </customSheetView>
    <customSheetView guid="{3A1AD47D-D360-494C-B851-D14B33F8032B}" scale="60" showPageBreaks="1" hiddenColumns="1" view="pageBreakPreview">
      <selection activeCell="N7" sqref="N7"/>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114</v>
      </c>
      <c r="C5" s="145"/>
      <c r="D5" s="145"/>
      <c r="E5" s="145"/>
      <c r="F5" s="145"/>
      <c r="G5" s="145"/>
      <c r="H5" s="145"/>
      <c r="I5" s="145"/>
      <c r="J5" s="145"/>
      <c r="K5" s="145"/>
      <c r="L5" s="145"/>
      <c r="M5" s="145"/>
      <c r="N5" s="145"/>
      <c r="O5" s="145"/>
      <c r="P5" s="145"/>
      <c r="Q5" s="145"/>
      <c r="R5" s="145"/>
      <c r="S5" s="145"/>
      <c r="T5" s="146"/>
    </row>
    <row r="6" spans="1:20" ht="110.25" x14ac:dyDescent="0.25">
      <c r="A6" s="24">
        <v>1</v>
      </c>
      <c r="B6" s="17" t="s">
        <v>19</v>
      </c>
      <c r="C6" s="8" t="s">
        <v>125</v>
      </c>
      <c r="D6" s="23" t="s">
        <v>126</v>
      </c>
      <c r="E6" s="23">
        <v>17</v>
      </c>
      <c r="F6" s="21">
        <v>35</v>
      </c>
      <c r="G6" s="48">
        <v>26</v>
      </c>
      <c r="H6" s="73">
        <v>26</v>
      </c>
      <c r="I6" s="89">
        <v>28</v>
      </c>
      <c r="J6" s="131">
        <v>29</v>
      </c>
      <c r="K6" s="19"/>
      <c r="L6" s="19"/>
      <c r="M6" s="19"/>
      <c r="N6" s="27"/>
      <c r="O6" s="19"/>
      <c r="P6" s="19"/>
      <c r="Q6" s="19"/>
      <c r="R6" s="19"/>
      <c r="S6" s="27">
        <f>145.7/F6*100</f>
        <v>416.28571428571428</v>
      </c>
      <c r="T6" s="49" t="s">
        <v>280</v>
      </c>
    </row>
    <row r="7" spans="1:20" ht="33" x14ac:dyDescent="0.25">
      <c r="A7" s="24">
        <v>2</v>
      </c>
      <c r="B7" s="17" t="s">
        <v>24</v>
      </c>
      <c r="C7" s="8" t="s">
        <v>127</v>
      </c>
      <c r="D7" s="23" t="s">
        <v>124</v>
      </c>
      <c r="E7" s="23">
        <v>454.38</v>
      </c>
      <c r="F7" s="21">
        <v>513</v>
      </c>
      <c r="G7" s="132">
        <v>24.852</v>
      </c>
      <c r="H7" s="133">
        <v>71.242999999999995</v>
      </c>
      <c r="I7" s="133">
        <v>116.726</v>
      </c>
      <c r="J7" s="133">
        <v>169.56800000000001</v>
      </c>
      <c r="K7" s="27"/>
      <c r="L7" s="19"/>
      <c r="M7" s="27"/>
      <c r="N7" s="27"/>
      <c r="O7" s="19"/>
      <c r="P7" s="27"/>
      <c r="Q7" s="27"/>
      <c r="R7" s="19"/>
      <c r="S7" s="27">
        <f>Q7/F7*100</f>
        <v>0</v>
      </c>
      <c r="T7" s="50" t="s">
        <v>253</v>
      </c>
    </row>
    <row r="8" spans="1:20" ht="63" x14ac:dyDescent="0.25">
      <c r="A8" s="24">
        <v>3</v>
      </c>
      <c r="B8" s="17">
        <v>1</v>
      </c>
      <c r="C8" s="8" t="s">
        <v>116</v>
      </c>
      <c r="D8" s="23" t="s">
        <v>30</v>
      </c>
      <c r="E8" s="23">
        <v>86.3</v>
      </c>
      <c r="F8" s="45">
        <v>86.8</v>
      </c>
      <c r="G8" s="48" t="s">
        <v>247</v>
      </c>
      <c r="H8" s="48" t="s">
        <v>247</v>
      </c>
      <c r="I8" s="48" t="s">
        <v>247</v>
      </c>
      <c r="J8" s="48" t="s">
        <v>247</v>
      </c>
      <c r="K8" s="48" t="s">
        <v>247</v>
      </c>
      <c r="L8" s="48" t="s">
        <v>247</v>
      </c>
      <c r="M8" s="48" t="s">
        <v>247</v>
      </c>
      <c r="N8" s="11" t="s">
        <v>247</v>
      </c>
      <c r="O8" s="48" t="s">
        <v>247</v>
      </c>
      <c r="P8" s="48" t="s">
        <v>247</v>
      </c>
      <c r="Q8" s="48" t="s">
        <v>247</v>
      </c>
      <c r="R8" s="19"/>
      <c r="S8" s="27">
        <f>145.7/F8*100</f>
        <v>167.85714285714286</v>
      </c>
      <c r="T8" s="51" t="s">
        <v>248</v>
      </c>
    </row>
    <row r="9" spans="1:20" ht="47.25" x14ac:dyDescent="0.25">
      <c r="A9" s="24">
        <v>4</v>
      </c>
      <c r="B9" s="17">
        <v>2</v>
      </c>
      <c r="C9" s="8" t="s">
        <v>117</v>
      </c>
      <c r="D9" s="23" t="s">
        <v>78</v>
      </c>
      <c r="E9" s="23">
        <v>150</v>
      </c>
      <c r="F9" s="21">
        <v>161</v>
      </c>
      <c r="G9" s="48" t="s">
        <v>247</v>
      </c>
      <c r="H9" s="48" t="s">
        <v>247</v>
      </c>
      <c r="I9" s="48" t="s">
        <v>247</v>
      </c>
      <c r="J9" s="48" t="s">
        <v>247</v>
      </c>
      <c r="K9" s="48" t="s">
        <v>247</v>
      </c>
      <c r="L9" s="48" t="s">
        <v>247</v>
      </c>
      <c r="M9" s="48" t="s">
        <v>247</v>
      </c>
      <c r="N9" s="11" t="s">
        <v>247</v>
      </c>
      <c r="O9" s="48" t="s">
        <v>247</v>
      </c>
      <c r="P9" s="48" t="s">
        <v>247</v>
      </c>
      <c r="Q9" s="48" t="s">
        <v>247</v>
      </c>
      <c r="R9" s="19"/>
      <c r="S9" s="27" t="e">
        <f>Q9/F9*100</f>
        <v>#VALUE!</v>
      </c>
      <c r="T9" s="51" t="s">
        <v>254</v>
      </c>
    </row>
    <row r="10" spans="1:20" ht="33" x14ac:dyDescent="0.25">
      <c r="A10" s="24">
        <v>5</v>
      </c>
      <c r="B10" s="17">
        <v>3</v>
      </c>
      <c r="C10" s="8" t="s">
        <v>118</v>
      </c>
      <c r="D10" s="23" t="s">
        <v>30</v>
      </c>
      <c r="E10" s="23">
        <v>1.6</v>
      </c>
      <c r="F10" s="45">
        <v>1.5</v>
      </c>
      <c r="G10" s="48" t="s">
        <v>247</v>
      </c>
      <c r="H10" s="48" t="s">
        <v>247</v>
      </c>
      <c r="I10" s="48" t="s">
        <v>247</v>
      </c>
      <c r="J10" s="48" t="s">
        <v>247</v>
      </c>
      <c r="K10" s="48" t="s">
        <v>247</v>
      </c>
      <c r="L10" s="48" t="s">
        <v>247</v>
      </c>
      <c r="M10" s="48" t="s">
        <v>247</v>
      </c>
      <c r="N10" s="11" t="s">
        <v>247</v>
      </c>
      <c r="O10" s="48" t="s">
        <v>247</v>
      </c>
      <c r="P10" s="48" t="s">
        <v>247</v>
      </c>
      <c r="Q10" s="48" t="s">
        <v>247</v>
      </c>
      <c r="R10" s="28"/>
      <c r="S10" s="27" t="e">
        <f>Q10/F10*100</f>
        <v>#VALUE!</v>
      </c>
      <c r="T10" s="50" t="s">
        <v>254</v>
      </c>
    </row>
    <row r="11" spans="1:20" ht="94.5" x14ac:dyDescent="0.25">
      <c r="A11" s="24">
        <v>6</v>
      </c>
      <c r="B11" s="13">
        <v>4</v>
      </c>
      <c r="C11" s="8" t="s">
        <v>119</v>
      </c>
      <c r="D11" s="23" t="s">
        <v>30</v>
      </c>
      <c r="E11" s="23" t="s">
        <v>92</v>
      </c>
      <c r="F11" s="45">
        <v>62.5</v>
      </c>
      <c r="G11" s="48" t="s">
        <v>247</v>
      </c>
      <c r="H11" s="48" t="s">
        <v>247</v>
      </c>
      <c r="I11" s="48">
        <v>66.599999999999994</v>
      </c>
      <c r="J11" s="48" t="s">
        <v>247</v>
      </c>
      <c r="K11" s="48" t="s">
        <v>247</v>
      </c>
      <c r="L11" s="48" t="s">
        <v>247</v>
      </c>
      <c r="M11" s="48" t="s">
        <v>247</v>
      </c>
      <c r="N11" s="11" t="s">
        <v>247</v>
      </c>
      <c r="O11" s="48" t="s">
        <v>247</v>
      </c>
      <c r="P11" s="48" t="s">
        <v>247</v>
      </c>
      <c r="Q11" s="48" t="s">
        <v>247</v>
      </c>
      <c r="R11" s="19"/>
      <c r="S11" s="27" t="e">
        <f>Q11/F11*100</f>
        <v>#VALUE!</v>
      </c>
      <c r="T11" s="50" t="s">
        <v>249</v>
      </c>
    </row>
    <row r="12" spans="1:20" ht="78.75" x14ac:dyDescent="0.25">
      <c r="A12" s="24">
        <v>7</v>
      </c>
      <c r="B12" s="17">
        <v>5</v>
      </c>
      <c r="C12" s="8" t="s">
        <v>120</v>
      </c>
      <c r="D12" s="23" t="s">
        <v>30</v>
      </c>
      <c r="E12" s="23">
        <v>2.4</v>
      </c>
      <c r="F12" s="45">
        <v>1.2</v>
      </c>
      <c r="G12" s="48" t="s">
        <v>247</v>
      </c>
      <c r="H12" s="48" t="s">
        <v>247</v>
      </c>
      <c r="I12" s="48" t="s">
        <v>247</v>
      </c>
      <c r="J12" s="48" t="s">
        <v>247</v>
      </c>
      <c r="K12" s="48" t="s">
        <v>247</v>
      </c>
      <c r="L12" s="48" t="s">
        <v>247</v>
      </c>
      <c r="M12" s="48" t="s">
        <v>247</v>
      </c>
      <c r="N12" s="11" t="s">
        <v>247</v>
      </c>
      <c r="O12" s="48" t="s">
        <v>247</v>
      </c>
      <c r="P12" s="48" t="s">
        <v>247</v>
      </c>
      <c r="Q12" s="48" t="s">
        <v>247</v>
      </c>
      <c r="R12" s="29"/>
      <c r="S12" s="27" t="e">
        <f t="shared" ref="S12" si="0">Q12/F12*100</f>
        <v>#VALUE!</v>
      </c>
      <c r="T12" s="50" t="s">
        <v>250</v>
      </c>
    </row>
    <row r="13" spans="1:20" ht="181.5" x14ac:dyDescent="0.25">
      <c r="A13" s="24">
        <v>8</v>
      </c>
      <c r="B13" s="17">
        <v>6</v>
      </c>
      <c r="C13" s="8" t="s">
        <v>121</v>
      </c>
      <c r="D13" s="23" t="s">
        <v>30</v>
      </c>
      <c r="E13" s="23">
        <v>0.55000000000000004</v>
      </c>
      <c r="F13" s="45">
        <v>3.3</v>
      </c>
      <c r="G13" s="48" t="s">
        <v>247</v>
      </c>
      <c r="H13" s="48" t="s">
        <v>247</v>
      </c>
      <c r="I13" s="101"/>
      <c r="J13" s="48" t="s">
        <v>247</v>
      </c>
      <c r="K13" s="48" t="s">
        <v>247</v>
      </c>
      <c r="L13" s="48"/>
      <c r="M13" s="48" t="s">
        <v>247</v>
      </c>
      <c r="N13" s="11" t="s">
        <v>247</v>
      </c>
      <c r="O13" s="48"/>
      <c r="P13" s="48" t="s">
        <v>247</v>
      </c>
      <c r="Q13" s="48" t="s">
        <v>247</v>
      </c>
      <c r="R13" s="26"/>
      <c r="S13" s="27">
        <f>O13/F13*100</f>
        <v>0</v>
      </c>
      <c r="T13" s="52" t="s">
        <v>251</v>
      </c>
    </row>
    <row r="14" spans="1:20" ht="82.5" x14ac:dyDescent="0.25">
      <c r="A14" s="24">
        <v>9</v>
      </c>
      <c r="B14" s="17">
        <v>7</v>
      </c>
      <c r="C14" s="8" t="s">
        <v>122</v>
      </c>
      <c r="D14" s="23" t="s">
        <v>123</v>
      </c>
      <c r="E14" s="23">
        <v>11.487</v>
      </c>
      <c r="F14" s="53">
        <v>11.15</v>
      </c>
      <c r="G14" s="48" t="s">
        <v>247</v>
      </c>
      <c r="H14" s="48" t="s">
        <v>247</v>
      </c>
      <c r="I14" s="48" t="s">
        <v>247</v>
      </c>
      <c r="J14" s="48" t="s">
        <v>247</v>
      </c>
      <c r="K14" s="48" t="s">
        <v>247</v>
      </c>
      <c r="L14" s="48" t="s">
        <v>247</v>
      </c>
      <c r="M14" s="48" t="s">
        <v>247</v>
      </c>
      <c r="N14" s="11" t="s">
        <v>247</v>
      </c>
      <c r="O14" s="48" t="s">
        <v>247</v>
      </c>
      <c r="P14" s="48" t="s">
        <v>247</v>
      </c>
      <c r="Q14" s="48" t="s">
        <v>247</v>
      </c>
      <c r="R14" s="19"/>
      <c r="S14" s="27" t="e">
        <f t="shared" ref="S14" si="1">Q14/F14*100</f>
        <v>#VALUE!</v>
      </c>
      <c r="T14" s="52" t="s">
        <v>252</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2"/>
    </customSheetView>
    <customSheetView guid="{73C3B9D4-9210-43F5-9883-0E949EA0E341}" scale="70" showPageBreaks="1" hiddenColumns="1" view="pageBreakPreview">
      <selection activeCell="I6" sqref="I6"/>
      <pageMargins left="0.7" right="0.7" top="0.75" bottom="0.75" header="0.3" footer="0.3"/>
      <pageSetup paperSize="9" orientation="portrait" r:id="rId3"/>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4"/>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5"/>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6"/>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7"/>
    </customSheetView>
    <customSheetView guid="{B08D60EB-17AC-43BC-A2EA-BCC34DA15115}" scale="70" showPageBreaks="1" hiddenColumns="1" view="pageBreakPreview" topLeftCell="D4">
      <selection activeCell="L13" sqref="L13"/>
      <pageMargins left="0.7" right="0.7" top="0.75" bottom="0.75" header="0.3" footer="0.3"/>
      <pageSetup paperSize="9" orientation="portrait" r:id="rId8"/>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9"/>
    </customSheetView>
    <customSheetView guid="{6AC0ED22-CCBF-444B-9F29-F3EDD4234483}" scale="70" showPageBreaks="1" hiddenColumns="1" view="pageBreakPreview" topLeftCell="D1">
      <selection activeCell="T7" sqref="T7"/>
      <pageMargins left="0.7" right="0.7" top="0.75" bottom="0.75" header="0.3" footer="0.3"/>
      <pageSetup paperSize="9" orientation="portrait" r:id="rId10"/>
    </customSheetView>
    <customSheetView guid="{BC0D032C-B7DF-4F2E-B1DC-6C55D32E50A7}" scale="70" showPageBreaks="1" hiddenColumns="1" view="pageBreakPreview">
      <selection activeCell="I7" sqref="I7"/>
      <pageMargins left="0.7" right="0.7" top="0.75" bottom="0.75" header="0.3" footer="0.3"/>
      <pageSetup paperSize="9" orientation="portrait" r:id="rId11"/>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12"/>
    </customSheetView>
    <customSheetView guid="{7ECADF5B-4174-4035-8137-3D83A4A93CD5}" scale="70" showPageBreaks="1" hiddenColumns="1" view="pageBreakPreview">
      <selection activeCell="D11" sqref="D11"/>
      <pageMargins left="0.7" right="0.7" top="0.75" bottom="0.75" header="0.3" footer="0.3"/>
      <pageSetup paperSize="9" orientation="portrait" r:id="rId13"/>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4"/>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15"/>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6"/>
    </customSheetView>
    <customSheetView guid="{E5A2ECE4-B75B-45A2-AE22-0D04E85CEB66}" showPageBreaks="1" hiddenColumns="1" view="pageBreakPreview">
      <selection activeCell="M9" sqref="M9"/>
      <pageMargins left="0.7" right="0.7" top="0.75" bottom="0.75" header="0.3" footer="0.3"/>
      <pageSetup paperSize="9" orientation="portrait" r:id="rId17"/>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18"/>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19"/>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5"/>
  <sheetViews>
    <sheetView view="pageBreakPreview" zoomScale="55" zoomScaleNormal="100" zoomScaleSheetLayoutView="71" workbookViewId="0">
      <selection activeCell="I3" sqref="I3"/>
    </sheetView>
  </sheetViews>
  <sheetFormatPr defaultRowHeight="15" x14ac:dyDescent="0.25"/>
  <cols>
    <col min="1" max="1" width="11.7109375" customWidth="1"/>
    <col min="2" max="2" width="11.7109375" style="38"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128</v>
      </c>
      <c r="C5" s="145"/>
      <c r="D5" s="145"/>
      <c r="E5" s="145"/>
      <c r="F5" s="145"/>
      <c r="G5" s="145"/>
      <c r="H5" s="145"/>
      <c r="I5" s="145"/>
      <c r="J5" s="145"/>
      <c r="K5" s="145"/>
      <c r="L5" s="145"/>
      <c r="M5" s="145"/>
      <c r="N5" s="145"/>
      <c r="O5" s="145"/>
      <c r="P5" s="145"/>
      <c r="Q5" s="145"/>
      <c r="R5" s="145"/>
      <c r="S5" s="145"/>
      <c r="T5" s="146"/>
    </row>
    <row r="6" spans="1:20" ht="63" x14ac:dyDescent="0.25">
      <c r="A6" s="24">
        <v>1</v>
      </c>
      <c r="B6" s="17" t="s">
        <v>19</v>
      </c>
      <c r="C6" s="8" t="s">
        <v>129</v>
      </c>
      <c r="D6" s="23" t="s">
        <v>30</v>
      </c>
      <c r="E6" s="23">
        <v>50.2</v>
      </c>
      <c r="F6" s="126">
        <v>50.4</v>
      </c>
      <c r="G6" s="126">
        <v>50.4</v>
      </c>
      <c r="H6" s="126">
        <v>50.4</v>
      </c>
      <c r="I6" s="126">
        <v>50.4</v>
      </c>
      <c r="J6" s="126">
        <v>50.4</v>
      </c>
      <c r="K6" s="19"/>
      <c r="L6" s="19"/>
      <c r="M6" s="19"/>
      <c r="N6" s="27"/>
      <c r="O6" s="19"/>
      <c r="P6" s="19"/>
      <c r="Q6" s="19"/>
      <c r="R6" s="19"/>
      <c r="S6" s="27">
        <f>145.7/F6*100</f>
        <v>289.08730158730157</v>
      </c>
      <c r="T6" s="18"/>
    </row>
    <row r="7" spans="1:20" ht="47.25" x14ac:dyDescent="0.25">
      <c r="A7" s="24">
        <v>2</v>
      </c>
      <c r="B7" s="17" t="s">
        <v>24</v>
      </c>
      <c r="C7" s="8" t="s">
        <v>130</v>
      </c>
      <c r="D7" s="23" t="s">
        <v>30</v>
      </c>
      <c r="E7" s="23">
        <v>48.4</v>
      </c>
      <c r="F7" s="21">
        <v>55</v>
      </c>
      <c r="G7" s="21">
        <v>55</v>
      </c>
      <c r="H7" s="21">
        <v>55</v>
      </c>
      <c r="I7" s="21">
        <v>55</v>
      </c>
      <c r="J7" s="21">
        <v>55</v>
      </c>
      <c r="K7" s="27"/>
      <c r="L7" s="19"/>
      <c r="M7" s="27"/>
      <c r="N7" s="27"/>
      <c r="O7" s="19"/>
      <c r="P7" s="27"/>
      <c r="Q7" s="27"/>
      <c r="R7" s="19"/>
      <c r="S7" s="27">
        <f>Q7/F7*100</f>
        <v>0</v>
      </c>
      <c r="T7" s="18"/>
    </row>
    <row r="8" spans="1:20" ht="141.75" x14ac:dyDescent="0.25">
      <c r="A8" s="24">
        <v>3</v>
      </c>
      <c r="B8" s="17">
        <v>1</v>
      </c>
      <c r="C8" s="8" t="s">
        <v>131</v>
      </c>
      <c r="D8" s="23" t="s">
        <v>30</v>
      </c>
      <c r="E8" s="23">
        <v>35.1</v>
      </c>
      <c r="F8" s="21">
        <v>46</v>
      </c>
      <c r="G8" s="21">
        <v>46</v>
      </c>
      <c r="H8" s="21">
        <v>46</v>
      </c>
      <c r="I8" s="21">
        <v>46</v>
      </c>
      <c r="J8" s="21">
        <v>46</v>
      </c>
      <c r="K8" s="19"/>
      <c r="L8" s="19"/>
      <c r="M8" s="19"/>
      <c r="N8" s="27"/>
      <c r="O8" s="19"/>
      <c r="P8" s="19"/>
      <c r="Q8" s="19"/>
      <c r="R8" s="19"/>
      <c r="S8" s="27">
        <f>145.7/F8*100</f>
        <v>316.73913043478257</v>
      </c>
      <c r="T8" s="18"/>
    </row>
    <row r="9" spans="1:20" ht="141.75" x14ac:dyDescent="0.25">
      <c r="A9" s="24">
        <v>4</v>
      </c>
      <c r="B9" s="17">
        <v>2</v>
      </c>
      <c r="C9" s="8" t="s">
        <v>132</v>
      </c>
      <c r="D9" s="23" t="s">
        <v>30</v>
      </c>
      <c r="E9" s="23">
        <v>7.5</v>
      </c>
      <c r="F9" s="119">
        <v>14.5</v>
      </c>
      <c r="G9" s="119">
        <v>14.5</v>
      </c>
      <c r="H9" s="119">
        <v>14.5</v>
      </c>
      <c r="I9" s="119">
        <v>14.5</v>
      </c>
      <c r="J9" s="119">
        <v>14.5</v>
      </c>
      <c r="K9" s="27"/>
      <c r="L9" s="19"/>
      <c r="M9" s="27"/>
      <c r="N9" s="27"/>
      <c r="O9" s="19"/>
      <c r="P9" s="27"/>
      <c r="Q9" s="27"/>
      <c r="R9" s="19"/>
      <c r="S9" s="27">
        <f>Q9/F9*100</f>
        <v>0</v>
      </c>
      <c r="T9" s="18"/>
    </row>
    <row r="10" spans="1:20" ht="141.75" x14ac:dyDescent="0.25">
      <c r="A10" s="24">
        <v>5</v>
      </c>
      <c r="B10" s="17">
        <v>3</v>
      </c>
      <c r="C10" s="8" t="s">
        <v>300</v>
      </c>
      <c r="D10" s="23" t="s">
        <v>30</v>
      </c>
      <c r="E10" s="23">
        <v>84.5</v>
      </c>
      <c r="F10" s="119">
        <v>87.4</v>
      </c>
      <c r="G10" s="119">
        <v>87.4</v>
      </c>
      <c r="H10" s="119">
        <v>87.4</v>
      </c>
      <c r="I10" s="119">
        <v>87.4</v>
      </c>
      <c r="J10" s="119">
        <v>87.4</v>
      </c>
      <c r="K10" s="19"/>
      <c r="L10" s="28"/>
      <c r="M10" s="28"/>
      <c r="N10" s="28"/>
      <c r="O10" s="28"/>
      <c r="P10" s="28"/>
      <c r="Q10" s="28"/>
      <c r="R10" s="28"/>
      <c r="S10" s="27">
        <f>Q10/F10*100</f>
        <v>0</v>
      </c>
      <c r="T10" s="18"/>
    </row>
    <row r="11" spans="1:20" ht="157.5" x14ac:dyDescent="0.25">
      <c r="A11" s="24">
        <v>6</v>
      </c>
      <c r="B11" s="13">
        <v>4</v>
      </c>
      <c r="C11" s="8" t="s">
        <v>133</v>
      </c>
      <c r="D11" s="23" t="s">
        <v>30</v>
      </c>
      <c r="E11" s="23">
        <v>27.4</v>
      </c>
      <c r="F11" s="119">
        <v>29.9</v>
      </c>
      <c r="G11" s="119">
        <v>29.9</v>
      </c>
      <c r="H11" s="119">
        <v>29.9</v>
      </c>
      <c r="I11" s="119">
        <v>29.9</v>
      </c>
      <c r="J11" s="119">
        <v>29.9</v>
      </c>
      <c r="K11" s="19"/>
      <c r="L11" s="19"/>
      <c r="M11" s="29"/>
      <c r="N11" s="29"/>
      <c r="O11" s="29"/>
      <c r="P11" s="29"/>
      <c r="Q11" s="29"/>
      <c r="R11" s="19"/>
      <c r="S11" s="27">
        <f>Q11/F11*100</f>
        <v>0</v>
      </c>
      <c r="T11" s="18"/>
    </row>
    <row r="12" spans="1:20" ht="157.5" x14ac:dyDescent="0.25">
      <c r="A12" s="159">
        <v>7</v>
      </c>
      <c r="B12" s="161">
        <v>5</v>
      </c>
      <c r="C12" s="122" t="s">
        <v>302</v>
      </c>
      <c r="D12" s="163" t="s">
        <v>30</v>
      </c>
      <c r="E12" s="23">
        <v>47.7</v>
      </c>
      <c r="F12" s="119">
        <v>51</v>
      </c>
      <c r="G12" s="121" t="s">
        <v>301</v>
      </c>
      <c r="H12" s="121" t="s">
        <v>301</v>
      </c>
      <c r="I12" s="121" t="s">
        <v>301</v>
      </c>
      <c r="J12" s="121" t="s">
        <v>301</v>
      </c>
      <c r="K12" s="19"/>
      <c r="L12" s="19"/>
      <c r="M12" s="19"/>
      <c r="N12" s="19"/>
      <c r="O12" s="19"/>
      <c r="P12" s="19"/>
      <c r="Q12" s="19"/>
      <c r="R12" s="29"/>
      <c r="S12" s="27">
        <f t="shared" ref="S12" si="0">Q12/F12*100</f>
        <v>0</v>
      </c>
      <c r="T12" s="124" t="s">
        <v>307</v>
      </c>
    </row>
    <row r="13" spans="1:20" ht="15.75" x14ac:dyDescent="0.25">
      <c r="A13" s="160"/>
      <c r="B13" s="162"/>
      <c r="C13" s="8" t="s">
        <v>134</v>
      </c>
      <c r="D13" s="164"/>
      <c r="E13" s="23">
        <v>73.400000000000006</v>
      </c>
      <c r="F13" s="119">
        <v>63</v>
      </c>
      <c r="G13" s="123" t="s">
        <v>301</v>
      </c>
      <c r="H13" s="123" t="s">
        <v>301</v>
      </c>
      <c r="I13" s="123" t="s">
        <v>301</v>
      </c>
      <c r="J13" s="123" t="s">
        <v>301</v>
      </c>
      <c r="K13" s="43"/>
      <c r="L13" s="43"/>
      <c r="M13" s="43"/>
      <c r="N13" s="43"/>
      <c r="O13" s="43"/>
      <c r="P13" s="43"/>
      <c r="Q13" s="43"/>
      <c r="R13" s="43"/>
      <c r="S13" s="43"/>
      <c r="T13" s="43"/>
    </row>
    <row r="14" spans="1:20" ht="204.75" x14ac:dyDescent="0.25">
      <c r="A14" s="24">
        <v>8</v>
      </c>
      <c r="B14" s="13">
        <v>6</v>
      </c>
      <c r="C14" s="8" t="s">
        <v>141</v>
      </c>
      <c r="D14" s="23" t="s">
        <v>30</v>
      </c>
      <c r="E14" s="23">
        <v>63.1</v>
      </c>
      <c r="F14" s="119">
        <v>65.099999999999994</v>
      </c>
      <c r="G14" s="119">
        <v>65.099999999999994</v>
      </c>
      <c r="H14" s="119">
        <v>65.099999999999994</v>
      </c>
      <c r="I14" s="119">
        <v>65.099999999999994</v>
      </c>
      <c r="J14" s="119">
        <v>65.099999999999994</v>
      </c>
      <c r="K14" s="30"/>
      <c r="L14" s="31"/>
      <c r="M14" s="30"/>
      <c r="N14" s="30"/>
      <c r="O14" s="30"/>
      <c r="P14" s="30"/>
      <c r="Q14" s="30"/>
      <c r="R14" s="26"/>
      <c r="S14" s="27">
        <f>O14/F14*100</f>
        <v>0</v>
      </c>
      <c r="T14" s="18"/>
    </row>
    <row r="15" spans="1:20" ht="173.25" x14ac:dyDescent="0.25">
      <c r="A15" s="24">
        <v>9</v>
      </c>
      <c r="B15" s="17">
        <v>7</v>
      </c>
      <c r="C15" s="8" t="s">
        <v>135</v>
      </c>
      <c r="D15" s="118" t="s">
        <v>30</v>
      </c>
      <c r="E15" s="118">
        <v>0.1</v>
      </c>
      <c r="F15" s="121">
        <v>0.2</v>
      </c>
      <c r="G15" s="121" t="s">
        <v>301</v>
      </c>
      <c r="H15" s="121" t="s">
        <v>301</v>
      </c>
      <c r="I15" s="121" t="s">
        <v>301</v>
      </c>
      <c r="J15" s="121" t="s">
        <v>301</v>
      </c>
      <c r="K15" s="19"/>
      <c r="L15" s="19"/>
      <c r="M15" s="19"/>
      <c r="N15" s="19"/>
      <c r="O15" s="19"/>
      <c r="P15" s="19"/>
      <c r="Q15" s="19"/>
      <c r="R15" s="19"/>
      <c r="S15" s="27">
        <f t="shared" ref="S15" si="1">Q15/F15*100</f>
        <v>0</v>
      </c>
      <c r="T15" s="8" t="s">
        <v>322</v>
      </c>
    </row>
    <row r="16" spans="1:20" ht="47.25" x14ac:dyDescent="0.25">
      <c r="A16" s="24">
        <v>10</v>
      </c>
      <c r="B16" s="13">
        <v>8</v>
      </c>
      <c r="C16" s="8" t="s">
        <v>140</v>
      </c>
      <c r="D16" s="23" t="s">
        <v>78</v>
      </c>
      <c r="E16" s="23">
        <v>710</v>
      </c>
      <c r="F16" s="119">
        <v>1610</v>
      </c>
      <c r="G16" s="121" t="s">
        <v>303</v>
      </c>
      <c r="H16" s="121" t="s">
        <v>304</v>
      </c>
      <c r="I16" s="121" t="s">
        <v>305</v>
      </c>
      <c r="J16" s="121" t="s">
        <v>305</v>
      </c>
      <c r="K16" s="19"/>
      <c r="L16" s="19"/>
      <c r="M16" s="29"/>
      <c r="N16" s="29"/>
      <c r="O16" s="29"/>
      <c r="P16" s="29"/>
      <c r="Q16" s="29"/>
      <c r="R16" s="19"/>
      <c r="S16" s="27">
        <f>Q16/F16*100</f>
        <v>0</v>
      </c>
      <c r="T16" s="18"/>
    </row>
    <row r="17" spans="1:20" ht="63" x14ac:dyDescent="0.25">
      <c r="A17" s="24">
        <v>11</v>
      </c>
      <c r="B17" s="17">
        <v>9</v>
      </c>
      <c r="C17" s="8" t="s">
        <v>139</v>
      </c>
      <c r="D17" s="23" t="s">
        <v>30</v>
      </c>
      <c r="E17" s="23">
        <v>2.1</v>
      </c>
      <c r="F17" s="119">
        <v>2.2999999999999998</v>
      </c>
      <c r="G17" s="121" t="s">
        <v>306</v>
      </c>
      <c r="H17" s="121" t="s">
        <v>308</v>
      </c>
      <c r="I17" s="121" t="s">
        <v>309</v>
      </c>
      <c r="J17" s="121" t="s">
        <v>323</v>
      </c>
      <c r="K17" s="19"/>
      <c r="L17" s="19"/>
      <c r="M17" s="19"/>
      <c r="N17" s="19"/>
      <c r="O17" s="19"/>
      <c r="P17" s="19"/>
      <c r="Q17" s="19"/>
      <c r="R17" s="29"/>
      <c r="S17" s="27">
        <f t="shared" ref="S17" si="2">Q17/F17*100</f>
        <v>0</v>
      </c>
      <c r="T17" s="18"/>
    </row>
    <row r="18" spans="1:20" ht="126" x14ac:dyDescent="0.25">
      <c r="A18" s="24">
        <v>12</v>
      </c>
      <c r="B18" s="13">
        <v>10</v>
      </c>
      <c r="C18" s="8" t="s">
        <v>137</v>
      </c>
      <c r="D18" s="23" t="s">
        <v>138</v>
      </c>
      <c r="E18" s="23">
        <v>16</v>
      </c>
      <c r="F18" s="119">
        <v>17</v>
      </c>
      <c r="G18" s="125" t="s">
        <v>311</v>
      </c>
      <c r="H18" s="125" t="s">
        <v>311</v>
      </c>
      <c r="I18" s="125" t="s">
        <v>312</v>
      </c>
      <c r="J18" s="125" t="s">
        <v>320</v>
      </c>
      <c r="K18" s="30"/>
      <c r="L18" s="31"/>
      <c r="M18" s="30"/>
      <c r="N18" s="30"/>
      <c r="O18" s="30"/>
      <c r="P18" s="30"/>
      <c r="Q18" s="30"/>
      <c r="R18" s="26"/>
      <c r="S18" s="27">
        <f>O18/F18*100</f>
        <v>0</v>
      </c>
      <c r="T18" s="18"/>
    </row>
    <row r="19" spans="1:20" ht="63" x14ac:dyDescent="0.25">
      <c r="A19" s="24">
        <v>13</v>
      </c>
      <c r="B19" s="17">
        <v>11</v>
      </c>
      <c r="C19" s="8" t="s">
        <v>136</v>
      </c>
      <c r="D19" s="23" t="s">
        <v>30</v>
      </c>
      <c r="E19" s="23">
        <v>100</v>
      </c>
      <c r="F19" s="119">
        <v>100</v>
      </c>
      <c r="G19" s="121" t="s">
        <v>310</v>
      </c>
      <c r="H19" s="121" t="s">
        <v>310</v>
      </c>
      <c r="I19" s="121" t="s">
        <v>310</v>
      </c>
      <c r="J19" s="121" t="s">
        <v>310</v>
      </c>
      <c r="K19" s="19"/>
      <c r="L19" s="19"/>
      <c r="M19" s="19"/>
      <c r="N19" s="19"/>
      <c r="O19" s="19"/>
      <c r="P19" s="19"/>
      <c r="Q19" s="19"/>
      <c r="R19" s="19"/>
      <c r="S19" s="27">
        <f t="shared" ref="S19" si="3">Q19/F19*100</f>
        <v>0</v>
      </c>
      <c r="T19" s="18"/>
    </row>
    <row r="25" spans="1:20" x14ac:dyDescent="0.25">
      <c r="L25" t="s">
        <v>321</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2"/>
    </customSheetView>
    <customSheetView guid="{73C3B9D4-9210-43F5-9883-0E949EA0E341}" scale="55" showPageBreaks="1" hiddenColumns="1" view="pageBreakPreview">
      <selection activeCell="M8" sqref="M8"/>
      <pageMargins left="0.7" right="0.7" top="0.75" bottom="0.75" header="0.3" footer="0.3"/>
      <pageSetup paperSize="9" orientation="portrait" r:id="rId3"/>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4"/>
    </customSheetView>
    <customSheetView guid="{8E7CBF92-2A8A-4486-AE31-320A2A4BD935}" scale="55" showPageBreaks="1" hiddenColumns="1" view="pageBreakPreview" topLeftCell="A10">
      <selection activeCell="O17" sqref="O17"/>
      <pageMargins left="0.7" right="0.7" top="0.75" bottom="0.75" header="0.3" footer="0.3"/>
      <pageSetup paperSize="9" orientation="landscape" r:id="rId5"/>
    </customSheetView>
    <customSheetView guid="{80AD08A8-345A-453A-A104-5E3DA1078B6F}" scale="70" showPageBreaks="1" hiddenColumns="1" view="pageBreakPreview" topLeftCell="C7">
      <selection activeCell="I18" sqref="I18"/>
      <pageMargins left="0.7" right="0.7" top="0.75" bottom="0.75" header="0.3" footer="0.3"/>
      <pageSetup paperSize="9" orientation="portrait" r:id="rId6"/>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7"/>
    </customSheetView>
    <customSheetView guid="{B08D60EB-17AC-43BC-A2EA-BCC34DA15115}" scale="40" showPageBreaks="1" hiddenColumns="1" view="pageBreakPreview">
      <selection activeCell="B1" sqref="B1:T1"/>
      <pageMargins left="0.7" right="0.7" top="0.75" bottom="0.75" header="0.3" footer="0.3"/>
      <pageSetup paperSize="9" orientation="portrait" r:id="rId8"/>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9"/>
    </customSheetView>
    <customSheetView guid="{6AC0ED22-CCBF-444B-9F29-F3EDD4234483}" scale="40" showPageBreaks="1" hiddenColumns="1" view="pageBreakPreview" topLeftCell="A13">
      <selection activeCell="G19" sqref="G6:G19"/>
      <pageMargins left="0.7" right="0.7" top="0.75" bottom="0.75" header="0.3" footer="0.3"/>
      <pageSetup paperSize="9" orientation="portrait" r:id="rId10"/>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11"/>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12"/>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3"/>
    </customSheetView>
    <customSheetView guid="{5F1BE36F-0832-42CE-A3FC-1A76BC593CBA}" scale="40" showPageBreaks="1" hiddenColumns="1" view="pageBreakPreview">
      <selection activeCell="B1" sqref="B1:T1"/>
      <pageMargins left="0.7" right="0.7" top="0.75" bottom="0.75" header="0.3" footer="0.3"/>
      <pageSetup paperSize="9" orientation="portrait" r:id="rId14"/>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15"/>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6"/>
    </customSheetView>
    <customSheetView guid="{E5A2ECE4-B75B-45A2-AE22-0D04E85CEB66}" scale="40" showPageBreaks="1" hiddenColumns="1" view="pageBreakPreview" topLeftCell="A13">
      <selection activeCell="G19" sqref="G6:G19"/>
      <pageMargins left="0.7" right="0.7" top="0.75" bottom="0.75" header="0.3" footer="0.3"/>
      <pageSetup paperSize="9" orientation="portrait" r:id="rId17"/>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18"/>
    </customSheetView>
    <customSheetView guid="{AA1E88D6-B765-4D8A-BB20-FCE31C48857F}" scale="55" showPageBreaks="1" hiddenColumns="1" view="pageBreakPreview" topLeftCell="A11">
      <selection activeCell="O15" sqref="O15"/>
      <pageMargins left="0.7" right="0.7" top="0.75" bottom="0.75" header="0.3" footer="0.3"/>
      <pageSetup paperSize="9" orientation="portrait" r:id="rId19"/>
    </customSheetView>
    <customSheetView guid="{3A1AD47D-D360-494C-B851-D14B33F8032B}" scale="71" showPageBreaks="1" hiddenColumns="1" view="pageBreakPreview">
      <selection activeCell="O17" sqref="O17"/>
      <pageMargins left="0.7" right="0.7" top="0.75" bottom="0.75" header="0.3" footer="0.3"/>
      <pageSetup paperSize="9" orientation="portrait" r:id="rId20"/>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100" zoomScaleSheetLayoutView="8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58"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142</v>
      </c>
      <c r="C5" s="145"/>
      <c r="D5" s="145"/>
      <c r="E5" s="145"/>
      <c r="F5" s="145"/>
      <c r="G5" s="145"/>
      <c r="H5" s="145"/>
      <c r="I5" s="145"/>
      <c r="J5" s="145"/>
      <c r="K5" s="145"/>
      <c r="L5" s="145"/>
      <c r="M5" s="145"/>
      <c r="N5" s="145"/>
      <c r="O5" s="145"/>
      <c r="P5" s="145"/>
      <c r="Q5" s="145"/>
      <c r="R5" s="145"/>
      <c r="S5" s="145"/>
      <c r="T5" s="146"/>
    </row>
    <row r="6" spans="1:20" ht="78.75" x14ac:dyDescent="0.25">
      <c r="A6" s="24">
        <v>1</v>
      </c>
      <c r="B6" s="7" t="s">
        <v>19</v>
      </c>
      <c r="C6" s="8" t="s">
        <v>143</v>
      </c>
      <c r="D6" s="23" t="s">
        <v>78</v>
      </c>
      <c r="E6" s="23">
        <v>39</v>
      </c>
      <c r="F6" s="10">
        <v>10</v>
      </c>
      <c r="G6" s="78">
        <v>2</v>
      </c>
      <c r="H6" s="23">
        <v>2</v>
      </c>
      <c r="I6" s="137">
        <v>4</v>
      </c>
      <c r="J6" s="23">
        <v>4</v>
      </c>
      <c r="K6" s="23"/>
      <c r="L6" s="23"/>
      <c r="M6" s="23"/>
      <c r="N6" s="11"/>
      <c r="O6" s="23"/>
      <c r="P6" s="23"/>
      <c r="Q6" s="23"/>
      <c r="R6" s="23"/>
      <c r="S6" s="11">
        <f>145.7/F6*100</f>
        <v>1456.9999999999998</v>
      </c>
      <c r="T6" s="79" t="s">
        <v>324</v>
      </c>
    </row>
    <row r="7" spans="1:20" ht="78.75" x14ac:dyDescent="0.25">
      <c r="A7" s="24">
        <v>2</v>
      </c>
      <c r="B7" s="7" t="s">
        <v>24</v>
      </c>
      <c r="C7" s="8" t="s">
        <v>144</v>
      </c>
      <c r="D7" s="23" t="s">
        <v>78</v>
      </c>
      <c r="E7" s="23">
        <v>615</v>
      </c>
      <c r="F7" s="10">
        <v>610</v>
      </c>
      <c r="G7" s="19"/>
      <c r="H7" s="23"/>
      <c r="I7" s="137"/>
      <c r="J7" s="11"/>
      <c r="K7" s="11"/>
      <c r="L7" s="23"/>
      <c r="M7" s="11"/>
      <c r="N7" s="11"/>
      <c r="O7" s="23"/>
      <c r="P7" s="11"/>
      <c r="Q7" s="11"/>
      <c r="R7" s="23"/>
      <c r="S7" s="11">
        <f>Q7/F7*100</f>
        <v>0</v>
      </c>
      <c r="T7" s="79" t="s">
        <v>326</v>
      </c>
    </row>
    <row r="8" spans="1:20" ht="78.75" x14ac:dyDescent="0.25">
      <c r="A8" s="24">
        <v>3</v>
      </c>
      <c r="B8" s="7" t="s">
        <v>28</v>
      </c>
      <c r="C8" s="8" t="s">
        <v>145</v>
      </c>
      <c r="D8" s="23" t="s">
        <v>78</v>
      </c>
      <c r="E8" s="14">
        <v>135</v>
      </c>
      <c r="F8" s="10">
        <v>138</v>
      </c>
      <c r="G8" s="19"/>
      <c r="H8" s="23">
        <v>20</v>
      </c>
      <c r="I8" s="137">
        <v>40</v>
      </c>
      <c r="J8" s="23">
        <v>60</v>
      </c>
      <c r="K8" s="23"/>
      <c r="L8" s="12"/>
      <c r="M8" s="12"/>
      <c r="N8" s="12"/>
      <c r="O8" s="12"/>
      <c r="P8" s="12"/>
      <c r="Q8" s="12"/>
      <c r="R8" s="12"/>
      <c r="S8" s="11">
        <f>Q8/F8*100</f>
        <v>0</v>
      </c>
      <c r="T8" s="80" t="s">
        <v>325</v>
      </c>
    </row>
    <row r="9" spans="1:20" ht="94.5" x14ac:dyDescent="0.25">
      <c r="A9" s="25">
        <v>4</v>
      </c>
      <c r="B9" s="35" t="s">
        <v>50</v>
      </c>
      <c r="C9" s="8" t="s">
        <v>146</v>
      </c>
      <c r="D9" s="23" t="s">
        <v>147</v>
      </c>
      <c r="E9" s="23">
        <v>10</v>
      </c>
      <c r="F9" s="21">
        <v>10</v>
      </c>
      <c r="G9" s="19"/>
      <c r="H9" s="19"/>
      <c r="I9" s="19"/>
      <c r="J9" s="19"/>
      <c r="K9" s="19"/>
      <c r="L9" s="19"/>
      <c r="M9" s="29"/>
      <c r="N9" s="29"/>
      <c r="O9" s="29"/>
      <c r="P9" s="29"/>
      <c r="Q9" s="29"/>
      <c r="R9" s="19"/>
      <c r="S9" s="27">
        <f>Q9/F9*100</f>
        <v>0</v>
      </c>
      <c r="T9" s="79" t="s">
        <v>281</v>
      </c>
    </row>
    <row r="10" spans="1:20" ht="94.5" x14ac:dyDescent="0.25">
      <c r="A10" s="25">
        <v>5</v>
      </c>
      <c r="B10" s="35" t="s">
        <v>52</v>
      </c>
      <c r="C10" s="8" t="s">
        <v>148</v>
      </c>
      <c r="D10" s="23" t="s">
        <v>78</v>
      </c>
      <c r="E10" s="23">
        <v>1</v>
      </c>
      <c r="F10" s="21">
        <v>1</v>
      </c>
      <c r="G10" s="19"/>
      <c r="H10" s="19"/>
      <c r="I10" s="19"/>
      <c r="J10" s="19"/>
      <c r="K10" s="19"/>
      <c r="L10" s="19"/>
      <c r="M10" s="19"/>
      <c r="N10" s="19"/>
      <c r="O10" s="19"/>
      <c r="P10" s="19"/>
      <c r="Q10" s="19"/>
      <c r="R10" s="29"/>
      <c r="S10" s="27">
        <f t="shared" ref="S10" si="0">Q10/F10*100</f>
        <v>0</v>
      </c>
      <c r="T10" s="79" t="s">
        <v>282</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55" showPageBreaks="1" hiddenColumns="1" view="pageBreakPreview">
      <selection activeCell="G6" sqref="G6:G10"/>
      <pageMargins left="0.7" right="0.7" top="0.75" bottom="0.75" header="0.3" footer="0.3"/>
      <pageSetup paperSize="9" orientation="portrait" r:id="rId2"/>
    </customSheetView>
    <customSheetView guid="{73C3B9D4-9210-43F5-9883-0E949EA0E341}" scale="55" showPageBreaks="1" hiddenColumns="1" view="pageBreakPreview">
      <selection activeCell="I6" sqref="I6:I10"/>
      <pageMargins left="0.7" right="0.7" top="0.75" bottom="0.75" header="0.3" footer="0.3"/>
      <pageSetup paperSize="9" orientation="portrait" r:id="rId3"/>
    </customSheetView>
    <customSheetView guid="{0E67524B-A824-49FB-A67D-C1771603425D}" scale="85" showPageBreaks="1" fitToPage="1" hiddenColumns="1" view="pageBreakPreview" topLeftCell="B1">
      <selection activeCell="E9" sqref="E9"/>
      <pageMargins left="0.7" right="0.7" top="0.75" bottom="0.75" header="0.3" footer="0.3"/>
      <pageSetup paperSize="9" scale="32" orientation="landscape" r:id="rId4"/>
    </customSheetView>
    <customSheetView guid="{8E7CBF92-2A8A-4486-AE31-320A2A4BD935}" scale="55" showPageBreaks="1" hiddenColumns="1" view="pageBreakPreview">
      <selection activeCell="I6" sqref="I6:I10"/>
      <pageMargins left="0.7" right="0.7" top="0.75" bottom="0.75" header="0.3" footer="0.3"/>
      <pageSetup paperSize="9" orientation="portrait" r:id="rId5"/>
    </customSheetView>
    <customSheetView guid="{80AD08A8-345A-453A-A104-5E3DA1078B6F}" scale="85" showPageBreaks="1" fitToPage="1" hiddenColumns="1" view="pageBreakPreview" topLeftCell="B1">
      <selection activeCell="E9" sqref="E9"/>
      <pageMargins left="0.7" right="0.7" top="0.75" bottom="0.75" header="0.3" footer="0.3"/>
      <pageSetup paperSize="9" scale="32" orientation="landscape" r:id="rId6"/>
    </customSheetView>
    <customSheetView guid="{BEF67C10-7FC6-4F33-B3F9-204F29E3E218}" scale="85" showPageBreaks="1" fitToPage="1" hiddenColumns="1" view="pageBreakPreview" topLeftCell="B1">
      <selection activeCell="E9" sqref="E9"/>
      <pageMargins left="0.7" right="0.7" top="0.75" bottom="0.75" header="0.3" footer="0.3"/>
      <pageSetup paperSize="9" scale="32" orientation="landscape" r:id="rId7"/>
    </customSheetView>
    <customSheetView guid="{B08D60EB-17AC-43BC-A2EA-BCC34DA15115}" scale="55" showPageBreaks="1" hiddenColumns="1" view="pageBreakPreview">
      <selection activeCell="B1" sqref="B1:T1"/>
      <pageMargins left="0.7" right="0.7" top="0.75" bottom="0.75" header="0.3" footer="0.3"/>
      <pageSetup paperSize="9" orientation="portrait" r:id="rId8"/>
    </customSheetView>
    <customSheetView guid="{6A6C9703-C16B-46D2-8CEE-AD24BCFE6CF3}" scale="55" showPageBreaks="1" hiddenColumns="1" view="pageBreakPreview">
      <selection activeCell="G6" sqref="G6:G10"/>
      <pageMargins left="0.7" right="0.7" top="0.75" bottom="0.75" header="0.3" footer="0.3"/>
      <pageSetup paperSize="9" orientation="portrait" r:id="rId9"/>
    </customSheetView>
    <customSheetView guid="{6AC0ED22-CCBF-444B-9F29-F3EDD4234483}" scale="55" showPageBreaks="1" hiddenColumns="1" view="pageBreakPreview">
      <selection activeCell="G6" sqref="G6:G10"/>
      <pageMargins left="0.7" right="0.7" top="0.75" bottom="0.75" header="0.3" footer="0.3"/>
      <pageSetup paperSize="9" orientation="portrait" r:id="rId10"/>
    </customSheetView>
    <customSheetView guid="{BC0D032C-B7DF-4F2E-B1DC-6C55D32E50A7}" scale="55" showPageBreaks="1" hiddenColumns="1" view="pageBreakPreview">
      <selection activeCell="G6" sqref="G6:G10"/>
      <pageMargins left="0.7" right="0.7" top="0.75" bottom="0.75" header="0.3" footer="0.3"/>
      <pageSetup paperSize="9" orientation="portrait" r:id="rId11"/>
    </customSheetView>
    <customSheetView guid="{F48E67D2-2C8C-4D86-A2A9-F44F569AC752}" scale="85" showPageBreaks="1" fitToPage="1" hiddenColumns="1" view="pageBreakPreview" topLeftCell="B1">
      <selection activeCell="E9" sqref="E9"/>
      <pageMargins left="0.7" right="0.7" top="0.75" bottom="0.75" header="0.3" footer="0.3"/>
      <pageSetup paperSize="9" scale="32" orientation="landscape" r:id="rId12"/>
    </customSheetView>
    <customSheetView guid="{7ECADF5B-4174-4035-8137-3D83A4A93CD5}" scale="55" showPageBreaks="1" hiddenColumns="1" view="pageBreakPreview">
      <selection activeCell="G6" sqref="G6:G10"/>
      <pageMargins left="0.7" right="0.7" top="0.75" bottom="0.75" header="0.3" footer="0.3"/>
      <pageSetup paperSize="9" orientation="portrait" r:id="rId13"/>
    </customSheetView>
    <customSheetView guid="{5F1BE36F-0832-42CE-A3FC-1A76BC593CBA}" scale="55" showPageBreaks="1" hiddenColumns="1" view="pageBreakPreview">
      <selection activeCell="B1" sqref="B1:T1"/>
      <pageMargins left="0.7" right="0.7" top="0.75" bottom="0.75" header="0.3" footer="0.3"/>
      <pageSetup paperSize="9" orientation="portrait" r:id="rId14"/>
    </customSheetView>
    <customSheetView guid="{29B41C1A-DE4D-4DEA-B90B-19C46C754CB5}" scale="55" showPageBreaks="1" hiddenColumns="1" view="pageBreakPreview">
      <selection activeCell="G6" sqref="G6:G10"/>
      <pageMargins left="0.7" right="0.7" top="0.75" bottom="0.75" header="0.3" footer="0.3"/>
      <pageSetup paperSize="9" orientation="portrait" r:id="rId15"/>
    </customSheetView>
    <customSheetView guid="{2632A833-96F5-4A25-97EB-81ED19BC2F66}" scale="55" showPageBreaks="1" hiddenColumns="1" view="pageBreakPreview">
      <selection activeCell="G6" sqref="G6:G10"/>
      <pageMargins left="0.7" right="0.7" top="0.75" bottom="0.75" header="0.3" footer="0.3"/>
      <pageSetup paperSize="9" orientation="portrait" r:id="rId16"/>
    </customSheetView>
    <customSheetView guid="{E5A2ECE4-B75B-45A2-AE22-0D04E85CEB66}" scale="55" showPageBreaks="1" hiddenColumns="1" view="pageBreakPreview">
      <selection activeCell="G6" sqref="G6:G10"/>
      <pageMargins left="0.7" right="0.7" top="0.75" bottom="0.75" header="0.3" footer="0.3"/>
      <pageSetup paperSize="9" orientation="portrait" r:id="rId17"/>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18"/>
    </customSheetView>
    <customSheetView guid="{AA1E88D6-B765-4D8A-BB20-FCE31C48857F}" scale="85" showPageBreaks="1" fitToPage="1" hiddenColumns="1" view="pageBreakPreview" topLeftCell="I1">
      <selection activeCell="T10" sqref="T10"/>
      <pageMargins left="0.7" right="0.7" top="0.75" bottom="0.75" header="0.3" footer="0.3"/>
      <pageSetup paperSize="9" scale="32" orientation="landscape" r:id="rId19"/>
    </customSheetView>
    <customSheetView guid="{3A1AD47D-D360-494C-B851-D14B33F8032B}" scale="85" showPageBreaks="1" fitToPage="1" hiddenColumns="1" view="pageBreakPreview" topLeftCell="B1">
      <selection activeCell="E9" sqref="E9"/>
      <pageMargins left="0.7" right="0.7" top="0.75" bottom="0.75" header="0.3" footer="0.3"/>
      <pageSetup paperSize="9" scale="32" orientation="landscape"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8"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8"/>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149</v>
      </c>
      <c r="C5" s="145"/>
      <c r="D5" s="145"/>
      <c r="E5" s="145"/>
      <c r="F5" s="145"/>
      <c r="G5" s="145"/>
      <c r="H5" s="145"/>
      <c r="I5" s="145"/>
      <c r="J5" s="145"/>
      <c r="K5" s="145"/>
      <c r="L5" s="145"/>
      <c r="M5" s="145"/>
      <c r="N5" s="145"/>
      <c r="O5" s="145"/>
      <c r="P5" s="145"/>
      <c r="Q5" s="145"/>
      <c r="R5" s="145"/>
      <c r="S5" s="145"/>
      <c r="T5" s="146"/>
    </row>
    <row r="6" spans="1:20" ht="31.5" x14ac:dyDescent="0.25">
      <c r="A6" s="24">
        <v>1</v>
      </c>
      <c r="B6" s="7" t="s">
        <v>19</v>
      </c>
      <c r="C6" s="8" t="s">
        <v>150</v>
      </c>
      <c r="D6" s="23" t="s">
        <v>26</v>
      </c>
      <c r="E6" s="23">
        <v>10</v>
      </c>
      <c r="F6" s="10">
        <v>10</v>
      </c>
      <c r="G6" s="66">
        <v>10</v>
      </c>
      <c r="H6" s="23">
        <v>13</v>
      </c>
      <c r="I6" s="23">
        <v>13</v>
      </c>
      <c r="J6" s="141">
        <v>14</v>
      </c>
      <c r="K6" s="141">
        <v>14</v>
      </c>
      <c r="L6" s="23"/>
      <c r="M6" s="23"/>
      <c r="N6" s="11"/>
      <c r="O6" s="23"/>
      <c r="P6" s="23"/>
      <c r="Q6" s="23"/>
      <c r="R6" s="23"/>
      <c r="S6" s="11">
        <f>145.7/F6*100</f>
        <v>1456.9999999999998</v>
      </c>
      <c r="T6" s="8" t="s">
        <v>328</v>
      </c>
    </row>
    <row r="7" spans="1:20" ht="63" x14ac:dyDescent="0.25">
      <c r="A7" s="24">
        <v>2</v>
      </c>
      <c r="B7" s="7">
        <v>1</v>
      </c>
      <c r="C7" s="8" t="s">
        <v>151</v>
      </c>
      <c r="D7" s="23" t="s">
        <v>152</v>
      </c>
      <c r="E7" s="23">
        <v>155</v>
      </c>
      <c r="F7" s="10">
        <v>57</v>
      </c>
      <c r="G7" s="66">
        <v>3</v>
      </c>
      <c r="H7" s="23">
        <v>5.5600000000000005</v>
      </c>
      <c r="I7" s="23">
        <v>8.620000000000001</v>
      </c>
      <c r="J7" s="12">
        <f>I7</f>
        <v>8.620000000000001</v>
      </c>
      <c r="K7" s="12">
        <f>J7</f>
        <v>8.620000000000001</v>
      </c>
      <c r="L7" s="23"/>
      <c r="M7" s="11"/>
      <c r="N7" s="11"/>
      <c r="O7" s="23"/>
      <c r="P7" s="11"/>
      <c r="Q7" s="11"/>
      <c r="R7" s="23"/>
      <c r="S7" s="11">
        <f>Q7/F7*100</f>
        <v>0</v>
      </c>
      <c r="T7" s="8" t="s">
        <v>329</v>
      </c>
    </row>
    <row r="8" spans="1:20" ht="94.5" x14ac:dyDescent="0.25">
      <c r="A8" s="24">
        <v>3</v>
      </c>
      <c r="B8" s="7">
        <v>2</v>
      </c>
      <c r="C8" s="8" t="s">
        <v>153</v>
      </c>
      <c r="D8" s="23" t="s">
        <v>152</v>
      </c>
      <c r="E8" s="12">
        <v>16.399999999999999</v>
      </c>
      <c r="F8" s="10">
        <v>16.600000000000001</v>
      </c>
      <c r="G8" s="66">
        <v>0.45</v>
      </c>
      <c r="H8" s="23">
        <v>0.87</v>
      </c>
      <c r="I8" s="23">
        <v>0.87</v>
      </c>
      <c r="J8" s="141">
        <f>I8+0.862</f>
        <v>1.732</v>
      </c>
      <c r="K8" s="141">
        <f>J8+0.437</f>
        <v>2.169</v>
      </c>
      <c r="L8" s="12"/>
      <c r="M8" s="12"/>
      <c r="N8" s="12"/>
      <c r="O8" s="12"/>
      <c r="P8" s="12"/>
      <c r="Q8" s="12"/>
      <c r="R8" s="12"/>
      <c r="S8" s="11">
        <f>Q8/F8*100</f>
        <v>0</v>
      </c>
      <c r="T8" s="8"/>
    </row>
    <row r="9" spans="1:20" ht="47.25" x14ac:dyDescent="0.25">
      <c r="A9" s="25">
        <v>4</v>
      </c>
      <c r="B9" s="7">
        <v>3</v>
      </c>
      <c r="C9" s="8" t="s">
        <v>154</v>
      </c>
      <c r="D9" s="23" t="s">
        <v>155</v>
      </c>
      <c r="E9" s="23">
        <v>184.3</v>
      </c>
      <c r="F9" s="21">
        <v>24</v>
      </c>
      <c r="G9" s="66">
        <v>2.7</v>
      </c>
      <c r="H9" s="87">
        <v>2.7</v>
      </c>
      <c r="I9" s="87">
        <v>2.7</v>
      </c>
      <c r="J9" s="141">
        <f>I9</f>
        <v>2.7</v>
      </c>
      <c r="K9" s="141">
        <f>J9</f>
        <v>2.7</v>
      </c>
      <c r="L9" s="19"/>
      <c r="M9" s="29"/>
      <c r="N9" s="29"/>
      <c r="O9" s="29"/>
      <c r="P9" s="29"/>
      <c r="Q9" s="29"/>
      <c r="R9" s="19"/>
      <c r="S9" s="27">
        <f>Q9/F9*100</f>
        <v>0</v>
      </c>
      <c r="T9" s="8" t="s">
        <v>295</v>
      </c>
    </row>
    <row r="10" spans="1:20" ht="16.5" x14ac:dyDescent="0.25">
      <c r="A10" s="25">
        <v>5</v>
      </c>
      <c r="B10" s="7">
        <v>4</v>
      </c>
      <c r="C10" s="8" t="s">
        <v>156</v>
      </c>
      <c r="D10" s="23" t="s">
        <v>152</v>
      </c>
      <c r="E10" s="23" t="s">
        <v>92</v>
      </c>
      <c r="F10" s="21">
        <v>10</v>
      </c>
      <c r="G10" s="66">
        <v>0</v>
      </c>
      <c r="H10" s="87">
        <v>0</v>
      </c>
      <c r="I10" s="87">
        <v>0</v>
      </c>
      <c r="J10" s="141">
        <v>0</v>
      </c>
      <c r="K10" s="141">
        <v>0</v>
      </c>
      <c r="L10" s="19"/>
      <c r="M10" s="19"/>
      <c r="N10" s="19"/>
      <c r="O10" s="19"/>
      <c r="P10" s="19"/>
      <c r="Q10" s="19"/>
      <c r="R10" s="29"/>
      <c r="S10" s="27">
        <f t="shared" ref="S10" si="0">Q10/F10*100</f>
        <v>0</v>
      </c>
      <c r="T10" s="18"/>
    </row>
    <row r="11" spans="1:20" ht="31.5" x14ac:dyDescent="0.25">
      <c r="A11" s="25">
        <v>6</v>
      </c>
      <c r="B11" s="7">
        <v>5</v>
      </c>
      <c r="C11" s="8" t="s">
        <v>157</v>
      </c>
      <c r="D11" s="23" t="s">
        <v>152</v>
      </c>
      <c r="E11" s="12">
        <v>1.0049999999999999</v>
      </c>
      <c r="F11" s="10">
        <v>5</v>
      </c>
      <c r="G11" s="66">
        <v>0</v>
      </c>
      <c r="H11" s="87">
        <v>0</v>
      </c>
      <c r="I11" s="87">
        <v>0</v>
      </c>
      <c r="J11" s="141">
        <v>0</v>
      </c>
      <c r="K11" s="141">
        <v>0</v>
      </c>
      <c r="L11" s="12"/>
      <c r="M11" s="12"/>
      <c r="N11" s="12"/>
      <c r="O11" s="12"/>
      <c r="P11" s="12"/>
      <c r="Q11" s="12"/>
      <c r="R11" s="12"/>
      <c r="S11" s="11">
        <f>Q11/F11*100</f>
        <v>0</v>
      </c>
      <c r="T11" s="8"/>
    </row>
    <row r="12" spans="1:20" ht="47.25" x14ac:dyDescent="0.25">
      <c r="A12" s="25">
        <v>7</v>
      </c>
      <c r="B12" s="7">
        <v>6</v>
      </c>
      <c r="C12" s="8" t="s">
        <v>158</v>
      </c>
      <c r="D12" s="23" t="s">
        <v>26</v>
      </c>
      <c r="E12" s="23">
        <v>1</v>
      </c>
      <c r="F12" s="21">
        <v>1</v>
      </c>
      <c r="G12" s="66">
        <v>0</v>
      </c>
      <c r="H12" s="87">
        <v>0</v>
      </c>
      <c r="I12" s="87">
        <v>0</v>
      </c>
      <c r="J12" s="141">
        <v>0</v>
      </c>
      <c r="K12" s="141">
        <v>0</v>
      </c>
      <c r="L12" s="19"/>
      <c r="M12" s="29"/>
      <c r="N12" s="29"/>
      <c r="O12" s="29"/>
      <c r="P12" s="29"/>
      <c r="Q12" s="29"/>
      <c r="R12" s="19"/>
      <c r="S12" s="27">
        <f>Q12/F12*100</f>
        <v>0</v>
      </c>
      <c r="T12" s="18"/>
    </row>
    <row r="13" spans="1:20" ht="157.5" x14ac:dyDescent="0.25">
      <c r="A13" s="25">
        <v>8</v>
      </c>
      <c r="B13" s="7">
        <v>7</v>
      </c>
      <c r="C13" s="8" t="s">
        <v>160</v>
      </c>
      <c r="D13" s="23" t="s">
        <v>159</v>
      </c>
      <c r="E13" s="23">
        <v>211</v>
      </c>
      <c r="F13" s="21">
        <v>220</v>
      </c>
      <c r="G13" s="66">
        <v>2</v>
      </c>
      <c r="H13" s="87">
        <v>17</v>
      </c>
      <c r="I13" s="87">
        <v>34</v>
      </c>
      <c r="J13" s="141">
        <f>I13+24</f>
        <v>58</v>
      </c>
      <c r="K13" s="141">
        <f>J13+11</f>
        <v>69</v>
      </c>
      <c r="L13" s="19"/>
      <c r="M13" s="19"/>
      <c r="N13" s="19"/>
      <c r="O13" s="19"/>
      <c r="P13" s="19"/>
      <c r="Q13" s="19"/>
      <c r="R13" s="29"/>
      <c r="S13" s="27">
        <f t="shared" ref="S13" si="1">Q13/F13*100</f>
        <v>0</v>
      </c>
      <c r="T13" s="142" t="s">
        <v>330</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DBB9E7F6-7701-4D52-8273-C96C8672D403}" showPageBreaks="1" hiddenColumns="1" view="pageBreakPreview" topLeftCell="A7">
      <selection activeCell="K13" sqref="K13"/>
      <pageMargins left="0.7" right="0.7" top="0.75" bottom="0.75" header="0.3" footer="0.3"/>
      <pageSetup paperSize="9" orientation="portrait" r:id="rId2"/>
    </customSheetView>
    <customSheetView guid="{73C3B9D4-9210-43F5-9883-0E949EA0E341}" scale="70" showPageBreaks="1" hiddenColumns="1" view="pageBreakPreview">
      <selection activeCell="E8" sqref="E8"/>
      <pageMargins left="0.7" right="0.7" top="0.75" bottom="0.75" header="0.3" footer="0.3"/>
      <pageSetup paperSize="9" orientation="portrait" r:id="rId3"/>
    </customSheetView>
    <customSheetView guid="{0E67524B-A824-49FB-A67D-C1771603425D}" showPageBreaks="1" hiddenColumns="1" view="pageBreakPreview" topLeftCell="C3">
      <selection activeCell="C15" sqref="C15"/>
      <pageMargins left="0.7" right="0.7" top="0.75" bottom="0.75" header="0.3" footer="0.3"/>
      <pageSetup paperSize="9" orientation="portrait" r:id="rId4"/>
    </customSheetView>
    <customSheetView guid="{8E7CBF92-2A8A-4486-AE31-320A2A4BD935}" scale="70" showPageBreaks="1" hiddenColumns="1" view="pageBreakPreview">
      <selection activeCell="C15" sqref="C15"/>
      <pageMargins left="0.7" right="0.7" top="0.75" bottom="0.75" header="0.3" footer="0.3"/>
      <pageSetup paperSize="9" orientation="portrait" r:id="rId5"/>
    </customSheetView>
    <customSheetView guid="{80AD08A8-345A-453A-A104-5E3DA1078B6F}" showPageBreaks="1" hiddenColumns="1" view="pageBreakPreview" topLeftCell="C3">
      <selection activeCell="C15" sqref="C15"/>
      <pageMargins left="0.7" right="0.7" top="0.75" bottom="0.75" header="0.3" footer="0.3"/>
      <pageSetup paperSize="9" orientation="portrait" r:id="rId6"/>
    </customSheetView>
    <customSheetView guid="{BEF67C10-7FC6-4F33-B3F9-204F29E3E218}" showPageBreaks="1" hiddenColumns="1" view="pageBreakPreview" topLeftCell="C3">
      <selection activeCell="C15" sqref="C15"/>
      <pageMargins left="0.7" right="0.7" top="0.75" bottom="0.75" header="0.3" footer="0.3"/>
      <pageSetup paperSize="9" orientation="portrait" r:id="rId7"/>
    </customSheetView>
    <customSheetView guid="{B08D60EB-17AC-43BC-A2EA-BCC34DA15115}" scale="55" showPageBreaks="1" hiddenColumns="1" view="pageBreakPreview">
      <selection activeCell="G6" sqref="G6"/>
      <pageMargins left="0.7" right="0.7" top="0.75" bottom="0.75" header="0.3" footer="0.3"/>
      <pageSetup paperSize="9" orientation="portrait" r:id="rId8"/>
    </customSheetView>
    <customSheetView guid="{6A6C9703-C16B-46D2-8CEE-AD24BCFE6CF3}" showPageBreaks="1" hiddenColumns="1" view="pageBreakPreview" topLeftCell="A7">
      <selection activeCell="K13" sqref="K13"/>
      <pageMargins left="0.7" right="0.7" top="0.75" bottom="0.75" header="0.3" footer="0.3"/>
      <pageSetup paperSize="9" orientation="portrait" r:id="rId9"/>
    </customSheetView>
    <customSheetView guid="{6AC0ED22-CCBF-444B-9F29-F3EDD4234483}" showPageBreaks="1" hiddenColumns="1" view="pageBreakPreview" topLeftCell="A7">
      <selection activeCell="K13" sqref="K13"/>
      <pageMargins left="0.7" right="0.7" top="0.75" bottom="0.75" header="0.3" footer="0.3"/>
      <pageSetup paperSize="9" orientation="portrait" r:id="rId10"/>
    </customSheetView>
    <customSheetView guid="{BC0D032C-B7DF-4F2E-B1DC-6C55D32E50A7}" showPageBreaks="1" hiddenColumns="1" view="pageBreakPreview" topLeftCell="C3">
      <selection activeCell="C15" sqref="C15"/>
      <pageMargins left="0.7" right="0.7" top="0.75" bottom="0.75" header="0.3" footer="0.3"/>
      <pageSetup paperSize="9" orientation="portrait" r:id="rId11"/>
    </customSheetView>
    <customSheetView guid="{F48E67D2-2C8C-4D86-A2A9-F44F569AC752}" showPageBreaks="1" hiddenColumns="1" view="pageBreakPreview" topLeftCell="C3">
      <selection activeCell="C15" sqref="C15"/>
      <pageMargins left="0.7" right="0.7" top="0.75" bottom="0.75" header="0.3" footer="0.3"/>
      <pageSetup paperSize="9" orientation="portrait" r:id="rId12"/>
    </customSheetView>
    <customSheetView guid="{7ECADF5B-4174-4035-8137-3D83A4A93CD5}" showPageBreaks="1" hiddenColumns="1" view="pageBreakPreview" topLeftCell="C3">
      <selection activeCell="C15" sqref="C15"/>
      <pageMargins left="0.7" right="0.7" top="0.75" bottom="0.75" header="0.3" footer="0.3"/>
      <pageSetup paperSize="9" orientation="portrait" r:id="rId13"/>
    </customSheetView>
    <customSheetView guid="{5F1BE36F-0832-42CE-A3FC-1A76BC593CBA}" scale="55" showPageBreaks="1" hiddenColumns="1" view="pageBreakPreview">
      <selection activeCell="G6" sqref="G6"/>
      <pageMargins left="0.7" right="0.7" top="0.75" bottom="0.75" header="0.3" footer="0.3"/>
      <pageSetup paperSize="9" orientation="portrait" r:id="rId14"/>
    </customSheetView>
    <customSheetView guid="{29B41C1A-DE4D-4DEA-B90B-19C46C754CB5}" showPageBreaks="1" hiddenColumns="1" view="pageBreakPreview" topLeftCell="A7">
      <selection activeCell="K13" sqref="K13"/>
      <pageMargins left="0.7" right="0.7" top="0.75" bottom="0.75" header="0.3" footer="0.3"/>
      <pageSetup paperSize="9" orientation="portrait" r:id="rId15"/>
    </customSheetView>
    <customSheetView guid="{2632A833-96F5-4A25-97EB-81ED19BC2F66}" showPageBreaks="1" hiddenColumns="1" view="pageBreakPreview" topLeftCell="C3">
      <selection activeCell="C15" sqref="C15"/>
      <pageMargins left="0.7" right="0.7" top="0.75" bottom="0.75" header="0.3" footer="0.3"/>
      <pageSetup paperSize="9" orientation="portrait" r:id="rId16"/>
    </customSheetView>
    <customSheetView guid="{E5A2ECE4-B75B-45A2-AE22-0D04E85CEB66}" showPageBreaks="1" hiddenColumns="1" view="pageBreakPreview" topLeftCell="C3">
      <selection activeCell="C15" sqref="C15"/>
      <pageMargins left="0.7" right="0.7" top="0.75" bottom="0.75" header="0.3" footer="0.3"/>
      <pageSetup paperSize="9" orientation="portrait" r:id="rId17"/>
    </customSheetView>
    <customSheetView guid="{E82CE51D-E642-4881-A0F3-F33C1C34AFA1}" showPageBreaks="1" hiddenColumns="1" view="pageBreakPreview" topLeftCell="C3">
      <selection activeCell="C15" sqref="C15"/>
      <pageMargins left="0.7" right="0.7" top="0.75" bottom="0.75" header="0.3" footer="0.3"/>
      <pageSetup paperSize="9" orientation="portrait" r:id="rId18"/>
    </customSheetView>
    <customSheetView guid="{AA1E88D6-B765-4D8A-BB20-FCE31C48857F}" showPageBreaks="1" hiddenColumns="1" view="pageBreakPreview" topLeftCell="C3">
      <selection activeCell="C15" sqref="C15"/>
      <pageMargins left="0.7" right="0.7" top="0.75" bottom="0.75" header="0.3" footer="0.3"/>
      <pageSetup paperSize="9" orientation="portrait" r:id="rId19"/>
    </customSheetView>
    <customSheetView guid="{3A1AD47D-D360-494C-B851-D14B33F8032B}" showPageBreaks="1" hiddenColumns="1" view="pageBreakPreview" topLeftCell="C3">
      <selection activeCell="C15" sqref="C15"/>
      <pageMargins left="0.7" right="0.7" top="0.75" bottom="0.75" header="0.3" footer="0.3"/>
      <pageSetup paperSize="9" orientation="portrait" r:id="rId20"/>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7"/>
  <sheetViews>
    <sheetView view="pageBreakPreview" zoomScale="60" zoomScaleNormal="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47" t="s">
        <v>41</v>
      </c>
      <c r="C1" s="148"/>
      <c r="D1" s="148"/>
      <c r="E1" s="148"/>
      <c r="F1" s="148"/>
      <c r="G1" s="148"/>
      <c r="H1" s="148"/>
      <c r="I1" s="148"/>
      <c r="J1" s="148"/>
      <c r="K1" s="148"/>
      <c r="L1" s="148"/>
      <c r="M1" s="148"/>
      <c r="N1" s="148"/>
      <c r="O1" s="148"/>
      <c r="P1" s="148"/>
      <c r="Q1" s="148"/>
      <c r="R1" s="148"/>
      <c r="S1" s="148"/>
      <c r="T1" s="148"/>
    </row>
    <row r="2" spans="1:20" ht="15.75" x14ac:dyDescent="0.25">
      <c r="A2" s="149"/>
      <c r="B2" s="150" t="s">
        <v>0</v>
      </c>
      <c r="C2" s="151" t="s">
        <v>1</v>
      </c>
      <c r="D2" s="151" t="s">
        <v>2</v>
      </c>
      <c r="E2" s="151" t="s">
        <v>3</v>
      </c>
      <c r="F2" s="151" t="s">
        <v>42</v>
      </c>
      <c r="G2" s="154" t="s">
        <v>4</v>
      </c>
      <c r="H2" s="155"/>
      <c r="I2" s="155"/>
      <c r="J2" s="155"/>
      <c r="K2" s="155"/>
      <c r="L2" s="155"/>
      <c r="M2" s="155"/>
      <c r="N2" s="155"/>
      <c r="O2" s="155"/>
      <c r="P2" s="155"/>
      <c r="Q2" s="155"/>
      <c r="R2" s="155"/>
      <c r="S2" s="156"/>
      <c r="T2" s="1"/>
    </row>
    <row r="3" spans="1:20" ht="119.25" customHeight="1" x14ac:dyDescent="0.25">
      <c r="A3" s="149"/>
      <c r="B3" s="150"/>
      <c r="C3" s="152"/>
      <c r="D3" s="153"/>
      <c r="E3" s="153"/>
      <c r="F3" s="153"/>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57" t="s">
        <v>161</v>
      </c>
      <c r="C5" s="145"/>
      <c r="D5" s="145"/>
      <c r="E5" s="145"/>
      <c r="F5" s="145"/>
      <c r="G5" s="145"/>
      <c r="H5" s="145"/>
      <c r="I5" s="145"/>
      <c r="J5" s="145"/>
      <c r="K5" s="145"/>
      <c r="L5" s="145"/>
      <c r="M5" s="145"/>
      <c r="N5" s="145"/>
      <c r="O5" s="145"/>
      <c r="P5" s="145"/>
      <c r="Q5" s="145"/>
      <c r="R5" s="145"/>
      <c r="S5" s="145"/>
      <c r="T5" s="146"/>
    </row>
    <row r="6" spans="1:20" ht="16.5" x14ac:dyDescent="0.25">
      <c r="A6" s="24">
        <v>1</v>
      </c>
      <c r="B6" s="17" t="s">
        <v>19</v>
      </c>
      <c r="C6" s="8" t="s">
        <v>162</v>
      </c>
      <c r="D6" s="23" t="s">
        <v>163</v>
      </c>
      <c r="E6" s="23">
        <v>34.200000000000003</v>
      </c>
      <c r="F6" s="21">
        <v>20</v>
      </c>
      <c r="G6" s="101"/>
      <c r="H6" s="101"/>
      <c r="I6" s="101"/>
      <c r="J6" s="19"/>
      <c r="K6" s="19"/>
      <c r="L6" s="19"/>
      <c r="M6" s="19"/>
      <c r="N6" s="27"/>
      <c r="O6" s="19"/>
      <c r="P6" s="19"/>
      <c r="Q6" s="19"/>
      <c r="R6" s="19"/>
      <c r="S6" s="27">
        <f>145.7/F6*100</f>
        <v>728.49999999999989</v>
      </c>
      <c r="T6" s="18"/>
    </row>
    <row r="7" spans="1:20" ht="47.25" x14ac:dyDescent="0.25">
      <c r="A7" s="24">
        <v>2</v>
      </c>
      <c r="B7" s="17" t="s">
        <v>24</v>
      </c>
      <c r="C7" s="8" t="s">
        <v>166</v>
      </c>
      <c r="D7" s="23" t="s">
        <v>165</v>
      </c>
      <c r="E7" s="23">
        <v>9.4999999999999998E-3</v>
      </c>
      <c r="F7" s="21" t="s">
        <v>164</v>
      </c>
      <c r="G7" s="101"/>
      <c r="H7" s="101"/>
      <c r="I7" s="101"/>
      <c r="J7" s="27"/>
      <c r="K7" s="27"/>
      <c r="L7" s="19"/>
      <c r="M7" s="27"/>
      <c r="N7" s="27"/>
      <c r="O7" s="19"/>
      <c r="P7" s="27"/>
      <c r="Q7" s="27"/>
      <c r="R7" s="19"/>
      <c r="S7" s="27" t="e">
        <f>Q7/F7*100</f>
        <v>#VALUE!</v>
      </c>
      <c r="T7" s="18"/>
    </row>
    <row r="8" spans="1:20" ht="31.5" x14ac:dyDescent="0.25">
      <c r="A8" s="24">
        <v>3</v>
      </c>
      <c r="B8" s="17" t="s">
        <v>28</v>
      </c>
      <c r="C8" s="8" t="s">
        <v>167</v>
      </c>
      <c r="D8" s="23" t="s">
        <v>112</v>
      </c>
      <c r="E8" s="23">
        <v>15.8</v>
      </c>
      <c r="F8" s="21">
        <v>15.6</v>
      </c>
      <c r="G8" s="101"/>
      <c r="H8" s="101"/>
      <c r="I8" s="101"/>
      <c r="J8" s="19"/>
      <c r="K8" s="19"/>
      <c r="L8" s="28"/>
      <c r="M8" s="28"/>
      <c r="N8" s="28"/>
      <c r="O8" s="28"/>
      <c r="P8" s="28"/>
      <c r="Q8" s="28"/>
      <c r="R8" s="28"/>
      <c r="S8" s="27">
        <f>Q8/F8*100</f>
        <v>0</v>
      </c>
      <c r="T8" s="18"/>
    </row>
    <row r="9" spans="1:20" ht="31.5" x14ac:dyDescent="0.25">
      <c r="A9" s="25">
        <v>4</v>
      </c>
      <c r="B9" s="13" t="s">
        <v>50</v>
      </c>
      <c r="C9" s="8" t="s">
        <v>168</v>
      </c>
      <c r="D9" s="23" t="s">
        <v>26</v>
      </c>
      <c r="E9" s="23">
        <v>400</v>
      </c>
      <c r="F9" s="21">
        <v>182</v>
      </c>
      <c r="G9" s="101"/>
      <c r="H9" s="101"/>
      <c r="I9" s="101"/>
      <c r="J9" s="19"/>
      <c r="K9" s="19"/>
      <c r="L9" s="19"/>
      <c r="M9" s="29"/>
      <c r="N9" s="29"/>
      <c r="O9" s="29"/>
      <c r="P9" s="29"/>
      <c r="Q9" s="29"/>
      <c r="R9" s="19"/>
      <c r="S9" s="27">
        <f>Q9/F9*100</f>
        <v>0</v>
      </c>
      <c r="T9" s="18"/>
    </row>
    <row r="10" spans="1:20" ht="63" x14ac:dyDescent="0.25">
      <c r="A10" s="25">
        <v>5</v>
      </c>
      <c r="B10" s="17">
        <v>1</v>
      </c>
      <c r="C10" s="8" t="s">
        <v>170</v>
      </c>
      <c r="D10" s="23" t="s">
        <v>108</v>
      </c>
      <c r="E10" s="23">
        <v>17</v>
      </c>
      <c r="F10" s="21">
        <v>1</v>
      </c>
      <c r="G10" s="101"/>
      <c r="H10" s="101"/>
      <c r="I10" s="101"/>
      <c r="J10" s="19"/>
      <c r="K10" s="19"/>
      <c r="L10" s="19"/>
      <c r="M10" s="19"/>
      <c r="N10" s="27"/>
      <c r="O10" s="19"/>
      <c r="P10" s="19"/>
      <c r="Q10" s="19"/>
      <c r="R10" s="19"/>
      <c r="S10" s="27">
        <f>145.7/F10*100</f>
        <v>14569.999999999998</v>
      </c>
      <c r="T10" s="18"/>
    </row>
    <row r="11" spans="1:20" ht="31.5" x14ac:dyDescent="0.25">
      <c r="A11" s="25">
        <v>6</v>
      </c>
      <c r="B11" s="17">
        <v>2</v>
      </c>
      <c r="C11" s="8" t="s">
        <v>171</v>
      </c>
      <c r="D11" s="23" t="s">
        <v>108</v>
      </c>
      <c r="E11" s="23">
        <v>1</v>
      </c>
      <c r="F11" s="21">
        <v>1</v>
      </c>
      <c r="G11" s="101"/>
      <c r="H11" s="101"/>
      <c r="I11" s="101"/>
      <c r="J11" s="27"/>
      <c r="K11" s="27"/>
      <c r="L11" s="19"/>
      <c r="M11" s="27"/>
      <c r="N11" s="27"/>
      <c r="O11" s="19"/>
      <c r="P11" s="27"/>
      <c r="Q11" s="27"/>
      <c r="R11" s="19"/>
      <c r="S11" s="27">
        <f>Q11/F11*100</f>
        <v>0</v>
      </c>
      <c r="T11" s="18"/>
    </row>
    <row r="12" spans="1:20" ht="47.25" x14ac:dyDescent="0.25">
      <c r="A12" s="25">
        <v>7</v>
      </c>
      <c r="B12" s="17">
        <v>3</v>
      </c>
      <c r="C12" s="8" t="s">
        <v>172</v>
      </c>
      <c r="D12" s="23" t="s">
        <v>173</v>
      </c>
      <c r="E12" s="23">
        <v>20</v>
      </c>
      <c r="F12" s="21">
        <v>4</v>
      </c>
      <c r="G12" s="101"/>
      <c r="H12" s="101"/>
      <c r="I12" s="101"/>
      <c r="J12" s="19"/>
      <c r="K12" s="19"/>
      <c r="L12" s="28"/>
      <c r="M12" s="28"/>
      <c r="N12" s="28"/>
      <c r="O12" s="28"/>
      <c r="P12" s="28"/>
      <c r="Q12" s="28"/>
      <c r="R12" s="28"/>
      <c r="S12" s="27">
        <f>Q12/F12*100</f>
        <v>0</v>
      </c>
      <c r="T12" s="18"/>
    </row>
    <row r="13" spans="1:20" ht="110.25" x14ac:dyDescent="0.25">
      <c r="A13" s="25">
        <v>8</v>
      </c>
      <c r="B13" s="13">
        <v>4</v>
      </c>
      <c r="C13" s="8" t="s">
        <v>174</v>
      </c>
      <c r="D13" s="23" t="s">
        <v>175</v>
      </c>
      <c r="E13" s="23">
        <v>1194</v>
      </c>
      <c r="F13" s="21">
        <v>1096</v>
      </c>
      <c r="G13" s="101"/>
      <c r="H13" s="101"/>
      <c r="I13" s="101"/>
      <c r="J13" s="19"/>
      <c r="K13" s="19"/>
      <c r="L13" s="19"/>
      <c r="M13" s="29"/>
      <c r="N13" s="29"/>
      <c r="O13" s="29"/>
      <c r="P13" s="29"/>
      <c r="Q13" s="29"/>
      <c r="R13" s="19"/>
      <c r="S13" s="27">
        <f>Q13/F13*100</f>
        <v>0</v>
      </c>
      <c r="T13" s="18"/>
    </row>
    <row r="14" spans="1:20" ht="47.25" x14ac:dyDescent="0.25">
      <c r="A14" s="25">
        <v>9</v>
      </c>
      <c r="B14" s="17">
        <v>5</v>
      </c>
      <c r="C14" s="8" t="s">
        <v>176</v>
      </c>
      <c r="D14" s="23" t="s">
        <v>177</v>
      </c>
      <c r="E14" s="23">
        <v>126</v>
      </c>
      <c r="F14" s="21">
        <v>10</v>
      </c>
      <c r="G14" s="101"/>
      <c r="H14" s="101"/>
      <c r="I14" s="101"/>
      <c r="J14" s="19"/>
      <c r="K14" s="19"/>
      <c r="L14" s="19"/>
      <c r="M14" s="19"/>
      <c r="N14" s="19"/>
      <c r="O14" s="19"/>
      <c r="P14" s="19"/>
      <c r="Q14" s="19"/>
      <c r="R14" s="29"/>
      <c r="S14" s="27">
        <f t="shared" ref="S14" si="0">Q14/F14*100</f>
        <v>0</v>
      </c>
      <c r="T14" s="18"/>
    </row>
    <row r="15" spans="1:20" ht="47.25" x14ac:dyDescent="0.25">
      <c r="A15" s="25">
        <v>10</v>
      </c>
      <c r="B15" s="17">
        <v>6</v>
      </c>
      <c r="C15" s="8" t="s">
        <v>178</v>
      </c>
      <c r="D15" s="23" t="s">
        <v>179</v>
      </c>
      <c r="E15" s="23">
        <v>21</v>
      </c>
      <c r="F15" s="21">
        <v>11</v>
      </c>
      <c r="G15" s="102"/>
      <c r="H15" s="102"/>
      <c r="I15" s="103"/>
      <c r="J15" s="30"/>
      <c r="K15" s="30"/>
      <c r="L15" s="31"/>
      <c r="M15" s="30"/>
      <c r="N15" s="30"/>
      <c r="O15" s="30"/>
      <c r="P15" s="30"/>
      <c r="Q15" s="30"/>
      <c r="R15" s="26"/>
      <c r="S15" s="27">
        <f>O15/F15*100</f>
        <v>0</v>
      </c>
      <c r="T15" s="18"/>
    </row>
    <row r="16" spans="1:20" ht="31.5" x14ac:dyDescent="0.25">
      <c r="A16" s="25">
        <v>11</v>
      </c>
      <c r="B16" s="17">
        <v>7</v>
      </c>
      <c r="C16" s="8" t="s">
        <v>169</v>
      </c>
      <c r="D16" s="23" t="s">
        <v>179</v>
      </c>
      <c r="E16" s="23" t="s">
        <v>92</v>
      </c>
      <c r="F16" s="21">
        <v>1</v>
      </c>
      <c r="G16" s="101"/>
      <c r="H16" s="101"/>
      <c r="I16" s="101"/>
      <c r="J16" s="19"/>
      <c r="K16" s="19"/>
      <c r="L16" s="19"/>
      <c r="M16" s="19"/>
      <c r="N16" s="19"/>
      <c r="O16" s="19"/>
      <c r="P16" s="19"/>
      <c r="Q16" s="19"/>
      <c r="R16" s="19"/>
      <c r="S16" s="27">
        <f t="shared" ref="S16:S17" si="1">Q16/F16*100</f>
        <v>0</v>
      </c>
      <c r="T16" s="18"/>
    </row>
    <row r="17" spans="1:20" ht="94.5" x14ac:dyDescent="0.25">
      <c r="A17" s="25">
        <v>12</v>
      </c>
      <c r="B17" s="13">
        <v>8</v>
      </c>
      <c r="C17" s="8" t="s">
        <v>180</v>
      </c>
      <c r="D17" s="23" t="s">
        <v>30</v>
      </c>
      <c r="E17" s="23">
        <v>33.5</v>
      </c>
      <c r="F17" s="21">
        <v>16.600000000000001</v>
      </c>
      <c r="G17" s="101"/>
      <c r="H17" s="101"/>
      <c r="I17" s="101"/>
      <c r="J17" s="19"/>
      <c r="K17" s="19"/>
      <c r="L17" s="19"/>
      <c r="M17" s="29"/>
      <c r="N17" s="19"/>
      <c r="O17" s="19"/>
      <c r="P17" s="19"/>
      <c r="Q17" s="19"/>
      <c r="R17" s="19"/>
      <c r="S17" s="27">
        <f t="shared" si="1"/>
        <v>0</v>
      </c>
      <c r="T17" s="18"/>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DBB9E7F6-7701-4D52-8273-C96C8672D403}" scale="60" showPageBreaks="1" hiddenColumns="1" view="pageBreakPreview">
      <selection activeCell="G6" sqref="G6:G17"/>
      <pageMargins left="0.7" right="0.7" top="0.75" bottom="0.75" header="0.3" footer="0.3"/>
      <pageSetup paperSize="9" orientation="portrait" r:id="rId2"/>
    </customSheetView>
    <customSheetView guid="{73C3B9D4-9210-43F5-9883-0E949EA0E341}" scale="60" showPageBreaks="1" hiddenColumns="1" view="pageBreakPreview">
      <selection activeCell="G6" sqref="G6:I17"/>
      <pageMargins left="0.7" right="0.7" top="0.75" bottom="0.75" header="0.3" footer="0.3"/>
      <pageSetup paperSize="9" orientation="portrait" r:id="rId3"/>
    </customSheetView>
    <customSheetView guid="{0E67524B-A824-49FB-A67D-C1771603425D}" scale="60" showPageBreaks="1" hiddenColumns="1" view="pageBreakPreview">
      <selection activeCell="G6" sqref="G6:G17"/>
      <pageMargins left="0.7" right="0.7" top="0.75" bottom="0.75" header="0.3" footer="0.3"/>
      <pageSetup paperSize="9" orientation="portrait" r:id="rId4"/>
    </customSheetView>
    <customSheetView guid="{8E7CBF92-2A8A-4486-AE31-320A2A4BD935}" scale="60" showPageBreaks="1" hiddenColumns="1" view="pageBreakPreview">
      <selection activeCell="G6" sqref="G6:I17"/>
      <pageMargins left="0.7" right="0.7" top="0.75" bottom="0.75" header="0.3" footer="0.3"/>
      <pageSetup paperSize="9" orientation="portrait" r:id="rId5"/>
    </customSheetView>
    <customSheetView guid="{80AD08A8-345A-453A-A104-5E3DA1078B6F}" scale="60" showPageBreaks="1" hiddenColumns="1" view="pageBreakPreview">
      <selection activeCell="G6" sqref="G6:G17"/>
      <pageMargins left="0.7" right="0.7" top="0.75" bottom="0.75" header="0.3" footer="0.3"/>
      <pageSetup paperSize="9" orientation="portrait" r:id="rId6"/>
    </customSheetView>
    <customSheetView guid="{BEF67C10-7FC6-4F33-B3F9-204F29E3E218}" scale="60" showPageBreaks="1" hiddenColumns="1" view="pageBreakPreview">
      <selection activeCell="G6" sqref="G6:G17"/>
      <pageMargins left="0.7" right="0.7" top="0.75" bottom="0.75" header="0.3" footer="0.3"/>
      <pageSetup paperSize="9" orientation="portrait" r:id="rId7"/>
    </customSheetView>
    <customSheetView guid="{B08D60EB-17AC-43BC-A2EA-BCC34DA15115}" scale="60" showPageBreaks="1" hiddenColumns="1" view="pageBreakPreview">
      <selection activeCell="B1" sqref="B1:T1"/>
      <pageMargins left="0.7" right="0.7" top="0.75" bottom="0.75" header="0.3" footer="0.3"/>
      <pageSetup paperSize="9" orientation="portrait" r:id="rId8"/>
    </customSheetView>
    <customSheetView guid="{6A6C9703-C16B-46D2-8CEE-AD24BCFE6CF3}" scale="60" showPageBreaks="1" hiddenColumns="1" view="pageBreakPreview">
      <selection activeCell="G6" sqref="G6:G17"/>
      <pageMargins left="0.7" right="0.7" top="0.75" bottom="0.75" header="0.3" footer="0.3"/>
      <pageSetup paperSize="9" orientation="portrait" r:id="rId9"/>
    </customSheetView>
    <customSheetView guid="{6AC0ED22-CCBF-444B-9F29-F3EDD4234483}" scale="60" showPageBreaks="1" hiddenColumns="1" view="pageBreakPreview">
      <selection activeCell="G6" sqref="G6:G17"/>
      <pageMargins left="0.7" right="0.7" top="0.75" bottom="0.75" header="0.3" footer="0.3"/>
      <pageSetup paperSize="9" orientation="portrait" r:id="rId10"/>
    </customSheetView>
    <customSheetView guid="{BC0D032C-B7DF-4F2E-B1DC-6C55D32E50A7}" scale="60" showPageBreaks="1" hiddenColumns="1" view="pageBreakPreview">
      <selection activeCell="G6" sqref="G6:G17"/>
      <pageMargins left="0.7" right="0.7" top="0.75" bottom="0.75" header="0.3" footer="0.3"/>
      <pageSetup paperSize="9" orientation="portrait" r:id="rId11"/>
    </customSheetView>
    <customSheetView guid="{F48E67D2-2C8C-4D86-A2A9-F44F569AC752}" scale="60" showPageBreaks="1" hiddenColumns="1" view="pageBreakPreview">
      <selection activeCell="G6" sqref="G6:G17"/>
      <pageMargins left="0.7" right="0.7" top="0.75" bottom="0.75" header="0.3" footer="0.3"/>
      <pageSetup paperSize="9" orientation="portrait" r:id="rId12"/>
    </customSheetView>
    <customSheetView guid="{7ECADF5B-4174-4035-8137-3D83A4A93CD5}" scale="60" showPageBreaks="1" hiddenColumns="1" view="pageBreakPreview">
      <selection activeCell="G6" sqref="G6:G17"/>
      <pageMargins left="0.7" right="0.7" top="0.75" bottom="0.75" header="0.3" footer="0.3"/>
      <pageSetup paperSize="9" orientation="portrait" r:id="rId13"/>
    </customSheetView>
    <customSheetView guid="{5F1BE36F-0832-42CE-A3FC-1A76BC593CBA}" scale="60" showPageBreaks="1" hiddenColumns="1" view="pageBreakPreview">
      <selection activeCell="B1" sqref="B1:T1"/>
      <pageMargins left="0.7" right="0.7" top="0.75" bottom="0.75" header="0.3" footer="0.3"/>
      <pageSetup paperSize="9" orientation="portrait" r:id="rId14"/>
    </customSheetView>
    <customSheetView guid="{29B41C1A-DE4D-4DEA-B90B-19C46C754CB5}" scale="60" showPageBreaks="1" hiddenColumns="1" view="pageBreakPreview">
      <selection activeCell="G6" sqref="G6:G17"/>
      <pageMargins left="0.7" right="0.7" top="0.75" bottom="0.75" header="0.3" footer="0.3"/>
      <pageSetup paperSize="9" orientation="portrait" r:id="rId15"/>
    </customSheetView>
    <customSheetView guid="{2632A833-96F5-4A25-97EB-81ED19BC2F66}" scale="60" showPageBreaks="1" hiddenColumns="1" view="pageBreakPreview">
      <selection activeCell="G6" sqref="G6:G17"/>
      <pageMargins left="0.7" right="0.7" top="0.75" bottom="0.75" header="0.3" footer="0.3"/>
      <pageSetup paperSize="9" orientation="portrait" r:id="rId16"/>
    </customSheetView>
    <customSheetView guid="{E5A2ECE4-B75B-45A2-AE22-0D04E85CEB66}" scale="60" showPageBreaks="1" hiddenColumns="1" view="pageBreakPreview">
      <selection activeCell="G6" sqref="G6:G17"/>
      <pageMargins left="0.7" right="0.7" top="0.75" bottom="0.75" header="0.3" footer="0.3"/>
      <pageSetup paperSize="9" orientation="portrait" r:id="rId17"/>
    </customSheetView>
    <customSheetView guid="{E82CE51D-E642-4881-A0F3-F33C1C34AFA1}" scale="60" showPageBreaks="1" hiddenColumns="1" view="pageBreakPreview">
      <selection activeCell="G6" sqref="G6:G17"/>
      <pageMargins left="0.7" right="0.7" top="0.75" bottom="0.75" header="0.3" footer="0.3"/>
      <pageSetup paperSize="9" orientation="portrait" r:id="rId18"/>
    </customSheetView>
    <customSheetView guid="{AA1E88D6-B765-4D8A-BB20-FCE31C48857F}" scale="60" showPageBreaks="1" hiddenColumns="1" view="pageBreakPreview">
      <selection activeCell="G6" sqref="G6:G17"/>
      <pageMargins left="0.7" right="0.7" top="0.75" bottom="0.75" header="0.3" footer="0.3"/>
      <pageSetup paperSize="9" orientation="portrait" r:id="rId19"/>
    </customSheetView>
    <customSheetView guid="{3A1AD47D-D360-494C-B851-D14B33F8032B}" scale="60" showPageBreaks="1" hiddenColumns="1" view="pageBreakPreview">
      <selection activeCell="G6" sqref="G6:G17"/>
      <pageMargins left="0.7" right="0.7" top="0.75" bottom="0.75" header="0.3" footer="0.3"/>
      <pageSetup paperSize="9" orientation="portrait" r:id="rId20"/>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4</vt:i4>
      </vt:variant>
    </vt:vector>
  </HeadingPairs>
  <TitlesOfParts>
    <vt:vector size="23"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АПК'!_ftnref3</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2023-06-01T09:02:42Z</cp:lastPrinted>
  <dcterms:created xsi:type="dcterms:W3CDTF">2006-09-16T00:00:00Z</dcterms:created>
  <dcterms:modified xsi:type="dcterms:W3CDTF">2023-06-05T11:41:01Z</dcterms:modified>
</cp:coreProperties>
</file>