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Documents\Программы\Сетевые графики\"/>
    </mc:Choice>
  </mc:AlternateContent>
  <bookViews>
    <workbookView xWindow="0" yWindow="0" windowWidth="25200" windowHeight="11250"/>
  </bookViews>
  <sheets>
    <sheet name="МП СОГХ" sheetId="1" r:id="rId1"/>
  </sheets>
  <definedNames>
    <definedName name="Z_06A69783_2FAA_4B05_9CD3_C97C7DF94659_.wvu.Cols" localSheetId="0" hidden="1">'МП СОГХ'!$S:$S</definedName>
    <definedName name="Z_0A7892A9_C788_4A52_B70F_E061EF7EBA75_.wvu.Cols" localSheetId="0" hidden="1">'МП СОГХ'!$S:$S</definedName>
    <definedName name="Z_0E67524B_A824_49FB_A67D_C1771603425D_.wvu.Cols" localSheetId="0" hidden="1">'МП СОГХ'!$S:$S</definedName>
    <definedName name="Z_2632A833_96F5_4A25_97EB_81ED19BC2F66_.wvu.Cols" localSheetId="0" hidden="1">'МП СОГХ'!$S:$S</definedName>
    <definedName name="Z_29B41C1A_DE4D_4DEA_B90B_19C46C754CB5_.wvu.Cols" localSheetId="0" hidden="1">'МП СОГХ'!$S:$S</definedName>
    <definedName name="Z_29B41C1A_DE4D_4DEA_B90B_19C46C754CB5_.wvu.PrintArea" localSheetId="0" hidden="1">'МП СОГХ'!$A$1:$T$18</definedName>
    <definedName name="Z_2BD323B3_0AFD_4A0F_92BE_DE4822DF2931_.wvu.Cols" localSheetId="0" hidden="1">'МП СОГХ'!$S:$S</definedName>
    <definedName name="Z_3A1AD47D_D360_494C_B851_D14B33F8032B_.wvu.Cols" localSheetId="0" hidden="1">'МП СОГХ'!$S:$S</definedName>
    <definedName name="Z_459390C8_C5DF_49F1_A77C_C618340F3CD1_.wvu.Cols" localSheetId="0" hidden="1">'МП СОГХ'!$S:$S</definedName>
    <definedName name="Z_4FCF4851_1FFB_4291_9E63_B5ADD52F8DBE_.wvu.Cols" localSheetId="0" hidden="1">'МП СОГХ'!$S:$S</definedName>
    <definedName name="Z_536E4AEA_F618_4F85_8552_BC1DB5601AA9_.wvu.Cols" localSheetId="0" hidden="1">'МП СОГХ'!$S:$S</definedName>
    <definedName name="Z_5F1BE36F_0832_42CE_A3FC_1A76BC593CBA_.wvu.Cols" localSheetId="0" hidden="1">'МП СОГХ'!$S:$S</definedName>
    <definedName name="Z_6A6C9703_C16B_46D2_8CEE_AD24BCFE6CF3_.wvu.Cols" localSheetId="0" hidden="1">'МП СОГХ'!$S:$S</definedName>
    <definedName name="Z_6A6C9703_C16B_46D2_8CEE_AD24BCFE6CF3_.wvu.PrintArea" localSheetId="0" hidden="1">'МП СОГХ'!$A$1:$T$18</definedName>
    <definedName name="Z_6AC0ED22_CCBF_444B_9F29_F3EDD4234483_.wvu.Cols" localSheetId="0" hidden="1">'МП СОГХ'!$S:$S</definedName>
    <definedName name="Z_73C3B9D4_9210_43F5_9883_0E949EA0E341_.wvu.Cols" localSheetId="0" hidden="1">'МП СОГХ'!$S:$S</definedName>
    <definedName name="Z_7ECADF5B_4174_4035_8137_3D83A4A93CD5_.wvu.Cols" localSheetId="0" hidden="1">'МП СОГХ'!$S:$S</definedName>
    <definedName name="Z_80AD08A8_345A_453A_A104_5E3DA1078B6F_.wvu.Cols" localSheetId="0" hidden="1">'МП СОГХ'!$S:$S</definedName>
    <definedName name="Z_8E7CBF92_2A8A_4486_AE31_320A2A4BD935_.wvu.Cols" localSheetId="0" hidden="1">'МП СОГХ'!$S:$S</definedName>
    <definedName name="Z_AA1E88D6_B765_4D8A_BB20_FCE31C48857F_.wvu.Cols" localSheetId="0" hidden="1">'МП СОГХ'!$S:$S</definedName>
    <definedName name="Z_AF8A7EC1_5680_4411_8CA7_5C7F5D245B03_.wvu.Cols" localSheetId="0" hidden="1">'МП СОГХ'!$S:$S</definedName>
    <definedName name="Z_B08D60EB_17AC_43BC_A2EA_BCC34DA15115_.wvu.Cols" localSheetId="0" hidden="1">'МП СОГХ'!$S:$S</definedName>
    <definedName name="Z_BC0D032C_B7DF_4F2E_B1DC_6C55D32E50A7_.wvu.Cols" localSheetId="0" hidden="1">'МП СОГХ'!$S:$S</definedName>
    <definedName name="Z_BDED3506_9430_4352_8E58_74A02AA55749_.wvu.Cols" localSheetId="0" hidden="1">'МП СОГХ'!$S:$S</definedName>
    <definedName name="Z_BEF67C10_7FC6_4F33_B3F9_204F29E3E218_.wvu.Cols" localSheetId="0" hidden="1">'МП СОГХ'!$S:$S</definedName>
    <definedName name="Z_CC311ED5_8E9A_4A74_AF81_E2B2B6EAD85B_.wvu.Cols" localSheetId="0" hidden="1">'МП СОГХ'!$S:$S</definedName>
    <definedName name="Z_DBB9E7F6_7701_4D52_8273_C96C8672D403_.wvu.Cols" localSheetId="0" hidden="1">'МП СОГХ'!$S:$S</definedName>
    <definedName name="Z_E5A2ECE4_B75B_45A2_AE22_0D04E85CEB66_.wvu.Cols" localSheetId="0" hidden="1">'МП СОГХ'!$S:$S</definedName>
    <definedName name="Z_E82CE51D_E642_4881_A0F3_F33C1C34AFA1_.wvu.Cols" localSheetId="0" hidden="1">'МП СОГХ'!$S:$S</definedName>
    <definedName name="Z_F02E4BFF_91CB_4809_939D_2DEDB7A6D27E_.wvu.Cols" localSheetId="0" hidden="1">'МП СОГХ'!$S:$S</definedName>
    <definedName name="Z_F1DC9DCC_06E3_4E7B_88AF_BCE58DCEC1FC_.wvu.Cols" localSheetId="0" hidden="1">'МП СОГХ'!$S:$S</definedName>
    <definedName name="Z_F48E67D2_2C8C_4D86_A2A9_F44F569AC752_.wvu.Cols" localSheetId="0" hidden="1">'МП СОГХ'!$S:$S</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7" i="1" l="1"/>
  <c r="S16" i="1"/>
  <c r="S15" i="1"/>
  <c r="S14" i="1"/>
  <c r="S13" i="1"/>
  <c r="S12" i="1"/>
  <c r="S11" i="1"/>
  <c r="S10" i="1"/>
  <c r="S9" i="1"/>
  <c r="S8" i="1"/>
  <c r="K8" i="1"/>
  <c r="J8" i="1"/>
  <c r="I8" i="1"/>
  <c r="S7" i="1"/>
  <c r="S6" i="1"/>
</calcChain>
</file>

<file path=xl/sharedStrings.xml><?xml version="1.0" encoding="utf-8"?>
<sst xmlns="http://schemas.openxmlformats.org/spreadsheetml/2006/main" count="82" uniqueCount="48">
  <si>
    <r>
      <t xml:space="preserve">Анализ достижения целевых показателей, предусмотренных государственными программами Ханты - Мансийского автономного округа - Югры, 
реализуемых </t>
    </r>
    <r>
      <rPr>
        <b/>
        <sz val="14"/>
        <rFont val="Times New Roman"/>
        <family val="1"/>
        <charset val="204"/>
      </rPr>
      <t>в городе Когалыме</t>
    </r>
    <r>
      <rPr>
        <sz val="14"/>
        <rFont val="Times New Roman"/>
        <family val="1"/>
        <charset val="204"/>
      </rPr>
      <t xml:space="preserve"> </t>
    </r>
    <r>
      <rPr>
        <b/>
        <sz val="14"/>
        <rFont val="Times New Roman"/>
        <family val="1"/>
        <charset val="204"/>
      </rPr>
      <t>в 2023 году</t>
    </r>
  </si>
  <si>
    <t>№ п/п</t>
  </si>
  <si>
    <t>Наименование показателей результатов</t>
  </si>
  <si>
    <t>Единица измерения</t>
  </si>
  <si>
    <t>Базовый показатель на начало реализации программы</t>
  </si>
  <si>
    <t>Утверждено программой на 2023 год</t>
  </si>
  <si>
    <t>Фактическое значение показателя на отчетную дату (нарастающим)</t>
  </si>
  <si>
    <t>январь</t>
  </si>
  <si>
    <t>февраль</t>
  </si>
  <si>
    <t>март</t>
  </si>
  <si>
    <t>апрель</t>
  </si>
  <si>
    <t>май</t>
  </si>
  <si>
    <t>июнь</t>
  </si>
  <si>
    <t>июль</t>
  </si>
  <si>
    <t>август</t>
  </si>
  <si>
    <t>сентябрь</t>
  </si>
  <si>
    <t>октябрь</t>
  </si>
  <si>
    <t>ноябрь</t>
  </si>
  <si>
    <t>декабрь</t>
  </si>
  <si>
    <t xml:space="preserve">оценка </t>
  </si>
  <si>
    <t>Степень достижения запланированного результата за отчетный период, причины отрицательной динамики показателей, а также меры с помощью которых удалось улучшить значение целевых показателей</t>
  </si>
  <si>
    <t>Муниципальная программа "Содержание объектов 
городского хозяйства и инженерной 
инфраструктуры в городе Когалыме
"</t>
  </si>
  <si>
    <t>I</t>
  </si>
  <si>
    <t>Обеспечение текущего содержания объектов благоустройства территории города Когалыма, включая озеленение территории и содержание малых архитектурных форм</t>
  </si>
  <si>
    <t>тыс. кв.м.</t>
  </si>
  <si>
    <t>II</t>
  </si>
  <si>
    <t>Обеспечение текущего содержания территорий городского кладбища и мест захоронений</t>
  </si>
  <si>
    <t>Обеспечение электроэнергией на освещение дворов, улиц и магистралей города Когалыма</t>
  </si>
  <si>
    <t>кВт*час</t>
  </si>
  <si>
    <t> 3289000</t>
  </si>
  <si>
    <t>Выполнение услуг по погребению умерших</t>
  </si>
  <si>
    <t>%</t>
  </si>
  <si>
    <t>Выполнение услуг по перевозке умерших с места происшедшего летального исхода</t>
  </si>
  <si>
    <t>Поддержание эксплуатационного и технического состояния детских игровых и спортивных площадок</t>
  </si>
  <si>
    <t>-</t>
  </si>
  <si>
    <t>Обеспечение деятельности муниципального казённого учреждения «Управление жилищно-коммунального хозяйства города Когалыма» по реализации полномочий Администрации города Когалыма в вопросах осуществления функций заказчика в сфере жилищно-коммунального хозяйства, капитального ремонта жилищного фонда и благоустройства, реконструкции и замены инженерных сетей тепло-, водоснабжения, ритуальных услуг и содержания мест захоронения и других работ (услуг) по обслуживанию городского хозяйства в городе Когалыме</t>
  </si>
  <si>
    <t>Осуществление иных полномочий в сфере жилищно-коммунального и городского хозяйства в городе Когалыме</t>
  </si>
  <si>
    <t>Выполнение работ по обустройству и ремонту пешеходных дорожек и тротуаров</t>
  </si>
  <si>
    <t>м</t>
  </si>
  <si>
    <t>Установка ограждений в районе пешеходных переходов</t>
  </si>
  <si>
    <t>Количество благоустроенных объектов территории города Когалыма (устройство, ремонт системы ливневой канализации)</t>
  </si>
  <si>
    <t xml:space="preserve">количество объектов </t>
  </si>
  <si>
    <t>Покраска, отделка фасадов зданий и сооружений, количество объектов 10</t>
  </si>
  <si>
    <t>Снос здания средней образовательной школы №7 корпус №2</t>
  </si>
  <si>
    <t>Запланированы работы по объектам:
- ул.Югорская, 16 - МАДОУ Сказка (2 корп); 
- МАОУ СОШ №6;
- ул.Нефтяников, 17, 19; 
- Сург.шоссе, 7; 
- заезд Сург.шоссе, 3.</t>
  </si>
  <si>
    <t>Запланированы работы по художественому оформлению объектов: "Центральный распределительный пункт №10"; Строения, расположенные по адресу: ХМАО-Югра, г.Когалым, лесной массив 7 мкр. по ул.Градостроителей.</t>
  </si>
  <si>
    <r>
      <t xml:space="preserve">Запланированы работы по объектам:  Объемом 3 179 м2
1. ул.Южная от ГВК до ТК Миллениум </t>
    </r>
    <r>
      <rPr>
        <sz val="12"/>
        <color rgb="FF0070C0"/>
        <rFont val="Times New Roman"/>
        <family val="1"/>
        <charset val="204"/>
      </rPr>
      <t>804 м2</t>
    </r>
    <r>
      <rPr>
        <sz val="12"/>
        <rFont val="Times New Roman"/>
        <family val="1"/>
        <charset val="204"/>
      </rPr>
      <t xml:space="preserve">
2. ул.Ленинградская 61 </t>
    </r>
    <r>
      <rPr>
        <sz val="12"/>
        <color rgb="FF0070C0"/>
        <rFont val="Times New Roman"/>
        <family val="1"/>
        <charset val="204"/>
      </rPr>
      <t>232 м2</t>
    </r>
    <r>
      <rPr>
        <sz val="12"/>
        <rFont val="Times New Roman"/>
        <family val="1"/>
        <charset val="204"/>
      </rPr>
      <t xml:space="preserve">
3. ул.Степана Повха 4 292 м2
4. вдоль МАДОУ "Сказка" ул.Дружбы народов, д.20 270 м2
5. ул.Молодежная, 13б магазин АХ </t>
    </r>
    <r>
      <rPr>
        <sz val="12"/>
        <color rgb="FF0070C0"/>
        <rFont val="Times New Roman"/>
        <family val="1"/>
        <charset val="204"/>
      </rPr>
      <t>180 м2</t>
    </r>
    <r>
      <rPr>
        <sz val="12"/>
        <rFont val="Times New Roman"/>
        <family val="1"/>
        <charset val="204"/>
      </rPr>
      <t xml:space="preserve">
6. ул.Степана Повха (Айсберг) 86 м2
7. ул.Ленинградская 37, 45, 53 602 м2
8. ул.Ленинградская, 29 фасад Надежда 132 м2
9. Южная (ТЦ Магнит) 96 м2
10. Югорочка  200 м2
11. Рябиновый бульвар 150 м2
12. Парк Победы 135 м2
</t>
    </r>
  </si>
  <si>
    <t>Запланированы работы по объектам: 
- кольцо Дружбы народов - пр.Нефтяников (385 м); 
- кольцевая развязка ул.Сибиркая-Повха (206 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</si>
</sst>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1"/>
      <color theme="1"/>
      <name val="Calibri"/>
      <family val="2"/>
      <charset val="204"/>
      <scheme val="minor"/>
    </font>
    <font>
      <sz val="14"/>
      <name val="Times New Roman"/>
      <family val="1"/>
      <charset val="204"/>
    </font>
    <font>
      <b/>
      <sz val="14"/>
      <name val="Times New Roman"/>
      <family val="1"/>
      <charset val="204"/>
    </font>
    <font>
      <sz val="12"/>
      <name val="Times New Roman"/>
      <family val="1"/>
      <charset val="204"/>
    </font>
    <font>
      <b/>
      <sz val="12"/>
      <name val="Times New Roman"/>
      <family val="1"/>
      <charset val="204"/>
    </font>
    <font>
      <b/>
      <sz val="12"/>
      <name val="Calibri"/>
      <family val="2"/>
      <charset val="204"/>
      <scheme val="minor"/>
    </font>
    <font>
      <b/>
      <sz val="16"/>
      <name val="Times New Roman"/>
      <family val="1"/>
      <charset val="204"/>
    </font>
    <font>
      <b/>
      <sz val="13"/>
      <color rgb="FF00B050"/>
      <name val="Times New Roman"/>
      <family val="1"/>
      <charset val="204"/>
    </font>
    <font>
      <sz val="13"/>
      <name val="Times New Roman"/>
      <family val="1"/>
      <charset val="204"/>
    </font>
    <font>
      <b/>
      <sz val="12"/>
      <color rgb="FF00B050"/>
      <name val="Times New Roman"/>
      <family val="1"/>
      <charset val="204"/>
    </font>
    <font>
      <sz val="12"/>
      <color rgb="FF0070C0"/>
      <name val="Times New Roman"/>
      <family val="1"/>
      <charset val="204"/>
    </font>
    <font>
      <sz val="1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s>
  <cellStyleXfs count="2">
    <xf numFmtId="0" fontId="0" fillId="0" borderId="0"/>
    <xf numFmtId="0" fontId="1" fillId="0" borderId="0"/>
  </cellStyleXfs>
  <cellXfs count="39">
    <xf numFmtId="0" fontId="0" fillId="0" borderId="0" xfId="0"/>
    <xf numFmtId="0" fontId="5" fillId="0" borderId="1" xfId="1" applyFont="1" applyFill="1" applyBorder="1" applyAlignment="1">
      <alignment vertical="center"/>
    </xf>
    <xf numFmtId="0" fontId="5" fillId="2" borderId="2" xfId="1" applyFont="1" applyFill="1" applyBorder="1" applyAlignment="1">
      <alignment horizontal="center" vertical="center" textRotation="90" wrapText="1"/>
    </xf>
    <xf numFmtId="0" fontId="5" fillId="0" borderId="2"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5" fillId="0" borderId="1" xfId="1" applyFont="1" applyFill="1" applyBorder="1" applyAlignment="1">
      <alignment horizontal="center" vertical="center"/>
    </xf>
    <xf numFmtId="0" fontId="5" fillId="0" borderId="7" xfId="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4" fillId="0" borderId="1" xfId="1" applyFont="1" applyFill="1" applyBorder="1" applyAlignment="1">
      <alignment horizontal="left" vertical="center" wrapText="1"/>
    </xf>
    <xf numFmtId="0" fontId="4" fillId="0" borderId="1"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0" borderId="1" xfId="0" applyFont="1" applyFill="1" applyBorder="1" applyAlignment="1">
      <alignment horizontal="center" vertical="center" wrapText="1"/>
    </xf>
    <xf numFmtId="164" fontId="4" fillId="0" borderId="1" xfId="1" applyNumberFormat="1" applyFont="1" applyFill="1" applyBorder="1" applyAlignment="1">
      <alignment horizontal="center" vertical="center" wrapText="1"/>
    </xf>
    <xf numFmtId="0" fontId="4" fillId="0" borderId="1" xfId="1" applyNumberFormat="1" applyFont="1" applyFill="1" applyBorder="1" applyAlignment="1">
      <alignment horizontal="center" vertical="center" wrapText="1"/>
    </xf>
    <xf numFmtId="2" fontId="4" fillId="0" borderId="1" xfId="1" applyNumberFormat="1" applyFont="1" applyFill="1" applyBorder="1" applyAlignment="1">
      <alignment horizontal="center" vertical="center" wrapText="1"/>
    </xf>
    <xf numFmtId="0" fontId="10" fillId="0" borderId="1" xfId="1" applyNumberFormat="1" applyFont="1" applyFill="1" applyBorder="1" applyAlignment="1">
      <alignment horizontal="center" vertical="center" wrapText="1"/>
    </xf>
    <xf numFmtId="1" fontId="4" fillId="0" borderId="1" xfId="1" applyNumberFormat="1" applyFont="1" applyFill="1" applyBorder="1" applyAlignment="1">
      <alignment horizontal="center" vertical="center" wrapText="1"/>
    </xf>
    <xf numFmtId="0" fontId="9" fillId="0" borderId="1" xfId="1" applyFont="1" applyFill="1" applyBorder="1" applyAlignment="1">
      <alignment horizontal="center" vertical="center" wrapText="1"/>
    </xf>
    <xf numFmtId="3" fontId="4" fillId="0" borderId="1" xfId="1" applyNumberFormat="1" applyFont="1" applyFill="1" applyBorder="1" applyAlignment="1">
      <alignment horizontal="center" vertical="center" wrapText="1"/>
    </xf>
    <xf numFmtId="3" fontId="4" fillId="4" borderId="1" xfId="1"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0" fillId="0" borderId="1" xfId="0" applyBorder="1"/>
    <xf numFmtId="0" fontId="9" fillId="0" borderId="1" xfId="0" applyFont="1" applyBorder="1" applyAlignment="1">
      <alignment horizontal="center" vertical="center" wrapText="1"/>
    </xf>
    <xf numFmtId="0" fontId="12" fillId="0" borderId="0" xfId="0" applyFont="1"/>
    <xf numFmtId="0" fontId="7" fillId="3" borderId="3" xfId="1" applyFont="1" applyFill="1" applyBorder="1" applyAlignment="1">
      <alignment horizontal="center" vertical="center"/>
    </xf>
    <xf numFmtId="0" fontId="7" fillId="3" borderId="4" xfId="1" applyFont="1" applyFill="1" applyBorder="1" applyAlignment="1">
      <alignment horizontal="center" vertical="center"/>
    </xf>
    <xf numFmtId="0" fontId="7" fillId="3" borderId="5" xfId="1" applyFont="1" applyFill="1" applyBorder="1" applyAlignment="1">
      <alignment horizontal="center" vertical="center"/>
    </xf>
    <xf numFmtId="0" fontId="2" fillId="0" borderId="0" xfId="1" applyFont="1" applyFill="1" applyAlignment="1">
      <alignment horizontal="center" vertical="center" wrapText="1"/>
    </xf>
    <xf numFmtId="0" fontId="2" fillId="0" borderId="0" xfId="1" applyFont="1" applyFill="1" applyAlignment="1">
      <alignment horizontal="center" vertical="center"/>
    </xf>
    <xf numFmtId="0" fontId="4" fillId="0" borderId="0"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6"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6" fillId="0" borderId="4" xfId="1" applyFont="1" applyFill="1" applyBorder="1" applyAlignment="1">
      <alignment vertical="center"/>
    </xf>
    <xf numFmtId="0" fontId="6" fillId="0" borderId="5" xfId="1" applyFont="1" applyFill="1" applyBorder="1" applyAlignment="1">
      <alignment vertical="center"/>
    </xf>
  </cellXfs>
  <cellStyles count="2">
    <cellStyle name="Обычный" xfId="0" builtinId="0"/>
    <cellStyle name="Обычный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tabSelected="1" view="pageBreakPreview" zoomScale="55" zoomScaleNormal="40" zoomScaleSheetLayoutView="55" workbookViewId="0">
      <pane xSplit="6" ySplit="5" topLeftCell="G6" activePane="bottomRight" state="frozen"/>
      <selection pane="topRight" activeCell="G1" sqref="G1"/>
      <selection pane="bottomLeft" activeCell="A6" sqref="A6"/>
      <selection pane="bottomRight" activeCell="M17" sqref="M17"/>
    </sheetView>
  </sheetViews>
  <sheetFormatPr defaultRowHeight="15" x14ac:dyDescent="0.25"/>
  <cols>
    <col min="1" max="1" width="11.7109375" customWidth="1"/>
    <col min="2" max="2" width="11.7109375" style="25" customWidth="1"/>
    <col min="3" max="3" width="4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29" t="s">
        <v>0</v>
      </c>
      <c r="C1" s="30"/>
      <c r="D1" s="30"/>
      <c r="E1" s="30"/>
      <c r="F1" s="30"/>
      <c r="G1" s="30"/>
      <c r="H1" s="30"/>
      <c r="I1" s="30"/>
      <c r="J1" s="30"/>
      <c r="K1" s="30"/>
      <c r="L1" s="30"/>
      <c r="M1" s="30"/>
      <c r="N1" s="30"/>
      <c r="O1" s="30"/>
      <c r="P1" s="30"/>
      <c r="Q1" s="30"/>
      <c r="R1" s="30"/>
      <c r="S1" s="30"/>
      <c r="T1" s="30"/>
    </row>
    <row r="2" spans="1:20" ht="15.75" x14ac:dyDescent="0.25">
      <c r="A2" s="31"/>
      <c r="B2" s="32" t="s">
        <v>1</v>
      </c>
      <c r="C2" s="33" t="s">
        <v>2</v>
      </c>
      <c r="D2" s="33" t="s">
        <v>3</v>
      </c>
      <c r="E2" s="33" t="s">
        <v>4</v>
      </c>
      <c r="F2" s="33" t="s">
        <v>5</v>
      </c>
      <c r="G2" s="36" t="s">
        <v>6</v>
      </c>
      <c r="H2" s="37"/>
      <c r="I2" s="37"/>
      <c r="J2" s="37"/>
      <c r="K2" s="37"/>
      <c r="L2" s="37"/>
      <c r="M2" s="37"/>
      <c r="N2" s="37"/>
      <c r="O2" s="37"/>
      <c r="P2" s="37"/>
      <c r="Q2" s="37"/>
      <c r="R2" s="37"/>
      <c r="S2" s="38"/>
      <c r="T2" s="1"/>
    </row>
    <row r="3" spans="1:20" ht="119.25" customHeight="1" x14ac:dyDescent="0.25">
      <c r="A3" s="31"/>
      <c r="B3" s="32"/>
      <c r="C3" s="34"/>
      <c r="D3" s="35"/>
      <c r="E3" s="35"/>
      <c r="F3" s="35"/>
      <c r="G3" s="2" t="s">
        <v>7</v>
      </c>
      <c r="H3" s="2" t="s">
        <v>8</v>
      </c>
      <c r="I3" s="2" t="s">
        <v>9</v>
      </c>
      <c r="J3" s="2" t="s">
        <v>10</v>
      </c>
      <c r="K3" s="2" t="s">
        <v>11</v>
      </c>
      <c r="L3" s="2" t="s">
        <v>12</v>
      </c>
      <c r="M3" s="2" t="s">
        <v>13</v>
      </c>
      <c r="N3" s="2" t="s">
        <v>14</v>
      </c>
      <c r="O3" s="2" t="s">
        <v>15</v>
      </c>
      <c r="P3" s="2" t="s">
        <v>16</v>
      </c>
      <c r="Q3" s="2" t="s">
        <v>17</v>
      </c>
      <c r="R3" s="2" t="s">
        <v>18</v>
      </c>
      <c r="S3" s="2" t="s">
        <v>19</v>
      </c>
      <c r="T3" s="3" t="s">
        <v>20</v>
      </c>
    </row>
    <row r="4" spans="1:20" ht="15.75" x14ac:dyDescent="0.25">
      <c r="A4" s="4"/>
      <c r="B4" s="5">
        <v>1</v>
      </c>
      <c r="C4" s="5">
        <v>2</v>
      </c>
      <c r="D4" s="5">
        <v>3</v>
      </c>
      <c r="E4" s="5">
        <v>4</v>
      </c>
      <c r="F4" s="5">
        <v>5</v>
      </c>
      <c r="G4" s="5">
        <v>6</v>
      </c>
      <c r="H4" s="5">
        <v>7</v>
      </c>
      <c r="I4" s="5">
        <v>8</v>
      </c>
      <c r="J4" s="5">
        <v>9</v>
      </c>
      <c r="K4" s="5">
        <v>10</v>
      </c>
      <c r="L4" s="5">
        <v>11</v>
      </c>
      <c r="M4" s="5">
        <v>12</v>
      </c>
      <c r="N4" s="5">
        <v>13</v>
      </c>
      <c r="O4" s="5">
        <v>14</v>
      </c>
      <c r="P4" s="5">
        <v>15</v>
      </c>
      <c r="Q4" s="5">
        <v>16</v>
      </c>
      <c r="R4" s="6">
        <v>17</v>
      </c>
      <c r="S4" s="6"/>
      <c r="T4" s="7">
        <v>18</v>
      </c>
    </row>
    <row r="5" spans="1:20" ht="20.25" x14ac:dyDescent="0.25">
      <c r="B5" s="26" t="s">
        <v>21</v>
      </c>
      <c r="C5" s="27"/>
      <c r="D5" s="27"/>
      <c r="E5" s="27"/>
      <c r="F5" s="27"/>
      <c r="G5" s="27"/>
      <c r="H5" s="27"/>
      <c r="I5" s="27"/>
      <c r="J5" s="27"/>
      <c r="K5" s="27"/>
      <c r="L5" s="27"/>
      <c r="M5" s="27"/>
      <c r="N5" s="27"/>
      <c r="O5" s="27"/>
      <c r="P5" s="27"/>
      <c r="Q5" s="27"/>
      <c r="R5" s="27"/>
      <c r="S5" s="27"/>
      <c r="T5" s="28"/>
    </row>
    <row r="6" spans="1:20" ht="78.75" x14ac:dyDescent="0.25">
      <c r="A6" s="8">
        <v>1</v>
      </c>
      <c r="B6" s="9" t="s">
        <v>22</v>
      </c>
      <c r="C6" s="10" t="s">
        <v>23</v>
      </c>
      <c r="D6" s="11" t="s">
        <v>24</v>
      </c>
      <c r="E6" s="11">
        <v>692.75400000000002</v>
      </c>
      <c r="F6" s="12">
        <v>664.42700000000002</v>
      </c>
      <c r="G6" s="13">
        <v>664.42700000000002</v>
      </c>
      <c r="H6" s="13">
        <v>664.42700000000002</v>
      </c>
      <c r="I6" s="13">
        <v>664.42700000000002</v>
      </c>
      <c r="J6" s="11">
        <v>664.42700000000002</v>
      </c>
      <c r="K6" s="11">
        <v>664.42700000000002</v>
      </c>
      <c r="L6" s="11"/>
      <c r="M6" s="11"/>
      <c r="N6" s="11"/>
      <c r="O6" s="11"/>
      <c r="P6" s="11"/>
      <c r="Q6" s="11"/>
      <c r="R6" s="11"/>
      <c r="S6" s="14">
        <f>145.7/F6*100</f>
        <v>21.928669364730808</v>
      </c>
      <c r="T6" s="10"/>
    </row>
    <row r="7" spans="1:20" ht="47.25" x14ac:dyDescent="0.25">
      <c r="A7" s="8">
        <v>2</v>
      </c>
      <c r="B7" s="9" t="s">
        <v>25</v>
      </c>
      <c r="C7" s="10" t="s">
        <v>26</v>
      </c>
      <c r="D7" s="11" t="s">
        <v>24</v>
      </c>
      <c r="E7" s="11">
        <v>95.188999999999993</v>
      </c>
      <c r="F7" s="12">
        <v>95.188999999999993</v>
      </c>
      <c r="G7" s="13">
        <v>95.188999999999993</v>
      </c>
      <c r="H7" s="13">
        <v>95.188999999999993</v>
      </c>
      <c r="I7" s="13">
        <v>95.188999999999993</v>
      </c>
      <c r="J7" s="15">
        <v>95.188999999999993</v>
      </c>
      <c r="K7" s="15">
        <v>95.188999999999993</v>
      </c>
      <c r="L7" s="11"/>
      <c r="M7" s="11"/>
      <c r="N7" s="11"/>
      <c r="O7" s="11"/>
      <c r="P7" s="11"/>
      <c r="Q7" s="14"/>
      <c r="R7" s="11"/>
      <c r="S7" s="14">
        <f>Q7/F7*100</f>
        <v>0</v>
      </c>
      <c r="T7" s="10"/>
    </row>
    <row r="8" spans="1:20" ht="47.25" x14ac:dyDescent="0.25">
      <c r="A8" s="8">
        <v>3</v>
      </c>
      <c r="B8" s="9">
        <v>1</v>
      </c>
      <c r="C8" s="10" t="s">
        <v>27</v>
      </c>
      <c r="D8" s="11" t="s">
        <v>28</v>
      </c>
      <c r="E8" s="16">
        <v>2212525</v>
      </c>
      <c r="F8" s="12" t="s">
        <v>29</v>
      </c>
      <c r="G8" s="13">
        <v>325450</v>
      </c>
      <c r="H8" s="11">
        <v>271548</v>
      </c>
      <c r="I8" s="11">
        <f>194762+25223+4906+2321</f>
        <v>227212</v>
      </c>
      <c r="J8" s="11">
        <f>21091+130363+13621+3800+2224</f>
        <v>171099</v>
      </c>
      <c r="K8" s="11">
        <f>1509+96651+8218+3567+2376</f>
        <v>112321</v>
      </c>
      <c r="L8" s="16"/>
      <c r="M8" s="16"/>
      <c r="N8" s="16"/>
      <c r="O8" s="16"/>
      <c r="P8" s="16"/>
      <c r="Q8" s="16"/>
      <c r="R8" s="16"/>
      <c r="S8" s="14" t="e">
        <f>Q8/F8*100</f>
        <v>#VALUE!</v>
      </c>
      <c r="T8" s="10"/>
    </row>
    <row r="9" spans="1:20" ht="31.5" x14ac:dyDescent="0.25">
      <c r="A9" s="17">
        <v>4</v>
      </c>
      <c r="B9" s="15">
        <v>2</v>
      </c>
      <c r="C9" s="10" t="s">
        <v>30</v>
      </c>
      <c r="D9" s="11" t="s">
        <v>31</v>
      </c>
      <c r="E9" s="11">
        <v>100</v>
      </c>
      <c r="F9" s="12">
        <v>100</v>
      </c>
      <c r="G9" s="13">
        <v>100</v>
      </c>
      <c r="H9" s="13">
        <v>100</v>
      </c>
      <c r="I9" s="13">
        <v>100</v>
      </c>
      <c r="J9" s="11">
        <v>100</v>
      </c>
      <c r="K9" s="11">
        <v>100</v>
      </c>
      <c r="L9" s="11"/>
      <c r="M9" s="11"/>
      <c r="N9" s="11"/>
      <c r="O9" s="11"/>
      <c r="P9" s="11"/>
      <c r="Q9" s="18"/>
      <c r="R9" s="11"/>
      <c r="S9" s="14">
        <f>Q9/F9*100</f>
        <v>0</v>
      </c>
      <c r="T9" s="10"/>
    </row>
    <row r="10" spans="1:20" ht="31.5" x14ac:dyDescent="0.25">
      <c r="A10" s="17">
        <v>5</v>
      </c>
      <c r="B10" s="15">
        <v>3</v>
      </c>
      <c r="C10" s="10" t="s">
        <v>32</v>
      </c>
      <c r="D10" s="11" t="s">
        <v>31</v>
      </c>
      <c r="E10" s="11">
        <v>100</v>
      </c>
      <c r="F10" s="12">
        <v>100</v>
      </c>
      <c r="G10" s="13">
        <v>100</v>
      </c>
      <c r="H10" s="13">
        <v>100</v>
      </c>
      <c r="I10" s="13">
        <v>100</v>
      </c>
      <c r="J10" s="11">
        <v>100</v>
      </c>
      <c r="K10" s="11">
        <v>100</v>
      </c>
      <c r="L10" s="11"/>
      <c r="M10" s="11"/>
      <c r="N10" s="11"/>
      <c r="O10" s="11"/>
      <c r="P10" s="11"/>
      <c r="Q10" s="11"/>
      <c r="R10" s="18"/>
      <c r="S10" s="14">
        <f t="shared" ref="S10:S13" si="0">Q10/F10*100</f>
        <v>0</v>
      </c>
      <c r="T10" s="10"/>
    </row>
    <row r="11" spans="1:20" ht="65.25" customHeight="1" x14ac:dyDescent="0.25">
      <c r="A11" s="17">
        <v>6</v>
      </c>
      <c r="B11" s="9">
        <v>4</v>
      </c>
      <c r="C11" s="10" t="s">
        <v>33</v>
      </c>
      <c r="D11" s="11" t="s">
        <v>31</v>
      </c>
      <c r="E11" s="11" t="s">
        <v>34</v>
      </c>
      <c r="F11" s="12">
        <v>100</v>
      </c>
      <c r="G11" s="13">
        <v>100</v>
      </c>
      <c r="H11" s="13">
        <v>100</v>
      </c>
      <c r="I11" s="13">
        <v>100</v>
      </c>
      <c r="J11" s="11">
        <v>100</v>
      </c>
      <c r="K11" s="11">
        <v>100</v>
      </c>
      <c r="L11" s="15"/>
      <c r="M11" s="15"/>
      <c r="N11" s="15"/>
      <c r="O11" s="15"/>
      <c r="P11" s="15"/>
      <c r="Q11" s="19"/>
      <c r="R11" s="9"/>
      <c r="S11" s="14">
        <f>O11/F11*100</f>
        <v>0</v>
      </c>
      <c r="T11" s="10"/>
    </row>
    <row r="12" spans="1:20" ht="236.25" x14ac:dyDescent="0.25">
      <c r="A12" s="17">
        <v>7</v>
      </c>
      <c r="B12" s="15">
        <v>5</v>
      </c>
      <c r="C12" s="10" t="s">
        <v>35</v>
      </c>
      <c r="D12" s="11" t="s">
        <v>31</v>
      </c>
      <c r="E12" s="20">
        <v>100</v>
      </c>
      <c r="F12" s="21">
        <v>100</v>
      </c>
      <c r="G12" s="13">
        <v>100</v>
      </c>
      <c r="H12" s="13">
        <v>100</v>
      </c>
      <c r="I12" s="13">
        <v>100</v>
      </c>
      <c r="J12" s="11">
        <v>100</v>
      </c>
      <c r="K12" s="11">
        <v>100</v>
      </c>
      <c r="L12" s="11"/>
      <c r="M12" s="11"/>
      <c r="N12" s="11"/>
      <c r="O12" s="11"/>
      <c r="P12" s="11"/>
      <c r="Q12" s="11"/>
      <c r="R12" s="11"/>
      <c r="S12" s="14">
        <f t="shared" si="0"/>
        <v>0</v>
      </c>
      <c r="T12" s="10"/>
    </row>
    <row r="13" spans="1:20" ht="47.25" x14ac:dyDescent="0.25">
      <c r="A13" s="17">
        <v>8</v>
      </c>
      <c r="B13" s="15">
        <v>6</v>
      </c>
      <c r="C13" s="10" t="s">
        <v>36</v>
      </c>
      <c r="D13" s="11" t="s">
        <v>31</v>
      </c>
      <c r="E13" s="20">
        <v>100</v>
      </c>
      <c r="F13" s="21">
        <v>100</v>
      </c>
      <c r="G13" s="13">
        <v>100</v>
      </c>
      <c r="H13" s="13">
        <v>100</v>
      </c>
      <c r="I13" s="13">
        <v>100</v>
      </c>
      <c r="J13" s="11">
        <v>100</v>
      </c>
      <c r="K13" s="11">
        <v>100</v>
      </c>
      <c r="L13" s="11"/>
      <c r="M13" s="11"/>
      <c r="N13" s="11"/>
      <c r="O13" s="11"/>
      <c r="P13" s="11"/>
      <c r="Q13" s="11"/>
      <c r="R13" s="11"/>
      <c r="S13" s="14">
        <f t="shared" si="0"/>
        <v>0</v>
      </c>
      <c r="T13" s="10"/>
    </row>
    <row r="14" spans="1:20" ht="242.25" customHeight="1" x14ac:dyDescent="0.25">
      <c r="A14" s="17">
        <v>9</v>
      </c>
      <c r="B14" s="9">
        <v>7</v>
      </c>
      <c r="C14" s="10" t="s">
        <v>37</v>
      </c>
      <c r="D14" s="11" t="s">
        <v>38</v>
      </c>
      <c r="E14" s="11">
        <v>1689</v>
      </c>
      <c r="F14" s="21">
        <v>1328</v>
      </c>
      <c r="G14" s="13" t="s">
        <v>34</v>
      </c>
      <c r="H14" s="13" t="s">
        <v>34</v>
      </c>
      <c r="I14" s="13" t="s">
        <v>34</v>
      </c>
      <c r="J14" s="11" t="s">
        <v>34</v>
      </c>
      <c r="K14" s="11" t="s">
        <v>34</v>
      </c>
      <c r="L14" s="11"/>
      <c r="M14" s="11"/>
      <c r="N14" s="11"/>
      <c r="O14" s="11"/>
      <c r="P14" s="11"/>
      <c r="Q14" s="11"/>
      <c r="R14" s="11"/>
      <c r="S14" s="14">
        <f>702/F14*100</f>
        <v>52.861445783132531</v>
      </c>
      <c r="T14" s="22" t="s">
        <v>46</v>
      </c>
    </row>
    <row r="15" spans="1:20" ht="62.25" customHeight="1" x14ac:dyDescent="0.25">
      <c r="A15" s="17">
        <v>10</v>
      </c>
      <c r="B15" s="15">
        <v>8</v>
      </c>
      <c r="C15" s="10" t="s">
        <v>39</v>
      </c>
      <c r="D15" s="11" t="s">
        <v>38</v>
      </c>
      <c r="E15" s="20">
        <v>638</v>
      </c>
      <c r="F15" s="21">
        <v>591</v>
      </c>
      <c r="G15" s="13" t="s">
        <v>34</v>
      </c>
      <c r="H15" s="13" t="s">
        <v>34</v>
      </c>
      <c r="I15" s="13" t="s">
        <v>34</v>
      </c>
      <c r="J15" s="11" t="s">
        <v>34</v>
      </c>
      <c r="K15" s="11" t="s">
        <v>34</v>
      </c>
      <c r="L15" s="11"/>
      <c r="M15" s="11"/>
      <c r="N15" s="11"/>
      <c r="O15" s="11"/>
      <c r="P15" s="11"/>
      <c r="Q15" s="11"/>
      <c r="R15" s="11"/>
      <c r="S15" s="14">
        <f t="shared" ref="S15:S16" si="1">Q15/F15*100</f>
        <v>0</v>
      </c>
      <c r="T15" s="22" t="s">
        <v>47</v>
      </c>
    </row>
    <row r="16" spans="1:20" ht="105.75" customHeight="1" x14ac:dyDescent="0.25">
      <c r="A16" s="17">
        <v>11</v>
      </c>
      <c r="B16" s="15">
        <v>9</v>
      </c>
      <c r="C16" s="10" t="s">
        <v>40</v>
      </c>
      <c r="D16" s="11" t="s">
        <v>41</v>
      </c>
      <c r="E16" s="20">
        <v>14</v>
      </c>
      <c r="F16" s="21">
        <v>5</v>
      </c>
      <c r="G16" s="13" t="s">
        <v>34</v>
      </c>
      <c r="H16" s="13" t="s">
        <v>34</v>
      </c>
      <c r="I16" s="13" t="s">
        <v>34</v>
      </c>
      <c r="J16" s="11" t="s">
        <v>34</v>
      </c>
      <c r="K16" s="11" t="s">
        <v>34</v>
      </c>
      <c r="L16" s="11"/>
      <c r="M16" s="11"/>
      <c r="N16" s="11"/>
      <c r="O16" s="11"/>
      <c r="P16" s="11"/>
      <c r="Q16" s="11"/>
      <c r="R16" s="11"/>
      <c r="S16" s="14">
        <f t="shared" si="1"/>
        <v>0</v>
      </c>
      <c r="T16" s="22" t="s">
        <v>44</v>
      </c>
    </row>
    <row r="17" spans="1:20" ht="50.25" customHeight="1" x14ac:dyDescent="0.25">
      <c r="A17" s="17">
        <v>12</v>
      </c>
      <c r="B17" s="9">
        <v>10</v>
      </c>
      <c r="C17" s="10" t="s">
        <v>42</v>
      </c>
      <c r="D17" s="11" t="s">
        <v>41</v>
      </c>
      <c r="E17" s="11" t="s">
        <v>34</v>
      </c>
      <c r="F17" s="12">
        <v>1</v>
      </c>
      <c r="G17" s="9" t="s">
        <v>34</v>
      </c>
      <c r="H17" s="9" t="s">
        <v>34</v>
      </c>
      <c r="I17" s="9" t="s">
        <v>34</v>
      </c>
      <c r="J17" s="19" t="s">
        <v>34</v>
      </c>
      <c r="K17" s="19" t="s">
        <v>34</v>
      </c>
      <c r="L17" s="19"/>
      <c r="M17" s="19"/>
      <c r="N17" s="19"/>
      <c r="O17" s="19"/>
      <c r="P17" s="19"/>
      <c r="Q17" s="11"/>
      <c r="R17" s="11"/>
      <c r="S17" s="14">
        <f>702/F17*100</f>
        <v>70200</v>
      </c>
      <c r="T17" s="10" t="s">
        <v>45</v>
      </c>
    </row>
    <row r="18" spans="1:20" ht="46.5" customHeight="1" x14ac:dyDescent="0.25">
      <c r="A18" s="17">
        <v>13</v>
      </c>
      <c r="B18" s="9">
        <v>11</v>
      </c>
      <c r="C18" s="10" t="s">
        <v>43</v>
      </c>
      <c r="D18" s="23"/>
      <c r="E18" s="11" t="s">
        <v>34</v>
      </c>
      <c r="F18" s="12">
        <v>1</v>
      </c>
      <c r="G18" s="9" t="s">
        <v>34</v>
      </c>
      <c r="H18" s="9" t="s">
        <v>34</v>
      </c>
      <c r="I18" s="9" t="s">
        <v>34</v>
      </c>
      <c r="J18" s="24" t="s">
        <v>34</v>
      </c>
      <c r="K18" s="24" t="s">
        <v>34</v>
      </c>
      <c r="L18" s="24"/>
      <c r="M18" s="19"/>
      <c r="N18" s="23"/>
      <c r="O18" s="23"/>
      <c r="P18" s="23"/>
      <c r="Q18" s="23"/>
      <c r="R18" s="23"/>
      <c r="S18" s="23"/>
      <c r="T18" s="23"/>
    </row>
  </sheetData>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МП СОГХ</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Ларионова Галина Владимировна</dc:creator>
  <cp:lastModifiedBy>Ларионова Галина Владимировна</cp:lastModifiedBy>
  <dcterms:created xsi:type="dcterms:W3CDTF">2023-11-02T09:23:29Z</dcterms:created>
  <dcterms:modified xsi:type="dcterms:W3CDTF">2023-11-02T10:28:17Z</dcterms:modified>
</cp:coreProperties>
</file>