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 год" sheetId="1" r:id="rId1"/>
  </sheets>
  <definedNames>
    <definedName name="_xlnm.Print_Titles" localSheetId="0">'2020 год'!$A:$A,'2020 год'!$7:$8</definedName>
    <definedName name="_xlnm.Print_Area" localSheetId="0">'2020 год'!$A$1:$AF$280</definedName>
  </definedNames>
  <calcPr fullCalcOnLoad="1"/>
</workbook>
</file>

<file path=xl/sharedStrings.xml><?xml version="1.0" encoding="utf-8"?>
<sst xmlns="http://schemas.openxmlformats.org/spreadsheetml/2006/main" count="328" uniqueCount="94">
  <si>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</si>
  <si>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</si>
  <si>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</si>
  <si>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</si>
  <si>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</si>
  <si>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</si>
  <si>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</si>
  <si>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</si>
  <si>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</si>
  <si>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</si>
  <si>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</si>
  <si>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</si>
  <si>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</si>
  <si>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</si>
  <si>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</si>
  <si>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</si>
  <si>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</si>
  <si>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</si>
  <si>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тыс. рублей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</si>
  <si>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</si>
  <si>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</si>
  <si>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</si>
  <si>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</si>
  <si>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</si>
  <si>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</si>
  <si>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>1.2.4. Реализация музейных проектов</t>
  </si>
  <si>
    <t xml:space="preserve">1.2.5. Обеспечение деятельности (оказание  музейных услуг) </t>
  </si>
  <si>
    <t xml:space="preserve">3.1.2. Обеспечение деятельности (оказание услуг) архивного отдела Администрации города Когалыма </t>
  </si>
  <si>
    <t>МБУ "ЦБС"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</si>
  <si>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</si>
  <si>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</si>
  <si>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</si>
  <si>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</si>
  <si>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</si>
  <si>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</si>
  <si>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</si>
  <si>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</si>
  <si>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</si>
  <si>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 xml:space="preserve">1.3. Укрепление материально-технической базы учреждений культуры города Когалыма </t>
  </si>
  <si>
    <t>1.4. Федеральный проект "Культурная среда"</t>
  </si>
  <si>
    <t>Подпрограмма 2. "Поддержка творческих инициатив, способствующих самореализации населения"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</si>
  <si>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</si>
  <si>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</si>
  <si>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"Дворец спорта"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</si>
  <si>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</si>
  <si>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</si>
  <si>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</si>
  <si>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</si>
  <si>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</si>
  <si>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</si>
  <si>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</si>
  <si>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</si>
  <si>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</si>
  <si>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</si>
  <si>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3.3 Обспечение хозяйственной деятельности учреждений культуры города Когалыма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</si>
  <si>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</si>
  <si>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</si>
  <si>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</si>
  <si>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</si>
  <si>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МАУ КДК "АРТ-Праздник"</t>
  </si>
  <si>
    <t>1.3.1. Развитие материально-технического состояния учреждений культуры города Когалыма</t>
  </si>
  <si>
    <t>привлеченные средства</t>
  </si>
  <si>
    <t>в т.ч. бюджет города Когалыма в части софинансирования</t>
  </si>
  <si>
    <t>Задача 1. Повышение качества услуг в культуре путем модернизации имущественного комплекса учреждений и организаций культуры.</t>
  </si>
  <si>
    <t>Задача 2. Создание равной доступности населения к знаниям, информации и культурным ценностям, реализации каждым человеком его творческого потенциала.</t>
  </si>
  <si>
    <t>Задача 3. Совершенствование системы управления в сфере культуры, архивного дела и историко-культурного наследия.</t>
  </si>
  <si>
    <t>План на 2020 год</t>
  </si>
  <si>
    <t>Подпрограмма 4. "Развитие туризма"</t>
  </si>
  <si>
    <t>4.1. Продвижение внутреннего и въездного туризма (6)</t>
  </si>
  <si>
    <t>Задача 4. Создание благоприятных условий для развития туризма в городе Когалыме.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</si>
  <si>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</si>
  <si>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</si>
  <si>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</si>
  <si>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</si>
  <si>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</si>
  <si>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Ответственный за составление сетевого графика Розумная П.А. 93-661</t>
  </si>
  <si>
    <t>____________________Л.А.Юрьева</t>
  </si>
  <si>
    <t>касса</t>
  </si>
  <si>
    <t>Исполнение, %</t>
  </si>
  <si>
    <t>к текущему году</t>
  </si>
  <si>
    <t>на отчетную дату</t>
  </si>
  <si>
    <t>Результаты раелизации и причины отклонений факта от плана</t>
  </si>
  <si>
    <t>остаток средств в сумме 648,240 т.руб., в т.ч.по выплате заработной платы и соц.выплат - 313,710 т.руб. , начисл. на зар.плату - 129,635 т.руб., оплаты за коммунальные услуги по фактическим расходам и показаниям счетчиков- 147,417 т.р.,оплаты за содержание здания по факту предоставленных документов на оплату от поставщика - 5,231 т.руб., оплата услуг связи - 2,247 т.руб.,оплата б/л за счет ср-в работод -50,000 т.руб.</t>
  </si>
  <si>
    <t xml:space="preserve">Отклонение возникло:
-по оплате труда и начисления - 65,526т.р (возмещение расходов по заработной плате ООО "ЛУКОЙЛ-АИК", будут освоены в феврале 2020 года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-по услугам связи - 0,387 т.р. (в учреждении действует режим экономии на телефонную связь);
-по коммунальным услугам -24,730т.р.(фактические показания счетчиков);
-по работам и услугам по содержанию имущества-0,966т.р. (остаток средств будет освоен в феврале 2020г. по договору на тех. обслуживание,содержание и текущий ремонт)                                                                                                                                                               -увеличение стоимости продуктов питания- 0,750т.р. (будут освоены в феврале 2020 года по факту поставки питьевой воды)          </t>
  </si>
  <si>
    <t>План на 01.03.2020</t>
  </si>
  <si>
    <t>Профинансировано на 01.03.2020</t>
  </si>
  <si>
    <t>Кассовый расход на 01.03.2020</t>
  </si>
  <si>
    <t>Отчет о ходе реализации муниципальной программы (сетевой график)  на 01.03.2020 год</t>
  </si>
  <si>
    <t>Остаток средств в сумме -53,82 т.руб., в т.ч. за оплата за услуги по организации выставки -45,00  т.руб., прочее приобр.-8,820 т.руб., оплата по факту на основании документов на оплату и акта выполненных работ, средства будут использованы в марте, прочее приобр.-8,820 т.руб.</t>
  </si>
  <si>
    <t>Приобретение товара (книги,дипломы,грамоты для награждения,канц. товары, картриджи,батарейки, диски, фотобумага)</t>
  </si>
  <si>
    <t>Приобретение печатных изданий для комплектования фонда 616шт.</t>
  </si>
  <si>
    <t xml:space="preserve">Отклонение - 604,955 тыс.руб., в том числе 0,252 - оплата транспорных услуг по новогодним мероприятиям сложилась ниже, 0,075 тыс. руб. - оплата за потребление электроэнергии снежного городка сложилосю ниже,  39,332 руб. - проезд к месту служебной командировки не оплачивался, документы не предосталены, 144,434 тыс.руб. - оплата за охрану снежного городка произведена частично, 416,000 тыс. руб. - оплата за участие в конкурсах-фестивалях не производилась,  4,862 тыс. руб. - проезд участников творческих коллективов не оплачивался, документы не предоставлены. </t>
  </si>
  <si>
    <t>Отклонение -2457,817 тыс. руб., в том числе: 1742,821 тыс. руб. - оплата труда,314,422 тыс. руб. - начисление на оплату труда, 7,247 тыс. руб. -  услуги связи, 41,890 тыс. руб. - экономия по оплате транспортных услуг,  39,659 тыс. руб. - теплоснабжение, 74,063 тыс. руб. - энергоснабжение, 7,916 тыс. руб. - водопотребление, 28,822 тыс. руб.- вывоз снега,  116,163 тыс. руб. - по содержанию зданий, 16,885 тыс. руб. - противопожарные договоры, 8,0 тыс. руб. - экономия по облуживанию УРМ, 0,123 тыс. руб.- экономия по оплате контур-экстерн, 8,622 тыс. руб. - оплата за медосмотр при приеме на работу,  42,678 тыс. руб. - отклонение по оплате за охрану объектов, 8,506 тыс.руб. - отклонение по оплате больничных (трёх дней за счёт средств работодателя).</t>
  </si>
  <si>
    <t>Начальник Управления культуры, спорта и молодежной политики_________________О.Р.Перминова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</si>
</sst>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0.000"/>
    <numFmt numFmtId="188" formatCode="#,##0.000\ _₽"/>
    <numFmt numFmtId="189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justify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4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 horizontal="left" vertical="top" wrapText="1"/>
    </xf>
    <xf numFmtId="173" fontId="3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7" fillId="33" borderId="14" xfId="0" applyNumberFormat="1" applyFont="1" applyFill="1" applyBorder="1" applyAlignment="1">
      <alignment horizontal="center" vertical="center" wrapText="1"/>
    </xf>
    <xf numFmtId="173" fontId="8" fillId="33" borderId="14" xfId="0" applyNumberFormat="1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5" xfId="0" applyNumberFormat="1" applyFont="1" applyFill="1" applyBorder="1" applyAlignment="1">
      <alignment horizontal="center" vertical="center" wrapText="1"/>
    </xf>
    <xf numFmtId="173" fontId="4" fillId="33" borderId="16" xfId="0" applyNumberFormat="1" applyFont="1" applyFill="1" applyBorder="1" applyAlignment="1">
      <alignment horizontal="center" vertical="center" wrapText="1"/>
    </xf>
    <xf numFmtId="173" fontId="4" fillId="33" borderId="17" xfId="0" applyNumberFormat="1" applyFont="1" applyFill="1" applyBorder="1" applyAlignment="1">
      <alignment horizontal="center" vertical="center" wrapText="1"/>
    </xf>
    <xf numFmtId="173" fontId="4" fillId="33" borderId="18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vertical="center" wrapText="1"/>
    </xf>
    <xf numFmtId="174" fontId="3" fillId="33" borderId="0" xfId="0" applyNumberFormat="1" applyFont="1" applyFill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right" vertical="top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8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left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8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4" fillId="33" borderId="10" xfId="0" applyNumberFormat="1" applyFont="1" applyFill="1" applyBorder="1" applyAlignment="1" applyProtection="1">
      <alignment vertical="top" wrapText="1"/>
      <protection/>
    </xf>
    <xf numFmtId="188" fontId="4" fillId="33" borderId="0" xfId="0" applyNumberFormat="1" applyFont="1" applyFill="1" applyBorder="1" applyAlignment="1" applyProtection="1">
      <alignment vertical="top" wrapText="1"/>
      <protection/>
    </xf>
    <xf numFmtId="188" fontId="4" fillId="33" borderId="19" xfId="0" applyNumberFormat="1" applyFont="1" applyFill="1" applyBorder="1" applyAlignment="1" applyProtection="1">
      <alignment vertical="top" wrapText="1"/>
      <protection/>
    </xf>
    <xf numFmtId="188" fontId="5" fillId="33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 applyProtection="1">
      <alignment vertical="center" wrapText="1"/>
      <protection/>
    </xf>
    <xf numFmtId="188" fontId="4" fillId="33" borderId="10" xfId="0" applyNumberFormat="1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 applyProtection="1">
      <alignment vertical="center" wrapText="1"/>
      <protection/>
    </xf>
    <xf numFmtId="186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186" fontId="5" fillId="33" borderId="10" xfId="0" applyNumberFormat="1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justify" wrapText="1"/>
    </xf>
    <xf numFmtId="173" fontId="4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14" fontId="5" fillId="33" borderId="0" xfId="0" applyNumberFormat="1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3"/>
  <sheetViews>
    <sheetView showGridLines="0" tabSelected="1" view="pageBreakPreview" zoomScale="70" zoomScaleNormal="70" zoomScaleSheetLayoutView="70" zoomScalePageLayoutView="0" workbookViewId="0" topLeftCell="A4">
      <pane xSplit="5" ySplit="2" topLeftCell="AA187" activePane="bottomRight" state="frozen"/>
      <selection pane="topLeft" activeCell="A4" sqref="A4"/>
      <selection pane="topRight" activeCell="F4" sqref="F4"/>
      <selection pane="bottomLeft" activeCell="A6" sqref="A6"/>
      <selection pane="bottomRight" activeCell="AC271" sqref="AC271"/>
    </sheetView>
  </sheetViews>
  <sheetFormatPr defaultColWidth="9.140625" defaultRowHeight="12.75"/>
  <cols>
    <col min="1" max="1" width="45.421875" style="19" customWidth="1"/>
    <col min="2" max="7" width="18.140625" style="19" customWidth="1"/>
    <col min="8" max="9" width="17.57421875" style="20" customWidth="1"/>
    <col min="10" max="11" width="18.57421875" style="20" customWidth="1"/>
    <col min="12" max="12" width="17.00390625" style="20" customWidth="1"/>
    <col min="13" max="13" width="9.8515625" style="20" customWidth="1"/>
    <col min="14" max="14" width="15.7109375" style="20" customWidth="1"/>
    <col min="15" max="15" width="8.7109375" style="20" customWidth="1"/>
    <col min="16" max="16" width="15.7109375" style="20" customWidth="1"/>
    <col min="17" max="17" width="7.7109375" style="20" customWidth="1"/>
    <col min="18" max="18" width="15.7109375" style="20" customWidth="1"/>
    <col min="19" max="19" width="9.421875" style="20" customWidth="1"/>
    <col min="20" max="20" width="15.7109375" style="21" customWidth="1"/>
    <col min="21" max="21" width="7.7109375" style="21" customWidth="1"/>
    <col min="22" max="22" width="15.7109375" style="21" customWidth="1"/>
    <col min="23" max="23" width="7.140625" style="21" customWidth="1"/>
    <col min="24" max="24" width="15.7109375" style="21" customWidth="1"/>
    <col min="25" max="25" width="7.140625" style="21" customWidth="1"/>
    <col min="26" max="26" width="15.7109375" style="21" customWidth="1"/>
    <col min="27" max="27" width="8.57421875" style="21" customWidth="1"/>
    <col min="28" max="28" width="15.7109375" style="21" customWidth="1"/>
    <col min="29" max="29" width="5.28125" style="21" customWidth="1"/>
    <col min="30" max="30" width="15.7109375" style="21" customWidth="1"/>
    <col min="31" max="31" width="5.00390625" style="21" customWidth="1"/>
    <col min="32" max="32" width="45.00390625" style="20" customWidth="1"/>
    <col min="33" max="33" width="13.421875" style="20" customWidth="1"/>
    <col min="34" max="34" width="11.8515625" style="20" customWidth="1"/>
    <col min="35" max="35" width="13.28125" style="20" customWidth="1"/>
    <col min="36" max="16384" width="9.140625" style="20" customWidth="1"/>
  </cols>
  <sheetData>
    <row r="1" spans="26:31" ht="15" customHeight="1">
      <c r="Z1" s="22" t="s">
        <v>31</v>
      </c>
      <c r="AA1" s="22"/>
      <c r="AB1" s="22"/>
      <c r="AC1" s="22"/>
      <c r="AD1" s="22"/>
      <c r="AE1" s="23"/>
    </row>
    <row r="2" spans="26:31" ht="15" customHeight="1">
      <c r="Z2" s="22" t="s">
        <v>32</v>
      </c>
      <c r="AA2" s="22"/>
      <c r="AB2" s="22"/>
      <c r="AC2" s="22"/>
      <c r="AD2" s="22"/>
      <c r="AE2" s="23"/>
    </row>
    <row r="3" spans="26:31" ht="15" customHeight="1">
      <c r="Z3" s="22" t="s">
        <v>76</v>
      </c>
      <c r="AA3" s="22"/>
      <c r="AB3" s="22"/>
      <c r="AC3" s="22"/>
      <c r="AD3" s="22"/>
      <c r="AE3" s="23"/>
    </row>
    <row r="4" spans="1:31" ht="28.5" customHeight="1">
      <c r="A4" s="24" t="s">
        <v>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</row>
    <row r="5" spans="1:31" ht="27" customHeight="1">
      <c r="A5" s="27" t="s">
        <v>33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/>
    </row>
    <row r="6" spans="1:31" ht="20.25" customHeight="1">
      <c r="A6" s="30"/>
      <c r="B6" s="29"/>
      <c r="C6" s="29"/>
      <c r="D6" s="29"/>
      <c r="E6" s="29"/>
      <c r="F6" s="29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 t="s">
        <v>18</v>
      </c>
      <c r="AC6" s="31"/>
      <c r="AD6" s="32"/>
      <c r="AE6" s="33"/>
    </row>
    <row r="7" spans="1:32" s="42" customFormat="1" ht="18.75" customHeight="1">
      <c r="A7" s="34" t="s">
        <v>17</v>
      </c>
      <c r="B7" s="35" t="s">
        <v>66</v>
      </c>
      <c r="C7" s="35" t="s">
        <v>84</v>
      </c>
      <c r="D7" s="35" t="s">
        <v>85</v>
      </c>
      <c r="E7" s="35" t="s">
        <v>86</v>
      </c>
      <c r="F7" s="36" t="s">
        <v>78</v>
      </c>
      <c r="G7" s="37"/>
      <c r="H7" s="38" t="s">
        <v>0</v>
      </c>
      <c r="I7" s="39"/>
      <c r="J7" s="38" t="s">
        <v>1</v>
      </c>
      <c r="K7" s="39"/>
      <c r="L7" s="38" t="s">
        <v>2</v>
      </c>
      <c r="M7" s="39"/>
      <c r="N7" s="38" t="s">
        <v>3</v>
      </c>
      <c r="O7" s="39"/>
      <c r="P7" s="38" t="s">
        <v>4</v>
      </c>
      <c r="Q7" s="39"/>
      <c r="R7" s="38" t="s">
        <v>5</v>
      </c>
      <c r="S7" s="39"/>
      <c r="T7" s="38" t="s">
        <v>6</v>
      </c>
      <c r="U7" s="39"/>
      <c r="V7" s="38" t="s">
        <v>7</v>
      </c>
      <c r="W7" s="39"/>
      <c r="X7" s="38" t="s">
        <v>8</v>
      </c>
      <c r="Y7" s="39"/>
      <c r="Z7" s="38" t="s">
        <v>9</v>
      </c>
      <c r="AA7" s="39"/>
      <c r="AB7" s="38" t="s">
        <v>10</v>
      </c>
      <c r="AC7" s="39"/>
      <c r="AD7" s="40" t="s">
        <v>11</v>
      </c>
      <c r="AE7" s="40"/>
      <c r="AF7" s="41" t="s">
        <v>81</v>
      </c>
    </row>
    <row r="8" spans="1:32" s="47" customFormat="1" ht="63.75" customHeight="1">
      <c r="A8" s="34"/>
      <c r="B8" s="43"/>
      <c r="C8" s="43"/>
      <c r="D8" s="43"/>
      <c r="E8" s="43"/>
      <c r="F8" s="44" t="s">
        <v>79</v>
      </c>
      <c r="G8" s="44" t="s">
        <v>80</v>
      </c>
      <c r="H8" s="45" t="s">
        <v>12</v>
      </c>
      <c r="I8" s="45" t="s">
        <v>77</v>
      </c>
      <c r="J8" s="45" t="s">
        <v>12</v>
      </c>
      <c r="K8" s="45" t="s">
        <v>77</v>
      </c>
      <c r="L8" s="45" t="s">
        <v>12</v>
      </c>
      <c r="M8" s="45" t="s">
        <v>77</v>
      </c>
      <c r="N8" s="45" t="s">
        <v>12</v>
      </c>
      <c r="O8" s="45" t="s">
        <v>77</v>
      </c>
      <c r="P8" s="45" t="s">
        <v>12</v>
      </c>
      <c r="Q8" s="45" t="s">
        <v>77</v>
      </c>
      <c r="R8" s="45" t="s">
        <v>12</v>
      </c>
      <c r="S8" s="45" t="s">
        <v>77</v>
      </c>
      <c r="T8" s="45" t="s">
        <v>12</v>
      </c>
      <c r="U8" s="45" t="s">
        <v>77</v>
      </c>
      <c r="V8" s="45" t="s">
        <v>12</v>
      </c>
      <c r="W8" s="45" t="s">
        <v>77</v>
      </c>
      <c r="X8" s="45" t="s">
        <v>12</v>
      </c>
      <c r="Y8" s="45" t="s">
        <v>77</v>
      </c>
      <c r="Z8" s="45" t="s">
        <v>12</v>
      </c>
      <c r="AA8" s="45" t="s">
        <v>77</v>
      </c>
      <c r="AB8" s="45" t="s">
        <v>12</v>
      </c>
      <c r="AC8" s="45" t="s">
        <v>77</v>
      </c>
      <c r="AD8" s="45" t="s">
        <v>12</v>
      </c>
      <c r="AE8" s="45" t="s">
        <v>77</v>
      </c>
      <c r="AF8" s="46"/>
    </row>
    <row r="9" spans="1:32" s="50" customFormat="1" ht="24.75" customHeight="1">
      <c r="A9" s="48">
        <v>1</v>
      </c>
      <c r="B9" s="48">
        <v>2</v>
      </c>
      <c r="C9" s="48"/>
      <c r="D9" s="48"/>
      <c r="E9" s="48"/>
      <c r="F9" s="48"/>
      <c r="G9" s="48"/>
      <c r="H9" s="48">
        <v>3</v>
      </c>
      <c r="I9" s="48">
        <v>4</v>
      </c>
      <c r="J9" s="48">
        <v>5</v>
      </c>
      <c r="K9" s="48"/>
      <c r="L9" s="48">
        <v>6</v>
      </c>
      <c r="M9" s="48"/>
      <c r="N9" s="48">
        <v>7</v>
      </c>
      <c r="O9" s="48"/>
      <c r="P9" s="48">
        <v>8</v>
      </c>
      <c r="Q9" s="48"/>
      <c r="R9" s="48">
        <v>9</v>
      </c>
      <c r="S9" s="48"/>
      <c r="T9" s="48">
        <v>10</v>
      </c>
      <c r="U9" s="48"/>
      <c r="V9" s="48">
        <v>11</v>
      </c>
      <c r="W9" s="48"/>
      <c r="X9" s="48">
        <v>12</v>
      </c>
      <c r="Y9" s="48"/>
      <c r="Z9" s="48">
        <v>13</v>
      </c>
      <c r="AA9" s="48"/>
      <c r="AB9" s="48">
        <v>14</v>
      </c>
      <c r="AC9" s="48"/>
      <c r="AD9" s="48">
        <v>15</v>
      </c>
      <c r="AE9" s="48"/>
      <c r="AF9" s="49"/>
    </row>
    <row r="10" spans="1:32" s="1" customFormat="1" ht="18.75" customHeight="1">
      <c r="A10" s="51" t="s">
        <v>34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2"/>
      <c r="AF10" s="13"/>
    </row>
    <row r="11" spans="1:32" s="1" customFormat="1" ht="18.75" customHeight="1">
      <c r="A11" s="51" t="s">
        <v>63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13"/>
    </row>
    <row r="12" spans="1:32" s="1" customFormat="1" ht="18.75" customHeight="1">
      <c r="A12" s="53" t="s">
        <v>23</v>
      </c>
      <c r="B12" s="54"/>
      <c r="C12" s="54"/>
      <c r="D12" s="54"/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13"/>
    </row>
    <row r="13" spans="1:35" s="1" customFormat="1" ht="18.75">
      <c r="A13" s="3" t="s">
        <v>16</v>
      </c>
      <c r="B13" s="10">
        <f>B14+B15+B16</f>
        <v>54491.676000000014</v>
      </c>
      <c r="C13" s="10">
        <f>C14+C15+C16</f>
        <v>7939.344000000001</v>
      </c>
      <c r="D13" s="10">
        <f>D14+D15+D16</f>
        <v>5685.17</v>
      </c>
      <c r="E13" s="10">
        <f>E14+E15+E16</f>
        <v>5685.17</v>
      </c>
      <c r="F13" s="10">
        <f>E13/B13*100</f>
        <v>10.433098075383107</v>
      </c>
      <c r="G13" s="10">
        <f>E13/C13*100</f>
        <v>71.60755347041267</v>
      </c>
      <c r="H13" s="9">
        <f>H14+H15+H16</f>
        <v>1818.319</v>
      </c>
      <c r="I13" s="9">
        <f>I14+I15+I16</f>
        <v>1725.96</v>
      </c>
      <c r="J13" s="9">
        <f aca="true" t="shared" si="0" ref="J13:AB13">J14+J15+J16</f>
        <v>6121.025000000001</v>
      </c>
      <c r="K13" s="9">
        <f>K14+K15+K16</f>
        <v>3959.21</v>
      </c>
      <c r="L13" s="9">
        <f t="shared" si="0"/>
        <v>5683.125</v>
      </c>
      <c r="M13" s="9"/>
      <c r="N13" s="9">
        <f>N14+N15+N16</f>
        <v>5842.075000000001</v>
      </c>
      <c r="O13" s="9"/>
      <c r="P13" s="9">
        <f t="shared" si="0"/>
        <v>6164.815</v>
      </c>
      <c r="Q13" s="9"/>
      <c r="R13" s="9">
        <f t="shared" si="0"/>
        <v>4798.545</v>
      </c>
      <c r="S13" s="9"/>
      <c r="T13" s="9">
        <f t="shared" si="0"/>
        <v>6880.062000000001</v>
      </c>
      <c r="U13" s="9"/>
      <c r="V13" s="9">
        <f t="shared" si="0"/>
        <v>2320.275</v>
      </c>
      <c r="W13" s="9"/>
      <c r="X13" s="9">
        <f t="shared" si="0"/>
        <v>3739.43</v>
      </c>
      <c r="Y13" s="9"/>
      <c r="Z13" s="9">
        <f t="shared" si="0"/>
        <v>4046.095</v>
      </c>
      <c r="AA13" s="9"/>
      <c r="AB13" s="9">
        <f t="shared" si="0"/>
        <v>3349.6749999999997</v>
      </c>
      <c r="AC13" s="9"/>
      <c r="AD13" s="9">
        <f>AD14+AD15+AD16</f>
        <v>3728.2349999999997</v>
      </c>
      <c r="AE13" s="9"/>
      <c r="AF13" s="13"/>
      <c r="AG13" s="12">
        <f aca="true" t="shared" si="1" ref="AG13:AG76">H13+J13+L13+N13+P13+R13+T13+V13+X13+Z13+AB13+AD13</f>
        <v>54491.67600000001</v>
      </c>
      <c r="AH13" s="12">
        <f>H13+J13</f>
        <v>7939.344000000001</v>
      </c>
      <c r="AI13" s="12">
        <f>I13+K13</f>
        <v>5685.17</v>
      </c>
    </row>
    <row r="14" spans="1:35" s="1" customFormat="1" ht="18.75">
      <c r="A14" s="4" t="s">
        <v>15</v>
      </c>
      <c r="B14" s="8">
        <f aca="true" t="shared" si="2" ref="B14:E16">B20+B27+B33+B39</f>
        <v>0</v>
      </c>
      <c r="C14" s="8">
        <f t="shared" si="2"/>
        <v>0</v>
      </c>
      <c r="D14" s="8">
        <f t="shared" si="2"/>
        <v>0</v>
      </c>
      <c r="E14" s="8">
        <f t="shared" si="2"/>
        <v>0</v>
      </c>
      <c r="F14" s="8" t="e">
        <f>E14/B14*100</f>
        <v>#DIV/0!</v>
      </c>
      <c r="G14" s="8" t="e">
        <f>E14/C14*100</f>
        <v>#DIV/0!</v>
      </c>
      <c r="H14" s="8">
        <f aca="true" t="shared" si="3" ref="H14:AD14">H20+H27+H33+H39</f>
        <v>0</v>
      </c>
      <c r="I14" s="8">
        <f>I20+I27+I33+I39</f>
        <v>0</v>
      </c>
      <c r="J14" s="8">
        <f t="shared" si="3"/>
        <v>0</v>
      </c>
      <c r="K14" s="8">
        <f>K20+K27+K33+K39</f>
        <v>0</v>
      </c>
      <c r="L14" s="8">
        <f t="shared" si="3"/>
        <v>0</v>
      </c>
      <c r="M14" s="8"/>
      <c r="N14" s="8">
        <f t="shared" si="3"/>
        <v>0</v>
      </c>
      <c r="O14" s="8"/>
      <c r="P14" s="8">
        <f t="shared" si="3"/>
        <v>0</v>
      </c>
      <c r="Q14" s="8"/>
      <c r="R14" s="8">
        <f t="shared" si="3"/>
        <v>0</v>
      </c>
      <c r="S14" s="8"/>
      <c r="T14" s="8">
        <f t="shared" si="3"/>
        <v>0</v>
      </c>
      <c r="U14" s="8"/>
      <c r="V14" s="8">
        <f t="shared" si="3"/>
        <v>0</v>
      </c>
      <c r="W14" s="8"/>
      <c r="X14" s="8">
        <f t="shared" si="3"/>
        <v>0</v>
      </c>
      <c r="Y14" s="8"/>
      <c r="Z14" s="8">
        <f t="shared" si="3"/>
        <v>0</v>
      </c>
      <c r="AA14" s="8"/>
      <c r="AB14" s="8">
        <f t="shared" si="3"/>
        <v>0</v>
      </c>
      <c r="AC14" s="8"/>
      <c r="AD14" s="8">
        <f t="shared" si="3"/>
        <v>0</v>
      </c>
      <c r="AE14" s="8"/>
      <c r="AF14" s="13"/>
      <c r="AG14" s="12">
        <f t="shared" si="1"/>
        <v>0</v>
      </c>
      <c r="AH14" s="12">
        <f aca="true" t="shared" si="4" ref="AH14:AH77">H14+J14</f>
        <v>0</v>
      </c>
      <c r="AI14" s="12">
        <f aca="true" t="shared" si="5" ref="AI14:AI77">I14+K14</f>
        <v>0</v>
      </c>
    </row>
    <row r="15" spans="1:35" s="1" customFormat="1" ht="18.75">
      <c r="A15" s="4" t="s">
        <v>13</v>
      </c>
      <c r="B15" s="8">
        <f t="shared" si="2"/>
        <v>349.78</v>
      </c>
      <c r="C15" s="8">
        <f t="shared" si="2"/>
        <v>0</v>
      </c>
      <c r="D15" s="8">
        <f t="shared" si="2"/>
        <v>0</v>
      </c>
      <c r="E15" s="8">
        <f t="shared" si="2"/>
        <v>0</v>
      </c>
      <c r="F15" s="8">
        <f>E15/B15*100</f>
        <v>0</v>
      </c>
      <c r="G15" s="8" t="e">
        <f>E15/C15*100</f>
        <v>#DIV/0!</v>
      </c>
      <c r="H15" s="8">
        <f aca="true" t="shared" si="6" ref="H15:AD15">H21+H28+H34+H40</f>
        <v>0</v>
      </c>
      <c r="I15" s="8">
        <f>I21+I28+I34+I40</f>
        <v>0</v>
      </c>
      <c r="J15" s="8">
        <f t="shared" si="6"/>
        <v>0</v>
      </c>
      <c r="K15" s="8">
        <f>K21+K28+K34+K40</f>
        <v>0</v>
      </c>
      <c r="L15" s="8">
        <f t="shared" si="6"/>
        <v>0</v>
      </c>
      <c r="M15" s="8"/>
      <c r="N15" s="8">
        <f t="shared" si="6"/>
        <v>12.264</v>
      </c>
      <c r="O15" s="8"/>
      <c r="P15" s="8">
        <f t="shared" si="6"/>
        <v>79.736</v>
      </c>
      <c r="Q15" s="8"/>
      <c r="R15" s="8">
        <f t="shared" si="6"/>
        <v>20.904</v>
      </c>
      <c r="S15" s="8"/>
      <c r="T15" s="8">
        <f t="shared" si="6"/>
        <v>20.904</v>
      </c>
      <c r="U15" s="8"/>
      <c r="V15" s="8">
        <f t="shared" si="6"/>
        <v>20.904</v>
      </c>
      <c r="W15" s="8"/>
      <c r="X15" s="8">
        <f t="shared" si="6"/>
        <v>67.368</v>
      </c>
      <c r="Y15" s="8"/>
      <c r="Z15" s="8">
        <f t="shared" si="6"/>
        <v>76.904</v>
      </c>
      <c r="AA15" s="8"/>
      <c r="AB15" s="8">
        <f t="shared" si="6"/>
        <v>20.904</v>
      </c>
      <c r="AC15" s="8"/>
      <c r="AD15" s="8">
        <f t="shared" si="6"/>
        <v>29.892</v>
      </c>
      <c r="AE15" s="8"/>
      <c r="AF15" s="13"/>
      <c r="AG15" s="12">
        <f t="shared" si="1"/>
        <v>349.78</v>
      </c>
      <c r="AH15" s="12">
        <f t="shared" si="4"/>
        <v>0</v>
      </c>
      <c r="AI15" s="12">
        <f t="shared" si="5"/>
        <v>0</v>
      </c>
    </row>
    <row r="16" spans="1:35" s="1" customFormat="1" ht="18.75">
      <c r="A16" s="4" t="s">
        <v>14</v>
      </c>
      <c r="B16" s="8">
        <f t="shared" si="2"/>
        <v>54141.896000000015</v>
      </c>
      <c r="C16" s="8">
        <f>C22+C29+C35+C41</f>
        <v>7939.344000000001</v>
      </c>
      <c r="D16" s="8">
        <f t="shared" si="2"/>
        <v>5685.17</v>
      </c>
      <c r="E16" s="8">
        <f>E22+E29+E35+E41</f>
        <v>5685.17</v>
      </c>
      <c r="F16" s="8">
        <f>E16/B16*100</f>
        <v>10.500500388830119</v>
      </c>
      <c r="G16" s="8">
        <f>E16/C16*100</f>
        <v>71.60755347041267</v>
      </c>
      <c r="H16" s="8">
        <f>H22+H29+H35+H41</f>
        <v>1818.319</v>
      </c>
      <c r="I16" s="8">
        <f>I22+I29+I35+I41</f>
        <v>1725.96</v>
      </c>
      <c r="J16" s="8">
        <f>J22+J29+J35+J41</f>
        <v>6121.025000000001</v>
      </c>
      <c r="K16" s="8">
        <f>K22+K29+K35+K41</f>
        <v>3959.21</v>
      </c>
      <c r="L16" s="8">
        <f>L22+L29+L35+L41</f>
        <v>5683.125</v>
      </c>
      <c r="M16" s="8"/>
      <c r="N16" s="8">
        <f>N22+N29+N35+N41</f>
        <v>5829.811000000001</v>
      </c>
      <c r="O16" s="8"/>
      <c r="P16" s="8">
        <f>P22+P29+P35+P41</f>
        <v>6085.079</v>
      </c>
      <c r="Q16" s="8"/>
      <c r="R16" s="8">
        <f>R22+R29+R35+R41</f>
        <v>4777.641</v>
      </c>
      <c r="S16" s="8"/>
      <c r="T16" s="8">
        <f>T22+T29+T35+T41</f>
        <v>6859.158</v>
      </c>
      <c r="U16" s="8"/>
      <c r="V16" s="8">
        <f>V22+V29+V35+V41</f>
        <v>2299.371</v>
      </c>
      <c r="W16" s="8"/>
      <c r="X16" s="8">
        <f>X22+X29+X35+X41</f>
        <v>3672.062</v>
      </c>
      <c r="Y16" s="8"/>
      <c r="Z16" s="8">
        <f>Z22+Z29+Z35+Z41</f>
        <v>3969.191</v>
      </c>
      <c r="AA16" s="8"/>
      <c r="AB16" s="8">
        <f>AB22+AB29+AB35+AB41</f>
        <v>3328.7709999999997</v>
      </c>
      <c r="AC16" s="8"/>
      <c r="AD16" s="8">
        <f>AD22+AD29+AD35+AD41</f>
        <v>3698.343</v>
      </c>
      <c r="AE16" s="8"/>
      <c r="AF16" s="13"/>
      <c r="AG16" s="12">
        <f t="shared" si="1"/>
        <v>54141.896</v>
      </c>
      <c r="AH16" s="12">
        <f t="shared" si="4"/>
        <v>7939.344000000001</v>
      </c>
      <c r="AI16" s="12">
        <f t="shared" si="5"/>
        <v>5685.17</v>
      </c>
    </row>
    <row r="17" spans="1:35" s="1" customFormat="1" ht="18.75">
      <c r="A17" s="4" t="s">
        <v>61</v>
      </c>
      <c r="B17" s="8">
        <f>B24+B30+B36+B43</f>
        <v>0</v>
      </c>
      <c r="C17" s="8">
        <f>C24+C30+C36+C43</f>
        <v>0</v>
      </c>
      <c r="D17" s="8">
        <f>D24+D30+D36+D43</f>
        <v>0</v>
      </c>
      <c r="E17" s="8">
        <f>E24+E30+E36+E43</f>
        <v>0</v>
      </c>
      <c r="F17" s="8" t="e">
        <f>E17/B17*100</f>
        <v>#DIV/0!</v>
      </c>
      <c r="G17" s="8" t="e">
        <f>E17/C17*100</f>
        <v>#DIV/0!</v>
      </c>
      <c r="H17" s="8">
        <f aca="true" t="shared" si="7" ref="H17:AD17">H24+H30+H36+H43</f>
        <v>0</v>
      </c>
      <c r="I17" s="8">
        <f>I24+I30+I36+I43</f>
        <v>0</v>
      </c>
      <c r="J17" s="8">
        <f t="shared" si="7"/>
        <v>0</v>
      </c>
      <c r="K17" s="8">
        <f>K24+K30+K36+K43</f>
        <v>0</v>
      </c>
      <c r="L17" s="8">
        <f t="shared" si="7"/>
        <v>0</v>
      </c>
      <c r="M17" s="8"/>
      <c r="N17" s="8">
        <f t="shared" si="7"/>
        <v>0</v>
      </c>
      <c r="O17" s="8"/>
      <c r="P17" s="8">
        <f t="shared" si="7"/>
        <v>0</v>
      </c>
      <c r="Q17" s="8"/>
      <c r="R17" s="8">
        <f t="shared" si="7"/>
        <v>0</v>
      </c>
      <c r="S17" s="8"/>
      <c r="T17" s="8">
        <f t="shared" si="7"/>
        <v>0</v>
      </c>
      <c r="U17" s="8"/>
      <c r="V17" s="8">
        <f t="shared" si="7"/>
        <v>0</v>
      </c>
      <c r="W17" s="8"/>
      <c r="X17" s="8">
        <f t="shared" si="7"/>
        <v>0</v>
      </c>
      <c r="Y17" s="8"/>
      <c r="Z17" s="8">
        <f t="shared" si="7"/>
        <v>0</v>
      </c>
      <c r="AA17" s="8"/>
      <c r="AB17" s="8">
        <f t="shared" si="7"/>
        <v>0</v>
      </c>
      <c r="AC17" s="8"/>
      <c r="AD17" s="8">
        <f t="shared" si="7"/>
        <v>0</v>
      </c>
      <c r="AE17" s="8"/>
      <c r="AF17" s="13"/>
      <c r="AG17" s="12">
        <f t="shared" si="1"/>
        <v>0</v>
      </c>
      <c r="AH17" s="12">
        <f t="shared" si="4"/>
        <v>0</v>
      </c>
      <c r="AI17" s="12">
        <f t="shared" si="5"/>
        <v>0</v>
      </c>
    </row>
    <row r="18" spans="1:35" s="1" customFormat="1" ht="41.25" customHeight="1">
      <c r="A18" s="2" t="s">
        <v>35</v>
      </c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5" t="s">
        <v>90</v>
      </c>
      <c r="AG18" s="12">
        <f t="shared" si="1"/>
        <v>0</v>
      </c>
      <c r="AH18" s="12">
        <f t="shared" si="4"/>
        <v>0</v>
      </c>
      <c r="AI18" s="12">
        <f t="shared" si="5"/>
        <v>0</v>
      </c>
    </row>
    <row r="19" spans="1:35" s="1" customFormat="1" ht="18.75">
      <c r="A19" s="3" t="s">
        <v>16</v>
      </c>
      <c r="B19" s="10">
        <f>B21+B22+B20</f>
        <v>908.28</v>
      </c>
      <c r="C19" s="10">
        <f>C20+C21+C22</f>
        <v>209.275</v>
      </c>
      <c r="D19" s="10">
        <f>D20+D21+D22</f>
        <v>209.28</v>
      </c>
      <c r="E19" s="10">
        <f>E20+E21+E22</f>
        <v>209.28</v>
      </c>
      <c r="F19" s="10">
        <f>E19/B19*100</f>
        <v>23.041352886775005</v>
      </c>
      <c r="G19" s="10">
        <f>E19/C19*100</f>
        <v>100.00238920081233</v>
      </c>
      <c r="H19" s="9">
        <f aca="true" t="shared" si="8" ref="H19:AD19">H21+H22+H20</f>
        <v>0</v>
      </c>
      <c r="I19" s="9"/>
      <c r="J19" s="9">
        <f>J21+J22+J20</f>
        <v>209.275</v>
      </c>
      <c r="K19" s="9">
        <f>K21+K22+K20</f>
        <v>209.28</v>
      </c>
      <c r="L19" s="9">
        <f t="shared" si="8"/>
        <v>159.275</v>
      </c>
      <c r="M19" s="9"/>
      <c r="N19" s="9">
        <f t="shared" si="8"/>
        <v>109.27499999999999</v>
      </c>
      <c r="O19" s="9"/>
      <c r="P19" s="9">
        <f t="shared" si="8"/>
        <v>40.515</v>
      </c>
      <c r="Q19" s="9"/>
      <c r="R19" s="9">
        <f t="shared" si="8"/>
        <v>266.775</v>
      </c>
      <c r="S19" s="9"/>
      <c r="T19" s="9">
        <f t="shared" si="8"/>
        <v>9.275</v>
      </c>
      <c r="U19" s="9"/>
      <c r="V19" s="9">
        <f t="shared" si="8"/>
        <v>9.275</v>
      </c>
      <c r="W19" s="9"/>
      <c r="X19" s="9">
        <f t="shared" si="8"/>
        <v>67.43</v>
      </c>
      <c r="Y19" s="9"/>
      <c r="Z19" s="9">
        <f t="shared" si="8"/>
        <v>9.275</v>
      </c>
      <c r="AA19" s="9"/>
      <c r="AB19" s="9">
        <f t="shared" si="8"/>
        <v>9.275</v>
      </c>
      <c r="AC19" s="9"/>
      <c r="AD19" s="9">
        <f t="shared" si="8"/>
        <v>18.634999999999998</v>
      </c>
      <c r="AE19" s="9"/>
      <c r="AF19" s="13"/>
      <c r="AG19" s="12">
        <f t="shared" si="1"/>
        <v>908.28</v>
      </c>
      <c r="AH19" s="12">
        <f t="shared" si="4"/>
        <v>209.275</v>
      </c>
      <c r="AI19" s="12">
        <f t="shared" si="5"/>
        <v>209.28</v>
      </c>
    </row>
    <row r="20" spans="1:35" s="1" customFormat="1" ht="18.75">
      <c r="A20" s="4" t="s">
        <v>15</v>
      </c>
      <c r="B20" s="8">
        <f>H20+J20+L20+N20+P20+R20+T20+V20+X20+Z20+AB20+AD20</f>
        <v>0</v>
      </c>
      <c r="C20" s="8">
        <f>J20</f>
        <v>0</v>
      </c>
      <c r="D20" s="8">
        <f>E20</f>
        <v>0</v>
      </c>
      <c r="E20" s="8">
        <f>K20</f>
        <v>0</v>
      </c>
      <c r="F20" s="8" t="e">
        <f>E20/B20*100</f>
        <v>#DIV/0!</v>
      </c>
      <c r="G20" s="8" t="e">
        <f>E20/C20*100</f>
        <v>#DIV/0!</v>
      </c>
      <c r="H20" s="7">
        <v>0</v>
      </c>
      <c r="I20" s="7"/>
      <c r="J20" s="7">
        <v>0</v>
      </c>
      <c r="K20" s="7"/>
      <c r="L20" s="7">
        <v>0</v>
      </c>
      <c r="M20" s="7"/>
      <c r="N20" s="7">
        <v>0</v>
      </c>
      <c r="O20" s="7"/>
      <c r="P20" s="7">
        <v>0</v>
      </c>
      <c r="Q20" s="7"/>
      <c r="R20" s="7">
        <v>0</v>
      </c>
      <c r="S20" s="7"/>
      <c r="T20" s="7">
        <v>0</v>
      </c>
      <c r="U20" s="7"/>
      <c r="V20" s="7">
        <v>0</v>
      </c>
      <c r="W20" s="7"/>
      <c r="X20" s="7">
        <v>0</v>
      </c>
      <c r="Y20" s="7"/>
      <c r="Z20" s="7">
        <v>0</v>
      </c>
      <c r="AA20" s="7"/>
      <c r="AB20" s="7">
        <v>0</v>
      </c>
      <c r="AC20" s="7"/>
      <c r="AD20" s="7">
        <v>0</v>
      </c>
      <c r="AE20" s="7"/>
      <c r="AF20" s="13"/>
      <c r="AG20" s="12">
        <f t="shared" si="1"/>
        <v>0</v>
      </c>
      <c r="AH20" s="12">
        <f t="shared" si="4"/>
        <v>0</v>
      </c>
      <c r="AI20" s="12">
        <f t="shared" si="5"/>
        <v>0</v>
      </c>
    </row>
    <row r="21" spans="1:35" s="1" customFormat="1" ht="18.75">
      <c r="A21" s="4" t="s">
        <v>13</v>
      </c>
      <c r="B21" s="8">
        <f>H21+J21+L21+N21+P21+R21+T21+V21+X21+Z21+AB21+AD21</f>
        <v>160.57999999999998</v>
      </c>
      <c r="C21" s="8">
        <f>J21</f>
        <v>0</v>
      </c>
      <c r="D21" s="8">
        <f>E21</f>
        <v>0</v>
      </c>
      <c r="E21" s="8">
        <f>K21</f>
        <v>0</v>
      </c>
      <c r="F21" s="8">
        <f>E21/B21*100</f>
        <v>0</v>
      </c>
      <c r="G21" s="8" t="e">
        <f>E21/C21*100</f>
        <v>#DIV/0!</v>
      </c>
      <c r="H21" s="7">
        <v>0</v>
      </c>
      <c r="I21" s="7"/>
      <c r="J21" s="7">
        <v>0</v>
      </c>
      <c r="K21" s="7"/>
      <c r="L21" s="7">
        <v>0</v>
      </c>
      <c r="M21" s="7"/>
      <c r="N21" s="7">
        <v>8.904</v>
      </c>
      <c r="O21" s="7"/>
      <c r="P21" s="7">
        <v>33.896</v>
      </c>
      <c r="Q21" s="7"/>
      <c r="R21" s="7">
        <v>8.904</v>
      </c>
      <c r="S21" s="7"/>
      <c r="T21" s="7">
        <v>8.904</v>
      </c>
      <c r="U21" s="7"/>
      <c r="V21" s="7">
        <v>8.904</v>
      </c>
      <c r="W21" s="7"/>
      <c r="X21" s="7">
        <v>55.368</v>
      </c>
      <c r="Y21" s="7"/>
      <c r="Z21" s="7">
        <v>8.904</v>
      </c>
      <c r="AA21" s="7"/>
      <c r="AB21" s="7">
        <v>8.904</v>
      </c>
      <c r="AC21" s="7"/>
      <c r="AD21" s="7">
        <v>17.892</v>
      </c>
      <c r="AE21" s="7"/>
      <c r="AF21" s="13"/>
      <c r="AG21" s="12">
        <f t="shared" si="1"/>
        <v>160.57999999999998</v>
      </c>
      <c r="AH21" s="12">
        <f t="shared" si="4"/>
        <v>0</v>
      </c>
      <c r="AI21" s="12">
        <f t="shared" si="5"/>
        <v>0</v>
      </c>
    </row>
    <row r="22" spans="1:35" s="1" customFormat="1" ht="18.75">
      <c r="A22" s="4" t="s">
        <v>14</v>
      </c>
      <c r="B22" s="8">
        <f>H22+J22+L22+N22+P22+R22+T22+V22+X22+Z22+AB22+AD22</f>
        <v>747.6999999999999</v>
      </c>
      <c r="C22" s="8">
        <f>J22</f>
        <v>209.275</v>
      </c>
      <c r="D22" s="8">
        <f>E22</f>
        <v>209.28</v>
      </c>
      <c r="E22" s="8">
        <f>K22</f>
        <v>209.28</v>
      </c>
      <c r="F22" s="8">
        <f>E22/B22*100</f>
        <v>27.989835495519593</v>
      </c>
      <c r="G22" s="8">
        <f>E22/C22*100</f>
        <v>100.00238920081233</v>
      </c>
      <c r="H22" s="7">
        <v>0</v>
      </c>
      <c r="I22" s="7"/>
      <c r="J22" s="7">
        <v>209.275</v>
      </c>
      <c r="K22" s="7">
        <v>209.28</v>
      </c>
      <c r="L22" s="7">
        <v>159.275</v>
      </c>
      <c r="M22" s="7"/>
      <c r="N22" s="7">
        <v>100.371</v>
      </c>
      <c r="O22" s="7"/>
      <c r="P22" s="7">
        <v>6.619</v>
      </c>
      <c r="Q22" s="7"/>
      <c r="R22" s="7">
        <v>257.871</v>
      </c>
      <c r="S22" s="7"/>
      <c r="T22" s="7">
        <v>0.371</v>
      </c>
      <c r="U22" s="7"/>
      <c r="V22" s="7">
        <v>0.371</v>
      </c>
      <c r="W22" s="7"/>
      <c r="X22" s="7">
        <v>12.062</v>
      </c>
      <c r="Y22" s="7"/>
      <c r="Z22" s="7">
        <v>0.371</v>
      </c>
      <c r="AA22" s="7"/>
      <c r="AB22" s="7">
        <v>0.371</v>
      </c>
      <c r="AC22" s="7"/>
      <c r="AD22" s="7">
        <v>0.743</v>
      </c>
      <c r="AE22" s="7"/>
      <c r="AF22" s="13"/>
      <c r="AG22" s="12">
        <f t="shared" si="1"/>
        <v>747.6999999999999</v>
      </c>
      <c r="AH22" s="12">
        <f t="shared" si="4"/>
        <v>209.275</v>
      </c>
      <c r="AI22" s="12">
        <f t="shared" si="5"/>
        <v>209.28</v>
      </c>
    </row>
    <row r="23" spans="1:35" s="1" customFormat="1" ht="37.5">
      <c r="A23" s="56" t="s">
        <v>62</v>
      </c>
      <c r="B23" s="57">
        <f>H23+J23+L23+N23+P23+R23+T23+V23+X23+Z23+AB23+AD23</f>
        <v>40.2</v>
      </c>
      <c r="C23" s="8">
        <f>J23</f>
        <v>9.275</v>
      </c>
      <c r="D23" s="8">
        <f>E23</f>
        <v>9.28</v>
      </c>
      <c r="E23" s="8">
        <f>K23</f>
        <v>9.28</v>
      </c>
      <c r="F23" s="8">
        <f>E23/B23*100</f>
        <v>23.084577114427855</v>
      </c>
      <c r="G23" s="8">
        <f>E23/C23*100</f>
        <v>100.05390835579513</v>
      </c>
      <c r="H23" s="14"/>
      <c r="I23" s="14"/>
      <c r="J23" s="14">
        <v>9.275</v>
      </c>
      <c r="K23" s="14">
        <v>9.28</v>
      </c>
      <c r="L23" s="14">
        <v>9.275</v>
      </c>
      <c r="M23" s="14"/>
      <c r="N23" s="14">
        <v>0.371</v>
      </c>
      <c r="O23" s="14"/>
      <c r="P23" s="14">
        <v>6.619</v>
      </c>
      <c r="Q23" s="14"/>
      <c r="R23" s="14">
        <v>0.371</v>
      </c>
      <c r="S23" s="14"/>
      <c r="T23" s="14">
        <v>0.371</v>
      </c>
      <c r="U23" s="14"/>
      <c r="V23" s="14">
        <v>0.371</v>
      </c>
      <c r="W23" s="14"/>
      <c r="X23" s="14">
        <v>12.062</v>
      </c>
      <c r="Y23" s="14"/>
      <c r="Z23" s="14">
        <v>0.371</v>
      </c>
      <c r="AA23" s="14"/>
      <c r="AB23" s="14">
        <v>0.371</v>
      </c>
      <c r="AC23" s="14"/>
      <c r="AD23" s="14">
        <v>0.743</v>
      </c>
      <c r="AE23" s="14"/>
      <c r="AF23" s="13"/>
      <c r="AG23" s="12">
        <f t="shared" si="1"/>
        <v>40.2</v>
      </c>
      <c r="AH23" s="12">
        <f t="shared" si="4"/>
        <v>9.275</v>
      </c>
      <c r="AI23" s="12">
        <f t="shared" si="5"/>
        <v>9.28</v>
      </c>
    </row>
    <row r="24" spans="1:35" s="1" customFormat="1" ht="18.75">
      <c r="A24" s="4" t="s">
        <v>61</v>
      </c>
      <c r="B24" s="8">
        <f>H24+J24+L24+N24+P24+R24+T24+V24+X24+Z24+AB24+AD24</f>
        <v>0</v>
      </c>
      <c r="C24" s="8">
        <f>J24</f>
        <v>0</v>
      </c>
      <c r="D24" s="8">
        <f>E24</f>
        <v>0</v>
      </c>
      <c r="E24" s="8">
        <f>K24</f>
        <v>0</v>
      </c>
      <c r="F24" s="8"/>
      <c r="G24" s="8"/>
      <c r="H24" s="7">
        <v>0</v>
      </c>
      <c r="I24" s="7"/>
      <c r="J24" s="7">
        <v>0</v>
      </c>
      <c r="K24" s="7"/>
      <c r="L24" s="7">
        <v>0</v>
      </c>
      <c r="M24" s="7"/>
      <c r="N24" s="7">
        <v>0</v>
      </c>
      <c r="O24" s="7"/>
      <c r="P24" s="7">
        <v>0</v>
      </c>
      <c r="Q24" s="7"/>
      <c r="R24" s="7">
        <v>0</v>
      </c>
      <c r="S24" s="7"/>
      <c r="T24" s="7">
        <v>0</v>
      </c>
      <c r="U24" s="7"/>
      <c r="V24" s="7">
        <v>0</v>
      </c>
      <c r="W24" s="7"/>
      <c r="X24" s="7">
        <v>0</v>
      </c>
      <c r="Y24" s="7"/>
      <c r="Z24" s="7">
        <v>0</v>
      </c>
      <c r="AA24" s="7"/>
      <c r="AB24" s="7">
        <v>0</v>
      </c>
      <c r="AC24" s="7"/>
      <c r="AD24" s="7">
        <v>0</v>
      </c>
      <c r="AE24" s="7"/>
      <c r="AF24" s="13"/>
      <c r="AG24" s="12">
        <f t="shared" si="1"/>
        <v>0</v>
      </c>
      <c r="AH24" s="12">
        <f t="shared" si="4"/>
        <v>0</v>
      </c>
      <c r="AI24" s="12">
        <f t="shared" si="5"/>
        <v>0</v>
      </c>
    </row>
    <row r="25" spans="1:35" s="1" customFormat="1" ht="66" customHeight="1">
      <c r="A25" s="58" t="s">
        <v>36</v>
      </c>
      <c r="B25" s="10"/>
      <c r="C25" s="10"/>
      <c r="D25" s="10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59" t="s">
        <v>89</v>
      </c>
      <c r="AG25" s="12">
        <f t="shared" si="1"/>
        <v>0</v>
      </c>
      <c r="AH25" s="12">
        <f t="shared" si="4"/>
        <v>0</v>
      </c>
      <c r="AI25" s="12">
        <f t="shared" si="5"/>
        <v>0</v>
      </c>
    </row>
    <row r="26" spans="1:35" s="1" customFormat="1" ht="18.75">
      <c r="A26" s="3" t="s">
        <v>16</v>
      </c>
      <c r="B26" s="10">
        <f>B27+B28+B29</f>
        <v>144.60000000000002</v>
      </c>
      <c r="C26" s="10">
        <f>C27+C28+C29</f>
        <v>44.45</v>
      </c>
      <c r="D26" s="10">
        <f>D27+D28+D29</f>
        <v>44.45</v>
      </c>
      <c r="E26" s="10">
        <f>E27+E28+E29</f>
        <v>44.45</v>
      </c>
      <c r="F26" s="10"/>
      <c r="G26" s="10"/>
      <c r="H26" s="9">
        <f>H27+H28+H29</f>
        <v>0</v>
      </c>
      <c r="I26" s="9"/>
      <c r="J26" s="9">
        <f>J27+J28+J29</f>
        <v>44.45</v>
      </c>
      <c r="K26" s="9">
        <f>K27+K28+K29</f>
        <v>44.45</v>
      </c>
      <c r="L26" s="9">
        <f>L27+L28+L29</f>
        <v>100.15</v>
      </c>
      <c r="M26" s="9"/>
      <c r="N26" s="9">
        <f>N27+N28+N29</f>
        <v>0</v>
      </c>
      <c r="O26" s="9"/>
      <c r="P26" s="9">
        <f>P27+P28+P29</f>
        <v>0</v>
      </c>
      <c r="Q26" s="9"/>
      <c r="R26" s="9">
        <f>R27+R28+R29</f>
        <v>0</v>
      </c>
      <c r="S26" s="9"/>
      <c r="T26" s="9">
        <f>T27+T28+T29</f>
        <v>0</v>
      </c>
      <c r="U26" s="9"/>
      <c r="V26" s="9">
        <f>V27+V28+V29</f>
        <v>0</v>
      </c>
      <c r="W26" s="9"/>
      <c r="X26" s="9">
        <f>X27+X28+X29</f>
        <v>0</v>
      </c>
      <c r="Y26" s="9"/>
      <c r="Z26" s="9">
        <f>Z27+Z28+Z29</f>
        <v>0</v>
      </c>
      <c r="AA26" s="9"/>
      <c r="AB26" s="9">
        <f>AB27+AB28+AB29</f>
        <v>0</v>
      </c>
      <c r="AC26" s="9"/>
      <c r="AD26" s="9">
        <f>AD27+AD28+AD29</f>
        <v>0</v>
      </c>
      <c r="AE26" s="9"/>
      <c r="AF26" s="13"/>
      <c r="AG26" s="12">
        <f t="shared" si="1"/>
        <v>144.60000000000002</v>
      </c>
      <c r="AH26" s="12">
        <f t="shared" si="4"/>
        <v>44.45</v>
      </c>
      <c r="AI26" s="12">
        <f t="shared" si="5"/>
        <v>44.45</v>
      </c>
    </row>
    <row r="27" spans="1:35" s="1" customFormat="1" ht="18.75">
      <c r="A27" s="4" t="s">
        <v>15</v>
      </c>
      <c r="B27" s="8">
        <f>H27+J27+L27+N27+P27+R27+T27+V27+X27+Z27+AB27+AD27</f>
        <v>0</v>
      </c>
      <c r="C27" s="8">
        <f>J27</f>
        <v>0</v>
      </c>
      <c r="D27" s="8">
        <v>0</v>
      </c>
      <c r="E27" s="8">
        <v>0</v>
      </c>
      <c r="F27" s="8"/>
      <c r="G27" s="8"/>
      <c r="H27" s="7">
        <v>0</v>
      </c>
      <c r="I27" s="7"/>
      <c r="J27" s="7">
        <v>0</v>
      </c>
      <c r="K27" s="7"/>
      <c r="L27" s="7">
        <v>0</v>
      </c>
      <c r="M27" s="7"/>
      <c r="N27" s="7">
        <v>0</v>
      </c>
      <c r="O27" s="7"/>
      <c r="P27" s="7">
        <v>0</v>
      </c>
      <c r="Q27" s="7"/>
      <c r="R27" s="7">
        <v>0</v>
      </c>
      <c r="S27" s="7"/>
      <c r="T27" s="7">
        <v>0</v>
      </c>
      <c r="U27" s="7"/>
      <c r="V27" s="7">
        <v>0</v>
      </c>
      <c r="W27" s="7"/>
      <c r="X27" s="7">
        <v>0</v>
      </c>
      <c r="Y27" s="7"/>
      <c r="Z27" s="7">
        <v>0</v>
      </c>
      <c r="AA27" s="7"/>
      <c r="AB27" s="7">
        <v>0</v>
      </c>
      <c r="AC27" s="7"/>
      <c r="AD27" s="7">
        <v>0</v>
      </c>
      <c r="AE27" s="7"/>
      <c r="AF27" s="13"/>
      <c r="AG27" s="12">
        <f t="shared" si="1"/>
        <v>0</v>
      </c>
      <c r="AH27" s="12">
        <f t="shared" si="4"/>
        <v>0</v>
      </c>
      <c r="AI27" s="12">
        <f t="shared" si="5"/>
        <v>0</v>
      </c>
    </row>
    <row r="28" spans="1:35" s="1" customFormat="1" ht="18.75">
      <c r="A28" s="4" t="s">
        <v>13</v>
      </c>
      <c r="B28" s="8">
        <f>H28+J28+L28+N28+P28+R28+T28+V28+X28+Z28+AB28+AD28</f>
        <v>0</v>
      </c>
      <c r="C28" s="8">
        <f>J28</f>
        <v>0</v>
      </c>
      <c r="D28" s="8">
        <v>0</v>
      </c>
      <c r="E28" s="8">
        <v>0</v>
      </c>
      <c r="F28" s="8"/>
      <c r="G28" s="8"/>
      <c r="H28" s="7">
        <v>0</v>
      </c>
      <c r="I28" s="7"/>
      <c r="J28" s="7">
        <v>0</v>
      </c>
      <c r="K28" s="7"/>
      <c r="L28" s="7">
        <v>0</v>
      </c>
      <c r="M28" s="7"/>
      <c r="N28" s="7">
        <v>0</v>
      </c>
      <c r="O28" s="7"/>
      <c r="P28" s="7">
        <v>0</v>
      </c>
      <c r="Q28" s="7"/>
      <c r="R28" s="7">
        <v>0</v>
      </c>
      <c r="S28" s="7"/>
      <c r="T28" s="7">
        <v>0</v>
      </c>
      <c r="U28" s="7"/>
      <c r="V28" s="7">
        <v>0</v>
      </c>
      <c r="W28" s="7"/>
      <c r="X28" s="7">
        <v>0</v>
      </c>
      <c r="Y28" s="7"/>
      <c r="Z28" s="7">
        <v>0</v>
      </c>
      <c r="AA28" s="7"/>
      <c r="AB28" s="7">
        <v>0</v>
      </c>
      <c r="AC28" s="7"/>
      <c r="AD28" s="7">
        <v>0</v>
      </c>
      <c r="AE28" s="7"/>
      <c r="AF28" s="13"/>
      <c r="AG28" s="12">
        <f t="shared" si="1"/>
        <v>0</v>
      </c>
      <c r="AH28" s="12">
        <f t="shared" si="4"/>
        <v>0</v>
      </c>
      <c r="AI28" s="12">
        <f t="shared" si="5"/>
        <v>0</v>
      </c>
    </row>
    <row r="29" spans="1:35" s="1" customFormat="1" ht="18.75">
      <c r="A29" s="4" t="s">
        <v>14</v>
      </c>
      <c r="B29" s="8">
        <f>H29+J29+L29+N29+P29+R29+T29+V29+X29+Z29+AB29+AD29</f>
        <v>144.60000000000002</v>
      </c>
      <c r="C29" s="8">
        <f>J29</f>
        <v>44.45</v>
      </c>
      <c r="D29" s="8">
        <f>E29</f>
        <v>44.45</v>
      </c>
      <c r="E29" s="8">
        <f>I29+K29</f>
        <v>44.45</v>
      </c>
      <c r="F29" s="8"/>
      <c r="G29" s="8"/>
      <c r="H29" s="7">
        <v>0</v>
      </c>
      <c r="I29" s="7"/>
      <c r="J29" s="7">
        <v>44.45</v>
      </c>
      <c r="K29" s="7">
        <v>44.45</v>
      </c>
      <c r="L29" s="7">
        <v>100.15</v>
      </c>
      <c r="M29" s="7"/>
      <c r="N29" s="7">
        <v>0</v>
      </c>
      <c r="O29" s="7"/>
      <c r="P29" s="7">
        <v>0</v>
      </c>
      <c r="Q29" s="7"/>
      <c r="R29" s="7">
        <v>0</v>
      </c>
      <c r="S29" s="7"/>
      <c r="T29" s="7">
        <v>0</v>
      </c>
      <c r="U29" s="7"/>
      <c r="V29" s="7">
        <v>0</v>
      </c>
      <c r="W29" s="7"/>
      <c r="X29" s="7">
        <v>0</v>
      </c>
      <c r="Y29" s="7"/>
      <c r="Z29" s="7">
        <v>0</v>
      </c>
      <c r="AA29" s="7"/>
      <c r="AB29" s="7">
        <v>0</v>
      </c>
      <c r="AC29" s="7"/>
      <c r="AD29" s="7">
        <v>0</v>
      </c>
      <c r="AE29" s="7"/>
      <c r="AF29" s="13"/>
      <c r="AG29" s="12">
        <f t="shared" si="1"/>
        <v>144.60000000000002</v>
      </c>
      <c r="AH29" s="12">
        <f t="shared" si="4"/>
        <v>44.45</v>
      </c>
      <c r="AI29" s="12">
        <f t="shared" si="5"/>
        <v>44.45</v>
      </c>
    </row>
    <row r="30" spans="1:35" s="1" customFormat="1" ht="18.75">
      <c r="A30" s="4" t="s">
        <v>61</v>
      </c>
      <c r="B30" s="8">
        <f>H30+J30+L30+N30+P30+R30+T30+V30+X30+Z30+AB30+AD30</f>
        <v>0</v>
      </c>
      <c r="C30" s="8">
        <f>J30</f>
        <v>0</v>
      </c>
      <c r="D30" s="8">
        <v>0</v>
      </c>
      <c r="E30" s="8">
        <v>0</v>
      </c>
      <c r="F30" s="8"/>
      <c r="G30" s="8"/>
      <c r="H30" s="7">
        <v>0</v>
      </c>
      <c r="I30" s="7"/>
      <c r="J30" s="7">
        <v>0</v>
      </c>
      <c r="K30" s="7"/>
      <c r="L30" s="7">
        <v>0</v>
      </c>
      <c r="M30" s="7"/>
      <c r="N30" s="7">
        <v>0</v>
      </c>
      <c r="O30" s="7"/>
      <c r="P30" s="7">
        <v>0</v>
      </c>
      <c r="Q30" s="7"/>
      <c r="R30" s="7">
        <v>0</v>
      </c>
      <c r="S30" s="7"/>
      <c r="T30" s="7">
        <v>0</v>
      </c>
      <c r="U30" s="7"/>
      <c r="V30" s="7">
        <v>0</v>
      </c>
      <c r="W30" s="7"/>
      <c r="X30" s="7">
        <v>0</v>
      </c>
      <c r="Y30" s="7"/>
      <c r="Z30" s="7">
        <v>0</v>
      </c>
      <c r="AA30" s="7"/>
      <c r="AB30" s="7">
        <v>0</v>
      </c>
      <c r="AC30" s="7"/>
      <c r="AD30" s="7">
        <v>0</v>
      </c>
      <c r="AE30" s="7"/>
      <c r="AF30" s="13"/>
      <c r="AG30" s="12">
        <f t="shared" si="1"/>
        <v>0</v>
      </c>
      <c r="AH30" s="12">
        <f t="shared" si="4"/>
        <v>0</v>
      </c>
      <c r="AI30" s="12">
        <f t="shared" si="5"/>
        <v>0</v>
      </c>
    </row>
    <row r="31" spans="1:35" s="1" customFormat="1" ht="104.25" customHeight="1">
      <c r="A31" s="2" t="s">
        <v>37</v>
      </c>
      <c r="B31" s="10"/>
      <c r="C31" s="10"/>
      <c r="D31" s="10"/>
      <c r="E31" s="10"/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6" t="s">
        <v>83</v>
      </c>
      <c r="AG31" s="12">
        <f t="shared" si="1"/>
        <v>0</v>
      </c>
      <c r="AH31" s="12">
        <f t="shared" si="4"/>
        <v>0</v>
      </c>
      <c r="AI31" s="12">
        <f t="shared" si="5"/>
        <v>0</v>
      </c>
    </row>
    <row r="32" spans="1:35" s="1" customFormat="1" ht="28.5" customHeight="1">
      <c r="A32" s="3" t="s">
        <v>16</v>
      </c>
      <c r="B32" s="10">
        <f>B34+B35+B33</f>
        <v>53202.29600000001</v>
      </c>
      <c r="C32" s="10">
        <f>C33+C34+C35</f>
        <v>7685.619000000001</v>
      </c>
      <c r="D32" s="10">
        <f>D33+D34+D35</f>
        <v>5431.4400000000005</v>
      </c>
      <c r="E32" s="10">
        <f>E33+E34+E35</f>
        <v>5431.4400000000005</v>
      </c>
      <c r="F32" s="10">
        <f>E32/B32*100</f>
        <v>10.209033083835328</v>
      </c>
      <c r="G32" s="10">
        <f>E32/C32*100</f>
        <v>70.6701698327747</v>
      </c>
      <c r="H32" s="9">
        <f aca="true" t="shared" si="9" ref="H32:AD32">H34+H35</f>
        <v>1818.319</v>
      </c>
      <c r="I32" s="9">
        <f t="shared" si="9"/>
        <v>1725.96</v>
      </c>
      <c r="J32" s="9">
        <f t="shared" si="9"/>
        <v>5867.3</v>
      </c>
      <c r="K32" s="9">
        <f t="shared" si="9"/>
        <v>3705.48</v>
      </c>
      <c r="L32" s="9">
        <f t="shared" si="9"/>
        <v>5413.8</v>
      </c>
      <c r="M32" s="9"/>
      <c r="N32" s="9">
        <f t="shared" si="9"/>
        <v>5720.1</v>
      </c>
      <c r="O32" s="9"/>
      <c r="P32" s="9">
        <f t="shared" si="9"/>
        <v>6069.3</v>
      </c>
      <c r="Q32" s="9"/>
      <c r="R32" s="9">
        <f>R33+R34+R35</f>
        <v>4519.07</v>
      </c>
      <c r="S32" s="9"/>
      <c r="T32" s="9">
        <f>T34+T35+T33</f>
        <v>6858.087</v>
      </c>
      <c r="U32" s="9"/>
      <c r="V32" s="9">
        <f t="shared" si="9"/>
        <v>2298.3</v>
      </c>
      <c r="W32" s="9"/>
      <c r="X32" s="9">
        <f t="shared" si="9"/>
        <v>3659.3</v>
      </c>
      <c r="Y32" s="9"/>
      <c r="Z32" s="9">
        <f t="shared" si="9"/>
        <v>3954.12</v>
      </c>
      <c r="AA32" s="9"/>
      <c r="AB32" s="9">
        <f t="shared" si="9"/>
        <v>3327.7</v>
      </c>
      <c r="AC32" s="9"/>
      <c r="AD32" s="9">
        <f t="shared" si="9"/>
        <v>3696.9</v>
      </c>
      <c r="AE32" s="9"/>
      <c r="AF32" s="17"/>
      <c r="AG32" s="12">
        <f t="shared" si="1"/>
        <v>53202.29600000001</v>
      </c>
      <c r="AH32" s="12">
        <f t="shared" si="4"/>
        <v>7685.619000000001</v>
      </c>
      <c r="AI32" s="12">
        <f t="shared" si="5"/>
        <v>5431.4400000000005</v>
      </c>
    </row>
    <row r="33" spans="1:35" s="1" customFormat="1" ht="33.75" customHeight="1">
      <c r="A33" s="4" t="s">
        <v>15</v>
      </c>
      <c r="B33" s="8">
        <f>H33+J33+L33+N33+P33+R33+T33+V33+X33+Z33+AB33+AD33</f>
        <v>0</v>
      </c>
      <c r="C33" s="8">
        <v>0</v>
      </c>
      <c r="D33" s="8">
        <v>0</v>
      </c>
      <c r="E33" s="8">
        <v>0</v>
      </c>
      <c r="F33" s="10" t="e">
        <f>E33/B33*100</f>
        <v>#DIV/0!</v>
      </c>
      <c r="G33" s="10" t="e">
        <f>E33/C33*100</f>
        <v>#DIV/0!</v>
      </c>
      <c r="H33" s="7">
        <v>0</v>
      </c>
      <c r="I33" s="7">
        <v>0</v>
      </c>
      <c r="J33" s="7">
        <v>0</v>
      </c>
      <c r="K33" s="7"/>
      <c r="L33" s="7">
        <v>0</v>
      </c>
      <c r="M33" s="7"/>
      <c r="N33" s="7">
        <v>0</v>
      </c>
      <c r="O33" s="7"/>
      <c r="P33" s="7">
        <v>0</v>
      </c>
      <c r="Q33" s="7"/>
      <c r="R33" s="7">
        <v>0</v>
      </c>
      <c r="S33" s="7"/>
      <c r="T33" s="7">
        <v>0</v>
      </c>
      <c r="U33" s="7"/>
      <c r="V33" s="7">
        <v>0</v>
      </c>
      <c r="W33" s="7"/>
      <c r="X33" s="7">
        <v>0</v>
      </c>
      <c r="Y33" s="7"/>
      <c r="Z33" s="7">
        <v>0</v>
      </c>
      <c r="AA33" s="7"/>
      <c r="AB33" s="7">
        <v>0</v>
      </c>
      <c r="AC33" s="7"/>
      <c r="AD33" s="7">
        <v>0</v>
      </c>
      <c r="AE33" s="7"/>
      <c r="AF33" s="17"/>
      <c r="AG33" s="12">
        <f t="shared" si="1"/>
        <v>0</v>
      </c>
      <c r="AH33" s="12">
        <f t="shared" si="4"/>
        <v>0</v>
      </c>
      <c r="AI33" s="12">
        <f t="shared" si="5"/>
        <v>0</v>
      </c>
    </row>
    <row r="34" spans="1:35" s="1" customFormat="1" ht="27" customHeight="1">
      <c r="A34" s="4" t="s">
        <v>13</v>
      </c>
      <c r="B34" s="8">
        <f>H34+J34+L34+N34+P34+R34+T34+V34+X34+Z34+AB34+AD34</f>
        <v>0</v>
      </c>
      <c r="C34" s="8">
        <v>0</v>
      </c>
      <c r="D34" s="8">
        <v>0</v>
      </c>
      <c r="E34" s="8">
        <v>0</v>
      </c>
      <c r="F34" s="10" t="e">
        <f>E34/B34*100</f>
        <v>#DIV/0!</v>
      </c>
      <c r="G34" s="10" t="e">
        <f>E34/C34*100</f>
        <v>#DIV/0!</v>
      </c>
      <c r="H34" s="7">
        <v>0</v>
      </c>
      <c r="I34" s="7">
        <v>0</v>
      </c>
      <c r="J34" s="7">
        <v>0</v>
      </c>
      <c r="K34" s="7"/>
      <c r="L34" s="7">
        <v>0</v>
      </c>
      <c r="M34" s="7"/>
      <c r="N34" s="7">
        <v>0</v>
      </c>
      <c r="O34" s="7"/>
      <c r="P34" s="7">
        <v>0</v>
      </c>
      <c r="Q34" s="7"/>
      <c r="R34" s="7">
        <v>0</v>
      </c>
      <c r="S34" s="7"/>
      <c r="T34" s="7">
        <v>0</v>
      </c>
      <c r="U34" s="7"/>
      <c r="V34" s="7">
        <v>0</v>
      </c>
      <c r="W34" s="7"/>
      <c r="X34" s="7">
        <v>0</v>
      </c>
      <c r="Y34" s="7"/>
      <c r="Z34" s="7">
        <v>0</v>
      </c>
      <c r="AA34" s="7"/>
      <c r="AB34" s="7">
        <v>0</v>
      </c>
      <c r="AC34" s="7"/>
      <c r="AD34" s="7">
        <v>0</v>
      </c>
      <c r="AE34" s="7"/>
      <c r="AF34" s="17"/>
      <c r="AG34" s="12">
        <f t="shared" si="1"/>
        <v>0</v>
      </c>
      <c r="AH34" s="12">
        <f t="shared" si="4"/>
        <v>0</v>
      </c>
      <c r="AI34" s="12">
        <f t="shared" si="5"/>
        <v>0</v>
      </c>
    </row>
    <row r="35" spans="1:35" s="1" customFormat="1" ht="29.25" customHeight="1">
      <c r="A35" s="4" t="s">
        <v>14</v>
      </c>
      <c r="B35" s="8">
        <f>H35+J35+L35+N35+P35+R35+T35+V35+X35+Z35+AB35+AD35</f>
        <v>53202.29600000001</v>
      </c>
      <c r="C35" s="8">
        <f>H35+J35</f>
        <v>7685.619000000001</v>
      </c>
      <c r="D35" s="8">
        <f>E35</f>
        <v>5431.4400000000005</v>
      </c>
      <c r="E35" s="8">
        <f>I35+K35</f>
        <v>5431.4400000000005</v>
      </c>
      <c r="F35" s="10">
        <f>E35/B35*100</f>
        <v>10.209033083835328</v>
      </c>
      <c r="G35" s="10">
        <f>E35/C35*100</f>
        <v>70.6701698327747</v>
      </c>
      <c r="H35" s="7">
        <v>1818.319</v>
      </c>
      <c r="I35" s="7">
        <v>1725.96</v>
      </c>
      <c r="J35" s="7">
        <v>5867.3</v>
      </c>
      <c r="K35" s="7">
        <v>3705.48</v>
      </c>
      <c r="L35" s="7">
        <v>5413.8</v>
      </c>
      <c r="M35" s="7"/>
      <c r="N35" s="7">
        <v>5720.1</v>
      </c>
      <c r="O35" s="7"/>
      <c r="P35" s="7">
        <v>6069.3</v>
      </c>
      <c r="Q35" s="7"/>
      <c r="R35" s="7">
        <v>4519.07</v>
      </c>
      <c r="S35" s="7"/>
      <c r="T35" s="7">
        <v>6858.087</v>
      </c>
      <c r="U35" s="7"/>
      <c r="V35" s="7">
        <v>2298.3</v>
      </c>
      <c r="W35" s="7"/>
      <c r="X35" s="7">
        <v>3659.3</v>
      </c>
      <c r="Y35" s="7"/>
      <c r="Z35" s="7">
        <v>3954.12</v>
      </c>
      <c r="AA35" s="7"/>
      <c r="AB35" s="7">
        <v>3327.7</v>
      </c>
      <c r="AC35" s="7"/>
      <c r="AD35" s="7">
        <v>3696.9</v>
      </c>
      <c r="AE35" s="7"/>
      <c r="AF35" s="17"/>
      <c r="AG35" s="12">
        <f t="shared" si="1"/>
        <v>53202.29600000001</v>
      </c>
      <c r="AH35" s="12">
        <f t="shared" si="4"/>
        <v>7685.619000000001</v>
      </c>
      <c r="AI35" s="12">
        <f t="shared" si="5"/>
        <v>5431.4400000000005</v>
      </c>
    </row>
    <row r="36" spans="1:35" s="1" customFormat="1" ht="26.25" customHeight="1">
      <c r="A36" s="4" t="s">
        <v>61</v>
      </c>
      <c r="B36" s="8">
        <f>H36+J36+L36+N36+P36+R36+T36+V36+X36+Z36+AB36+AD36</f>
        <v>0</v>
      </c>
      <c r="C36" s="8">
        <v>0</v>
      </c>
      <c r="D36" s="8">
        <v>0</v>
      </c>
      <c r="E36" s="8">
        <v>0</v>
      </c>
      <c r="F36" s="10" t="e">
        <f>E36/B36*100</f>
        <v>#DIV/0!</v>
      </c>
      <c r="G36" s="10" t="e">
        <f>E36/C36*100</f>
        <v>#DIV/0!</v>
      </c>
      <c r="H36" s="7">
        <v>0</v>
      </c>
      <c r="I36" s="7">
        <v>0</v>
      </c>
      <c r="J36" s="7">
        <v>0</v>
      </c>
      <c r="K36" s="7"/>
      <c r="L36" s="7">
        <v>0</v>
      </c>
      <c r="M36" s="7"/>
      <c r="N36" s="7">
        <v>0</v>
      </c>
      <c r="O36" s="7"/>
      <c r="P36" s="7">
        <v>0</v>
      </c>
      <c r="Q36" s="7"/>
      <c r="R36" s="7">
        <v>0</v>
      </c>
      <c r="S36" s="7"/>
      <c r="T36" s="7">
        <v>0</v>
      </c>
      <c r="U36" s="7"/>
      <c r="V36" s="7">
        <v>0</v>
      </c>
      <c r="W36" s="7"/>
      <c r="X36" s="7">
        <v>0</v>
      </c>
      <c r="Y36" s="7"/>
      <c r="Z36" s="7">
        <v>0</v>
      </c>
      <c r="AA36" s="7"/>
      <c r="AB36" s="7">
        <v>0</v>
      </c>
      <c r="AC36" s="7"/>
      <c r="AD36" s="7">
        <v>0</v>
      </c>
      <c r="AE36" s="7"/>
      <c r="AF36" s="18"/>
      <c r="AG36" s="12">
        <f t="shared" si="1"/>
        <v>0</v>
      </c>
      <c r="AH36" s="12">
        <f t="shared" si="4"/>
        <v>0</v>
      </c>
      <c r="AI36" s="12">
        <f t="shared" si="5"/>
        <v>0</v>
      </c>
    </row>
    <row r="37" spans="1:35" s="1" customFormat="1" ht="120.75" customHeight="1">
      <c r="A37" s="60" t="s">
        <v>70</v>
      </c>
      <c r="B37" s="8"/>
      <c r="C37" s="8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13"/>
      <c r="AG37" s="12">
        <f t="shared" si="1"/>
        <v>0</v>
      </c>
      <c r="AH37" s="12">
        <f t="shared" si="4"/>
        <v>0</v>
      </c>
      <c r="AI37" s="12">
        <f t="shared" si="5"/>
        <v>0</v>
      </c>
    </row>
    <row r="38" spans="1:35" s="1" customFormat="1" ht="18.75">
      <c r="A38" s="61" t="s">
        <v>16</v>
      </c>
      <c r="B38" s="10">
        <f>B40+B41+B39</f>
        <v>236.5</v>
      </c>
      <c r="C38" s="10">
        <f>C39+C40+C41</f>
        <v>0</v>
      </c>
      <c r="D38" s="10">
        <f>D39+D40+D41</f>
        <v>0</v>
      </c>
      <c r="E38" s="10">
        <f>E39+E40+E41</f>
        <v>0</v>
      </c>
      <c r="F38" s="10"/>
      <c r="G38" s="10"/>
      <c r="H38" s="10">
        <f aca="true" t="shared" si="10" ref="H38:AD38">H40+H41+H39</f>
        <v>0</v>
      </c>
      <c r="I38" s="10"/>
      <c r="J38" s="10">
        <f t="shared" si="10"/>
        <v>0</v>
      </c>
      <c r="K38" s="10"/>
      <c r="L38" s="10">
        <f t="shared" si="10"/>
        <v>9.9</v>
      </c>
      <c r="M38" s="10"/>
      <c r="N38" s="10">
        <f t="shared" si="10"/>
        <v>12.7</v>
      </c>
      <c r="O38" s="10"/>
      <c r="P38" s="10">
        <f t="shared" si="10"/>
        <v>55</v>
      </c>
      <c r="Q38" s="10"/>
      <c r="R38" s="10">
        <f t="shared" si="10"/>
        <v>12.7</v>
      </c>
      <c r="S38" s="10"/>
      <c r="T38" s="10">
        <f t="shared" si="10"/>
        <v>12.7</v>
      </c>
      <c r="U38" s="10"/>
      <c r="V38" s="10">
        <f t="shared" si="10"/>
        <v>12.7</v>
      </c>
      <c r="W38" s="10"/>
      <c r="X38" s="10">
        <f t="shared" si="10"/>
        <v>12.7</v>
      </c>
      <c r="Y38" s="10"/>
      <c r="Z38" s="10">
        <f t="shared" si="10"/>
        <v>82.7</v>
      </c>
      <c r="AA38" s="10"/>
      <c r="AB38" s="10">
        <f t="shared" si="10"/>
        <v>12.7</v>
      </c>
      <c r="AC38" s="10"/>
      <c r="AD38" s="10">
        <f t="shared" si="10"/>
        <v>12.7</v>
      </c>
      <c r="AE38" s="10"/>
      <c r="AF38" s="13"/>
      <c r="AG38" s="12">
        <f t="shared" si="1"/>
        <v>236.5</v>
      </c>
      <c r="AH38" s="12">
        <f t="shared" si="4"/>
        <v>0</v>
      </c>
      <c r="AI38" s="12">
        <f t="shared" si="5"/>
        <v>0</v>
      </c>
    </row>
    <row r="39" spans="1:35" s="1" customFormat="1" ht="18.75">
      <c r="A39" s="6" t="s">
        <v>15</v>
      </c>
      <c r="B39" s="8">
        <f>H39+J39+L39+N39+P39+R39+T39+V39+X39+Z39+AB39+AD39</f>
        <v>0</v>
      </c>
      <c r="C39" s="8">
        <v>0</v>
      </c>
      <c r="D39" s="8">
        <v>0</v>
      </c>
      <c r="E39" s="8">
        <v>0</v>
      </c>
      <c r="F39" s="8"/>
      <c r="G39" s="8"/>
      <c r="H39" s="7">
        <v>0</v>
      </c>
      <c r="I39" s="7"/>
      <c r="J39" s="7">
        <v>0</v>
      </c>
      <c r="K39" s="7"/>
      <c r="L39" s="7">
        <v>0</v>
      </c>
      <c r="M39" s="7"/>
      <c r="N39" s="7">
        <v>0</v>
      </c>
      <c r="O39" s="7"/>
      <c r="P39" s="7">
        <v>0</v>
      </c>
      <c r="Q39" s="7"/>
      <c r="R39" s="7">
        <v>0</v>
      </c>
      <c r="S39" s="7"/>
      <c r="T39" s="7">
        <v>0</v>
      </c>
      <c r="U39" s="7"/>
      <c r="V39" s="7">
        <v>0</v>
      </c>
      <c r="W39" s="7"/>
      <c r="X39" s="7">
        <v>0</v>
      </c>
      <c r="Y39" s="7"/>
      <c r="Z39" s="7">
        <v>0</v>
      </c>
      <c r="AA39" s="7"/>
      <c r="AB39" s="7">
        <v>0</v>
      </c>
      <c r="AC39" s="7"/>
      <c r="AD39" s="7">
        <v>0</v>
      </c>
      <c r="AE39" s="7"/>
      <c r="AF39" s="13"/>
      <c r="AG39" s="12">
        <f t="shared" si="1"/>
        <v>0</v>
      </c>
      <c r="AH39" s="12">
        <f t="shared" si="4"/>
        <v>0</v>
      </c>
      <c r="AI39" s="12">
        <f t="shared" si="5"/>
        <v>0</v>
      </c>
    </row>
    <row r="40" spans="1:35" s="1" customFormat="1" ht="18.75">
      <c r="A40" s="6" t="s">
        <v>13</v>
      </c>
      <c r="B40" s="8">
        <f>H40+J40+L40+N40+P40+R40+T40+V40+X40+Z40+AB40+AD40</f>
        <v>189.2</v>
      </c>
      <c r="C40" s="8">
        <v>0</v>
      </c>
      <c r="D40" s="8">
        <v>0</v>
      </c>
      <c r="E40" s="8">
        <v>0</v>
      </c>
      <c r="F40" s="8"/>
      <c r="G40" s="8"/>
      <c r="H40" s="7">
        <v>0</v>
      </c>
      <c r="I40" s="7"/>
      <c r="J40" s="7">
        <v>0</v>
      </c>
      <c r="K40" s="7"/>
      <c r="L40" s="7">
        <v>0</v>
      </c>
      <c r="M40" s="7"/>
      <c r="N40" s="7">
        <v>3.36</v>
      </c>
      <c r="O40" s="7"/>
      <c r="P40" s="7">
        <v>45.84</v>
      </c>
      <c r="Q40" s="7"/>
      <c r="R40" s="7">
        <v>12</v>
      </c>
      <c r="S40" s="7"/>
      <c r="T40" s="7">
        <v>12</v>
      </c>
      <c r="U40" s="7"/>
      <c r="V40" s="7">
        <v>12</v>
      </c>
      <c r="W40" s="7"/>
      <c r="X40" s="7">
        <v>12</v>
      </c>
      <c r="Y40" s="7"/>
      <c r="Z40" s="7">
        <v>68</v>
      </c>
      <c r="AA40" s="7"/>
      <c r="AB40" s="7">
        <v>12</v>
      </c>
      <c r="AC40" s="7"/>
      <c r="AD40" s="7">
        <v>12</v>
      </c>
      <c r="AE40" s="7"/>
      <c r="AF40" s="13"/>
      <c r="AG40" s="12">
        <f t="shared" si="1"/>
        <v>189.2</v>
      </c>
      <c r="AH40" s="12">
        <f t="shared" si="4"/>
        <v>0</v>
      </c>
      <c r="AI40" s="12">
        <f t="shared" si="5"/>
        <v>0</v>
      </c>
    </row>
    <row r="41" spans="1:35" s="1" customFormat="1" ht="18.75">
      <c r="A41" s="6" t="s">
        <v>14</v>
      </c>
      <c r="B41" s="8">
        <f>H41+J41+L41+N41+P41+R41+T41+V41+X41+Z41+AB41+AD41</f>
        <v>47.300000000000004</v>
      </c>
      <c r="C41" s="8">
        <f>H41</f>
        <v>0</v>
      </c>
      <c r="D41" s="8">
        <f>E41</f>
        <v>0</v>
      </c>
      <c r="E41" s="8">
        <f>I41</f>
        <v>0</v>
      </c>
      <c r="F41" s="8"/>
      <c r="G41" s="8"/>
      <c r="H41" s="7">
        <v>0</v>
      </c>
      <c r="I41" s="7"/>
      <c r="J41" s="7">
        <v>0</v>
      </c>
      <c r="K41" s="7"/>
      <c r="L41" s="7">
        <v>9.9</v>
      </c>
      <c r="M41" s="7"/>
      <c r="N41" s="7">
        <v>9.34</v>
      </c>
      <c r="O41" s="7"/>
      <c r="P41" s="7">
        <v>9.16</v>
      </c>
      <c r="Q41" s="7"/>
      <c r="R41" s="7">
        <v>0.7</v>
      </c>
      <c r="S41" s="7"/>
      <c r="T41" s="7">
        <v>0.7</v>
      </c>
      <c r="U41" s="7"/>
      <c r="V41" s="7">
        <v>0.7</v>
      </c>
      <c r="W41" s="7"/>
      <c r="X41" s="7">
        <v>0.7</v>
      </c>
      <c r="Y41" s="7"/>
      <c r="Z41" s="7">
        <v>14.7</v>
      </c>
      <c r="AA41" s="7"/>
      <c r="AB41" s="7">
        <v>0.7</v>
      </c>
      <c r="AC41" s="7"/>
      <c r="AD41" s="7">
        <v>0.7</v>
      </c>
      <c r="AE41" s="7"/>
      <c r="AF41" s="13"/>
      <c r="AG41" s="12">
        <f t="shared" si="1"/>
        <v>47.300000000000004</v>
      </c>
      <c r="AH41" s="12">
        <f t="shared" si="4"/>
        <v>0</v>
      </c>
      <c r="AI41" s="12">
        <f t="shared" si="5"/>
        <v>0</v>
      </c>
    </row>
    <row r="42" spans="1:35" s="1" customFormat="1" ht="37.5">
      <c r="A42" s="56" t="s">
        <v>62</v>
      </c>
      <c r="B42" s="57">
        <f>H42+J42+L42+N42+P42+R42+T42+V42+X42+Z42+AB42+AD42</f>
        <v>47.300000000000004</v>
      </c>
      <c r="C42" s="8">
        <v>0</v>
      </c>
      <c r="D42" s="8">
        <v>0</v>
      </c>
      <c r="E42" s="8">
        <v>0</v>
      </c>
      <c r="F42" s="57"/>
      <c r="G42" s="57"/>
      <c r="H42" s="57">
        <v>0</v>
      </c>
      <c r="I42" s="57"/>
      <c r="J42" s="7">
        <v>0</v>
      </c>
      <c r="K42" s="7"/>
      <c r="L42" s="7">
        <v>9.9</v>
      </c>
      <c r="M42" s="7"/>
      <c r="N42" s="7">
        <v>9.34</v>
      </c>
      <c r="O42" s="7"/>
      <c r="P42" s="7">
        <v>9.16</v>
      </c>
      <c r="Q42" s="7"/>
      <c r="R42" s="7">
        <v>0.7</v>
      </c>
      <c r="S42" s="7"/>
      <c r="T42" s="7">
        <v>0.7</v>
      </c>
      <c r="U42" s="7"/>
      <c r="V42" s="7">
        <v>0.7</v>
      </c>
      <c r="W42" s="7"/>
      <c r="X42" s="7">
        <v>0.7</v>
      </c>
      <c r="Y42" s="7"/>
      <c r="Z42" s="7">
        <v>14.7</v>
      </c>
      <c r="AA42" s="7"/>
      <c r="AB42" s="7">
        <v>0.7</v>
      </c>
      <c r="AC42" s="7"/>
      <c r="AD42" s="7">
        <v>0.7</v>
      </c>
      <c r="AE42" s="7"/>
      <c r="AF42" s="13"/>
      <c r="AG42" s="12">
        <f t="shared" si="1"/>
        <v>47.300000000000004</v>
      </c>
      <c r="AH42" s="12">
        <f t="shared" si="4"/>
        <v>0</v>
      </c>
      <c r="AI42" s="12">
        <f t="shared" si="5"/>
        <v>0</v>
      </c>
    </row>
    <row r="43" spans="1:35" s="1" customFormat="1" ht="18.75">
      <c r="A43" s="6" t="s">
        <v>61</v>
      </c>
      <c r="B43" s="8">
        <f>H43+J43+L43+N43+P43+R43+T43+V43+X43+Z43+AB43+AD43</f>
        <v>0</v>
      </c>
      <c r="C43" s="8"/>
      <c r="D43" s="8"/>
      <c r="E43" s="8"/>
      <c r="F43" s="8"/>
      <c r="G43" s="8"/>
      <c r="H43" s="7">
        <v>0</v>
      </c>
      <c r="I43" s="7"/>
      <c r="J43" s="7">
        <v>0</v>
      </c>
      <c r="K43" s="7"/>
      <c r="L43" s="7">
        <v>0</v>
      </c>
      <c r="M43" s="7"/>
      <c r="N43" s="7">
        <v>0</v>
      </c>
      <c r="O43" s="7"/>
      <c r="P43" s="7">
        <v>0</v>
      </c>
      <c r="Q43" s="7"/>
      <c r="R43" s="7">
        <v>0</v>
      </c>
      <c r="S43" s="7"/>
      <c r="T43" s="7">
        <v>0</v>
      </c>
      <c r="U43" s="7"/>
      <c r="V43" s="7">
        <v>0</v>
      </c>
      <c r="W43" s="7"/>
      <c r="X43" s="7">
        <v>0</v>
      </c>
      <c r="Y43" s="7"/>
      <c r="Z43" s="7">
        <v>0</v>
      </c>
      <c r="AA43" s="7"/>
      <c r="AB43" s="7">
        <v>0</v>
      </c>
      <c r="AC43" s="7"/>
      <c r="AD43" s="7">
        <v>0</v>
      </c>
      <c r="AE43" s="7"/>
      <c r="AF43" s="13"/>
      <c r="AG43" s="12">
        <f t="shared" si="1"/>
        <v>0</v>
      </c>
      <c r="AH43" s="12">
        <f t="shared" si="4"/>
        <v>0</v>
      </c>
      <c r="AI43" s="12">
        <f t="shared" si="5"/>
        <v>0</v>
      </c>
    </row>
    <row r="44" spans="1:35" s="1" customFormat="1" ht="46.5" customHeight="1">
      <c r="A44" s="2" t="s">
        <v>71</v>
      </c>
      <c r="B44" s="10"/>
      <c r="C44" s="10"/>
      <c r="D44" s="10"/>
      <c r="E44" s="10"/>
      <c r="F44" s="10"/>
      <c r="G44" s="1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13"/>
      <c r="AG44" s="12">
        <f t="shared" si="1"/>
        <v>0</v>
      </c>
      <c r="AH44" s="12">
        <f t="shared" si="4"/>
        <v>0</v>
      </c>
      <c r="AI44" s="12">
        <f t="shared" si="5"/>
        <v>0</v>
      </c>
    </row>
    <row r="45" spans="1:35" s="1" customFormat="1" ht="18.75">
      <c r="A45" s="3" t="s">
        <v>16</v>
      </c>
      <c r="B45" s="10">
        <f>B47+B48+B46</f>
        <v>0</v>
      </c>
      <c r="C45" s="10">
        <f>C46+C47+C48</f>
        <v>0</v>
      </c>
      <c r="D45" s="10">
        <f>D46+D47+D48</f>
        <v>0</v>
      </c>
      <c r="E45" s="10">
        <f>E46+E47+E48</f>
        <v>0</v>
      </c>
      <c r="F45" s="10"/>
      <c r="G45" s="10"/>
      <c r="H45" s="10">
        <f aca="true" t="shared" si="11" ref="H45:AD45">H47+H48+H46</f>
        <v>0</v>
      </c>
      <c r="I45" s="10"/>
      <c r="J45" s="10">
        <f t="shared" si="11"/>
        <v>0</v>
      </c>
      <c r="K45" s="10"/>
      <c r="L45" s="10">
        <f t="shared" si="11"/>
        <v>0</v>
      </c>
      <c r="M45" s="10"/>
      <c r="N45" s="10">
        <f t="shared" si="11"/>
        <v>0</v>
      </c>
      <c r="O45" s="10"/>
      <c r="P45" s="10">
        <f t="shared" si="11"/>
        <v>0</v>
      </c>
      <c r="Q45" s="10"/>
      <c r="R45" s="10">
        <f t="shared" si="11"/>
        <v>0</v>
      </c>
      <c r="S45" s="10"/>
      <c r="T45" s="10">
        <f t="shared" si="11"/>
        <v>0</v>
      </c>
      <c r="U45" s="10"/>
      <c r="V45" s="10">
        <f t="shared" si="11"/>
        <v>0</v>
      </c>
      <c r="W45" s="10"/>
      <c r="X45" s="10">
        <f t="shared" si="11"/>
        <v>0</v>
      </c>
      <c r="Y45" s="10"/>
      <c r="Z45" s="10">
        <f t="shared" si="11"/>
        <v>0</v>
      </c>
      <c r="AA45" s="10"/>
      <c r="AB45" s="10">
        <f t="shared" si="11"/>
        <v>0</v>
      </c>
      <c r="AC45" s="10"/>
      <c r="AD45" s="10">
        <f t="shared" si="11"/>
        <v>0</v>
      </c>
      <c r="AE45" s="10"/>
      <c r="AF45" s="13"/>
      <c r="AG45" s="12">
        <f t="shared" si="1"/>
        <v>0</v>
      </c>
      <c r="AH45" s="12">
        <f t="shared" si="4"/>
        <v>0</v>
      </c>
      <c r="AI45" s="12">
        <f t="shared" si="5"/>
        <v>0</v>
      </c>
    </row>
    <row r="46" spans="1:35" s="1" customFormat="1" ht="18.75">
      <c r="A46" s="4" t="s">
        <v>15</v>
      </c>
      <c r="B46" s="8">
        <f>H46+J46+L46+N46+P46+R46+T46+V46+X46+Z46+AB46+AD46</f>
        <v>0</v>
      </c>
      <c r="C46" s="8">
        <v>0</v>
      </c>
      <c r="D46" s="8">
        <v>0</v>
      </c>
      <c r="E46" s="8">
        <v>0</v>
      </c>
      <c r="F46" s="8"/>
      <c r="G46" s="8"/>
      <c r="H46" s="7">
        <v>0</v>
      </c>
      <c r="I46" s="7"/>
      <c r="J46" s="7">
        <v>0</v>
      </c>
      <c r="K46" s="7"/>
      <c r="L46" s="7">
        <v>0</v>
      </c>
      <c r="M46" s="7"/>
      <c r="N46" s="7">
        <v>0</v>
      </c>
      <c r="O46" s="7"/>
      <c r="P46" s="7">
        <v>0</v>
      </c>
      <c r="Q46" s="7"/>
      <c r="R46" s="7">
        <v>0</v>
      </c>
      <c r="S46" s="7"/>
      <c r="T46" s="7">
        <v>0</v>
      </c>
      <c r="U46" s="7"/>
      <c r="V46" s="7">
        <v>0</v>
      </c>
      <c r="W46" s="7"/>
      <c r="X46" s="7">
        <v>0</v>
      </c>
      <c r="Y46" s="7"/>
      <c r="Z46" s="7">
        <v>0</v>
      </c>
      <c r="AA46" s="7"/>
      <c r="AB46" s="7">
        <v>0</v>
      </c>
      <c r="AC46" s="7"/>
      <c r="AD46" s="7">
        <v>0</v>
      </c>
      <c r="AE46" s="7"/>
      <c r="AF46" s="13"/>
      <c r="AG46" s="12">
        <f t="shared" si="1"/>
        <v>0</v>
      </c>
      <c r="AH46" s="12">
        <f t="shared" si="4"/>
        <v>0</v>
      </c>
      <c r="AI46" s="12">
        <f t="shared" si="5"/>
        <v>0</v>
      </c>
    </row>
    <row r="47" spans="1:35" s="1" customFormat="1" ht="18.75">
      <c r="A47" s="4" t="s">
        <v>13</v>
      </c>
      <c r="B47" s="8">
        <f>H47+J47+L47+N47+P47+R47+T47+V47+X47+Z47+AB47+AD47</f>
        <v>0</v>
      </c>
      <c r="C47" s="8">
        <v>0</v>
      </c>
      <c r="D47" s="8">
        <v>0</v>
      </c>
      <c r="E47" s="8">
        <v>0</v>
      </c>
      <c r="F47" s="8"/>
      <c r="G47" s="8"/>
      <c r="H47" s="7">
        <v>0</v>
      </c>
      <c r="I47" s="7"/>
      <c r="J47" s="7">
        <v>0</v>
      </c>
      <c r="K47" s="7"/>
      <c r="L47" s="7">
        <v>0</v>
      </c>
      <c r="M47" s="7"/>
      <c r="N47" s="7">
        <v>0</v>
      </c>
      <c r="O47" s="7"/>
      <c r="P47" s="7">
        <v>0</v>
      </c>
      <c r="Q47" s="7"/>
      <c r="R47" s="7">
        <v>0</v>
      </c>
      <c r="S47" s="7"/>
      <c r="T47" s="7">
        <v>0</v>
      </c>
      <c r="U47" s="7"/>
      <c r="V47" s="7">
        <v>0</v>
      </c>
      <c r="W47" s="7"/>
      <c r="X47" s="7">
        <v>0</v>
      </c>
      <c r="Y47" s="7"/>
      <c r="Z47" s="7">
        <v>0</v>
      </c>
      <c r="AA47" s="7"/>
      <c r="AB47" s="7">
        <v>0</v>
      </c>
      <c r="AC47" s="7"/>
      <c r="AD47" s="7">
        <v>0</v>
      </c>
      <c r="AE47" s="7"/>
      <c r="AF47" s="13"/>
      <c r="AG47" s="12">
        <f t="shared" si="1"/>
        <v>0</v>
      </c>
      <c r="AH47" s="12">
        <f t="shared" si="4"/>
        <v>0</v>
      </c>
      <c r="AI47" s="12">
        <f t="shared" si="5"/>
        <v>0</v>
      </c>
    </row>
    <row r="48" spans="1:35" s="1" customFormat="1" ht="18.75">
      <c r="A48" s="4" t="s">
        <v>14</v>
      </c>
      <c r="B48" s="8">
        <f>H48+J48+L48+N48+P48+R48+T48+V48+X48+Z48+AB48+AD48</f>
        <v>0</v>
      </c>
      <c r="C48" s="8">
        <f>H48</f>
        <v>0</v>
      </c>
      <c r="D48" s="8">
        <f>E48</f>
        <v>0</v>
      </c>
      <c r="E48" s="8">
        <f>I48</f>
        <v>0</v>
      </c>
      <c r="F48" s="8"/>
      <c r="G48" s="8"/>
      <c r="H48" s="7">
        <v>0</v>
      </c>
      <c r="I48" s="7"/>
      <c r="J48" s="7">
        <v>0</v>
      </c>
      <c r="K48" s="7"/>
      <c r="L48" s="7">
        <v>0</v>
      </c>
      <c r="M48" s="7"/>
      <c r="N48" s="7">
        <v>0</v>
      </c>
      <c r="O48" s="7"/>
      <c r="P48" s="7">
        <v>0</v>
      </c>
      <c r="Q48" s="7"/>
      <c r="R48" s="7">
        <v>0</v>
      </c>
      <c r="S48" s="7"/>
      <c r="T48" s="7">
        <v>0</v>
      </c>
      <c r="U48" s="7"/>
      <c r="V48" s="7">
        <v>0</v>
      </c>
      <c r="W48" s="7"/>
      <c r="X48" s="7">
        <v>0</v>
      </c>
      <c r="Y48" s="7"/>
      <c r="Z48" s="7">
        <v>0</v>
      </c>
      <c r="AA48" s="7"/>
      <c r="AB48" s="7">
        <v>0</v>
      </c>
      <c r="AC48" s="7"/>
      <c r="AD48" s="7">
        <v>0</v>
      </c>
      <c r="AE48" s="7"/>
      <c r="AF48" s="13"/>
      <c r="AG48" s="12">
        <f t="shared" si="1"/>
        <v>0</v>
      </c>
      <c r="AH48" s="12">
        <f t="shared" si="4"/>
        <v>0</v>
      </c>
      <c r="AI48" s="12">
        <f t="shared" si="5"/>
        <v>0</v>
      </c>
    </row>
    <row r="49" spans="1:35" s="1" customFormat="1" ht="18.75">
      <c r="A49" s="4" t="s">
        <v>61</v>
      </c>
      <c r="B49" s="8">
        <f>H49+J49+L49+N49+P49+R49+T49+V49+X49+Z49+AB49+AD49</f>
        <v>0</v>
      </c>
      <c r="C49" s="8">
        <v>0</v>
      </c>
      <c r="D49" s="8">
        <v>0</v>
      </c>
      <c r="E49" s="8">
        <v>0</v>
      </c>
      <c r="F49" s="8"/>
      <c r="G49" s="8"/>
      <c r="H49" s="7">
        <v>0</v>
      </c>
      <c r="I49" s="7"/>
      <c r="J49" s="7">
        <v>0</v>
      </c>
      <c r="K49" s="7"/>
      <c r="L49" s="7">
        <v>0</v>
      </c>
      <c r="M49" s="7"/>
      <c r="N49" s="7">
        <v>0</v>
      </c>
      <c r="O49" s="7"/>
      <c r="P49" s="7">
        <v>0</v>
      </c>
      <c r="Q49" s="7"/>
      <c r="R49" s="7">
        <v>0</v>
      </c>
      <c r="S49" s="7"/>
      <c r="T49" s="7">
        <v>0</v>
      </c>
      <c r="U49" s="7"/>
      <c r="V49" s="7">
        <v>0</v>
      </c>
      <c r="W49" s="7"/>
      <c r="X49" s="7">
        <v>0</v>
      </c>
      <c r="Y49" s="7"/>
      <c r="Z49" s="7">
        <v>0</v>
      </c>
      <c r="AA49" s="7"/>
      <c r="AB49" s="7">
        <v>0</v>
      </c>
      <c r="AC49" s="7"/>
      <c r="AD49" s="7">
        <v>0</v>
      </c>
      <c r="AE49" s="7"/>
      <c r="AF49" s="13"/>
      <c r="AG49" s="12">
        <f t="shared" si="1"/>
        <v>0</v>
      </c>
      <c r="AH49" s="12">
        <f t="shared" si="4"/>
        <v>0</v>
      </c>
      <c r="AI49" s="12">
        <f t="shared" si="5"/>
        <v>0</v>
      </c>
    </row>
    <row r="50" spans="1:35" s="1" customFormat="1" ht="18.75" customHeight="1">
      <c r="A50" s="62" t="s">
        <v>24</v>
      </c>
      <c r="B50" s="10"/>
      <c r="C50" s="10"/>
      <c r="D50" s="10"/>
      <c r="E50" s="10"/>
      <c r="F50" s="10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3"/>
      <c r="AG50" s="12">
        <f t="shared" si="1"/>
        <v>0</v>
      </c>
      <c r="AH50" s="12">
        <f t="shared" si="4"/>
        <v>0</v>
      </c>
      <c r="AI50" s="12">
        <f t="shared" si="5"/>
        <v>0</v>
      </c>
    </row>
    <row r="51" spans="1:35" s="1" customFormat="1" ht="18.75">
      <c r="A51" s="3" t="s">
        <v>16</v>
      </c>
      <c r="B51" s="10">
        <f>B52+B53+B54</f>
        <v>39293.6</v>
      </c>
      <c r="C51" s="10">
        <f>C52+C53+C54</f>
        <v>5325.3</v>
      </c>
      <c r="D51" s="10">
        <f>D52+D53+D54</f>
        <v>4680.47</v>
      </c>
      <c r="E51" s="10">
        <f>E52+E53+E54</f>
        <v>4680.47</v>
      </c>
      <c r="F51" s="10">
        <f>E51/B51*100</f>
        <v>11.91153266689741</v>
      </c>
      <c r="G51" s="10">
        <f>E51/C51*100</f>
        <v>87.89119861791825</v>
      </c>
      <c r="H51" s="9">
        <f>H52+H53+H54</f>
        <v>2239</v>
      </c>
      <c r="I51" s="9">
        <f>I52+I53+I54</f>
        <v>1590.76</v>
      </c>
      <c r="J51" s="9">
        <f>J52+J53+J54</f>
        <v>3086.3</v>
      </c>
      <c r="K51" s="9">
        <f>K52+K53+K54</f>
        <v>3089.71</v>
      </c>
      <c r="L51" s="9">
        <f aca="true" t="shared" si="12" ref="L51:AD51">L53+L54</f>
        <v>3336.6</v>
      </c>
      <c r="M51" s="9"/>
      <c r="N51" s="9">
        <f t="shared" si="12"/>
        <v>3906.6000000000004</v>
      </c>
      <c r="O51" s="9"/>
      <c r="P51" s="9">
        <f t="shared" si="12"/>
        <v>4492</v>
      </c>
      <c r="Q51" s="9"/>
      <c r="R51" s="9">
        <f t="shared" si="12"/>
        <v>3882.6</v>
      </c>
      <c r="S51" s="9"/>
      <c r="T51" s="9">
        <f t="shared" si="12"/>
        <v>3793.4</v>
      </c>
      <c r="U51" s="9"/>
      <c r="V51" s="9">
        <f t="shared" si="12"/>
        <v>3331.1</v>
      </c>
      <c r="W51" s="9"/>
      <c r="X51" s="9">
        <f t="shared" si="12"/>
        <v>2932</v>
      </c>
      <c r="Y51" s="9"/>
      <c r="Z51" s="9">
        <f t="shared" si="12"/>
        <v>3186.8</v>
      </c>
      <c r="AA51" s="9"/>
      <c r="AB51" s="9">
        <f t="shared" si="12"/>
        <v>2595.6</v>
      </c>
      <c r="AC51" s="9"/>
      <c r="AD51" s="9">
        <f t="shared" si="12"/>
        <v>2511.6</v>
      </c>
      <c r="AE51" s="9"/>
      <c r="AF51" s="13"/>
      <c r="AG51" s="12">
        <f t="shared" si="1"/>
        <v>39293.6</v>
      </c>
      <c r="AH51" s="12">
        <f t="shared" si="4"/>
        <v>5325.3</v>
      </c>
      <c r="AI51" s="12">
        <f t="shared" si="5"/>
        <v>4680.47</v>
      </c>
    </row>
    <row r="52" spans="1:35" s="1" customFormat="1" ht="18.75">
      <c r="A52" s="4" t="s">
        <v>15</v>
      </c>
      <c r="B52" s="8">
        <f>B58+B64+B70+B76+B82</f>
        <v>0</v>
      </c>
      <c r="C52" s="8">
        <f>C58+C64+C70+C76+C82</f>
        <v>0</v>
      </c>
      <c r="D52" s="8">
        <f>D58+D64+D70+D76+D82</f>
        <v>0</v>
      </c>
      <c r="E52" s="8">
        <f>E58+E64+E70+E76+E82</f>
        <v>0</v>
      </c>
      <c r="F52" s="8" t="e">
        <f>E52/B52*100</f>
        <v>#DIV/0!</v>
      </c>
      <c r="G52" s="8" t="e">
        <f>E52/C52*100</f>
        <v>#DIV/0!</v>
      </c>
      <c r="H52" s="7">
        <f>H58+H64+H70+H76+H82</f>
        <v>0</v>
      </c>
      <c r="I52" s="7">
        <f>I58+I64+I70+I76+I82</f>
        <v>0</v>
      </c>
      <c r="J52" s="7">
        <f>J58+J64+J70+J76+J82</f>
        <v>0</v>
      </c>
      <c r="K52" s="7">
        <f>K58+K64+K70+K76+K82</f>
        <v>0</v>
      </c>
      <c r="L52" s="7">
        <f>L58+L64+L70+L76+L82</f>
        <v>0</v>
      </c>
      <c r="M52" s="7"/>
      <c r="N52" s="7">
        <f>N58+N64+N70+N76+N82</f>
        <v>0</v>
      </c>
      <c r="O52" s="7"/>
      <c r="P52" s="7">
        <f>P58+P64+P70+P76+P82</f>
        <v>0</v>
      </c>
      <c r="Q52" s="7"/>
      <c r="R52" s="7">
        <f>R58+R64+R70+R76+R82</f>
        <v>0</v>
      </c>
      <c r="S52" s="7"/>
      <c r="T52" s="7">
        <f>T58+T64+T70+T76+T82</f>
        <v>0</v>
      </c>
      <c r="U52" s="7"/>
      <c r="V52" s="7">
        <f>V58+V64+V70+V76+V82</f>
        <v>0</v>
      </c>
      <c r="W52" s="7"/>
      <c r="X52" s="7">
        <f>X58+X64+X70+X76+X82</f>
        <v>0</v>
      </c>
      <c r="Y52" s="7"/>
      <c r="Z52" s="7">
        <f>Z58+Z64+Z70+Z76+Z82</f>
        <v>0</v>
      </c>
      <c r="AA52" s="7"/>
      <c r="AB52" s="7">
        <f>AB58+AB64+AB70+AB76+AB82</f>
        <v>0</v>
      </c>
      <c r="AC52" s="7"/>
      <c r="AD52" s="7">
        <f>AD58+AD64+AD70+AD76+AD82</f>
        <v>0</v>
      </c>
      <c r="AE52" s="7"/>
      <c r="AF52" s="13"/>
      <c r="AG52" s="12">
        <f t="shared" si="1"/>
        <v>0</v>
      </c>
      <c r="AH52" s="12">
        <f t="shared" si="4"/>
        <v>0</v>
      </c>
      <c r="AI52" s="12">
        <f t="shared" si="5"/>
        <v>0</v>
      </c>
    </row>
    <row r="53" spans="1:35" s="1" customFormat="1" ht="18.75">
      <c r="A53" s="4" t="s">
        <v>13</v>
      </c>
      <c r="B53" s="8">
        <f>B65+B77+B83</f>
        <v>0</v>
      </c>
      <c r="C53" s="8">
        <f>C65+C77+C83</f>
        <v>0</v>
      </c>
      <c r="D53" s="8">
        <f>D65+D77+D83</f>
        <v>0</v>
      </c>
      <c r="E53" s="8">
        <f>E65+E77+E83</f>
        <v>0</v>
      </c>
      <c r="F53" s="8" t="e">
        <f>E53/B53*100</f>
        <v>#DIV/0!</v>
      </c>
      <c r="G53" s="8" t="e">
        <f>E53/C53*100</f>
        <v>#DIV/0!</v>
      </c>
      <c r="H53" s="7">
        <f aca="true" t="shared" si="13" ref="H53:AD53">H59+H65+H71+H77+H83</f>
        <v>0</v>
      </c>
      <c r="I53" s="7">
        <f>I59+I65+I71+I77+I83</f>
        <v>0</v>
      </c>
      <c r="J53" s="7">
        <f t="shared" si="13"/>
        <v>0</v>
      </c>
      <c r="K53" s="7">
        <f>K59+K65+K71+K77+K83</f>
        <v>0</v>
      </c>
      <c r="L53" s="7">
        <f t="shared" si="13"/>
        <v>0</v>
      </c>
      <c r="M53" s="7"/>
      <c r="N53" s="7">
        <f t="shared" si="13"/>
        <v>0</v>
      </c>
      <c r="O53" s="7"/>
      <c r="P53" s="7">
        <f t="shared" si="13"/>
        <v>0</v>
      </c>
      <c r="Q53" s="7"/>
      <c r="R53" s="7">
        <f t="shared" si="13"/>
        <v>0</v>
      </c>
      <c r="S53" s="7"/>
      <c r="T53" s="7">
        <f t="shared" si="13"/>
        <v>0</v>
      </c>
      <c r="U53" s="7"/>
      <c r="V53" s="7">
        <f t="shared" si="13"/>
        <v>0</v>
      </c>
      <c r="W53" s="7"/>
      <c r="X53" s="7">
        <f t="shared" si="13"/>
        <v>0</v>
      </c>
      <c r="Y53" s="7"/>
      <c r="Z53" s="7">
        <f t="shared" si="13"/>
        <v>0</v>
      </c>
      <c r="AA53" s="7"/>
      <c r="AB53" s="7">
        <f t="shared" si="13"/>
        <v>0</v>
      </c>
      <c r="AC53" s="7"/>
      <c r="AD53" s="7">
        <f t="shared" si="13"/>
        <v>0</v>
      </c>
      <c r="AE53" s="7"/>
      <c r="AF53" s="13"/>
      <c r="AG53" s="12">
        <f t="shared" si="1"/>
        <v>0</v>
      </c>
      <c r="AH53" s="12">
        <f t="shared" si="4"/>
        <v>0</v>
      </c>
      <c r="AI53" s="12">
        <f t="shared" si="5"/>
        <v>0</v>
      </c>
    </row>
    <row r="54" spans="1:35" s="1" customFormat="1" ht="18.75">
      <c r="A54" s="4" t="s">
        <v>14</v>
      </c>
      <c r="B54" s="8">
        <f>B60+B66+B72++B84+B78</f>
        <v>39293.6</v>
      </c>
      <c r="C54" s="8">
        <f>C60+C66+C72++C84+C78</f>
        <v>5325.3</v>
      </c>
      <c r="D54" s="8">
        <f>D60+D66+D72++D84+D78</f>
        <v>4680.47</v>
      </c>
      <c r="E54" s="8">
        <f>E60+E66+E72++E84+E78</f>
        <v>4680.47</v>
      </c>
      <c r="F54" s="8">
        <f>E54/B54*100</f>
        <v>11.91153266689741</v>
      </c>
      <c r="G54" s="8">
        <f>E54/C54*100</f>
        <v>87.89119861791825</v>
      </c>
      <c r="H54" s="7">
        <f>H60+H66+H72+H84</f>
        <v>2239</v>
      </c>
      <c r="I54" s="7">
        <f>I60+I66+I72+I84</f>
        <v>1590.76</v>
      </c>
      <c r="J54" s="7">
        <f aca="true" t="shared" si="14" ref="J54:AD54">J60+J66+J72+J78+J84</f>
        <v>3086.3</v>
      </c>
      <c r="K54" s="7">
        <f>K60+K66+K72+K78+K84</f>
        <v>3089.71</v>
      </c>
      <c r="L54" s="7">
        <f t="shared" si="14"/>
        <v>3336.6</v>
      </c>
      <c r="M54" s="7"/>
      <c r="N54" s="7">
        <f t="shared" si="14"/>
        <v>3906.6000000000004</v>
      </c>
      <c r="O54" s="7"/>
      <c r="P54" s="7">
        <f t="shared" si="14"/>
        <v>4492</v>
      </c>
      <c r="Q54" s="7"/>
      <c r="R54" s="7">
        <f t="shared" si="14"/>
        <v>3882.6</v>
      </c>
      <c r="S54" s="7"/>
      <c r="T54" s="7">
        <f t="shared" si="14"/>
        <v>3793.4</v>
      </c>
      <c r="U54" s="7"/>
      <c r="V54" s="7">
        <f t="shared" si="14"/>
        <v>3331.1</v>
      </c>
      <c r="W54" s="7"/>
      <c r="X54" s="7">
        <f t="shared" si="14"/>
        <v>2932</v>
      </c>
      <c r="Y54" s="7"/>
      <c r="Z54" s="7">
        <f t="shared" si="14"/>
        <v>3186.8</v>
      </c>
      <c r="AA54" s="7"/>
      <c r="AB54" s="7">
        <f t="shared" si="14"/>
        <v>2595.6</v>
      </c>
      <c r="AC54" s="7"/>
      <c r="AD54" s="7">
        <f t="shared" si="14"/>
        <v>2511.6</v>
      </c>
      <c r="AE54" s="7"/>
      <c r="AF54" s="13"/>
      <c r="AG54" s="12">
        <f t="shared" si="1"/>
        <v>39293.6</v>
      </c>
      <c r="AH54" s="12">
        <f t="shared" si="4"/>
        <v>5325.3</v>
      </c>
      <c r="AI54" s="12">
        <f t="shared" si="5"/>
        <v>4680.47</v>
      </c>
    </row>
    <row r="55" spans="1:35" s="1" customFormat="1" ht="18.75">
      <c r="A55" s="4" t="s">
        <v>61</v>
      </c>
      <c r="B55" s="8">
        <f>B61+B67+B73++B85</f>
        <v>0</v>
      </c>
      <c r="C55" s="8">
        <f>C61+C67+C73++C85</f>
        <v>0</v>
      </c>
      <c r="D55" s="8">
        <f>D61+D67+D73++D85</f>
        <v>0</v>
      </c>
      <c r="E55" s="8">
        <f>E61+E67+E73++E85</f>
        <v>0</v>
      </c>
      <c r="F55" s="8" t="e">
        <f>E55/B55*100</f>
        <v>#DIV/0!</v>
      </c>
      <c r="G55" s="8" t="e">
        <f>E55/C55*100</f>
        <v>#DIV/0!</v>
      </c>
      <c r="H55" s="7">
        <f>H61+H67+H73+H85</f>
        <v>0</v>
      </c>
      <c r="I55" s="7">
        <f>I61+I67+I73+I85</f>
        <v>0</v>
      </c>
      <c r="J55" s="7">
        <f aca="true" t="shared" si="15" ref="J55:AD55">J61+J67+J73+J85</f>
        <v>0</v>
      </c>
      <c r="K55" s="7">
        <f>K61+K67+K73+K85</f>
        <v>0</v>
      </c>
      <c r="L55" s="7">
        <f t="shared" si="15"/>
        <v>0</v>
      </c>
      <c r="M55" s="7"/>
      <c r="N55" s="7">
        <f t="shared" si="15"/>
        <v>0</v>
      </c>
      <c r="O55" s="7"/>
      <c r="P55" s="7">
        <f t="shared" si="15"/>
        <v>0</v>
      </c>
      <c r="Q55" s="7"/>
      <c r="R55" s="7">
        <f t="shared" si="15"/>
        <v>0</v>
      </c>
      <c r="S55" s="7"/>
      <c r="T55" s="7">
        <f t="shared" si="15"/>
        <v>0</v>
      </c>
      <c r="U55" s="7"/>
      <c r="V55" s="7">
        <f t="shared" si="15"/>
        <v>0</v>
      </c>
      <c r="W55" s="7"/>
      <c r="X55" s="7">
        <f t="shared" si="15"/>
        <v>0</v>
      </c>
      <c r="Y55" s="7"/>
      <c r="Z55" s="7">
        <f t="shared" si="15"/>
        <v>0</v>
      </c>
      <c r="AA55" s="7"/>
      <c r="AB55" s="7">
        <f t="shared" si="15"/>
        <v>0</v>
      </c>
      <c r="AC55" s="7"/>
      <c r="AD55" s="7">
        <f t="shared" si="15"/>
        <v>0</v>
      </c>
      <c r="AE55" s="7"/>
      <c r="AF55" s="13"/>
      <c r="AG55" s="12">
        <f t="shared" si="1"/>
        <v>0</v>
      </c>
      <c r="AH55" s="12">
        <f t="shared" si="4"/>
        <v>0</v>
      </c>
      <c r="AI55" s="12">
        <f t="shared" si="5"/>
        <v>0</v>
      </c>
    </row>
    <row r="56" spans="1:35" s="1" customFormat="1" ht="37.5">
      <c r="A56" s="2" t="s">
        <v>19</v>
      </c>
      <c r="B56" s="8"/>
      <c r="C56" s="8"/>
      <c r="D56" s="8"/>
      <c r="E56" s="8"/>
      <c r="F56" s="8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9"/>
      <c r="Y56" s="9"/>
      <c r="Z56" s="9"/>
      <c r="AA56" s="9"/>
      <c r="AB56" s="9"/>
      <c r="AC56" s="9"/>
      <c r="AD56" s="9"/>
      <c r="AE56" s="9"/>
      <c r="AF56" s="13"/>
      <c r="AG56" s="12">
        <f t="shared" si="1"/>
        <v>0</v>
      </c>
      <c r="AH56" s="12">
        <f t="shared" si="4"/>
        <v>0</v>
      </c>
      <c r="AI56" s="12">
        <f t="shared" si="5"/>
        <v>0</v>
      </c>
    </row>
    <row r="57" spans="1:35" s="1" customFormat="1" ht="18.75">
      <c r="A57" s="3" t="s">
        <v>16</v>
      </c>
      <c r="B57" s="10">
        <f>B60+B59+B58</f>
        <v>314.7</v>
      </c>
      <c r="C57" s="10">
        <f>C58+C59+C60</f>
        <v>0</v>
      </c>
      <c r="D57" s="10">
        <f>D58+D59+D60</f>
        <v>0</v>
      </c>
      <c r="E57" s="10">
        <f>E58+E59+E60</f>
        <v>0</v>
      </c>
      <c r="F57" s="10"/>
      <c r="G57" s="10"/>
      <c r="H57" s="9">
        <f aca="true" t="shared" si="16" ref="H57:AD57">H58+H59+H60</f>
        <v>0</v>
      </c>
      <c r="I57" s="9"/>
      <c r="J57" s="9">
        <f t="shared" si="16"/>
        <v>0</v>
      </c>
      <c r="K57" s="9"/>
      <c r="L57" s="9">
        <f t="shared" si="16"/>
        <v>0</v>
      </c>
      <c r="M57" s="9"/>
      <c r="N57" s="9">
        <f t="shared" si="16"/>
        <v>0</v>
      </c>
      <c r="O57" s="9"/>
      <c r="P57" s="9">
        <f t="shared" si="16"/>
        <v>0</v>
      </c>
      <c r="Q57" s="9"/>
      <c r="R57" s="9">
        <f t="shared" si="16"/>
        <v>0</v>
      </c>
      <c r="S57" s="9"/>
      <c r="T57" s="9">
        <f t="shared" si="16"/>
        <v>0</v>
      </c>
      <c r="U57" s="9"/>
      <c r="V57" s="9">
        <f t="shared" si="16"/>
        <v>314.7</v>
      </c>
      <c r="W57" s="9"/>
      <c r="X57" s="9">
        <f t="shared" si="16"/>
        <v>0</v>
      </c>
      <c r="Y57" s="9"/>
      <c r="Z57" s="9">
        <f t="shared" si="16"/>
        <v>0</v>
      </c>
      <c r="AA57" s="9"/>
      <c r="AB57" s="9">
        <f t="shared" si="16"/>
        <v>0</v>
      </c>
      <c r="AC57" s="9"/>
      <c r="AD57" s="9">
        <f t="shared" si="16"/>
        <v>0</v>
      </c>
      <c r="AE57" s="9"/>
      <c r="AF57" s="13"/>
      <c r="AG57" s="12">
        <f t="shared" si="1"/>
        <v>314.7</v>
      </c>
      <c r="AH57" s="12">
        <f t="shared" si="4"/>
        <v>0</v>
      </c>
      <c r="AI57" s="12">
        <f t="shared" si="5"/>
        <v>0</v>
      </c>
    </row>
    <row r="58" spans="1:35" s="1" customFormat="1" ht="18.75">
      <c r="A58" s="4" t="s">
        <v>15</v>
      </c>
      <c r="B58" s="8">
        <f>H58+J58+L58+N58+P58+R58+T58+V58+X58+Z58+AB58+AD58</f>
        <v>0</v>
      </c>
      <c r="C58" s="8">
        <v>0</v>
      </c>
      <c r="D58" s="8">
        <v>0</v>
      </c>
      <c r="E58" s="8">
        <v>0</v>
      </c>
      <c r="F58" s="8"/>
      <c r="G58" s="8"/>
      <c r="H58" s="7">
        <v>0</v>
      </c>
      <c r="I58" s="7"/>
      <c r="J58" s="7">
        <v>0</v>
      </c>
      <c r="K58" s="7"/>
      <c r="L58" s="7">
        <v>0</v>
      </c>
      <c r="M58" s="7"/>
      <c r="N58" s="7">
        <v>0</v>
      </c>
      <c r="O58" s="7"/>
      <c r="P58" s="7">
        <v>0</v>
      </c>
      <c r="Q58" s="7"/>
      <c r="R58" s="7">
        <v>0</v>
      </c>
      <c r="S58" s="7"/>
      <c r="T58" s="7">
        <v>0</v>
      </c>
      <c r="U58" s="7"/>
      <c r="V58" s="7">
        <v>0</v>
      </c>
      <c r="W58" s="7"/>
      <c r="X58" s="7">
        <v>0</v>
      </c>
      <c r="Y58" s="7"/>
      <c r="Z58" s="7">
        <v>0</v>
      </c>
      <c r="AA58" s="7"/>
      <c r="AB58" s="7">
        <v>0</v>
      </c>
      <c r="AC58" s="7"/>
      <c r="AD58" s="7">
        <v>0</v>
      </c>
      <c r="AE58" s="7"/>
      <c r="AF58" s="13"/>
      <c r="AG58" s="12">
        <f t="shared" si="1"/>
        <v>0</v>
      </c>
      <c r="AH58" s="12">
        <f t="shared" si="4"/>
        <v>0</v>
      </c>
      <c r="AI58" s="12">
        <f t="shared" si="5"/>
        <v>0</v>
      </c>
    </row>
    <row r="59" spans="1:35" s="1" customFormat="1" ht="18.75">
      <c r="A59" s="4" t="s">
        <v>13</v>
      </c>
      <c r="B59" s="8">
        <f>H59+J59+L59+N59+P59+R59+T59+V59+X59+Z59+AB59+AD59</f>
        <v>0</v>
      </c>
      <c r="C59" s="8">
        <v>0</v>
      </c>
      <c r="D59" s="8">
        <v>0</v>
      </c>
      <c r="E59" s="8">
        <v>0</v>
      </c>
      <c r="F59" s="8"/>
      <c r="G59" s="8"/>
      <c r="H59" s="7">
        <v>0</v>
      </c>
      <c r="I59" s="7"/>
      <c r="J59" s="7">
        <v>0</v>
      </c>
      <c r="K59" s="7"/>
      <c r="L59" s="7">
        <v>0</v>
      </c>
      <c r="M59" s="7"/>
      <c r="N59" s="7">
        <v>0</v>
      </c>
      <c r="O59" s="7"/>
      <c r="P59" s="7">
        <v>0</v>
      </c>
      <c r="Q59" s="7"/>
      <c r="R59" s="7">
        <v>0</v>
      </c>
      <c r="S59" s="7"/>
      <c r="T59" s="7">
        <v>0</v>
      </c>
      <c r="U59" s="7"/>
      <c r="V59" s="7">
        <v>0</v>
      </c>
      <c r="W59" s="7"/>
      <c r="X59" s="7">
        <v>0</v>
      </c>
      <c r="Y59" s="7"/>
      <c r="Z59" s="7">
        <v>0</v>
      </c>
      <c r="AA59" s="7"/>
      <c r="AB59" s="7">
        <v>0</v>
      </c>
      <c r="AC59" s="7"/>
      <c r="AD59" s="7">
        <v>0</v>
      </c>
      <c r="AE59" s="7"/>
      <c r="AF59" s="13"/>
      <c r="AG59" s="12">
        <f t="shared" si="1"/>
        <v>0</v>
      </c>
      <c r="AH59" s="12">
        <f t="shared" si="4"/>
        <v>0</v>
      </c>
      <c r="AI59" s="12">
        <f t="shared" si="5"/>
        <v>0</v>
      </c>
    </row>
    <row r="60" spans="1:35" s="1" customFormat="1" ht="18.75">
      <c r="A60" s="4" t="s">
        <v>14</v>
      </c>
      <c r="B60" s="8">
        <f>H60+J60+L60+N60+P60+R60+T60+V60+X60+Z60+AB60+AD60</f>
        <v>314.7</v>
      </c>
      <c r="C60" s="8">
        <f>H60</f>
        <v>0</v>
      </c>
      <c r="D60" s="8">
        <f>E60</f>
        <v>0</v>
      </c>
      <c r="E60" s="8">
        <f>I60</f>
        <v>0</v>
      </c>
      <c r="F60" s="8"/>
      <c r="G60" s="8"/>
      <c r="H60" s="7">
        <v>0</v>
      </c>
      <c r="I60" s="7"/>
      <c r="J60" s="7">
        <v>0</v>
      </c>
      <c r="K60" s="7"/>
      <c r="L60" s="7">
        <v>0</v>
      </c>
      <c r="M60" s="7"/>
      <c r="N60" s="7">
        <v>0</v>
      </c>
      <c r="O60" s="7"/>
      <c r="P60" s="7">
        <v>0</v>
      </c>
      <c r="Q60" s="7"/>
      <c r="R60" s="7">
        <v>0</v>
      </c>
      <c r="S60" s="7"/>
      <c r="T60" s="7">
        <v>0</v>
      </c>
      <c r="U60" s="7"/>
      <c r="V60" s="7">
        <v>314.7</v>
      </c>
      <c r="W60" s="7"/>
      <c r="X60" s="7">
        <v>0</v>
      </c>
      <c r="Y60" s="7"/>
      <c r="Z60" s="7">
        <v>0</v>
      </c>
      <c r="AA60" s="7"/>
      <c r="AB60" s="7">
        <v>0</v>
      </c>
      <c r="AC60" s="7"/>
      <c r="AD60" s="7">
        <v>0</v>
      </c>
      <c r="AE60" s="7"/>
      <c r="AF60" s="13"/>
      <c r="AG60" s="12">
        <f t="shared" si="1"/>
        <v>314.7</v>
      </c>
      <c r="AH60" s="12">
        <f t="shared" si="4"/>
        <v>0</v>
      </c>
      <c r="AI60" s="12">
        <f t="shared" si="5"/>
        <v>0</v>
      </c>
    </row>
    <row r="61" spans="1:35" s="1" customFormat="1" ht="18.75">
      <c r="A61" s="4" t="s">
        <v>61</v>
      </c>
      <c r="B61" s="8">
        <f>H61+J61+L61+N61+P61+R61+T61+V61+X61+Z61+AB61+AD61</f>
        <v>0</v>
      </c>
      <c r="C61" s="8">
        <v>0</v>
      </c>
      <c r="D61" s="8">
        <v>0</v>
      </c>
      <c r="E61" s="8">
        <v>0</v>
      </c>
      <c r="F61" s="8"/>
      <c r="G61" s="8"/>
      <c r="H61" s="7">
        <v>0</v>
      </c>
      <c r="I61" s="7"/>
      <c r="J61" s="7">
        <v>0</v>
      </c>
      <c r="K61" s="7"/>
      <c r="L61" s="7">
        <v>0</v>
      </c>
      <c r="M61" s="7"/>
      <c r="N61" s="7">
        <v>0</v>
      </c>
      <c r="O61" s="7"/>
      <c r="P61" s="7">
        <v>0</v>
      </c>
      <c r="Q61" s="7"/>
      <c r="R61" s="7">
        <v>0</v>
      </c>
      <c r="S61" s="7"/>
      <c r="T61" s="7">
        <v>0</v>
      </c>
      <c r="U61" s="7"/>
      <c r="V61" s="7">
        <v>0</v>
      </c>
      <c r="W61" s="7"/>
      <c r="X61" s="7">
        <v>0</v>
      </c>
      <c r="Y61" s="7"/>
      <c r="Z61" s="7">
        <v>0</v>
      </c>
      <c r="AA61" s="7"/>
      <c r="AB61" s="7">
        <v>0</v>
      </c>
      <c r="AC61" s="7"/>
      <c r="AD61" s="7">
        <v>0</v>
      </c>
      <c r="AE61" s="7"/>
      <c r="AF61" s="13"/>
      <c r="AG61" s="12">
        <f t="shared" si="1"/>
        <v>0</v>
      </c>
      <c r="AH61" s="12">
        <f t="shared" si="4"/>
        <v>0</v>
      </c>
      <c r="AI61" s="12">
        <f t="shared" si="5"/>
        <v>0</v>
      </c>
    </row>
    <row r="62" spans="1:35" s="1" customFormat="1" ht="37.5">
      <c r="A62" s="2" t="s">
        <v>20</v>
      </c>
      <c r="B62" s="10"/>
      <c r="C62" s="10"/>
      <c r="D62" s="10"/>
      <c r="E62" s="10"/>
      <c r="F62" s="10"/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3"/>
      <c r="AG62" s="12">
        <f t="shared" si="1"/>
        <v>0</v>
      </c>
      <c r="AH62" s="12">
        <f t="shared" si="4"/>
        <v>0</v>
      </c>
      <c r="AI62" s="12">
        <f t="shared" si="5"/>
        <v>0</v>
      </c>
    </row>
    <row r="63" spans="1:35" s="1" customFormat="1" ht="18.75">
      <c r="A63" s="3" t="s">
        <v>16</v>
      </c>
      <c r="B63" s="10">
        <f>B65+B66+B64</f>
        <v>169</v>
      </c>
      <c r="C63" s="10">
        <f>C64+C65+C66</f>
        <v>0</v>
      </c>
      <c r="D63" s="10">
        <f>D64+D65+D66</f>
        <v>0</v>
      </c>
      <c r="E63" s="10">
        <f>E64+E65+E66</f>
        <v>0</v>
      </c>
      <c r="F63" s="10"/>
      <c r="G63" s="10"/>
      <c r="H63" s="9">
        <f aca="true" t="shared" si="17" ref="H63:AD63">H64+H65+H66</f>
        <v>0</v>
      </c>
      <c r="I63" s="9"/>
      <c r="J63" s="9">
        <f t="shared" si="17"/>
        <v>0</v>
      </c>
      <c r="K63" s="9"/>
      <c r="L63" s="9">
        <f t="shared" si="17"/>
        <v>0</v>
      </c>
      <c r="M63" s="9"/>
      <c r="N63" s="9">
        <f t="shared" si="17"/>
        <v>119</v>
      </c>
      <c r="O63" s="9"/>
      <c r="P63" s="9">
        <f t="shared" si="17"/>
        <v>50</v>
      </c>
      <c r="Q63" s="9"/>
      <c r="R63" s="9">
        <f t="shared" si="17"/>
        <v>0</v>
      </c>
      <c r="S63" s="9"/>
      <c r="T63" s="9">
        <f t="shared" si="17"/>
        <v>0</v>
      </c>
      <c r="U63" s="9"/>
      <c r="V63" s="9">
        <f t="shared" si="17"/>
        <v>0</v>
      </c>
      <c r="W63" s="9"/>
      <c r="X63" s="9">
        <f t="shared" si="17"/>
        <v>0</v>
      </c>
      <c r="Y63" s="9"/>
      <c r="Z63" s="9">
        <f t="shared" si="17"/>
        <v>0</v>
      </c>
      <c r="AA63" s="9"/>
      <c r="AB63" s="9">
        <f t="shared" si="17"/>
        <v>0</v>
      </c>
      <c r="AC63" s="9"/>
      <c r="AD63" s="9">
        <f t="shared" si="17"/>
        <v>0</v>
      </c>
      <c r="AE63" s="9"/>
      <c r="AF63" s="13"/>
      <c r="AG63" s="12">
        <f t="shared" si="1"/>
        <v>169</v>
      </c>
      <c r="AH63" s="12">
        <f t="shared" si="4"/>
        <v>0</v>
      </c>
      <c r="AI63" s="12">
        <f t="shared" si="5"/>
        <v>0</v>
      </c>
    </row>
    <row r="64" spans="1:35" s="1" customFormat="1" ht="18.75">
      <c r="A64" s="4" t="s">
        <v>15</v>
      </c>
      <c r="B64" s="8">
        <f>H64+J64+L64+N64+P64+R64+T64+V64+X64+Z64+AB64+AD64</f>
        <v>0</v>
      </c>
      <c r="C64" s="8">
        <v>0</v>
      </c>
      <c r="D64" s="8">
        <v>0</v>
      </c>
      <c r="E64" s="8">
        <v>0</v>
      </c>
      <c r="F64" s="8"/>
      <c r="G64" s="8"/>
      <c r="H64" s="7">
        <v>0</v>
      </c>
      <c r="I64" s="7"/>
      <c r="J64" s="7">
        <v>0</v>
      </c>
      <c r="K64" s="7"/>
      <c r="L64" s="7">
        <v>0</v>
      </c>
      <c r="M64" s="7"/>
      <c r="N64" s="7">
        <v>0</v>
      </c>
      <c r="O64" s="7"/>
      <c r="P64" s="7">
        <v>0</v>
      </c>
      <c r="Q64" s="7"/>
      <c r="R64" s="7">
        <v>0</v>
      </c>
      <c r="S64" s="7"/>
      <c r="T64" s="7">
        <v>0</v>
      </c>
      <c r="U64" s="7"/>
      <c r="V64" s="7">
        <v>0</v>
      </c>
      <c r="W64" s="7"/>
      <c r="X64" s="7">
        <v>0</v>
      </c>
      <c r="Y64" s="7"/>
      <c r="Z64" s="7">
        <v>0</v>
      </c>
      <c r="AA64" s="7"/>
      <c r="AB64" s="7">
        <v>0</v>
      </c>
      <c r="AC64" s="7"/>
      <c r="AD64" s="7">
        <v>0</v>
      </c>
      <c r="AE64" s="7"/>
      <c r="AF64" s="13"/>
      <c r="AG64" s="12">
        <f t="shared" si="1"/>
        <v>0</v>
      </c>
      <c r="AH64" s="12">
        <f t="shared" si="4"/>
        <v>0</v>
      </c>
      <c r="AI64" s="12">
        <f t="shared" si="5"/>
        <v>0</v>
      </c>
    </row>
    <row r="65" spans="1:35" s="1" customFormat="1" ht="18.75">
      <c r="A65" s="4" t="s">
        <v>13</v>
      </c>
      <c r="B65" s="8">
        <f>H65+J65+L65+N65+P65+R65+T65+V65+X65+Z65+AB65+AD65</f>
        <v>0</v>
      </c>
      <c r="C65" s="8">
        <v>0</v>
      </c>
      <c r="D65" s="8">
        <v>0</v>
      </c>
      <c r="E65" s="8">
        <v>0</v>
      </c>
      <c r="F65" s="8"/>
      <c r="G65" s="8"/>
      <c r="H65" s="7">
        <v>0</v>
      </c>
      <c r="I65" s="7"/>
      <c r="J65" s="7">
        <v>0</v>
      </c>
      <c r="K65" s="7"/>
      <c r="L65" s="7">
        <v>0</v>
      </c>
      <c r="M65" s="7"/>
      <c r="N65" s="7">
        <v>0</v>
      </c>
      <c r="O65" s="7"/>
      <c r="P65" s="7">
        <v>0</v>
      </c>
      <c r="Q65" s="7"/>
      <c r="R65" s="7">
        <v>0</v>
      </c>
      <c r="S65" s="7"/>
      <c r="T65" s="7">
        <v>0</v>
      </c>
      <c r="U65" s="7"/>
      <c r="V65" s="7">
        <v>0</v>
      </c>
      <c r="W65" s="7"/>
      <c r="X65" s="7">
        <v>0</v>
      </c>
      <c r="Y65" s="7"/>
      <c r="Z65" s="7">
        <v>0</v>
      </c>
      <c r="AA65" s="7"/>
      <c r="AB65" s="7">
        <v>0</v>
      </c>
      <c r="AC65" s="7"/>
      <c r="AD65" s="7">
        <v>0</v>
      </c>
      <c r="AE65" s="7"/>
      <c r="AF65" s="13"/>
      <c r="AG65" s="12">
        <f t="shared" si="1"/>
        <v>0</v>
      </c>
      <c r="AH65" s="12">
        <f t="shared" si="4"/>
        <v>0</v>
      </c>
      <c r="AI65" s="12">
        <f t="shared" si="5"/>
        <v>0</v>
      </c>
    </row>
    <row r="66" spans="1:35" s="1" customFormat="1" ht="18.75">
      <c r="A66" s="4" t="s">
        <v>14</v>
      </c>
      <c r="B66" s="8">
        <f>H66+J66+L66+N66+R66+P66+T66+V66+X66+Z66+AB66+AD66</f>
        <v>169</v>
      </c>
      <c r="C66" s="8">
        <f>H66</f>
        <v>0</v>
      </c>
      <c r="D66" s="8">
        <f>E66</f>
        <v>0</v>
      </c>
      <c r="E66" s="8">
        <f>I66</f>
        <v>0</v>
      </c>
      <c r="F66" s="8"/>
      <c r="G66" s="8"/>
      <c r="H66" s="7">
        <v>0</v>
      </c>
      <c r="I66" s="7"/>
      <c r="J66" s="7">
        <v>0</v>
      </c>
      <c r="K66" s="7"/>
      <c r="L66" s="7">
        <v>0</v>
      </c>
      <c r="M66" s="7"/>
      <c r="N66" s="7">
        <v>119</v>
      </c>
      <c r="O66" s="7"/>
      <c r="P66" s="7">
        <v>50</v>
      </c>
      <c r="Q66" s="7"/>
      <c r="R66" s="7">
        <v>0</v>
      </c>
      <c r="S66" s="7"/>
      <c r="T66" s="7">
        <v>0</v>
      </c>
      <c r="U66" s="7"/>
      <c r="V66" s="7">
        <v>0</v>
      </c>
      <c r="W66" s="7"/>
      <c r="X66" s="7">
        <v>0</v>
      </c>
      <c r="Y66" s="7"/>
      <c r="Z66" s="7">
        <v>0</v>
      </c>
      <c r="AA66" s="7"/>
      <c r="AB66" s="7">
        <v>0</v>
      </c>
      <c r="AC66" s="7"/>
      <c r="AD66" s="7">
        <v>0</v>
      </c>
      <c r="AE66" s="7"/>
      <c r="AF66" s="13"/>
      <c r="AG66" s="12">
        <f t="shared" si="1"/>
        <v>169</v>
      </c>
      <c r="AH66" s="12">
        <f t="shared" si="4"/>
        <v>0</v>
      </c>
      <c r="AI66" s="12">
        <f t="shared" si="5"/>
        <v>0</v>
      </c>
    </row>
    <row r="67" spans="1:35" s="1" customFormat="1" ht="18.75">
      <c r="A67" s="4" t="s">
        <v>61</v>
      </c>
      <c r="B67" s="8">
        <f>H67+J67+L67+N67+P67+R67+T67+V67+X67+Z67+AB67+AD67</f>
        <v>0</v>
      </c>
      <c r="C67" s="8">
        <v>0</v>
      </c>
      <c r="D67" s="8">
        <v>0</v>
      </c>
      <c r="E67" s="8">
        <v>0</v>
      </c>
      <c r="F67" s="8"/>
      <c r="G67" s="8"/>
      <c r="H67" s="7">
        <v>0</v>
      </c>
      <c r="I67" s="7"/>
      <c r="J67" s="7">
        <v>0</v>
      </c>
      <c r="K67" s="7"/>
      <c r="L67" s="7">
        <v>0</v>
      </c>
      <c r="M67" s="7"/>
      <c r="N67" s="7">
        <v>0</v>
      </c>
      <c r="O67" s="7"/>
      <c r="P67" s="7">
        <v>0</v>
      </c>
      <c r="Q67" s="7"/>
      <c r="R67" s="7">
        <v>0</v>
      </c>
      <c r="S67" s="7"/>
      <c r="T67" s="7">
        <v>0</v>
      </c>
      <c r="U67" s="7"/>
      <c r="V67" s="7">
        <v>0</v>
      </c>
      <c r="W67" s="7"/>
      <c r="X67" s="7">
        <v>0</v>
      </c>
      <c r="Y67" s="7"/>
      <c r="Z67" s="7">
        <v>0</v>
      </c>
      <c r="AA67" s="7"/>
      <c r="AB67" s="7">
        <v>0</v>
      </c>
      <c r="AC67" s="7"/>
      <c r="AD67" s="7">
        <v>0</v>
      </c>
      <c r="AE67" s="7"/>
      <c r="AF67" s="13"/>
      <c r="AG67" s="12">
        <f t="shared" si="1"/>
        <v>0</v>
      </c>
      <c r="AH67" s="12">
        <f t="shared" si="4"/>
        <v>0</v>
      </c>
      <c r="AI67" s="12">
        <f t="shared" si="5"/>
        <v>0</v>
      </c>
    </row>
    <row r="68" spans="1:35" s="1" customFormat="1" ht="110.25">
      <c r="A68" s="2" t="s">
        <v>21</v>
      </c>
      <c r="B68" s="10"/>
      <c r="C68" s="10"/>
      <c r="D68" s="10"/>
      <c r="E68" s="10"/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15" t="s">
        <v>88</v>
      </c>
      <c r="AG68" s="12">
        <f t="shared" si="1"/>
        <v>0</v>
      </c>
      <c r="AH68" s="12">
        <f t="shared" si="4"/>
        <v>0</v>
      </c>
      <c r="AI68" s="12">
        <f t="shared" si="5"/>
        <v>0</v>
      </c>
    </row>
    <row r="69" spans="1:35" s="1" customFormat="1" ht="18.75">
      <c r="A69" s="3" t="s">
        <v>16</v>
      </c>
      <c r="B69" s="10">
        <f>B72+B71+B70</f>
        <v>500</v>
      </c>
      <c r="C69" s="10">
        <f>C70+C71+C72</f>
        <v>70</v>
      </c>
      <c r="D69" s="10">
        <f>D70+D71+D72</f>
        <v>16.18</v>
      </c>
      <c r="E69" s="10">
        <f>E70+E71+E72</f>
        <v>16.18</v>
      </c>
      <c r="F69" s="10">
        <f>E69/B69*100</f>
        <v>3.2359999999999998</v>
      </c>
      <c r="G69" s="10">
        <f>E69/C69*100</f>
        <v>23.114285714285714</v>
      </c>
      <c r="H69" s="9">
        <f aca="true" t="shared" si="18" ref="H69:AD69">H70+H71+H72</f>
        <v>0</v>
      </c>
      <c r="I69" s="9"/>
      <c r="J69" s="9">
        <f t="shared" si="18"/>
        <v>70</v>
      </c>
      <c r="K69" s="9">
        <f t="shared" si="18"/>
        <v>16.18</v>
      </c>
      <c r="L69" s="9">
        <f t="shared" si="18"/>
        <v>200</v>
      </c>
      <c r="M69" s="9"/>
      <c r="N69" s="9">
        <f t="shared" si="18"/>
        <v>30</v>
      </c>
      <c r="O69" s="9"/>
      <c r="P69" s="9">
        <f t="shared" si="18"/>
        <v>0</v>
      </c>
      <c r="Q69" s="9"/>
      <c r="R69" s="9">
        <f t="shared" si="18"/>
        <v>0</v>
      </c>
      <c r="S69" s="9"/>
      <c r="T69" s="9">
        <f t="shared" si="18"/>
        <v>0</v>
      </c>
      <c r="U69" s="9"/>
      <c r="V69" s="9">
        <f t="shared" si="18"/>
        <v>170</v>
      </c>
      <c r="W69" s="9"/>
      <c r="X69" s="9">
        <f t="shared" si="18"/>
        <v>30</v>
      </c>
      <c r="Y69" s="9"/>
      <c r="Z69" s="9">
        <f t="shared" si="18"/>
        <v>0</v>
      </c>
      <c r="AA69" s="9"/>
      <c r="AB69" s="9">
        <f t="shared" si="18"/>
        <v>0</v>
      </c>
      <c r="AC69" s="9"/>
      <c r="AD69" s="9">
        <f t="shared" si="18"/>
        <v>0</v>
      </c>
      <c r="AE69" s="9"/>
      <c r="AF69" s="13"/>
      <c r="AG69" s="12">
        <f t="shared" si="1"/>
        <v>500</v>
      </c>
      <c r="AH69" s="12">
        <f t="shared" si="4"/>
        <v>70</v>
      </c>
      <c r="AI69" s="12">
        <f t="shared" si="5"/>
        <v>16.18</v>
      </c>
    </row>
    <row r="70" spans="1:35" s="1" customFormat="1" ht="18.75">
      <c r="A70" s="4" t="s">
        <v>15</v>
      </c>
      <c r="B70" s="8">
        <f>H70+J70+L70+N70+P70+R70+T70+V70+X70+Z70+AB70+AD70</f>
        <v>0</v>
      </c>
      <c r="C70" s="8">
        <v>0</v>
      </c>
      <c r="D70" s="8">
        <v>0</v>
      </c>
      <c r="E70" s="8">
        <v>0</v>
      </c>
      <c r="F70" s="8" t="e">
        <f>E70/B70*100</f>
        <v>#DIV/0!</v>
      </c>
      <c r="G70" s="8" t="e">
        <f>E70/C70*100</f>
        <v>#DIV/0!</v>
      </c>
      <c r="H70" s="7">
        <v>0</v>
      </c>
      <c r="I70" s="7"/>
      <c r="J70" s="7">
        <v>0</v>
      </c>
      <c r="K70" s="7"/>
      <c r="L70" s="7">
        <v>0</v>
      </c>
      <c r="M70" s="7"/>
      <c r="N70" s="7">
        <v>0</v>
      </c>
      <c r="O70" s="7"/>
      <c r="P70" s="7">
        <v>0</v>
      </c>
      <c r="Q70" s="7"/>
      <c r="R70" s="7">
        <v>0</v>
      </c>
      <c r="S70" s="7"/>
      <c r="T70" s="7">
        <v>0</v>
      </c>
      <c r="U70" s="7"/>
      <c r="V70" s="7">
        <v>0</v>
      </c>
      <c r="W70" s="7"/>
      <c r="X70" s="7">
        <v>0</v>
      </c>
      <c r="Y70" s="7"/>
      <c r="Z70" s="7">
        <v>0</v>
      </c>
      <c r="AA70" s="7"/>
      <c r="AB70" s="7">
        <v>0</v>
      </c>
      <c r="AC70" s="7"/>
      <c r="AD70" s="7">
        <v>0</v>
      </c>
      <c r="AE70" s="7"/>
      <c r="AF70" s="13"/>
      <c r="AG70" s="12">
        <f t="shared" si="1"/>
        <v>0</v>
      </c>
      <c r="AH70" s="12">
        <f t="shared" si="4"/>
        <v>0</v>
      </c>
      <c r="AI70" s="12">
        <f t="shared" si="5"/>
        <v>0</v>
      </c>
    </row>
    <row r="71" spans="1:35" s="1" customFormat="1" ht="18.75">
      <c r="A71" s="4" t="s">
        <v>13</v>
      </c>
      <c r="B71" s="8">
        <f>H71+J71+L71+N71+P71+R71+T71+V71+X71+Z71+AB71+AD71</f>
        <v>0</v>
      </c>
      <c r="C71" s="8">
        <v>0</v>
      </c>
      <c r="D71" s="8">
        <v>0</v>
      </c>
      <c r="E71" s="8">
        <v>0</v>
      </c>
      <c r="F71" s="8" t="e">
        <f>E71/B71*100</f>
        <v>#DIV/0!</v>
      </c>
      <c r="G71" s="8" t="e">
        <f>E71/C71*100</f>
        <v>#DIV/0!</v>
      </c>
      <c r="H71" s="7">
        <v>0</v>
      </c>
      <c r="I71" s="7"/>
      <c r="J71" s="7">
        <v>0</v>
      </c>
      <c r="K71" s="7"/>
      <c r="L71" s="7">
        <v>0</v>
      </c>
      <c r="M71" s="7"/>
      <c r="N71" s="7">
        <v>0</v>
      </c>
      <c r="O71" s="7"/>
      <c r="P71" s="7">
        <v>0</v>
      </c>
      <c r="Q71" s="7"/>
      <c r="R71" s="7">
        <v>0</v>
      </c>
      <c r="S71" s="7"/>
      <c r="T71" s="7">
        <v>0</v>
      </c>
      <c r="U71" s="7"/>
      <c r="V71" s="7">
        <v>0</v>
      </c>
      <c r="W71" s="7"/>
      <c r="X71" s="7">
        <v>0</v>
      </c>
      <c r="Y71" s="7"/>
      <c r="Z71" s="7">
        <v>0</v>
      </c>
      <c r="AA71" s="7"/>
      <c r="AB71" s="7">
        <v>0</v>
      </c>
      <c r="AC71" s="7"/>
      <c r="AD71" s="7">
        <v>0</v>
      </c>
      <c r="AE71" s="7"/>
      <c r="AF71" s="13"/>
      <c r="AG71" s="12">
        <f t="shared" si="1"/>
        <v>0</v>
      </c>
      <c r="AH71" s="12">
        <f t="shared" si="4"/>
        <v>0</v>
      </c>
      <c r="AI71" s="12">
        <f t="shared" si="5"/>
        <v>0</v>
      </c>
    </row>
    <row r="72" spans="1:35" s="1" customFormat="1" ht="18.75">
      <c r="A72" s="4" t="s">
        <v>14</v>
      </c>
      <c r="B72" s="8">
        <f>H72+J72+L72+N72+P72+R72+T72+V72+X72+Z72+AB72+AD72</f>
        <v>500</v>
      </c>
      <c r="C72" s="8">
        <f>H72+J72</f>
        <v>70</v>
      </c>
      <c r="D72" s="8">
        <f>E72</f>
        <v>16.18</v>
      </c>
      <c r="E72" s="8">
        <f>K72</f>
        <v>16.18</v>
      </c>
      <c r="F72" s="8">
        <f>E72/B72*100</f>
        <v>3.2359999999999998</v>
      </c>
      <c r="G72" s="8">
        <f>E72/C72*100</f>
        <v>23.114285714285714</v>
      </c>
      <c r="H72" s="7">
        <v>0</v>
      </c>
      <c r="I72" s="7"/>
      <c r="J72" s="7">
        <v>70</v>
      </c>
      <c r="K72" s="7">
        <v>16.18</v>
      </c>
      <c r="L72" s="7">
        <v>200</v>
      </c>
      <c r="M72" s="7"/>
      <c r="N72" s="7">
        <v>30</v>
      </c>
      <c r="O72" s="7"/>
      <c r="P72" s="7">
        <v>0</v>
      </c>
      <c r="Q72" s="7"/>
      <c r="R72" s="7">
        <v>0</v>
      </c>
      <c r="S72" s="7"/>
      <c r="T72" s="7">
        <v>0</v>
      </c>
      <c r="U72" s="7"/>
      <c r="V72" s="7">
        <v>170</v>
      </c>
      <c r="W72" s="7"/>
      <c r="X72" s="7">
        <v>30</v>
      </c>
      <c r="Y72" s="7"/>
      <c r="Z72" s="7">
        <v>0</v>
      </c>
      <c r="AA72" s="7"/>
      <c r="AB72" s="7">
        <v>0</v>
      </c>
      <c r="AC72" s="7"/>
      <c r="AD72" s="7">
        <v>0</v>
      </c>
      <c r="AE72" s="7"/>
      <c r="AF72" s="13"/>
      <c r="AG72" s="12">
        <f t="shared" si="1"/>
        <v>500</v>
      </c>
      <c r="AH72" s="12">
        <f t="shared" si="4"/>
        <v>70</v>
      </c>
      <c r="AI72" s="12">
        <f t="shared" si="5"/>
        <v>16.18</v>
      </c>
    </row>
    <row r="73" spans="1:35" s="1" customFormat="1" ht="18.75">
      <c r="A73" s="4" t="s">
        <v>61</v>
      </c>
      <c r="B73" s="8">
        <f>H73+J73+L73+N73+P73+R73+T73+V73+X73+Z73+AB73+AD73</f>
        <v>0</v>
      </c>
      <c r="C73" s="8">
        <v>0</v>
      </c>
      <c r="D73" s="8">
        <v>0</v>
      </c>
      <c r="E73" s="8">
        <v>0</v>
      </c>
      <c r="F73" s="8" t="e">
        <f>E73/B73*100</f>
        <v>#DIV/0!</v>
      </c>
      <c r="G73" s="8" t="e">
        <f>E73/C73*100</f>
        <v>#DIV/0!</v>
      </c>
      <c r="H73" s="7">
        <v>0</v>
      </c>
      <c r="I73" s="7"/>
      <c r="J73" s="7">
        <v>0</v>
      </c>
      <c r="K73" s="7"/>
      <c r="L73" s="7">
        <v>0</v>
      </c>
      <c r="M73" s="7"/>
      <c r="N73" s="7">
        <v>0</v>
      </c>
      <c r="O73" s="7"/>
      <c r="P73" s="7">
        <v>0</v>
      </c>
      <c r="Q73" s="7"/>
      <c r="R73" s="7">
        <v>0</v>
      </c>
      <c r="S73" s="7"/>
      <c r="T73" s="7">
        <v>0</v>
      </c>
      <c r="U73" s="7"/>
      <c r="V73" s="7">
        <v>0</v>
      </c>
      <c r="W73" s="7"/>
      <c r="X73" s="7">
        <v>0</v>
      </c>
      <c r="Y73" s="7"/>
      <c r="Z73" s="7">
        <v>0</v>
      </c>
      <c r="AA73" s="7"/>
      <c r="AB73" s="7">
        <v>0</v>
      </c>
      <c r="AC73" s="7"/>
      <c r="AD73" s="7">
        <v>0</v>
      </c>
      <c r="AE73" s="7"/>
      <c r="AF73" s="13"/>
      <c r="AG73" s="12">
        <f t="shared" si="1"/>
        <v>0</v>
      </c>
      <c r="AH73" s="12">
        <f t="shared" si="4"/>
        <v>0</v>
      </c>
      <c r="AI73" s="12">
        <f t="shared" si="5"/>
        <v>0</v>
      </c>
    </row>
    <row r="74" spans="1:35" s="1" customFormat="1" ht="18.75" customHeight="1">
      <c r="A74" s="2" t="s">
        <v>25</v>
      </c>
      <c r="B74" s="8"/>
      <c r="C74" s="8"/>
      <c r="D74" s="8"/>
      <c r="E74" s="8"/>
      <c r="F74" s="8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13"/>
      <c r="AG74" s="12">
        <f t="shared" si="1"/>
        <v>0</v>
      </c>
      <c r="AH74" s="12">
        <f t="shared" si="4"/>
        <v>0</v>
      </c>
      <c r="AI74" s="12">
        <f t="shared" si="5"/>
        <v>0</v>
      </c>
    </row>
    <row r="75" spans="1:35" s="1" customFormat="1" ht="18.75" customHeight="1">
      <c r="A75" s="3" t="s">
        <v>16</v>
      </c>
      <c r="B75" s="10">
        <f>B78+B77+B76</f>
        <v>40.8</v>
      </c>
      <c r="C75" s="10">
        <f>C76+C77+C78</f>
        <v>0</v>
      </c>
      <c r="D75" s="10">
        <f>D76+D77+D78</f>
        <v>0</v>
      </c>
      <c r="E75" s="10">
        <f>E76+E77+E78</f>
        <v>0</v>
      </c>
      <c r="F75" s="10"/>
      <c r="G75" s="10"/>
      <c r="H75" s="9">
        <f>H78+H77+H76</f>
        <v>0</v>
      </c>
      <c r="I75" s="9"/>
      <c r="J75" s="9">
        <f aca="true" t="shared" si="19" ref="J75:AD75">J76+J77+J78</f>
        <v>0</v>
      </c>
      <c r="K75" s="9"/>
      <c r="L75" s="9">
        <f t="shared" si="19"/>
        <v>0</v>
      </c>
      <c r="M75" s="9"/>
      <c r="N75" s="9">
        <f t="shared" si="19"/>
        <v>40.8</v>
      </c>
      <c r="O75" s="9"/>
      <c r="P75" s="9">
        <f t="shared" si="19"/>
        <v>0</v>
      </c>
      <c r="Q75" s="9"/>
      <c r="R75" s="9">
        <f t="shared" si="19"/>
        <v>0</v>
      </c>
      <c r="S75" s="9"/>
      <c r="T75" s="9">
        <f t="shared" si="19"/>
        <v>0</v>
      </c>
      <c r="U75" s="9"/>
      <c r="V75" s="9">
        <f t="shared" si="19"/>
        <v>0</v>
      </c>
      <c r="W75" s="9"/>
      <c r="X75" s="9">
        <f t="shared" si="19"/>
        <v>0</v>
      </c>
      <c r="Y75" s="9"/>
      <c r="Z75" s="9">
        <f t="shared" si="19"/>
        <v>0</v>
      </c>
      <c r="AA75" s="9"/>
      <c r="AB75" s="9">
        <f t="shared" si="19"/>
        <v>0</v>
      </c>
      <c r="AC75" s="9"/>
      <c r="AD75" s="9">
        <f t="shared" si="19"/>
        <v>0</v>
      </c>
      <c r="AE75" s="9"/>
      <c r="AF75" s="13"/>
      <c r="AG75" s="12">
        <f t="shared" si="1"/>
        <v>40.8</v>
      </c>
      <c r="AH75" s="12">
        <f t="shared" si="4"/>
        <v>0</v>
      </c>
      <c r="AI75" s="12">
        <f t="shared" si="5"/>
        <v>0</v>
      </c>
    </row>
    <row r="76" spans="1:35" s="1" customFormat="1" ht="18.75" customHeight="1">
      <c r="A76" s="4" t="s">
        <v>15</v>
      </c>
      <c r="B76" s="8">
        <f>H76+J76+L76+N76+P76+R76+T76+V76+X76+Z76+AB76+AD76</f>
        <v>0</v>
      </c>
      <c r="C76" s="8">
        <v>0</v>
      </c>
      <c r="D76" s="8">
        <v>0</v>
      </c>
      <c r="E76" s="8">
        <v>0</v>
      </c>
      <c r="F76" s="8"/>
      <c r="G76" s="8"/>
      <c r="H76" s="7">
        <v>0</v>
      </c>
      <c r="I76" s="7"/>
      <c r="J76" s="7">
        <v>0</v>
      </c>
      <c r="K76" s="7"/>
      <c r="L76" s="7">
        <v>0</v>
      </c>
      <c r="M76" s="7"/>
      <c r="N76" s="7">
        <v>0</v>
      </c>
      <c r="O76" s="7"/>
      <c r="P76" s="7">
        <v>0</v>
      </c>
      <c r="Q76" s="7"/>
      <c r="R76" s="7">
        <v>0</v>
      </c>
      <c r="S76" s="7"/>
      <c r="T76" s="7">
        <v>0</v>
      </c>
      <c r="U76" s="7"/>
      <c r="V76" s="7">
        <v>0</v>
      </c>
      <c r="W76" s="7"/>
      <c r="X76" s="7">
        <v>0</v>
      </c>
      <c r="Y76" s="7"/>
      <c r="Z76" s="7">
        <v>0</v>
      </c>
      <c r="AA76" s="7"/>
      <c r="AB76" s="7">
        <v>0</v>
      </c>
      <c r="AC76" s="7"/>
      <c r="AD76" s="7">
        <v>0</v>
      </c>
      <c r="AE76" s="7"/>
      <c r="AF76" s="13"/>
      <c r="AG76" s="12">
        <f t="shared" si="1"/>
        <v>0</v>
      </c>
      <c r="AH76" s="12">
        <f t="shared" si="4"/>
        <v>0</v>
      </c>
      <c r="AI76" s="12">
        <f t="shared" si="5"/>
        <v>0</v>
      </c>
    </row>
    <row r="77" spans="1:35" s="1" customFormat="1" ht="18.75" customHeight="1">
      <c r="A77" s="4" t="s">
        <v>13</v>
      </c>
      <c r="B77" s="8">
        <f>H77+J77+L77+N77+P77+R77+T77+V77+X77+Z77+AB77+AD77</f>
        <v>0</v>
      </c>
      <c r="C77" s="8">
        <v>0</v>
      </c>
      <c r="D77" s="8">
        <v>0</v>
      </c>
      <c r="E77" s="8">
        <v>0</v>
      </c>
      <c r="F77" s="8"/>
      <c r="G77" s="8"/>
      <c r="H77" s="7">
        <v>0</v>
      </c>
      <c r="I77" s="7"/>
      <c r="J77" s="7">
        <v>0</v>
      </c>
      <c r="K77" s="7"/>
      <c r="L77" s="7">
        <v>0</v>
      </c>
      <c r="M77" s="7"/>
      <c r="N77" s="7">
        <v>0</v>
      </c>
      <c r="O77" s="7"/>
      <c r="P77" s="7">
        <v>0</v>
      </c>
      <c r="Q77" s="7"/>
      <c r="R77" s="7">
        <v>0</v>
      </c>
      <c r="S77" s="7"/>
      <c r="T77" s="7">
        <v>0</v>
      </c>
      <c r="U77" s="7"/>
      <c r="V77" s="7">
        <v>0</v>
      </c>
      <c r="W77" s="7"/>
      <c r="X77" s="7">
        <v>0</v>
      </c>
      <c r="Y77" s="7"/>
      <c r="Z77" s="7">
        <v>0</v>
      </c>
      <c r="AA77" s="7"/>
      <c r="AB77" s="7">
        <v>0</v>
      </c>
      <c r="AC77" s="7"/>
      <c r="AD77" s="7">
        <v>0</v>
      </c>
      <c r="AE77" s="7"/>
      <c r="AF77" s="13"/>
      <c r="AG77" s="12">
        <f aca="true" t="shared" si="20" ref="AG77:AG140">H77+J77+L77+N77+P77+R77+T77+V77+X77+Z77+AB77+AD77</f>
        <v>0</v>
      </c>
      <c r="AH77" s="12">
        <f t="shared" si="4"/>
        <v>0</v>
      </c>
      <c r="AI77" s="12">
        <f t="shared" si="5"/>
        <v>0</v>
      </c>
    </row>
    <row r="78" spans="1:35" s="1" customFormat="1" ht="18.75">
      <c r="A78" s="4" t="s">
        <v>14</v>
      </c>
      <c r="B78" s="8">
        <f>H78+J78+L78+N78+P78+R78+T78+V78+X78+Z78+AB78+AD78</f>
        <v>40.8</v>
      </c>
      <c r="C78" s="8">
        <f>H78</f>
        <v>0</v>
      </c>
      <c r="D78" s="8">
        <f>E78</f>
        <v>0</v>
      </c>
      <c r="E78" s="8">
        <f>I78</f>
        <v>0</v>
      </c>
      <c r="F78" s="8"/>
      <c r="G78" s="8"/>
      <c r="H78" s="7">
        <v>0</v>
      </c>
      <c r="I78" s="7"/>
      <c r="J78" s="7">
        <v>0</v>
      </c>
      <c r="K78" s="7"/>
      <c r="L78" s="7">
        <v>0</v>
      </c>
      <c r="M78" s="7"/>
      <c r="N78" s="7">
        <v>40.8</v>
      </c>
      <c r="O78" s="7"/>
      <c r="P78" s="7">
        <v>0</v>
      </c>
      <c r="Q78" s="7"/>
      <c r="R78" s="7">
        <v>0</v>
      </c>
      <c r="S78" s="7"/>
      <c r="T78" s="7">
        <v>0</v>
      </c>
      <c r="U78" s="7"/>
      <c r="V78" s="7">
        <v>0</v>
      </c>
      <c r="W78" s="7"/>
      <c r="X78" s="7">
        <v>0</v>
      </c>
      <c r="Y78" s="7"/>
      <c r="Z78" s="7">
        <v>0</v>
      </c>
      <c r="AA78" s="7"/>
      <c r="AB78" s="7">
        <v>0</v>
      </c>
      <c r="AC78" s="7"/>
      <c r="AD78" s="7">
        <v>0</v>
      </c>
      <c r="AE78" s="7"/>
      <c r="AF78" s="13"/>
      <c r="AG78" s="12">
        <f t="shared" si="20"/>
        <v>40.8</v>
      </c>
      <c r="AH78" s="12">
        <f aca="true" t="shared" si="21" ref="AH78:AH141">H78+J78</f>
        <v>0</v>
      </c>
      <c r="AI78" s="12">
        <f aca="true" t="shared" si="22" ref="AI78:AI141">I78+K78</f>
        <v>0</v>
      </c>
    </row>
    <row r="79" spans="1:35" s="1" customFormat="1" ht="18.75">
      <c r="A79" s="4" t="s">
        <v>61</v>
      </c>
      <c r="B79" s="8">
        <f>H79+J79+L79+N79+P79+R79+T79+V79+X79+Z79+AB79+AD79</f>
        <v>0</v>
      </c>
      <c r="C79" s="8">
        <v>0</v>
      </c>
      <c r="D79" s="8">
        <v>0</v>
      </c>
      <c r="E79" s="8">
        <v>0</v>
      </c>
      <c r="F79" s="8"/>
      <c r="G79" s="8"/>
      <c r="H79" s="7">
        <v>0</v>
      </c>
      <c r="I79" s="7"/>
      <c r="J79" s="7">
        <v>0</v>
      </c>
      <c r="K79" s="7"/>
      <c r="L79" s="7">
        <v>0</v>
      </c>
      <c r="M79" s="7"/>
      <c r="N79" s="7">
        <v>0</v>
      </c>
      <c r="O79" s="7"/>
      <c r="P79" s="7">
        <v>0</v>
      </c>
      <c r="Q79" s="7"/>
      <c r="R79" s="7">
        <v>0</v>
      </c>
      <c r="S79" s="7"/>
      <c r="T79" s="7">
        <v>0</v>
      </c>
      <c r="U79" s="7"/>
      <c r="V79" s="7">
        <v>0</v>
      </c>
      <c r="W79" s="7"/>
      <c r="X79" s="7">
        <v>0</v>
      </c>
      <c r="Y79" s="7"/>
      <c r="Z79" s="7">
        <v>0</v>
      </c>
      <c r="AA79" s="7"/>
      <c r="AB79" s="7">
        <v>0</v>
      </c>
      <c r="AC79" s="7"/>
      <c r="AD79" s="7">
        <v>0</v>
      </c>
      <c r="AE79" s="7"/>
      <c r="AF79" s="13"/>
      <c r="AG79" s="12">
        <f t="shared" si="20"/>
        <v>0</v>
      </c>
      <c r="AH79" s="12">
        <f t="shared" si="21"/>
        <v>0</v>
      </c>
      <c r="AI79" s="12">
        <f t="shared" si="22"/>
        <v>0</v>
      </c>
    </row>
    <row r="80" spans="1:35" s="1" customFormat="1" ht="72.75" customHeight="1">
      <c r="A80" s="2" t="s">
        <v>26</v>
      </c>
      <c r="B80" s="10"/>
      <c r="C80" s="10"/>
      <c r="D80" s="10"/>
      <c r="E80" s="10"/>
      <c r="F80" s="10"/>
      <c r="G80" s="1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6" t="s">
        <v>82</v>
      </c>
      <c r="AG80" s="12">
        <f t="shared" si="20"/>
        <v>0</v>
      </c>
      <c r="AH80" s="12">
        <f t="shared" si="21"/>
        <v>0</v>
      </c>
      <c r="AI80" s="12">
        <f t="shared" si="22"/>
        <v>0</v>
      </c>
    </row>
    <row r="81" spans="1:35" s="1" customFormat="1" ht="18.75" customHeight="1">
      <c r="A81" s="3" t="s">
        <v>16</v>
      </c>
      <c r="B81" s="10">
        <f>B82+B83+B84</f>
        <v>38269.1</v>
      </c>
      <c r="C81" s="10">
        <f>C82+C83+C84</f>
        <v>5255.3</v>
      </c>
      <c r="D81" s="10">
        <f>D82+D83+D84</f>
        <v>4664.29</v>
      </c>
      <c r="E81" s="10">
        <f>E82+E83+E84</f>
        <v>4664.29</v>
      </c>
      <c r="F81" s="10">
        <f>E81/B81*100</f>
        <v>12.18813612026413</v>
      </c>
      <c r="G81" s="10">
        <f>E81/C81*100</f>
        <v>88.75401975148897</v>
      </c>
      <c r="H81" s="9">
        <f aca="true" t="shared" si="23" ref="H81:AD81">H82+H83+H84</f>
        <v>2239</v>
      </c>
      <c r="I81" s="9">
        <f t="shared" si="23"/>
        <v>1590.76</v>
      </c>
      <c r="J81" s="9">
        <f t="shared" si="23"/>
        <v>3016.3</v>
      </c>
      <c r="K81" s="9">
        <f t="shared" si="23"/>
        <v>3073.53</v>
      </c>
      <c r="L81" s="9">
        <f t="shared" si="23"/>
        <v>3136.6</v>
      </c>
      <c r="M81" s="9"/>
      <c r="N81" s="9">
        <f t="shared" si="23"/>
        <v>3716.8</v>
      </c>
      <c r="O81" s="9"/>
      <c r="P81" s="9">
        <f t="shared" si="23"/>
        <v>4442</v>
      </c>
      <c r="Q81" s="9"/>
      <c r="R81" s="9">
        <f t="shared" si="23"/>
        <v>3882.6</v>
      </c>
      <c r="S81" s="9"/>
      <c r="T81" s="9">
        <f t="shared" si="23"/>
        <v>3793.4</v>
      </c>
      <c r="U81" s="9"/>
      <c r="V81" s="9">
        <f t="shared" si="23"/>
        <v>2846.4</v>
      </c>
      <c r="W81" s="9"/>
      <c r="X81" s="9">
        <f t="shared" si="23"/>
        <v>2902</v>
      </c>
      <c r="Y81" s="9"/>
      <c r="Z81" s="9">
        <f t="shared" si="23"/>
        <v>3186.8</v>
      </c>
      <c r="AA81" s="9"/>
      <c r="AB81" s="9">
        <f t="shared" si="23"/>
        <v>2595.6</v>
      </c>
      <c r="AC81" s="9"/>
      <c r="AD81" s="9">
        <f t="shared" si="23"/>
        <v>2511.6</v>
      </c>
      <c r="AE81" s="9"/>
      <c r="AF81" s="17"/>
      <c r="AG81" s="12">
        <f t="shared" si="20"/>
        <v>38269.1</v>
      </c>
      <c r="AH81" s="12">
        <f t="shared" si="21"/>
        <v>5255.3</v>
      </c>
      <c r="AI81" s="12">
        <f t="shared" si="22"/>
        <v>4664.29</v>
      </c>
    </row>
    <row r="82" spans="1:35" s="1" customFormat="1" ht="18.75" customHeight="1">
      <c r="A82" s="4" t="s">
        <v>15</v>
      </c>
      <c r="B82" s="8">
        <f>H82+J82+L82+N82+P82+R82+T82+V82+X82+Z82+AB82+AD82</f>
        <v>0</v>
      </c>
      <c r="C82" s="8">
        <v>0</v>
      </c>
      <c r="D82" s="8">
        <v>0</v>
      </c>
      <c r="E82" s="8">
        <v>0</v>
      </c>
      <c r="F82" s="8" t="e">
        <f>E82/B82*100</f>
        <v>#DIV/0!</v>
      </c>
      <c r="G82" s="8" t="e">
        <f>E82/C82*100</f>
        <v>#DIV/0!</v>
      </c>
      <c r="H82" s="7">
        <v>0</v>
      </c>
      <c r="I82" s="7">
        <v>0</v>
      </c>
      <c r="J82" s="7">
        <v>0</v>
      </c>
      <c r="K82" s="7"/>
      <c r="L82" s="7">
        <v>0</v>
      </c>
      <c r="M82" s="7"/>
      <c r="N82" s="7">
        <v>0</v>
      </c>
      <c r="O82" s="7"/>
      <c r="P82" s="7">
        <v>0</v>
      </c>
      <c r="Q82" s="7"/>
      <c r="R82" s="7">
        <v>0</v>
      </c>
      <c r="S82" s="7"/>
      <c r="T82" s="7">
        <v>0</v>
      </c>
      <c r="U82" s="7"/>
      <c r="V82" s="7">
        <v>0</v>
      </c>
      <c r="W82" s="7"/>
      <c r="X82" s="7">
        <v>0</v>
      </c>
      <c r="Y82" s="7"/>
      <c r="Z82" s="7">
        <v>0</v>
      </c>
      <c r="AA82" s="7"/>
      <c r="AB82" s="7">
        <v>0</v>
      </c>
      <c r="AC82" s="7"/>
      <c r="AD82" s="7">
        <v>0</v>
      </c>
      <c r="AE82" s="7"/>
      <c r="AF82" s="17"/>
      <c r="AG82" s="12">
        <f t="shared" si="20"/>
        <v>0</v>
      </c>
      <c r="AH82" s="12">
        <f t="shared" si="21"/>
        <v>0</v>
      </c>
      <c r="AI82" s="12">
        <f t="shared" si="22"/>
        <v>0</v>
      </c>
    </row>
    <row r="83" spans="1:35" s="1" customFormat="1" ht="31.5" customHeight="1">
      <c r="A83" s="4" t="s">
        <v>13</v>
      </c>
      <c r="B83" s="8">
        <f>H83+J83+L83+N83+P83+R83+T83+V83+X83+Z83+AB83+AD83</f>
        <v>0</v>
      </c>
      <c r="C83" s="8">
        <v>0</v>
      </c>
      <c r="D83" s="8">
        <v>0</v>
      </c>
      <c r="E83" s="8">
        <v>0</v>
      </c>
      <c r="F83" s="8" t="e">
        <f>E83/B83*100</f>
        <v>#DIV/0!</v>
      </c>
      <c r="G83" s="8" t="e">
        <f>E83/C83*100</f>
        <v>#DIV/0!</v>
      </c>
      <c r="H83" s="7">
        <v>0</v>
      </c>
      <c r="I83" s="7">
        <v>0</v>
      </c>
      <c r="J83" s="7">
        <v>0</v>
      </c>
      <c r="K83" s="7"/>
      <c r="L83" s="7">
        <v>0</v>
      </c>
      <c r="M83" s="7"/>
      <c r="N83" s="7">
        <v>0</v>
      </c>
      <c r="O83" s="7"/>
      <c r="P83" s="7">
        <v>0</v>
      </c>
      <c r="Q83" s="7"/>
      <c r="R83" s="7">
        <v>0</v>
      </c>
      <c r="S83" s="7"/>
      <c r="T83" s="7">
        <v>0</v>
      </c>
      <c r="U83" s="7"/>
      <c r="V83" s="7">
        <v>0</v>
      </c>
      <c r="W83" s="7"/>
      <c r="X83" s="7">
        <v>0</v>
      </c>
      <c r="Y83" s="7"/>
      <c r="Z83" s="7">
        <v>0</v>
      </c>
      <c r="AA83" s="7"/>
      <c r="AB83" s="7">
        <v>0</v>
      </c>
      <c r="AC83" s="7"/>
      <c r="AD83" s="7">
        <v>0</v>
      </c>
      <c r="AE83" s="7"/>
      <c r="AF83" s="17"/>
      <c r="AG83" s="12">
        <f t="shared" si="20"/>
        <v>0</v>
      </c>
      <c r="AH83" s="12">
        <f t="shared" si="21"/>
        <v>0</v>
      </c>
      <c r="AI83" s="12">
        <f t="shared" si="22"/>
        <v>0</v>
      </c>
    </row>
    <row r="84" spans="1:35" s="1" customFormat="1" ht="28.5" customHeight="1">
      <c r="A84" s="4" t="s">
        <v>14</v>
      </c>
      <c r="B84" s="8">
        <f>H84+J84+L84+N84+P84+R84+T84+V84+X84+Z84+AB84+AD84</f>
        <v>38269.1</v>
      </c>
      <c r="C84" s="8">
        <f>H84+J84</f>
        <v>5255.3</v>
      </c>
      <c r="D84" s="8">
        <f>E84</f>
        <v>4664.29</v>
      </c>
      <c r="E84" s="8">
        <f>I84+K84</f>
        <v>4664.29</v>
      </c>
      <c r="F84" s="8">
        <f>E84/B84*100</f>
        <v>12.18813612026413</v>
      </c>
      <c r="G84" s="8">
        <f>E84/C84*100</f>
        <v>88.75401975148897</v>
      </c>
      <c r="H84" s="7">
        <v>2239</v>
      </c>
      <c r="I84" s="7">
        <v>1590.76</v>
      </c>
      <c r="J84" s="7">
        <v>3016.3</v>
      </c>
      <c r="K84" s="7">
        <v>3073.53</v>
      </c>
      <c r="L84" s="7">
        <v>3136.6</v>
      </c>
      <c r="M84" s="7"/>
      <c r="N84" s="7">
        <v>3716.8</v>
      </c>
      <c r="O84" s="7"/>
      <c r="P84" s="7">
        <v>4442</v>
      </c>
      <c r="Q84" s="7"/>
      <c r="R84" s="7">
        <v>3882.6</v>
      </c>
      <c r="S84" s="7"/>
      <c r="T84" s="7">
        <v>3793.4</v>
      </c>
      <c r="U84" s="7"/>
      <c r="V84" s="7">
        <v>2846.4</v>
      </c>
      <c r="W84" s="7"/>
      <c r="X84" s="7">
        <v>2902</v>
      </c>
      <c r="Y84" s="7"/>
      <c r="Z84" s="7">
        <v>3186.8</v>
      </c>
      <c r="AA84" s="7"/>
      <c r="AB84" s="7">
        <v>2595.6</v>
      </c>
      <c r="AC84" s="7"/>
      <c r="AD84" s="7">
        <v>2511.6</v>
      </c>
      <c r="AE84" s="7"/>
      <c r="AF84" s="17"/>
      <c r="AG84" s="12">
        <f t="shared" si="20"/>
        <v>38269.1</v>
      </c>
      <c r="AH84" s="12">
        <f t="shared" si="21"/>
        <v>5255.3</v>
      </c>
      <c r="AI84" s="12">
        <f t="shared" si="22"/>
        <v>4664.29</v>
      </c>
    </row>
    <row r="85" spans="1:35" s="1" customFormat="1" ht="33.75" customHeight="1">
      <c r="A85" s="4" t="s">
        <v>61</v>
      </c>
      <c r="B85" s="8">
        <f>H85+J85+L85+N85+P85+R85+T85+V85+X85+Z85+AB85+AD85</f>
        <v>0</v>
      </c>
      <c r="C85" s="8">
        <v>0</v>
      </c>
      <c r="D85" s="8">
        <v>0</v>
      </c>
      <c r="E85" s="8">
        <v>0</v>
      </c>
      <c r="F85" s="8" t="e">
        <f>E85/B85*100</f>
        <v>#DIV/0!</v>
      </c>
      <c r="G85" s="8" t="e">
        <f>E85/C85*100</f>
        <v>#DIV/0!</v>
      </c>
      <c r="H85" s="7">
        <v>0</v>
      </c>
      <c r="I85" s="7">
        <v>0</v>
      </c>
      <c r="J85" s="7">
        <v>0</v>
      </c>
      <c r="K85" s="7"/>
      <c r="L85" s="7">
        <v>0</v>
      </c>
      <c r="M85" s="7"/>
      <c r="N85" s="7">
        <v>0</v>
      </c>
      <c r="O85" s="7"/>
      <c r="P85" s="7">
        <v>0</v>
      </c>
      <c r="Q85" s="7"/>
      <c r="R85" s="7">
        <v>0</v>
      </c>
      <c r="S85" s="7"/>
      <c r="T85" s="7">
        <v>0</v>
      </c>
      <c r="U85" s="7"/>
      <c r="V85" s="7">
        <v>0</v>
      </c>
      <c r="W85" s="7"/>
      <c r="X85" s="7">
        <v>0</v>
      </c>
      <c r="Y85" s="7"/>
      <c r="Z85" s="7">
        <v>0</v>
      </c>
      <c r="AA85" s="7"/>
      <c r="AB85" s="7">
        <v>0</v>
      </c>
      <c r="AC85" s="7"/>
      <c r="AD85" s="7">
        <v>0</v>
      </c>
      <c r="AE85" s="7"/>
      <c r="AF85" s="18"/>
      <c r="AG85" s="12">
        <f t="shared" si="20"/>
        <v>0</v>
      </c>
      <c r="AH85" s="12">
        <f t="shared" si="21"/>
        <v>0</v>
      </c>
      <c r="AI85" s="12">
        <f t="shared" si="22"/>
        <v>0</v>
      </c>
    </row>
    <row r="86" spans="1:35" s="1" customFormat="1" ht="66" customHeight="1">
      <c r="A86" s="62" t="s">
        <v>38</v>
      </c>
      <c r="B86" s="10"/>
      <c r="C86" s="10"/>
      <c r="D86" s="10"/>
      <c r="E86" s="10"/>
      <c r="F86" s="10"/>
      <c r="G86" s="10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13"/>
      <c r="AG86" s="12">
        <f t="shared" si="20"/>
        <v>0</v>
      </c>
      <c r="AH86" s="12">
        <f t="shared" si="21"/>
        <v>0</v>
      </c>
      <c r="AI86" s="12">
        <f t="shared" si="22"/>
        <v>0</v>
      </c>
    </row>
    <row r="87" spans="1:35" s="1" customFormat="1" ht="18.75" customHeight="1">
      <c r="A87" s="3" t="s">
        <v>16</v>
      </c>
      <c r="B87" s="10">
        <f>B88+B89+B90+B91</f>
        <v>604.5</v>
      </c>
      <c r="C87" s="10">
        <f>C88+C89+C90</f>
        <v>0</v>
      </c>
      <c r="D87" s="10">
        <f>D88+D89+D90</f>
        <v>0</v>
      </c>
      <c r="E87" s="10">
        <f>E88+E89+E90</f>
        <v>0</v>
      </c>
      <c r="F87" s="10"/>
      <c r="G87" s="10"/>
      <c r="H87" s="10">
        <f aca="true" t="shared" si="24" ref="H87:AD87">H89+H90</f>
        <v>0</v>
      </c>
      <c r="I87" s="10"/>
      <c r="J87" s="10">
        <f t="shared" si="24"/>
        <v>0</v>
      </c>
      <c r="K87" s="10"/>
      <c r="L87" s="10">
        <f t="shared" si="24"/>
        <v>0</v>
      </c>
      <c r="M87" s="10"/>
      <c r="N87" s="10">
        <f t="shared" si="24"/>
        <v>604.5</v>
      </c>
      <c r="O87" s="10"/>
      <c r="P87" s="10">
        <f t="shared" si="24"/>
        <v>0</v>
      </c>
      <c r="Q87" s="10"/>
      <c r="R87" s="10">
        <f t="shared" si="24"/>
        <v>0</v>
      </c>
      <c r="S87" s="10"/>
      <c r="T87" s="10">
        <f t="shared" si="24"/>
        <v>0</v>
      </c>
      <c r="U87" s="10"/>
      <c r="V87" s="10">
        <f t="shared" si="24"/>
        <v>0</v>
      </c>
      <c r="W87" s="10"/>
      <c r="X87" s="10">
        <f t="shared" si="24"/>
        <v>0</v>
      </c>
      <c r="Y87" s="10"/>
      <c r="Z87" s="10">
        <f t="shared" si="24"/>
        <v>0</v>
      </c>
      <c r="AA87" s="10"/>
      <c r="AB87" s="10">
        <f t="shared" si="24"/>
        <v>0</v>
      </c>
      <c r="AC87" s="10"/>
      <c r="AD87" s="10">
        <f t="shared" si="24"/>
        <v>0</v>
      </c>
      <c r="AE87" s="10"/>
      <c r="AF87" s="13"/>
      <c r="AG87" s="12">
        <f t="shared" si="20"/>
        <v>604.5</v>
      </c>
      <c r="AH87" s="12">
        <f t="shared" si="21"/>
        <v>0</v>
      </c>
      <c r="AI87" s="12">
        <f t="shared" si="22"/>
        <v>0</v>
      </c>
    </row>
    <row r="88" spans="1:35" s="1" customFormat="1" ht="18.75" customHeight="1">
      <c r="A88" s="4" t="s">
        <v>15</v>
      </c>
      <c r="B88" s="8">
        <f aca="true" t="shared" si="25" ref="B88:E91">B94</f>
        <v>0</v>
      </c>
      <c r="C88" s="8">
        <f t="shared" si="25"/>
        <v>0</v>
      </c>
      <c r="D88" s="8">
        <f t="shared" si="25"/>
        <v>0</v>
      </c>
      <c r="E88" s="8">
        <f t="shared" si="25"/>
        <v>0</v>
      </c>
      <c r="F88" s="8"/>
      <c r="G88" s="8"/>
      <c r="H88" s="8">
        <f>H94+H119</f>
        <v>0</v>
      </c>
      <c r="I88" s="8"/>
      <c r="J88" s="8">
        <f>J94+J119</f>
        <v>0</v>
      </c>
      <c r="K88" s="8"/>
      <c r="L88" s="8">
        <f>L94+L119</f>
        <v>0</v>
      </c>
      <c r="M88" s="8"/>
      <c r="N88" s="8">
        <f>N94+N119</f>
        <v>0</v>
      </c>
      <c r="O88" s="8"/>
      <c r="P88" s="8">
        <f>P94+P119</f>
        <v>0</v>
      </c>
      <c r="Q88" s="8"/>
      <c r="R88" s="8">
        <f>R94+R119</f>
        <v>0</v>
      </c>
      <c r="S88" s="8"/>
      <c r="T88" s="8">
        <f>T94+T119</f>
        <v>0</v>
      </c>
      <c r="U88" s="8"/>
      <c r="V88" s="8">
        <f>V94+V119</f>
        <v>0</v>
      </c>
      <c r="W88" s="8"/>
      <c r="X88" s="8">
        <f>X94+X119</f>
        <v>0</v>
      </c>
      <c r="Y88" s="8"/>
      <c r="Z88" s="8">
        <f>Z94+Z119</f>
        <v>0</v>
      </c>
      <c r="AA88" s="8"/>
      <c r="AB88" s="8">
        <f>AB94+AB119</f>
        <v>0</v>
      </c>
      <c r="AC88" s="8"/>
      <c r="AD88" s="8">
        <f>AD94+AD119</f>
        <v>0</v>
      </c>
      <c r="AE88" s="8"/>
      <c r="AF88" s="13"/>
      <c r="AG88" s="12">
        <f t="shared" si="20"/>
        <v>0</v>
      </c>
      <c r="AH88" s="12">
        <f t="shared" si="21"/>
        <v>0</v>
      </c>
      <c r="AI88" s="12">
        <f t="shared" si="22"/>
        <v>0</v>
      </c>
    </row>
    <row r="89" spans="1:35" s="1" customFormat="1" ht="18.75" customHeight="1">
      <c r="A89" s="4" t="s">
        <v>13</v>
      </c>
      <c r="B89" s="8">
        <f t="shared" si="25"/>
        <v>0</v>
      </c>
      <c r="C89" s="8">
        <f t="shared" si="25"/>
        <v>0</v>
      </c>
      <c r="D89" s="8">
        <f t="shared" si="25"/>
        <v>0</v>
      </c>
      <c r="E89" s="8">
        <f t="shared" si="25"/>
        <v>0</v>
      </c>
      <c r="F89" s="8"/>
      <c r="G89" s="8"/>
      <c r="H89" s="8">
        <f>H95+H120</f>
        <v>0</v>
      </c>
      <c r="I89" s="8"/>
      <c r="J89" s="8">
        <f>J95+J120</f>
        <v>0</v>
      </c>
      <c r="K89" s="8"/>
      <c r="L89" s="8">
        <f>L95+L120</f>
        <v>0</v>
      </c>
      <c r="M89" s="8"/>
      <c r="N89" s="8">
        <f>N95+N120</f>
        <v>0</v>
      </c>
      <c r="O89" s="8"/>
      <c r="P89" s="8">
        <f>P95+P120</f>
        <v>0</v>
      </c>
      <c r="Q89" s="8"/>
      <c r="R89" s="8">
        <f>R95+R120</f>
        <v>0</v>
      </c>
      <c r="S89" s="8"/>
      <c r="T89" s="8">
        <f>T95+T120</f>
        <v>0</v>
      </c>
      <c r="U89" s="8"/>
      <c r="V89" s="8">
        <f>V95+V120</f>
        <v>0</v>
      </c>
      <c r="W89" s="8"/>
      <c r="X89" s="8">
        <f>X95+X120</f>
        <v>0</v>
      </c>
      <c r="Y89" s="8"/>
      <c r="Z89" s="8">
        <f>Z95+Z120</f>
        <v>0</v>
      </c>
      <c r="AA89" s="8"/>
      <c r="AB89" s="8">
        <f>AB95+AB120</f>
        <v>0</v>
      </c>
      <c r="AC89" s="8"/>
      <c r="AD89" s="8">
        <f>AD95+AD120</f>
        <v>0</v>
      </c>
      <c r="AE89" s="8"/>
      <c r="AF89" s="13"/>
      <c r="AG89" s="12">
        <f t="shared" si="20"/>
        <v>0</v>
      </c>
      <c r="AH89" s="12">
        <f t="shared" si="21"/>
        <v>0</v>
      </c>
      <c r="AI89" s="12">
        <f t="shared" si="22"/>
        <v>0</v>
      </c>
    </row>
    <row r="90" spans="1:35" s="1" customFormat="1" ht="18.75" customHeight="1">
      <c r="A90" s="4" t="s">
        <v>14</v>
      </c>
      <c r="B90" s="8">
        <f t="shared" si="25"/>
        <v>604.5</v>
      </c>
      <c r="C90" s="8">
        <f t="shared" si="25"/>
        <v>0</v>
      </c>
      <c r="D90" s="8">
        <f t="shared" si="25"/>
        <v>0</v>
      </c>
      <c r="E90" s="8">
        <f t="shared" si="25"/>
        <v>0</v>
      </c>
      <c r="F90" s="8"/>
      <c r="G90" s="8"/>
      <c r="H90" s="8">
        <f>H96+H121</f>
        <v>0</v>
      </c>
      <c r="I90" s="8"/>
      <c r="J90" s="8">
        <f>J96+J121</f>
        <v>0</v>
      </c>
      <c r="K90" s="8"/>
      <c r="L90" s="8">
        <f>L96+L121</f>
        <v>0</v>
      </c>
      <c r="M90" s="8"/>
      <c r="N90" s="8">
        <f>N96+N121</f>
        <v>604.5</v>
      </c>
      <c r="O90" s="8"/>
      <c r="P90" s="8">
        <f>P96+P121</f>
        <v>0</v>
      </c>
      <c r="Q90" s="8"/>
      <c r="R90" s="8">
        <f>R96+R121</f>
        <v>0</v>
      </c>
      <c r="S90" s="8"/>
      <c r="T90" s="8">
        <f>T96+T121</f>
        <v>0</v>
      </c>
      <c r="U90" s="8"/>
      <c r="V90" s="8">
        <f>V96+V121</f>
        <v>0</v>
      </c>
      <c r="W90" s="8"/>
      <c r="X90" s="8">
        <f>X96+X121</f>
        <v>0</v>
      </c>
      <c r="Y90" s="8"/>
      <c r="Z90" s="8">
        <f>Z96+Z121</f>
        <v>0</v>
      </c>
      <c r="AA90" s="8"/>
      <c r="AB90" s="8">
        <f>AB96+AB121</f>
        <v>0</v>
      </c>
      <c r="AC90" s="8"/>
      <c r="AD90" s="8">
        <f>AD96+AD121</f>
        <v>0</v>
      </c>
      <c r="AE90" s="8"/>
      <c r="AF90" s="13"/>
      <c r="AG90" s="12">
        <f t="shared" si="20"/>
        <v>604.5</v>
      </c>
      <c r="AH90" s="12">
        <f t="shared" si="21"/>
        <v>0</v>
      </c>
      <c r="AI90" s="12">
        <f t="shared" si="22"/>
        <v>0</v>
      </c>
    </row>
    <row r="91" spans="1:35" s="1" customFormat="1" ht="18.75" customHeight="1">
      <c r="A91" s="2" t="s">
        <v>61</v>
      </c>
      <c r="B91" s="8">
        <f t="shared" si="25"/>
        <v>0</v>
      </c>
      <c r="C91" s="8">
        <f t="shared" si="25"/>
        <v>0</v>
      </c>
      <c r="D91" s="8">
        <f t="shared" si="25"/>
        <v>0</v>
      </c>
      <c r="E91" s="8">
        <f t="shared" si="25"/>
        <v>0</v>
      </c>
      <c r="F91" s="57"/>
      <c r="G91" s="57"/>
      <c r="H91" s="57">
        <f>H97+H122</f>
        <v>0</v>
      </c>
      <c r="I91" s="57"/>
      <c r="J91" s="57">
        <f>J97+J122</f>
        <v>0</v>
      </c>
      <c r="K91" s="57"/>
      <c r="L91" s="57">
        <f>L97+L122</f>
        <v>0</v>
      </c>
      <c r="M91" s="57"/>
      <c r="N91" s="57">
        <f>N97+N122</f>
        <v>0</v>
      </c>
      <c r="O91" s="57"/>
      <c r="P91" s="57">
        <f>P97+P122</f>
        <v>0</v>
      </c>
      <c r="Q91" s="57"/>
      <c r="R91" s="57">
        <f>R97+R122</f>
        <v>0</v>
      </c>
      <c r="S91" s="57"/>
      <c r="T91" s="57">
        <f>T97+T122</f>
        <v>0</v>
      </c>
      <c r="U91" s="57"/>
      <c r="V91" s="57">
        <f>V97+V122</f>
        <v>0</v>
      </c>
      <c r="W91" s="57"/>
      <c r="X91" s="57">
        <f>X97+X122</f>
        <v>0</v>
      </c>
      <c r="Y91" s="57"/>
      <c r="Z91" s="57">
        <f>Z97+Z122</f>
        <v>0</v>
      </c>
      <c r="AA91" s="57"/>
      <c r="AB91" s="57">
        <f>AB97+AB122</f>
        <v>0</v>
      </c>
      <c r="AC91" s="57"/>
      <c r="AD91" s="57">
        <f>AD97+AD122</f>
        <v>0</v>
      </c>
      <c r="AE91" s="57"/>
      <c r="AF91" s="13"/>
      <c r="AG91" s="12">
        <f t="shared" si="20"/>
        <v>0</v>
      </c>
      <c r="AH91" s="12">
        <f t="shared" si="21"/>
        <v>0</v>
      </c>
      <c r="AI91" s="12">
        <f t="shared" si="22"/>
        <v>0</v>
      </c>
    </row>
    <row r="92" spans="1:35" s="1" customFormat="1" ht="56.25" customHeight="1">
      <c r="A92" s="2" t="s">
        <v>60</v>
      </c>
      <c r="B92" s="10"/>
      <c r="C92" s="10"/>
      <c r="D92" s="10"/>
      <c r="E92" s="10"/>
      <c r="F92" s="10"/>
      <c r="G92" s="1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3"/>
      <c r="AG92" s="12">
        <f t="shared" si="20"/>
        <v>0</v>
      </c>
      <c r="AH92" s="12">
        <f t="shared" si="21"/>
        <v>0</v>
      </c>
      <c r="AI92" s="12">
        <f t="shared" si="22"/>
        <v>0</v>
      </c>
    </row>
    <row r="93" spans="1:35" s="1" customFormat="1" ht="20.25" customHeight="1">
      <c r="A93" s="3" t="s">
        <v>16</v>
      </c>
      <c r="B93" s="10">
        <f>B94+B95+B96+B97</f>
        <v>604.5</v>
      </c>
      <c r="C93" s="10">
        <f>C94+C95+C96</f>
        <v>0</v>
      </c>
      <c r="D93" s="10">
        <f>D94+D95+D96</f>
        <v>0</v>
      </c>
      <c r="E93" s="10">
        <f>E94+E95+E96</f>
        <v>0</v>
      </c>
      <c r="F93" s="10"/>
      <c r="G93" s="10"/>
      <c r="H93" s="10">
        <f>H94+H95+H96+H97</f>
        <v>0</v>
      </c>
      <c r="I93" s="10"/>
      <c r="J93" s="10">
        <f aca="true" t="shared" si="26" ref="J93:AD93">J94+J95+J96+J97</f>
        <v>0</v>
      </c>
      <c r="K93" s="10"/>
      <c r="L93" s="10">
        <f t="shared" si="26"/>
        <v>0</v>
      </c>
      <c r="M93" s="10"/>
      <c r="N93" s="10">
        <f t="shared" si="26"/>
        <v>604.5</v>
      </c>
      <c r="O93" s="10"/>
      <c r="P93" s="10">
        <f t="shared" si="26"/>
        <v>0</v>
      </c>
      <c r="Q93" s="10"/>
      <c r="R93" s="10">
        <f t="shared" si="26"/>
        <v>0</v>
      </c>
      <c r="S93" s="10"/>
      <c r="T93" s="10">
        <f t="shared" si="26"/>
        <v>0</v>
      </c>
      <c r="U93" s="10"/>
      <c r="V93" s="10">
        <f t="shared" si="26"/>
        <v>0</v>
      </c>
      <c r="W93" s="10"/>
      <c r="X93" s="10">
        <f t="shared" si="26"/>
        <v>0</v>
      </c>
      <c r="Y93" s="10"/>
      <c r="Z93" s="10">
        <f t="shared" si="26"/>
        <v>0</v>
      </c>
      <c r="AA93" s="10"/>
      <c r="AB93" s="10">
        <f t="shared" si="26"/>
        <v>0</v>
      </c>
      <c r="AC93" s="10"/>
      <c r="AD93" s="10">
        <f t="shared" si="26"/>
        <v>0</v>
      </c>
      <c r="AE93" s="10"/>
      <c r="AF93" s="13"/>
      <c r="AG93" s="12">
        <f t="shared" si="20"/>
        <v>604.5</v>
      </c>
      <c r="AH93" s="12">
        <f t="shared" si="21"/>
        <v>0</v>
      </c>
      <c r="AI93" s="12">
        <f t="shared" si="22"/>
        <v>0</v>
      </c>
    </row>
    <row r="94" spans="1:35" s="1" customFormat="1" ht="18.75" customHeight="1">
      <c r="A94" s="4" t="s">
        <v>15</v>
      </c>
      <c r="B94" s="8">
        <f aca="true" t="shared" si="27" ref="B94:E97">B101+B107+B113</f>
        <v>0</v>
      </c>
      <c r="C94" s="8">
        <f t="shared" si="27"/>
        <v>0</v>
      </c>
      <c r="D94" s="8">
        <f t="shared" si="27"/>
        <v>0</v>
      </c>
      <c r="E94" s="8">
        <f t="shared" si="27"/>
        <v>0</v>
      </c>
      <c r="F94" s="8"/>
      <c r="G94" s="8"/>
      <c r="H94" s="8">
        <f>H101+H107+H113</f>
        <v>0</v>
      </c>
      <c r="I94" s="8"/>
      <c r="J94" s="8">
        <f aca="true" t="shared" si="28" ref="J94:AD94">J101+J107+J113</f>
        <v>0</v>
      </c>
      <c r="K94" s="8"/>
      <c r="L94" s="8">
        <f t="shared" si="28"/>
        <v>0</v>
      </c>
      <c r="M94" s="8"/>
      <c r="N94" s="8">
        <f t="shared" si="28"/>
        <v>0</v>
      </c>
      <c r="O94" s="8"/>
      <c r="P94" s="8">
        <f t="shared" si="28"/>
        <v>0</v>
      </c>
      <c r="Q94" s="8"/>
      <c r="R94" s="8">
        <f t="shared" si="28"/>
        <v>0</v>
      </c>
      <c r="S94" s="8"/>
      <c r="T94" s="8">
        <f t="shared" si="28"/>
        <v>0</v>
      </c>
      <c r="U94" s="8"/>
      <c r="V94" s="8">
        <f t="shared" si="28"/>
        <v>0</v>
      </c>
      <c r="W94" s="8"/>
      <c r="X94" s="8">
        <f t="shared" si="28"/>
        <v>0</v>
      </c>
      <c r="Y94" s="8"/>
      <c r="Z94" s="8">
        <f t="shared" si="28"/>
        <v>0</v>
      </c>
      <c r="AA94" s="8"/>
      <c r="AB94" s="8">
        <f t="shared" si="28"/>
        <v>0</v>
      </c>
      <c r="AC94" s="8"/>
      <c r="AD94" s="8">
        <f t="shared" si="28"/>
        <v>0</v>
      </c>
      <c r="AE94" s="8"/>
      <c r="AF94" s="13"/>
      <c r="AG94" s="12">
        <f t="shared" si="20"/>
        <v>0</v>
      </c>
      <c r="AH94" s="12">
        <f t="shared" si="21"/>
        <v>0</v>
      </c>
      <c r="AI94" s="12">
        <f t="shared" si="22"/>
        <v>0</v>
      </c>
    </row>
    <row r="95" spans="1:35" s="1" customFormat="1" ht="18.75" customHeight="1">
      <c r="A95" s="4" t="s">
        <v>13</v>
      </c>
      <c r="B95" s="8">
        <f t="shared" si="27"/>
        <v>0</v>
      </c>
      <c r="C95" s="8">
        <f t="shared" si="27"/>
        <v>0</v>
      </c>
      <c r="D95" s="8">
        <f t="shared" si="27"/>
        <v>0</v>
      </c>
      <c r="E95" s="8">
        <f t="shared" si="27"/>
        <v>0</v>
      </c>
      <c r="F95" s="8"/>
      <c r="G95" s="8"/>
      <c r="H95" s="8">
        <f>H102+H108+H114</f>
        <v>0</v>
      </c>
      <c r="I95" s="8"/>
      <c r="J95" s="8">
        <f aca="true" t="shared" si="29" ref="J95:AD95">J102+J108+J114</f>
        <v>0</v>
      </c>
      <c r="K95" s="8"/>
      <c r="L95" s="8">
        <f t="shared" si="29"/>
        <v>0</v>
      </c>
      <c r="M95" s="8"/>
      <c r="N95" s="8">
        <f t="shared" si="29"/>
        <v>0</v>
      </c>
      <c r="O95" s="8"/>
      <c r="P95" s="8">
        <f t="shared" si="29"/>
        <v>0</v>
      </c>
      <c r="Q95" s="8"/>
      <c r="R95" s="8">
        <f t="shared" si="29"/>
        <v>0</v>
      </c>
      <c r="S95" s="8"/>
      <c r="T95" s="8">
        <f t="shared" si="29"/>
        <v>0</v>
      </c>
      <c r="U95" s="8"/>
      <c r="V95" s="8">
        <f t="shared" si="29"/>
        <v>0</v>
      </c>
      <c r="W95" s="8"/>
      <c r="X95" s="8">
        <f t="shared" si="29"/>
        <v>0</v>
      </c>
      <c r="Y95" s="8"/>
      <c r="Z95" s="8">
        <f t="shared" si="29"/>
        <v>0</v>
      </c>
      <c r="AA95" s="8"/>
      <c r="AB95" s="8">
        <f t="shared" si="29"/>
        <v>0</v>
      </c>
      <c r="AC95" s="8"/>
      <c r="AD95" s="8">
        <f t="shared" si="29"/>
        <v>0</v>
      </c>
      <c r="AE95" s="8"/>
      <c r="AF95" s="13"/>
      <c r="AG95" s="12">
        <f t="shared" si="20"/>
        <v>0</v>
      </c>
      <c r="AH95" s="12">
        <f t="shared" si="21"/>
        <v>0</v>
      </c>
      <c r="AI95" s="12">
        <f t="shared" si="22"/>
        <v>0</v>
      </c>
    </row>
    <row r="96" spans="1:35" s="1" customFormat="1" ht="18.75" customHeight="1">
      <c r="A96" s="4" t="s">
        <v>14</v>
      </c>
      <c r="B96" s="8">
        <f t="shared" si="27"/>
        <v>604.5</v>
      </c>
      <c r="C96" s="8">
        <f t="shared" si="27"/>
        <v>0</v>
      </c>
      <c r="D96" s="8">
        <f t="shared" si="27"/>
        <v>0</v>
      </c>
      <c r="E96" s="8">
        <f t="shared" si="27"/>
        <v>0</v>
      </c>
      <c r="F96" s="8"/>
      <c r="G96" s="8"/>
      <c r="H96" s="8">
        <f>H103+H109+H115</f>
        <v>0</v>
      </c>
      <c r="I96" s="8"/>
      <c r="J96" s="8">
        <f aca="true" t="shared" si="30" ref="J96:AD96">J103+J109+J115</f>
        <v>0</v>
      </c>
      <c r="K96" s="8"/>
      <c r="L96" s="8">
        <f t="shared" si="30"/>
        <v>0</v>
      </c>
      <c r="M96" s="8"/>
      <c r="N96" s="8">
        <f t="shared" si="30"/>
        <v>604.5</v>
      </c>
      <c r="O96" s="8"/>
      <c r="P96" s="8">
        <f t="shared" si="30"/>
        <v>0</v>
      </c>
      <c r="Q96" s="8"/>
      <c r="R96" s="8">
        <f t="shared" si="30"/>
        <v>0</v>
      </c>
      <c r="S96" s="8"/>
      <c r="T96" s="8">
        <f t="shared" si="30"/>
        <v>0</v>
      </c>
      <c r="U96" s="8"/>
      <c r="V96" s="8">
        <f t="shared" si="30"/>
        <v>0</v>
      </c>
      <c r="W96" s="8"/>
      <c r="X96" s="8">
        <f t="shared" si="30"/>
        <v>0</v>
      </c>
      <c r="Y96" s="8"/>
      <c r="Z96" s="8">
        <f t="shared" si="30"/>
        <v>0</v>
      </c>
      <c r="AA96" s="8"/>
      <c r="AB96" s="8">
        <f t="shared" si="30"/>
        <v>0</v>
      </c>
      <c r="AC96" s="8"/>
      <c r="AD96" s="8">
        <f t="shared" si="30"/>
        <v>0</v>
      </c>
      <c r="AE96" s="8"/>
      <c r="AF96" s="13"/>
      <c r="AG96" s="12">
        <f t="shared" si="20"/>
        <v>604.5</v>
      </c>
      <c r="AH96" s="12">
        <f t="shared" si="21"/>
        <v>0</v>
      </c>
      <c r="AI96" s="12">
        <f t="shared" si="22"/>
        <v>0</v>
      </c>
    </row>
    <row r="97" spans="1:35" s="1" customFormat="1" ht="18.75" customHeight="1">
      <c r="A97" s="2" t="s">
        <v>61</v>
      </c>
      <c r="B97" s="8">
        <f t="shared" si="27"/>
        <v>0</v>
      </c>
      <c r="C97" s="8">
        <f t="shared" si="27"/>
        <v>0</v>
      </c>
      <c r="D97" s="8">
        <f t="shared" si="27"/>
        <v>0</v>
      </c>
      <c r="E97" s="8">
        <f t="shared" si="27"/>
        <v>0</v>
      </c>
      <c r="F97" s="8"/>
      <c r="G97" s="8"/>
      <c r="H97" s="8">
        <f>H104+H110+H116</f>
        <v>0</v>
      </c>
      <c r="I97" s="8"/>
      <c r="J97" s="8">
        <f aca="true" t="shared" si="31" ref="J97:AD97">J104+J110+J116</f>
        <v>0</v>
      </c>
      <c r="K97" s="8"/>
      <c r="L97" s="8">
        <f t="shared" si="31"/>
        <v>0</v>
      </c>
      <c r="M97" s="8"/>
      <c r="N97" s="8">
        <f t="shared" si="31"/>
        <v>0</v>
      </c>
      <c r="O97" s="8"/>
      <c r="P97" s="8">
        <f t="shared" si="31"/>
        <v>0</v>
      </c>
      <c r="Q97" s="8"/>
      <c r="R97" s="8">
        <f t="shared" si="31"/>
        <v>0</v>
      </c>
      <c r="S97" s="8"/>
      <c r="T97" s="8">
        <f t="shared" si="31"/>
        <v>0</v>
      </c>
      <c r="U97" s="8"/>
      <c r="V97" s="8">
        <f t="shared" si="31"/>
        <v>0</v>
      </c>
      <c r="W97" s="8"/>
      <c r="X97" s="8">
        <f t="shared" si="31"/>
        <v>0</v>
      </c>
      <c r="Y97" s="8"/>
      <c r="Z97" s="8">
        <f t="shared" si="31"/>
        <v>0</v>
      </c>
      <c r="AA97" s="8"/>
      <c r="AB97" s="8">
        <f t="shared" si="31"/>
        <v>0</v>
      </c>
      <c r="AC97" s="8"/>
      <c r="AD97" s="8">
        <f t="shared" si="31"/>
        <v>0</v>
      </c>
      <c r="AE97" s="8"/>
      <c r="AF97" s="13"/>
      <c r="AG97" s="12">
        <f t="shared" si="20"/>
        <v>0</v>
      </c>
      <c r="AH97" s="12">
        <f t="shared" si="21"/>
        <v>0</v>
      </c>
      <c r="AI97" s="12">
        <f t="shared" si="22"/>
        <v>0</v>
      </c>
    </row>
    <row r="98" spans="1:35" s="1" customFormat="1" ht="18.75" customHeight="1">
      <c r="A98" s="5" t="s">
        <v>58</v>
      </c>
      <c r="B98" s="10"/>
      <c r="C98" s="10"/>
      <c r="D98" s="10"/>
      <c r="E98" s="10"/>
      <c r="F98" s="10"/>
      <c r="G98" s="10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3"/>
      <c r="AG98" s="12">
        <f t="shared" si="20"/>
        <v>0</v>
      </c>
      <c r="AH98" s="12">
        <f t="shared" si="21"/>
        <v>0</v>
      </c>
      <c r="AI98" s="12">
        <f t="shared" si="22"/>
        <v>0</v>
      </c>
    </row>
    <row r="99" spans="1:35" s="1" customFormat="1" ht="18.75" customHeight="1">
      <c r="A99" s="2" t="s">
        <v>59</v>
      </c>
      <c r="B99" s="10"/>
      <c r="C99" s="10"/>
      <c r="D99" s="10"/>
      <c r="E99" s="10"/>
      <c r="F99" s="10"/>
      <c r="G99" s="10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3"/>
      <c r="AG99" s="12">
        <f t="shared" si="20"/>
        <v>0</v>
      </c>
      <c r="AH99" s="12">
        <f t="shared" si="21"/>
        <v>0</v>
      </c>
      <c r="AI99" s="12">
        <f t="shared" si="22"/>
        <v>0</v>
      </c>
    </row>
    <row r="100" spans="1:35" s="1" customFormat="1" ht="18.75" customHeight="1">
      <c r="A100" s="3" t="s">
        <v>16</v>
      </c>
      <c r="B100" s="10">
        <f>B101+B102+B103</f>
        <v>604.5</v>
      </c>
      <c r="C100" s="10">
        <f>C101+C102+C103</f>
        <v>0</v>
      </c>
      <c r="D100" s="10">
        <f>D101+D102+D103</f>
        <v>0</v>
      </c>
      <c r="E100" s="10">
        <f>E101+E102+E103</f>
        <v>0</v>
      </c>
      <c r="F100" s="10"/>
      <c r="G100" s="10"/>
      <c r="H100" s="9">
        <f>H101+H102+H103</f>
        <v>0</v>
      </c>
      <c r="I100" s="9"/>
      <c r="J100" s="9">
        <f>J101+J102+J103</f>
        <v>0</v>
      </c>
      <c r="K100" s="9"/>
      <c r="L100" s="9">
        <f>L101+L102+L103</f>
        <v>0</v>
      </c>
      <c r="M100" s="9"/>
      <c r="N100" s="9">
        <f>N101+N102+N103</f>
        <v>604.5</v>
      </c>
      <c r="O100" s="9"/>
      <c r="P100" s="9">
        <f>P101+P102+P103</f>
        <v>0</v>
      </c>
      <c r="Q100" s="9"/>
      <c r="R100" s="9">
        <f>R101+R102+R103</f>
        <v>0</v>
      </c>
      <c r="S100" s="9"/>
      <c r="T100" s="9">
        <f>T101+T102+T103</f>
        <v>0</v>
      </c>
      <c r="U100" s="9"/>
      <c r="V100" s="9">
        <f>V101+V102+V103</f>
        <v>0</v>
      </c>
      <c r="W100" s="9"/>
      <c r="X100" s="9">
        <f>X101+X102+X103</f>
        <v>0</v>
      </c>
      <c r="Y100" s="9"/>
      <c r="Z100" s="9">
        <f>Z101+Z102+Z103</f>
        <v>0</v>
      </c>
      <c r="AA100" s="9"/>
      <c r="AB100" s="9">
        <f>AB101+AB102+AB103</f>
        <v>0</v>
      </c>
      <c r="AC100" s="9"/>
      <c r="AD100" s="9">
        <f>AD101+AD102+AD103</f>
        <v>0</v>
      </c>
      <c r="AE100" s="9"/>
      <c r="AF100" s="13"/>
      <c r="AG100" s="12">
        <f t="shared" si="20"/>
        <v>604.5</v>
      </c>
      <c r="AH100" s="12">
        <f t="shared" si="21"/>
        <v>0</v>
      </c>
      <c r="AI100" s="12">
        <f t="shared" si="22"/>
        <v>0</v>
      </c>
    </row>
    <row r="101" spans="1:35" s="1" customFormat="1" ht="18.75" customHeight="1">
      <c r="A101" s="4" t="s">
        <v>15</v>
      </c>
      <c r="B101" s="8">
        <f>H101+J101+L101+N101+P101+R101+T101+V101+X101+Z101+AB101+AD101</f>
        <v>0</v>
      </c>
      <c r="C101" s="8">
        <v>0</v>
      </c>
      <c r="D101" s="8">
        <v>0</v>
      </c>
      <c r="E101" s="8">
        <v>0</v>
      </c>
      <c r="F101" s="8"/>
      <c r="G101" s="8"/>
      <c r="H101" s="7">
        <v>0</v>
      </c>
      <c r="I101" s="7"/>
      <c r="J101" s="7">
        <v>0</v>
      </c>
      <c r="K101" s="7"/>
      <c r="L101" s="7">
        <v>0</v>
      </c>
      <c r="M101" s="7"/>
      <c r="N101" s="7">
        <v>0</v>
      </c>
      <c r="O101" s="7"/>
      <c r="P101" s="7">
        <v>0</v>
      </c>
      <c r="Q101" s="7"/>
      <c r="R101" s="7">
        <v>0</v>
      </c>
      <c r="S101" s="7"/>
      <c r="T101" s="7">
        <v>0</v>
      </c>
      <c r="U101" s="7"/>
      <c r="V101" s="7">
        <v>0</v>
      </c>
      <c r="W101" s="7"/>
      <c r="X101" s="7">
        <v>0</v>
      </c>
      <c r="Y101" s="7"/>
      <c r="Z101" s="7">
        <v>0</v>
      </c>
      <c r="AA101" s="7"/>
      <c r="AB101" s="7">
        <v>0</v>
      </c>
      <c r="AC101" s="7"/>
      <c r="AD101" s="7">
        <v>0</v>
      </c>
      <c r="AE101" s="7"/>
      <c r="AF101" s="13"/>
      <c r="AG101" s="12">
        <f t="shared" si="20"/>
        <v>0</v>
      </c>
      <c r="AH101" s="12">
        <f t="shared" si="21"/>
        <v>0</v>
      </c>
      <c r="AI101" s="12">
        <f t="shared" si="22"/>
        <v>0</v>
      </c>
    </row>
    <row r="102" spans="1:35" s="1" customFormat="1" ht="18.75" customHeight="1">
      <c r="A102" s="4" t="s">
        <v>13</v>
      </c>
      <c r="B102" s="8">
        <f>H102+J102+L102+N102+P102+R102+V102+X102+Z102+AB102+AD102+T102</f>
        <v>0</v>
      </c>
      <c r="C102" s="8">
        <v>0</v>
      </c>
      <c r="D102" s="8">
        <v>0</v>
      </c>
      <c r="E102" s="8">
        <v>0</v>
      </c>
      <c r="F102" s="8"/>
      <c r="G102" s="8"/>
      <c r="H102" s="7">
        <v>0</v>
      </c>
      <c r="I102" s="7"/>
      <c r="J102" s="7">
        <v>0</v>
      </c>
      <c r="K102" s="7"/>
      <c r="L102" s="7">
        <v>0</v>
      </c>
      <c r="M102" s="7"/>
      <c r="N102" s="7">
        <v>0</v>
      </c>
      <c r="O102" s="7"/>
      <c r="P102" s="7">
        <v>0</v>
      </c>
      <c r="Q102" s="7"/>
      <c r="R102" s="7">
        <v>0</v>
      </c>
      <c r="S102" s="7"/>
      <c r="T102" s="7">
        <v>0</v>
      </c>
      <c r="U102" s="7"/>
      <c r="V102" s="7">
        <v>0</v>
      </c>
      <c r="W102" s="7"/>
      <c r="X102" s="7">
        <v>0</v>
      </c>
      <c r="Y102" s="7"/>
      <c r="Z102" s="7">
        <v>0</v>
      </c>
      <c r="AA102" s="7"/>
      <c r="AB102" s="7">
        <v>0</v>
      </c>
      <c r="AC102" s="7"/>
      <c r="AD102" s="7">
        <v>0</v>
      </c>
      <c r="AE102" s="7"/>
      <c r="AF102" s="13"/>
      <c r="AG102" s="12">
        <f t="shared" si="20"/>
        <v>0</v>
      </c>
      <c r="AH102" s="12">
        <f t="shared" si="21"/>
        <v>0</v>
      </c>
      <c r="AI102" s="12">
        <f t="shared" si="22"/>
        <v>0</v>
      </c>
    </row>
    <row r="103" spans="1:35" s="1" customFormat="1" ht="18.75" customHeight="1">
      <c r="A103" s="4" t="s">
        <v>14</v>
      </c>
      <c r="B103" s="8">
        <f>H103+J103+L103+N103+P103+R103+T103+V103+X103+Z103+AB103+AD103</f>
        <v>604.5</v>
      </c>
      <c r="C103" s="8">
        <f>H103</f>
        <v>0</v>
      </c>
      <c r="D103" s="8">
        <f>E103</f>
        <v>0</v>
      </c>
      <c r="E103" s="8">
        <f>I103</f>
        <v>0</v>
      </c>
      <c r="F103" s="8"/>
      <c r="G103" s="8"/>
      <c r="H103" s="7">
        <v>0</v>
      </c>
      <c r="I103" s="7"/>
      <c r="J103" s="7">
        <v>0</v>
      </c>
      <c r="K103" s="7"/>
      <c r="L103" s="7">
        <v>0</v>
      </c>
      <c r="M103" s="7"/>
      <c r="N103" s="7">
        <v>604.5</v>
      </c>
      <c r="O103" s="7"/>
      <c r="P103" s="7">
        <v>0</v>
      </c>
      <c r="Q103" s="7"/>
      <c r="R103" s="7">
        <v>0</v>
      </c>
      <c r="S103" s="7"/>
      <c r="T103" s="7">
        <v>0</v>
      </c>
      <c r="U103" s="7"/>
      <c r="V103" s="7">
        <v>0</v>
      </c>
      <c r="W103" s="7"/>
      <c r="X103" s="7">
        <v>0</v>
      </c>
      <c r="Y103" s="7"/>
      <c r="Z103" s="7">
        <v>0</v>
      </c>
      <c r="AA103" s="7"/>
      <c r="AB103" s="7">
        <v>0</v>
      </c>
      <c r="AC103" s="7"/>
      <c r="AD103" s="7">
        <v>0</v>
      </c>
      <c r="AE103" s="7"/>
      <c r="AF103" s="13"/>
      <c r="AG103" s="12">
        <f t="shared" si="20"/>
        <v>604.5</v>
      </c>
      <c r="AH103" s="12">
        <f t="shared" si="21"/>
        <v>0</v>
      </c>
      <c r="AI103" s="12">
        <f t="shared" si="22"/>
        <v>0</v>
      </c>
    </row>
    <row r="104" spans="1:35" s="1" customFormat="1" ht="18.75" customHeight="1">
      <c r="A104" s="2" t="s">
        <v>61</v>
      </c>
      <c r="B104" s="57">
        <f>H104+J104+L104+N104+P104+R104+V104+X104+Z104+AB104+AD104+T104</f>
        <v>0</v>
      </c>
      <c r="C104" s="8">
        <v>0</v>
      </c>
      <c r="D104" s="8">
        <v>0</v>
      </c>
      <c r="E104" s="8">
        <v>0</v>
      </c>
      <c r="F104" s="57"/>
      <c r="G104" s="57"/>
      <c r="H104" s="7">
        <v>0</v>
      </c>
      <c r="I104" s="7"/>
      <c r="J104" s="7">
        <v>0</v>
      </c>
      <c r="K104" s="7"/>
      <c r="L104" s="7">
        <v>0</v>
      </c>
      <c r="M104" s="7"/>
      <c r="N104" s="7">
        <v>0</v>
      </c>
      <c r="O104" s="7"/>
      <c r="P104" s="7">
        <v>0</v>
      </c>
      <c r="Q104" s="7"/>
      <c r="R104" s="7">
        <v>0</v>
      </c>
      <c r="S104" s="7"/>
      <c r="T104" s="7">
        <v>0</v>
      </c>
      <c r="U104" s="7"/>
      <c r="V104" s="7">
        <v>0</v>
      </c>
      <c r="W104" s="7"/>
      <c r="X104" s="7">
        <v>0</v>
      </c>
      <c r="Y104" s="7"/>
      <c r="Z104" s="7">
        <v>0</v>
      </c>
      <c r="AA104" s="7"/>
      <c r="AB104" s="7">
        <v>0</v>
      </c>
      <c r="AC104" s="7"/>
      <c r="AD104" s="7">
        <v>0</v>
      </c>
      <c r="AE104" s="7"/>
      <c r="AF104" s="13"/>
      <c r="AG104" s="12">
        <f t="shared" si="20"/>
        <v>0</v>
      </c>
      <c r="AH104" s="12">
        <f t="shared" si="21"/>
        <v>0</v>
      </c>
      <c r="AI104" s="12">
        <f t="shared" si="22"/>
        <v>0</v>
      </c>
    </row>
    <row r="105" spans="1:35" s="1" customFormat="1" ht="18.75" customHeight="1">
      <c r="A105" s="4" t="s">
        <v>28</v>
      </c>
      <c r="B105" s="8"/>
      <c r="C105" s="8"/>
      <c r="D105" s="8"/>
      <c r="E105" s="8"/>
      <c r="F105" s="8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13"/>
      <c r="AG105" s="12">
        <f t="shared" si="20"/>
        <v>0</v>
      </c>
      <c r="AH105" s="12">
        <f t="shared" si="21"/>
        <v>0</v>
      </c>
      <c r="AI105" s="12">
        <f t="shared" si="22"/>
        <v>0</v>
      </c>
    </row>
    <row r="106" spans="1:35" s="1" customFormat="1" ht="18.75" customHeight="1">
      <c r="A106" s="3" t="s">
        <v>16</v>
      </c>
      <c r="B106" s="10">
        <f>B107+B108+B109</f>
        <v>0</v>
      </c>
      <c r="C106" s="10">
        <f>C107+C108+C109</f>
        <v>0</v>
      </c>
      <c r="D106" s="10">
        <f>D107+D108+D109</f>
        <v>0</v>
      </c>
      <c r="E106" s="10">
        <f>E107+E108+E109</f>
        <v>0</v>
      </c>
      <c r="F106" s="10"/>
      <c r="G106" s="10"/>
      <c r="H106" s="9">
        <f>H107+H108+H109</f>
        <v>0</v>
      </c>
      <c r="I106" s="9"/>
      <c r="J106" s="9">
        <f>J107+J108+J109</f>
        <v>0</v>
      </c>
      <c r="K106" s="9"/>
      <c r="L106" s="9">
        <f>L107+L108+L109</f>
        <v>0</v>
      </c>
      <c r="M106" s="9"/>
      <c r="N106" s="9">
        <f>N107+N108+N109</f>
        <v>0</v>
      </c>
      <c r="O106" s="9"/>
      <c r="P106" s="9">
        <f>P107+P108+P109</f>
        <v>0</v>
      </c>
      <c r="Q106" s="9"/>
      <c r="R106" s="9">
        <f>R107+R108+R109</f>
        <v>0</v>
      </c>
      <c r="S106" s="9"/>
      <c r="T106" s="9">
        <f>T107+T108+T109</f>
        <v>0</v>
      </c>
      <c r="U106" s="9"/>
      <c r="V106" s="9">
        <f>V107+V108+V109</f>
        <v>0</v>
      </c>
      <c r="W106" s="9"/>
      <c r="X106" s="9">
        <f>X107+X108+X109</f>
        <v>0</v>
      </c>
      <c r="Y106" s="9"/>
      <c r="Z106" s="9">
        <f>Z107+Z108+Z109</f>
        <v>0</v>
      </c>
      <c r="AA106" s="9"/>
      <c r="AB106" s="9">
        <f>AB107+AB108+AB109</f>
        <v>0</v>
      </c>
      <c r="AC106" s="9"/>
      <c r="AD106" s="9">
        <f>AD107+AD108+AD109</f>
        <v>0</v>
      </c>
      <c r="AE106" s="9"/>
      <c r="AF106" s="13"/>
      <c r="AG106" s="12">
        <f t="shared" si="20"/>
        <v>0</v>
      </c>
      <c r="AH106" s="12">
        <f t="shared" si="21"/>
        <v>0</v>
      </c>
      <c r="AI106" s="12">
        <f t="shared" si="22"/>
        <v>0</v>
      </c>
    </row>
    <row r="107" spans="1:35" s="1" customFormat="1" ht="18.75" customHeight="1">
      <c r="A107" s="4" t="s">
        <v>15</v>
      </c>
      <c r="B107" s="8">
        <f>H107+J107+L107+N107+P107+R107+T107+V107+X107+Z107+AB107+AD107</f>
        <v>0</v>
      </c>
      <c r="C107" s="8">
        <v>0</v>
      </c>
      <c r="D107" s="8">
        <v>0</v>
      </c>
      <c r="E107" s="8">
        <v>0</v>
      </c>
      <c r="F107" s="8"/>
      <c r="G107" s="8"/>
      <c r="H107" s="7">
        <v>0</v>
      </c>
      <c r="I107" s="7"/>
      <c r="J107" s="7">
        <v>0</v>
      </c>
      <c r="K107" s="7"/>
      <c r="L107" s="7">
        <v>0</v>
      </c>
      <c r="M107" s="7"/>
      <c r="N107" s="7">
        <v>0</v>
      </c>
      <c r="O107" s="7"/>
      <c r="P107" s="7">
        <v>0</v>
      </c>
      <c r="Q107" s="7"/>
      <c r="R107" s="7">
        <v>0</v>
      </c>
      <c r="S107" s="7"/>
      <c r="T107" s="7">
        <v>0</v>
      </c>
      <c r="U107" s="7"/>
      <c r="V107" s="7">
        <v>0</v>
      </c>
      <c r="W107" s="7"/>
      <c r="X107" s="7">
        <v>0</v>
      </c>
      <c r="Y107" s="7"/>
      <c r="Z107" s="7">
        <v>0</v>
      </c>
      <c r="AA107" s="7"/>
      <c r="AB107" s="7">
        <v>0</v>
      </c>
      <c r="AC107" s="7"/>
      <c r="AD107" s="7">
        <v>0</v>
      </c>
      <c r="AE107" s="7"/>
      <c r="AF107" s="13"/>
      <c r="AG107" s="12">
        <f t="shared" si="20"/>
        <v>0</v>
      </c>
      <c r="AH107" s="12">
        <f t="shared" si="21"/>
        <v>0</v>
      </c>
      <c r="AI107" s="12">
        <f t="shared" si="22"/>
        <v>0</v>
      </c>
    </row>
    <row r="108" spans="1:35" s="1" customFormat="1" ht="18.75" customHeight="1">
      <c r="A108" s="4" t="s">
        <v>13</v>
      </c>
      <c r="B108" s="8">
        <f>H108+J108+L108+N108+P108+R108+V108+X108+Z108+AB108+AD108+T108</f>
        <v>0</v>
      </c>
      <c r="C108" s="8">
        <v>0</v>
      </c>
      <c r="D108" s="8">
        <v>0</v>
      </c>
      <c r="E108" s="8">
        <v>0</v>
      </c>
      <c r="F108" s="8"/>
      <c r="G108" s="8"/>
      <c r="H108" s="7">
        <v>0</v>
      </c>
      <c r="I108" s="7"/>
      <c r="J108" s="7">
        <v>0</v>
      </c>
      <c r="K108" s="7"/>
      <c r="L108" s="7">
        <v>0</v>
      </c>
      <c r="M108" s="7"/>
      <c r="N108" s="7">
        <v>0</v>
      </c>
      <c r="O108" s="7"/>
      <c r="P108" s="7">
        <v>0</v>
      </c>
      <c r="Q108" s="7"/>
      <c r="R108" s="7">
        <v>0</v>
      </c>
      <c r="S108" s="7"/>
      <c r="T108" s="7">
        <v>0</v>
      </c>
      <c r="U108" s="7"/>
      <c r="V108" s="7">
        <v>0</v>
      </c>
      <c r="W108" s="7"/>
      <c r="X108" s="7">
        <v>0</v>
      </c>
      <c r="Y108" s="7"/>
      <c r="Z108" s="7">
        <v>0</v>
      </c>
      <c r="AA108" s="7"/>
      <c r="AB108" s="7">
        <v>0</v>
      </c>
      <c r="AC108" s="7"/>
      <c r="AD108" s="7">
        <v>0</v>
      </c>
      <c r="AE108" s="7"/>
      <c r="AF108" s="13"/>
      <c r="AG108" s="12">
        <f t="shared" si="20"/>
        <v>0</v>
      </c>
      <c r="AH108" s="12">
        <f t="shared" si="21"/>
        <v>0</v>
      </c>
      <c r="AI108" s="12">
        <f t="shared" si="22"/>
        <v>0</v>
      </c>
    </row>
    <row r="109" spans="1:35" s="1" customFormat="1" ht="18.75" customHeight="1">
      <c r="A109" s="4" t="s">
        <v>14</v>
      </c>
      <c r="B109" s="8">
        <f>H109+J109+L109+N109+P109+R109+T109+V109+X109+Z109+AB109+AD109</f>
        <v>0</v>
      </c>
      <c r="C109" s="8">
        <f>H109</f>
        <v>0</v>
      </c>
      <c r="D109" s="8">
        <f>E109</f>
        <v>0</v>
      </c>
      <c r="E109" s="8">
        <f>I109</f>
        <v>0</v>
      </c>
      <c r="F109" s="8"/>
      <c r="G109" s="8"/>
      <c r="H109" s="7">
        <v>0</v>
      </c>
      <c r="I109" s="7"/>
      <c r="J109" s="7">
        <v>0</v>
      </c>
      <c r="K109" s="7"/>
      <c r="L109" s="7">
        <v>0</v>
      </c>
      <c r="M109" s="7"/>
      <c r="N109" s="7">
        <v>0</v>
      </c>
      <c r="O109" s="7"/>
      <c r="P109" s="7">
        <v>0</v>
      </c>
      <c r="Q109" s="7"/>
      <c r="R109" s="7">
        <v>0</v>
      </c>
      <c r="S109" s="7"/>
      <c r="T109" s="7">
        <v>0</v>
      </c>
      <c r="U109" s="7"/>
      <c r="V109" s="7">
        <v>0</v>
      </c>
      <c r="W109" s="7"/>
      <c r="X109" s="7">
        <v>0</v>
      </c>
      <c r="Y109" s="7"/>
      <c r="Z109" s="7">
        <v>0</v>
      </c>
      <c r="AA109" s="7"/>
      <c r="AB109" s="7">
        <v>0</v>
      </c>
      <c r="AC109" s="7"/>
      <c r="AD109" s="7">
        <v>0</v>
      </c>
      <c r="AE109" s="7"/>
      <c r="AF109" s="13"/>
      <c r="AG109" s="12">
        <f t="shared" si="20"/>
        <v>0</v>
      </c>
      <c r="AH109" s="12">
        <f t="shared" si="21"/>
        <v>0</v>
      </c>
      <c r="AI109" s="12">
        <f t="shared" si="22"/>
        <v>0</v>
      </c>
    </row>
    <row r="110" spans="1:35" s="1" customFormat="1" ht="18.75" customHeight="1">
      <c r="A110" s="2" t="s">
        <v>61</v>
      </c>
      <c r="B110" s="57">
        <f>H110+J110+L110+N110+P110+R110+V110+X110+Z110+AB110+AD110+T110</f>
        <v>0</v>
      </c>
      <c r="C110" s="8">
        <v>0</v>
      </c>
      <c r="D110" s="8">
        <v>0</v>
      </c>
      <c r="E110" s="8">
        <v>0</v>
      </c>
      <c r="F110" s="57"/>
      <c r="G110" s="57"/>
      <c r="H110" s="7">
        <v>0</v>
      </c>
      <c r="I110" s="7"/>
      <c r="J110" s="7">
        <v>0</v>
      </c>
      <c r="K110" s="7"/>
      <c r="L110" s="7">
        <v>0</v>
      </c>
      <c r="M110" s="7"/>
      <c r="N110" s="7">
        <v>0</v>
      </c>
      <c r="O110" s="7"/>
      <c r="P110" s="7">
        <v>0</v>
      </c>
      <c r="Q110" s="7"/>
      <c r="R110" s="7">
        <v>0</v>
      </c>
      <c r="S110" s="7"/>
      <c r="T110" s="7">
        <v>0</v>
      </c>
      <c r="U110" s="7"/>
      <c r="V110" s="7">
        <v>0</v>
      </c>
      <c r="W110" s="7"/>
      <c r="X110" s="7">
        <v>0</v>
      </c>
      <c r="Y110" s="7"/>
      <c r="Z110" s="7">
        <v>0</v>
      </c>
      <c r="AA110" s="7"/>
      <c r="AB110" s="7">
        <v>0</v>
      </c>
      <c r="AC110" s="7"/>
      <c r="AD110" s="7">
        <v>0</v>
      </c>
      <c r="AE110" s="7"/>
      <c r="AF110" s="13"/>
      <c r="AG110" s="12">
        <f t="shared" si="20"/>
        <v>0</v>
      </c>
      <c r="AH110" s="12">
        <f t="shared" si="21"/>
        <v>0</v>
      </c>
      <c r="AI110" s="12">
        <f t="shared" si="22"/>
        <v>0</v>
      </c>
    </row>
    <row r="111" spans="1:35" s="1" customFormat="1" ht="18.75" customHeight="1">
      <c r="A111" s="4" t="s">
        <v>29</v>
      </c>
      <c r="B111" s="8"/>
      <c r="C111" s="8"/>
      <c r="D111" s="8"/>
      <c r="E111" s="8"/>
      <c r="F111" s="8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13"/>
      <c r="AG111" s="12">
        <f t="shared" si="20"/>
        <v>0</v>
      </c>
      <c r="AH111" s="12">
        <f t="shared" si="21"/>
        <v>0</v>
      </c>
      <c r="AI111" s="12">
        <f t="shared" si="22"/>
        <v>0</v>
      </c>
    </row>
    <row r="112" spans="1:35" s="1" customFormat="1" ht="18.75" customHeight="1">
      <c r="A112" s="3" t="s">
        <v>16</v>
      </c>
      <c r="B112" s="10">
        <f>B113+B114+B115</f>
        <v>0</v>
      </c>
      <c r="C112" s="10">
        <f>C113+C114+C115</f>
        <v>0</v>
      </c>
      <c r="D112" s="10">
        <f>D113+D114+D115</f>
        <v>0</v>
      </c>
      <c r="E112" s="10">
        <f>E113+E114+E115</f>
        <v>0</v>
      </c>
      <c r="F112" s="10"/>
      <c r="G112" s="10"/>
      <c r="H112" s="9">
        <f>H113+H114+H115</f>
        <v>0</v>
      </c>
      <c r="I112" s="9"/>
      <c r="J112" s="9">
        <f>J113+J114+J115</f>
        <v>0</v>
      </c>
      <c r="K112" s="9"/>
      <c r="L112" s="9">
        <f>L113+L114+L115</f>
        <v>0</v>
      </c>
      <c r="M112" s="9"/>
      <c r="N112" s="9">
        <f>N113+N114+N115</f>
        <v>0</v>
      </c>
      <c r="O112" s="9"/>
      <c r="P112" s="9">
        <f>P113+P114+P115</f>
        <v>0</v>
      </c>
      <c r="Q112" s="9"/>
      <c r="R112" s="9">
        <f>R113+R114+R115</f>
        <v>0</v>
      </c>
      <c r="S112" s="9"/>
      <c r="T112" s="9">
        <f>T113+T114+T115</f>
        <v>0</v>
      </c>
      <c r="U112" s="9"/>
      <c r="V112" s="9">
        <f>V113+V114+V115</f>
        <v>0</v>
      </c>
      <c r="W112" s="9"/>
      <c r="X112" s="9">
        <f>X113+X114+X115</f>
        <v>0</v>
      </c>
      <c r="Y112" s="9"/>
      <c r="Z112" s="9">
        <f>Z113+Z114+Z115</f>
        <v>0</v>
      </c>
      <c r="AA112" s="9"/>
      <c r="AB112" s="9">
        <f>AB113+AB114+AB115</f>
        <v>0</v>
      </c>
      <c r="AC112" s="9"/>
      <c r="AD112" s="9">
        <f>AD113+AD114+AD115</f>
        <v>0</v>
      </c>
      <c r="AE112" s="9"/>
      <c r="AF112" s="13"/>
      <c r="AG112" s="12">
        <f t="shared" si="20"/>
        <v>0</v>
      </c>
      <c r="AH112" s="12">
        <f t="shared" si="21"/>
        <v>0</v>
      </c>
      <c r="AI112" s="12">
        <f t="shared" si="22"/>
        <v>0</v>
      </c>
    </row>
    <row r="113" spans="1:35" s="1" customFormat="1" ht="18.75" customHeight="1">
      <c r="A113" s="4" t="s">
        <v>15</v>
      </c>
      <c r="B113" s="8">
        <f>H113+J113+L113+N113+P113+R113+T113+V113+X113+Z113+AB113+AD113</f>
        <v>0</v>
      </c>
      <c r="C113" s="8">
        <v>0</v>
      </c>
      <c r="D113" s="8">
        <v>0</v>
      </c>
      <c r="E113" s="8">
        <v>0</v>
      </c>
      <c r="F113" s="8"/>
      <c r="G113" s="8"/>
      <c r="H113" s="7">
        <v>0</v>
      </c>
      <c r="I113" s="7"/>
      <c r="J113" s="7">
        <v>0</v>
      </c>
      <c r="K113" s="7"/>
      <c r="L113" s="7">
        <v>0</v>
      </c>
      <c r="M113" s="7"/>
      <c r="N113" s="7">
        <v>0</v>
      </c>
      <c r="O113" s="7"/>
      <c r="P113" s="7">
        <v>0</v>
      </c>
      <c r="Q113" s="7"/>
      <c r="R113" s="7">
        <v>0</v>
      </c>
      <c r="S113" s="7"/>
      <c r="T113" s="7">
        <v>0</v>
      </c>
      <c r="U113" s="7"/>
      <c r="V113" s="7">
        <v>0</v>
      </c>
      <c r="W113" s="7"/>
      <c r="X113" s="7">
        <v>0</v>
      </c>
      <c r="Y113" s="7"/>
      <c r="Z113" s="7">
        <v>0</v>
      </c>
      <c r="AA113" s="7"/>
      <c r="AB113" s="7">
        <v>0</v>
      </c>
      <c r="AC113" s="7"/>
      <c r="AD113" s="7">
        <v>0</v>
      </c>
      <c r="AE113" s="7"/>
      <c r="AF113" s="13"/>
      <c r="AG113" s="12">
        <f t="shared" si="20"/>
        <v>0</v>
      </c>
      <c r="AH113" s="12">
        <f t="shared" si="21"/>
        <v>0</v>
      </c>
      <c r="AI113" s="12">
        <f t="shared" si="22"/>
        <v>0</v>
      </c>
    </row>
    <row r="114" spans="1:35" s="1" customFormat="1" ht="18.75" customHeight="1">
      <c r="A114" s="4" t="s">
        <v>13</v>
      </c>
      <c r="B114" s="8">
        <f>H114+J114+L114+N114+P114+R114+V114+X114+Z114+AB114+AD114+T114</f>
        <v>0</v>
      </c>
      <c r="C114" s="8">
        <v>0</v>
      </c>
      <c r="D114" s="8">
        <v>0</v>
      </c>
      <c r="E114" s="8">
        <v>0</v>
      </c>
      <c r="F114" s="8"/>
      <c r="G114" s="8"/>
      <c r="H114" s="7">
        <v>0</v>
      </c>
      <c r="I114" s="7"/>
      <c r="J114" s="7">
        <v>0</v>
      </c>
      <c r="K114" s="7"/>
      <c r="L114" s="7">
        <v>0</v>
      </c>
      <c r="M114" s="7"/>
      <c r="N114" s="7">
        <v>0</v>
      </c>
      <c r="O114" s="7"/>
      <c r="P114" s="7">
        <v>0</v>
      </c>
      <c r="Q114" s="7"/>
      <c r="R114" s="7">
        <v>0</v>
      </c>
      <c r="S114" s="7"/>
      <c r="T114" s="7">
        <v>0</v>
      </c>
      <c r="U114" s="7"/>
      <c r="V114" s="7">
        <v>0</v>
      </c>
      <c r="W114" s="7"/>
      <c r="X114" s="7">
        <v>0</v>
      </c>
      <c r="Y114" s="7"/>
      <c r="Z114" s="7">
        <v>0</v>
      </c>
      <c r="AA114" s="7"/>
      <c r="AB114" s="7">
        <v>0</v>
      </c>
      <c r="AC114" s="7"/>
      <c r="AD114" s="7">
        <v>0</v>
      </c>
      <c r="AE114" s="7"/>
      <c r="AF114" s="13"/>
      <c r="AG114" s="12">
        <f t="shared" si="20"/>
        <v>0</v>
      </c>
      <c r="AH114" s="12">
        <f t="shared" si="21"/>
        <v>0</v>
      </c>
      <c r="AI114" s="12">
        <f t="shared" si="22"/>
        <v>0</v>
      </c>
    </row>
    <row r="115" spans="1:35" s="1" customFormat="1" ht="18.75" customHeight="1">
      <c r="A115" s="4" t="s">
        <v>14</v>
      </c>
      <c r="B115" s="8">
        <f>H115+J115+L115+N115+P115+R115+T115+V115+X115+Z115+AB115+AD115</f>
        <v>0</v>
      </c>
      <c r="C115" s="8">
        <f>H115</f>
        <v>0</v>
      </c>
      <c r="D115" s="8">
        <f>E115</f>
        <v>0</v>
      </c>
      <c r="E115" s="8">
        <f>I115</f>
        <v>0</v>
      </c>
      <c r="F115" s="8"/>
      <c r="G115" s="8"/>
      <c r="H115" s="7">
        <v>0</v>
      </c>
      <c r="I115" s="7"/>
      <c r="J115" s="7">
        <v>0</v>
      </c>
      <c r="K115" s="7"/>
      <c r="L115" s="7">
        <v>0</v>
      </c>
      <c r="M115" s="7"/>
      <c r="N115" s="7">
        <v>0</v>
      </c>
      <c r="O115" s="7"/>
      <c r="P115" s="7">
        <v>0</v>
      </c>
      <c r="Q115" s="7"/>
      <c r="R115" s="7">
        <v>0</v>
      </c>
      <c r="S115" s="7"/>
      <c r="T115" s="7">
        <v>0</v>
      </c>
      <c r="U115" s="7"/>
      <c r="V115" s="7">
        <v>0</v>
      </c>
      <c r="W115" s="7"/>
      <c r="X115" s="7">
        <v>0</v>
      </c>
      <c r="Y115" s="7"/>
      <c r="Z115" s="7">
        <v>0</v>
      </c>
      <c r="AA115" s="7"/>
      <c r="AB115" s="7">
        <v>0</v>
      </c>
      <c r="AC115" s="7"/>
      <c r="AD115" s="7">
        <v>0</v>
      </c>
      <c r="AE115" s="7"/>
      <c r="AF115" s="13"/>
      <c r="AG115" s="12">
        <f t="shared" si="20"/>
        <v>0</v>
      </c>
      <c r="AH115" s="12">
        <f t="shared" si="21"/>
        <v>0</v>
      </c>
      <c r="AI115" s="12">
        <f t="shared" si="22"/>
        <v>0</v>
      </c>
    </row>
    <row r="116" spans="1:35" s="1" customFormat="1" ht="18.75" customHeight="1">
      <c r="A116" s="2" t="s">
        <v>61</v>
      </c>
      <c r="B116" s="57">
        <f>H116+J116+L116+N116+P116+R116+V116+X116+Z116+AB116+AD116+T116</f>
        <v>0</v>
      </c>
      <c r="C116" s="8">
        <v>0</v>
      </c>
      <c r="D116" s="8">
        <v>0</v>
      </c>
      <c r="E116" s="8">
        <v>0</v>
      </c>
      <c r="F116" s="57"/>
      <c r="G116" s="57"/>
      <c r="H116" s="7">
        <v>0</v>
      </c>
      <c r="I116" s="7"/>
      <c r="J116" s="7">
        <v>0</v>
      </c>
      <c r="K116" s="7"/>
      <c r="L116" s="7">
        <v>0</v>
      </c>
      <c r="M116" s="7"/>
      <c r="N116" s="7">
        <v>0</v>
      </c>
      <c r="O116" s="7"/>
      <c r="P116" s="7">
        <v>0</v>
      </c>
      <c r="Q116" s="7"/>
      <c r="R116" s="7">
        <v>0</v>
      </c>
      <c r="S116" s="7"/>
      <c r="T116" s="7">
        <v>0</v>
      </c>
      <c r="U116" s="7"/>
      <c r="V116" s="7">
        <v>0</v>
      </c>
      <c r="W116" s="7"/>
      <c r="X116" s="7">
        <v>0</v>
      </c>
      <c r="Y116" s="7"/>
      <c r="Z116" s="7">
        <v>0</v>
      </c>
      <c r="AA116" s="7"/>
      <c r="AB116" s="7">
        <v>0</v>
      </c>
      <c r="AC116" s="7"/>
      <c r="AD116" s="7">
        <v>0</v>
      </c>
      <c r="AE116" s="7"/>
      <c r="AF116" s="13"/>
      <c r="AG116" s="12">
        <f t="shared" si="20"/>
        <v>0</v>
      </c>
      <c r="AH116" s="12">
        <f t="shared" si="21"/>
        <v>0</v>
      </c>
      <c r="AI116" s="12">
        <f t="shared" si="22"/>
        <v>0</v>
      </c>
    </row>
    <row r="117" spans="1:35" s="1" customFormat="1" ht="96" customHeight="1" hidden="1">
      <c r="A117" s="2" t="s">
        <v>72</v>
      </c>
      <c r="B117" s="8"/>
      <c r="C117" s="8"/>
      <c r="D117" s="8"/>
      <c r="E117" s="8"/>
      <c r="F117" s="8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13"/>
      <c r="AG117" s="12">
        <f t="shared" si="20"/>
        <v>0</v>
      </c>
      <c r="AH117" s="12">
        <f t="shared" si="21"/>
        <v>0</v>
      </c>
      <c r="AI117" s="12">
        <f t="shared" si="22"/>
        <v>0</v>
      </c>
    </row>
    <row r="118" spans="1:35" s="1" customFormat="1" ht="18.75" customHeight="1" hidden="1">
      <c r="A118" s="3" t="s">
        <v>16</v>
      </c>
      <c r="B118" s="10">
        <f>B119+B120+B121</f>
        <v>0</v>
      </c>
      <c r="C118" s="10"/>
      <c r="D118" s="10"/>
      <c r="E118" s="10"/>
      <c r="F118" s="10"/>
      <c r="G118" s="10"/>
      <c r="H118" s="9">
        <f>H119+H120+H121</f>
        <v>0</v>
      </c>
      <c r="I118" s="9"/>
      <c r="J118" s="9">
        <f>J119+J120+J121</f>
        <v>0</v>
      </c>
      <c r="K118" s="9"/>
      <c r="L118" s="9">
        <f>L119+L120+L121</f>
        <v>0</v>
      </c>
      <c r="M118" s="9"/>
      <c r="N118" s="9">
        <f>N119+N120+N121</f>
        <v>0</v>
      </c>
      <c r="O118" s="9"/>
      <c r="P118" s="9">
        <f>P119+P120+P121</f>
        <v>0</v>
      </c>
      <c r="Q118" s="9"/>
      <c r="R118" s="9">
        <f>R119+R120+R121</f>
        <v>0</v>
      </c>
      <c r="S118" s="9"/>
      <c r="T118" s="9">
        <f>T119+T120+T121</f>
        <v>0</v>
      </c>
      <c r="U118" s="9"/>
      <c r="V118" s="9">
        <f>V119+V120+V121</f>
        <v>0</v>
      </c>
      <c r="W118" s="9"/>
      <c r="X118" s="9">
        <f>X119+X120+X121</f>
        <v>0</v>
      </c>
      <c r="Y118" s="9"/>
      <c r="Z118" s="9">
        <f>Z119+Z120+Z121</f>
        <v>0</v>
      </c>
      <c r="AA118" s="9"/>
      <c r="AB118" s="9">
        <f>AB119+AB120+AB121</f>
        <v>0</v>
      </c>
      <c r="AC118" s="9"/>
      <c r="AD118" s="9">
        <f>AD119+AD120+AD121</f>
        <v>0</v>
      </c>
      <c r="AE118" s="9"/>
      <c r="AF118" s="13"/>
      <c r="AG118" s="12">
        <f t="shared" si="20"/>
        <v>0</v>
      </c>
      <c r="AH118" s="12">
        <f t="shared" si="21"/>
        <v>0</v>
      </c>
      <c r="AI118" s="12">
        <f t="shared" si="22"/>
        <v>0</v>
      </c>
    </row>
    <row r="119" spans="1:35" s="1" customFormat="1" ht="18.75" customHeight="1" hidden="1">
      <c r="A119" s="4" t="s">
        <v>15</v>
      </c>
      <c r="B119" s="8">
        <f>H119+J119+L119+N119+P119+R119+T119+V119+X119+Z119+AB119+AD119</f>
        <v>0</v>
      </c>
      <c r="C119" s="8"/>
      <c r="D119" s="8"/>
      <c r="E119" s="8"/>
      <c r="F119" s="8"/>
      <c r="G119" s="8"/>
      <c r="H119" s="7">
        <v>0</v>
      </c>
      <c r="I119" s="7"/>
      <c r="J119" s="7">
        <v>0</v>
      </c>
      <c r="K119" s="7"/>
      <c r="L119" s="7">
        <v>0</v>
      </c>
      <c r="M119" s="7"/>
      <c r="N119" s="7">
        <v>0</v>
      </c>
      <c r="O119" s="7"/>
      <c r="P119" s="7">
        <v>0</v>
      </c>
      <c r="Q119" s="7"/>
      <c r="R119" s="7">
        <v>0</v>
      </c>
      <c r="S119" s="7"/>
      <c r="T119" s="7">
        <v>0</v>
      </c>
      <c r="U119" s="7"/>
      <c r="V119" s="7">
        <v>0</v>
      </c>
      <c r="W119" s="7"/>
      <c r="X119" s="7">
        <v>0</v>
      </c>
      <c r="Y119" s="7"/>
      <c r="Z119" s="7">
        <v>0</v>
      </c>
      <c r="AA119" s="7"/>
      <c r="AB119" s="7">
        <v>0</v>
      </c>
      <c r="AC119" s="7"/>
      <c r="AD119" s="7">
        <v>0</v>
      </c>
      <c r="AE119" s="7"/>
      <c r="AF119" s="13"/>
      <c r="AG119" s="12">
        <f t="shared" si="20"/>
        <v>0</v>
      </c>
      <c r="AH119" s="12">
        <f t="shared" si="21"/>
        <v>0</v>
      </c>
      <c r="AI119" s="12">
        <f t="shared" si="22"/>
        <v>0</v>
      </c>
    </row>
    <row r="120" spans="1:35" s="1" customFormat="1" ht="18.75" customHeight="1" hidden="1">
      <c r="A120" s="4" t="s">
        <v>13</v>
      </c>
      <c r="B120" s="8">
        <f>H120+J120+L120+N120+P120+R120+V120+X120+Z120+AB120+AD120+T120</f>
        <v>0</v>
      </c>
      <c r="C120" s="8"/>
      <c r="D120" s="8"/>
      <c r="E120" s="8"/>
      <c r="F120" s="8"/>
      <c r="G120" s="8"/>
      <c r="H120" s="7">
        <v>0</v>
      </c>
      <c r="I120" s="7"/>
      <c r="J120" s="7">
        <v>0</v>
      </c>
      <c r="K120" s="7"/>
      <c r="L120" s="7">
        <v>0</v>
      </c>
      <c r="M120" s="7"/>
      <c r="N120" s="7">
        <v>0</v>
      </c>
      <c r="O120" s="7"/>
      <c r="P120" s="7">
        <v>0</v>
      </c>
      <c r="Q120" s="7"/>
      <c r="R120" s="7">
        <v>0</v>
      </c>
      <c r="S120" s="7"/>
      <c r="T120" s="7">
        <v>0</v>
      </c>
      <c r="U120" s="7"/>
      <c r="V120" s="7">
        <v>0</v>
      </c>
      <c r="W120" s="7"/>
      <c r="X120" s="7">
        <v>0</v>
      </c>
      <c r="Y120" s="7"/>
      <c r="Z120" s="7">
        <v>0</v>
      </c>
      <c r="AA120" s="7"/>
      <c r="AB120" s="7">
        <v>0</v>
      </c>
      <c r="AC120" s="7"/>
      <c r="AD120" s="7">
        <v>0</v>
      </c>
      <c r="AE120" s="7"/>
      <c r="AF120" s="13"/>
      <c r="AG120" s="12">
        <f t="shared" si="20"/>
        <v>0</v>
      </c>
      <c r="AH120" s="12">
        <f t="shared" si="21"/>
        <v>0</v>
      </c>
      <c r="AI120" s="12">
        <f t="shared" si="22"/>
        <v>0</v>
      </c>
    </row>
    <row r="121" spans="1:35" s="1" customFormat="1" ht="18.75" customHeight="1" hidden="1">
      <c r="A121" s="4" t="s">
        <v>14</v>
      </c>
      <c r="B121" s="8">
        <f>H121+J121+L121+N121+P121+R121+T121+V121+X121+Z121+AB121+AD121</f>
        <v>0</v>
      </c>
      <c r="C121" s="8"/>
      <c r="D121" s="8"/>
      <c r="E121" s="8"/>
      <c r="F121" s="8"/>
      <c r="G121" s="8"/>
      <c r="H121" s="7">
        <v>0</v>
      </c>
      <c r="I121" s="7"/>
      <c r="J121" s="7">
        <v>0</v>
      </c>
      <c r="K121" s="7"/>
      <c r="L121" s="7">
        <v>0</v>
      </c>
      <c r="M121" s="7"/>
      <c r="N121" s="7">
        <v>0</v>
      </c>
      <c r="O121" s="7"/>
      <c r="P121" s="7">
        <v>0</v>
      </c>
      <c r="Q121" s="7"/>
      <c r="R121" s="7">
        <v>0</v>
      </c>
      <c r="S121" s="7"/>
      <c r="T121" s="7">
        <v>0</v>
      </c>
      <c r="U121" s="7"/>
      <c r="V121" s="7">
        <v>0</v>
      </c>
      <c r="W121" s="7"/>
      <c r="X121" s="7">
        <v>0</v>
      </c>
      <c r="Y121" s="7"/>
      <c r="Z121" s="7">
        <v>0</v>
      </c>
      <c r="AA121" s="7"/>
      <c r="AB121" s="7">
        <v>0</v>
      </c>
      <c r="AC121" s="7"/>
      <c r="AD121" s="7">
        <v>0</v>
      </c>
      <c r="AE121" s="7"/>
      <c r="AF121" s="13"/>
      <c r="AG121" s="12">
        <f t="shared" si="20"/>
        <v>0</v>
      </c>
      <c r="AH121" s="12">
        <f t="shared" si="21"/>
        <v>0</v>
      </c>
      <c r="AI121" s="12">
        <f t="shared" si="22"/>
        <v>0</v>
      </c>
    </row>
    <row r="122" spans="1:35" s="1" customFormat="1" ht="18.75" customHeight="1" hidden="1">
      <c r="A122" s="4" t="s">
        <v>61</v>
      </c>
      <c r="B122" s="8">
        <f>H122+J122+L122+N122+P122+R122+T122+V122+X122+Z122+AB122+AD122</f>
        <v>0</v>
      </c>
      <c r="C122" s="8"/>
      <c r="D122" s="8"/>
      <c r="E122" s="8"/>
      <c r="F122" s="8"/>
      <c r="G122" s="8"/>
      <c r="H122" s="7">
        <v>0</v>
      </c>
      <c r="I122" s="7"/>
      <c r="J122" s="7">
        <v>0</v>
      </c>
      <c r="K122" s="7"/>
      <c r="L122" s="7">
        <v>0</v>
      </c>
      <c r="M122" s="7"/>
      <c r="N122" s="7">
        <v>0</v>
      </c>
      <c r="O122" s="7"/>
      <c r="P122" s="7">
        <v>0</v>
      </c>
      <c r="Q122" s="7"/>
      <c r="R122" s="7">
        <v>0</v>
      </c>
      <c r="S122" s="7"/>
      <c r="T122" s="7">
        <v>0</v>
      </c>
      <c r="U122" s="7"/>
      <c r="V122" s="7">
        <v>0</v>
      </c>
      <c r="W122" s="7"/>
      <c r="X122" s="7">
        <v>0</v>
      </c>
      <c r="Y122" s="7"/>
      <c r="Z122" s="7">
        <v>0</v>
      </c>
      <c r="AA122" s="7"/>
      <c r="AB122" s="7">
        <v>0</v>
      </c>
      <c r="AC122" s="7"/>
      <c r="AD122" s="7">
        <v>0</v>
      </c>
      <c r="AE122" s="7"/>
      <c r="AF122" s="13"/>
      <c r="AG122" s="12">
        <f t="shared" si="20"/>
        <v>0</v>
      </c>
      <c r="AH122" s="12">
        <f t="shared" si="21"/>
        <v>0</v>
      </c>
      <c r="AI122" s="12">
        <f t="shared" si="22"/>
        <v>0</v>
      </c>
    </row>
    <row r="123" spans="1:35" s="1" customFormat="1" ht="37.5" customHeight="1">
      <c r="A123" s="62" t="s">
        <v>39</v>
      </c>
      <c r="B123" s="8"/>
      <c r="C123" s="8"/>
      <c r="D123" s="8"/>
      <c r="E123" s="8"/>
      <c r="F123" s="8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13"/>
      <c r="AG123" s="12">
        <f t="shared" si="20"/>
        <v>0</v>
      </c>
      <c r="AH123" s="12">
        <f t="shared" si="21"/>
        <v>0</v>
      </c>
      <c r="AI123" s="12">
        <f t="shared" si="22"/>
        <v>0</v>
      </c>
    </row>
    <row r="124" spans="1:35" s="1" customFormat="1" ht="18.75" customHeight="1">
      <c r="A124" s="3" t="s">
        <v>16</v>
      </c>
      <c r="B124" s="10">
        <f>B125+B126+B127</f>
        <v>0</v>
      </c>
      <c r="C124" s="10"/>
      <c r="D124" s="10"/>
      <c r="E124" s="10"/>
      <c r="F124" s="10"/>
      <c r="G124" s="10"/>
      <c r="H124" s="9">
        <f>H125+H126+H127</f>
        <v>0</v>
      </c>
      <c r="I124" s="9"/>
      <c r="J124" s="9">
        <f aca="true" t="shared" si="32" ref="J124:AD124">J125+J126+J127</f>
        <v>0</v>
      </c>
      <c r="K124" s="9"/>
      <c r="L124" s="9">
        <f t="shared" si="32"/>
        <v>0</v>
      </c>
      <c r="M124" s="9"/>
      <c r="N124" s="9">
        <f t="shared" si="32"/>
        <v>0</v>
      </c>
      <c r="O124" s="9"/>
      <c r="P124" s="9">
        <f t="shared" si="32"/>
        <v>0</v>
      </c>
      <c r="Q124" s="9"/>
      <c r="R124" s="9">
        <f t="shared" si="32"/>
        <v>0</v>
      </c>
      <c r="S124" s="9"/>
      <c r="T124" s="9">
        <f t="shared" si="32"/>
        <v>0</v>
      </c>
      <c r="U124" s="9"/>
      <c r="V124" s="9">
        <f t="shared" si="32"/>
        <v>0</v>
      </c>
      <c r="W124" s="9"/>
      <c r="X124" s="9">
        <f t="shared" si="32"/>
        <v>0</v>
      </c>
      <c r="Y124" s="9"/>
      <c r="Z124" s="9">
        <f t="shared" si="32"/>
        <v>0</v>
      </c>
      <c r="AA124" s="9"/>
      <c r="AB124" s="9">
        <f t="shared" si="32"/>
        <v>0</v>
      </c>
      <c r="AC124" s="9"/>
      <c r="AD124" s="9">
        <f t="shared" si="32"/>
        <v>0</v>
      </c>
      <c r="AE124" s="9"/>
      <c r="AF124" s="13"/>
      <c r="AG124" s="12">
        <f t="shared" si="20"/>
        <v>0</v>
      </c>
      <c r="AH124" s="12">
        <f t="shared" si="21"/>
        <v>0</v>
      </c>
      <c r="AI124" s="12">
        <f t="shared" si="22"/>
        <v>0</v>
      </c>
    </row>
    <row r="125" spans="1:35" s="1" customFormat="1" ht="18.75" customHeight="1">
      <c r="A125" s="4" t="s">
        <v>15</v>
      </c>
      <c r="B125" s="7">
        <f>B132+B139+B146</f>
        <v>0</v>
      </c>
      <c r="C125" s="7"/>
      <c r="D125" s="7"/>
      <c r="E125" s="7"/>
      <c r="F125" s="7"/>
      <c r="G125" s="7"/>
      <c r="H125" s="7">
        <f aca="true" t="shared" si="33" ref="H125:AD125">H132+H139+H146</f>
        <v>0</v>
      </c>
      <c r="I125" s="7"/>
      <c r="J125" s="7">
        <f t="shared" si="33"/>
        <v>0</v>
      </c>
      <c r="K125" s="7"/>
      <c r="L125" s="7">
        <f t="shared" si="33"/>
        <v>0</v>
      </c>
      <c r="M125" s="7"/>
      <c r="N125" s="7">
        <f t="shared" si="33"/>
        <v>0</v>
      </c>
      <c r="O125" s="7"/>
      <c r="P125" s="7">
        <f t="shared" si="33"/>
        <v>0</v>
      </c>
      <c r="Q125" s="7"/>
      <c r="R125" s="7">
        <f t="shared" si="33"/>
        <v>0</v>
      </c>
      <c r="S125" s="7"/>
      <c r="T125" s="7">
        <f t="shared" si="33"/>
        <v>0</v>
      </c>
      <c r="U125" s="7"/>
      <c r="V125" s="7">
        <f t="shared" si="33"/>
        <v>0</v>
      </c>
      <c r="W125" s="7"/>
      <c r="X125" s="7">
        <f t="shared" si="33"/>
        <v>0</v>
      </c>
      <c r="Y125" s="7"/>
      <c r="Z125" s="7">
        <f t="shared" si="33"/>
        <v>0</v>
      </c>
      <c r="AA125" s="7"/>
      <c r="AB125" s="7">
        <f t="shared" si="33"/>
        <v>0</v>
      </c>
      <c r="AC125" s="7"/>
      <c r="AD125" s="7">
        <f t="shared" si="33"/>
        <v>0</v>
      </c>
      <c r="AE125" s="7"/>
      <c r="AF125" s="13"/>
      <c r="AG125" s="12">
        <f t="shared" si="20"/>
        <v>0</v>
      </c>
      <c r="AH125" s="12">
        <f t="shared" si="21"/>
        <v>0</v>
      </c>
      <c r="AI125" s="12">
        <f t="shared" si="22"/>
        <v>0</v>
      </c>
    </row>
    <row r="126" spans="1:35" s="1" customFormat="1" ht="18.75" customHeight="1">
      <c r="A126" s="4" t="s">
        <v>13</v>
      </c>
      <c r="B126" s="7">
        <f>B133+B140+B147</f>
        <v>0</v>
      </c>
      <c r="C126" s="7"/>
      <c r="D126" s="7"/>
      <c r="E126" s="7"/>
      <c r="F126" s="7"/>
      <c r="G126" s="7"/>
      <c r="H126" s="7">
        <f aca="true" t="shared" si="34" ref="H126:AD126">H133+H140+H147</f>
        <v>0</v>
      </c>
      <c r="I126" s="7"/>
      <c r="J126" s="7">
        <f t="shared" si="34"/>
        <v>0</v>
      </c>
      <c r="K126" s="7"/>
      <c r="L126" s="7">
        <f t="shared" si="34"/>
        <v>0</v>
      </c>
      <c r="M126" s="7"/>
      <c r="N126" s="7">
        <f t="shared" si="34"/>
        <v>0</v>
      </c>
      <c r="O126" s="7"/>
      <c r="P126" s="7">
        <f t="shared" si="34"/>
        <v>0</v>
      </c>
      <c r="Q126" s="7"/>
      <c r="R126" s="7">
        <f t="shared" si="34"/>
        <v>0</v>
      </c>
      <c r="S126" s="7"/>
      <c r="T126" s="7">
        <f t="shared" si="34"/>
        <v>0</v>
      </c>
      <c r="U126" s="7"/>
      <c r="V126" s="7">
        <f t="shared" si="34"/>
        <v>0</v>
      </c>
      <c r="W126" s="7"/>
      <c r="X126" s="7">
        <f t="shared" si="34"/>
        <v>0</v>
      </c>
      <c r="Y126" s="7"/>
      <c r="Z126" s="7">
        <f t="shared" si="34"/>
        <v>0</v>
      </c>
      <c r="AA126" s="7"/>
      <c r="AB126" s="7">
        <f t="shared" si="34"/>
        <v>0</v>
      </c>
      <c r="AC126" s="7"/>
      <c r="AD126" s="7">
        <f t="shared" si="34"/>
        <v>0</v>
      </c>
      <c r="AE126" s="7"/>
      <c r="AF126" s="13"/>
      <c r="AG126" s="12">
        <f t="shared" si="20"/>
        <v>0</v>
      </c>
      <c r="AH126" s="12">
        <f t="shared" si="21"/>
        <v>0</v>
      </c>
      <c r="AI126" s="12">
        <f t="shared" si="22"/>
        <v>0</v>
      </c>
    </row>
    <row r="127" spans="1:35" s="1" customFormat="1" ht="18.75" customHeight="1">
      <c r="A127" s="4" t="s">
        <v>14</v>
      </c>
      <c r="B127" s="7">
        <f>B134+B141+B148</f>
        <v>0</v>
      </c>
      <c r="C127" s="7"/>
      <c r="D127" s="7"/>
      <c r="E127" s="7"/>
      <c r="F127" s="7"/>
      <c r="G127" s="7"/>
      <c r="H127" s="7">
        <f aca="true" t="shared" si="35" ref="H127:AD127">H134+H141+H148</f>
        <v>0</v>
      </c>
      <c r="I127" s="7"/>
      <c r="J127" s="7">
        <f t="shared" si="35"/>
        <v>0</v>
      </c>
      <c r="K127" s="7"/>
      <c r="L127" s="7">
        <f t="shared" si="35"/>
        <v>0</v>
      </c>
      <c r="M127" s="7"/>
      <c r="N127" s="7">
        <f t="shared" si="35"/>
        <v>0</v>
      </c>
      <c r="O127" s="7"/>
      <c r="P127" s="7">
        <f t="shared" si="35"/>
        <v>0</v>
      </c>
      <c r="Q127" s="7"/>
      <c r="R127" s="7">
        <f t="shared" si="35"/>
        <v>0</v>
      </c>
      <c r="S127" s="7"/>
      <c r="T127" s="7">
        <f t="shared" si="35"/>
        <v>0</v>
      </c>
      <c r="U127" s="7"/>
      <c r="V127" s="7">
        <f t="shared" si="35"/>
        <v>0</v>
      </c>
      <c r="W127" s="7"/>
      <c r="X127" s="7">
        <f t="shared" si="35"/>
        <v>0</v>
      </c>
      <c r="Y127" s="7"/>
      <c r="Z127" s="7">
        <f t="shared" si="35"/>
        <v>0</v>
      </c>
      <c r="AA127" s="7"/>
      <c r="AB127" s="7">
        <f t="shared" si="35"/>
        <v>0</v>
      </c>
      <c r="AC127" s="7"/>
      <c r="AD127" s="7">
        <f t="shared" si="35"/>
        <v>0</v>
      </c>
      <c r="AE127" s="7"/>
      <c r="AF127" s="13"/>
      <c r="AG127" s="12">
        <f t="shared" si="20"/>
        <v>0</v>
      </c>
      <c r="AH127" s="12">
        <f t="shared" si="21"/>
        <v>0</v>
      </c>
      <c r="AI127" s="12">
        <f t="shared" si="22"/>
        <v>0</v>
      </c>
    </row>
    <row r="128" spans="1:35" s="1" customFormat="1" ht="18.75" customHeight="1">
      <c r="A128" s="4" t="s">
        <v>61</v>
      </c>
      <c r="B128" s="7">
        <f>B136+B143+B150</f>
        <v>0</v>
      </c>
      <c r="C128" s="7"/>
      <c r="D128" s="7"/>
      <c r="E128" s="7"/>
      <c r="F128" s="7"/>
      <c r="G128" s="7"/>
      <c r="H128" s="7">
        <f aca="true" t="shared" si="36" ref="H128:AD128">H136+H143+H150</f>
        <v>0</v>
      </c>
      <c r="I128" s="7"/>
      <c r="J128" s="7">
        <f t="shared" si="36"/>
        <v>0</v>
      </c>
      <c r="K128" s="7"/>
      <c r="L128" s="7">
        <f t="shared" si="36"/>
        <v>0</v>
      </c>
      <c r="M128" s="7"/>
      <c r="N128" s="7">
        <f t="shared" si="36"/>
        <v>0</v>
      </c>
      <c r="O128" s="7"/>
      <c r="P128" s="7">
        <f t="shared" si="36"/>
        <v>0</v>
      </c>
      <c r="Q128" s="7"/>
      <c r="R128" s="7">
        <f t="shared" si="36"/>
        <v>0</v>
      </c>
      <c r="S128" s="7"/>
      <c r="T128" s="7">
        <f t="shared" si="36"/>
        <v>0</v>
      </c>
      <c r="U128" s="7"/>
      <c r="V128" s="7">
        <f t="shared" si="36"/>
        <v>0</v>
      </c>
      <c r="W128" s="7"/>
      <c r="X128" s="7">
        <f t="shared" si="36"/>
        <v>0</v>
      </c>
      <c r="Y128" s="7"/>
      <c r="Z128" s="7">
        <f t="shared" si="36"/>
        <v>0</v>
      </c>
      <c r="AA128" s="7"/>
      <c r="AB128" s="7">
        <f t="shared" si="36"/>
        <v>0</v>
      </c>
      <c r="AC128" s="7"/>
      <c r="AD128" s="7">
        <f t="shared" si="36"/>
        <v>0</v>
      </c>
      <c r="AE128" s="7"/>
      <c r="AF128" s="13"/>
      <c r="AG128" s="12">
        <f t="shared" si="20"/>
        <v>0</v>
      </c>
      <c r="AH128" s="12">
        <f t="shared" si="21"/>
        <v>0</v>
      </c>
      <c r="AI128" s="12">
        <f t="shared" si="22"/>
        <v>0</v>
      </c>
    </row>
    <row r="129" spans="1:35" s="1" customFormat="1" ht="18.75" customHeight="1" hidden="1">
      <c r="A129" s="5" t="s">
        <v>58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13"/>
      <c r="AG129" s="12">
        <f t="shared" si="20"/>
        <v>0</v>
      </c>
      <c r="AH129" s="12">
        <f t="shared" si="21"/>
        <v>0</v>
      </c>
      <c r="AI129" s="12">
        <f t="shared" si="22"/>
        <v>0</v>
      </c>
    </row>
    <row r="130" spans="1:35" s="1" customFormat="1" ht="126" customHeight="1" hidden="1">
      <c r="A130" s="2" t="s">
        <v>55</v>
      </c>
      <c r="B130" s="8"/>
      <c r="C130" s="8"/>
      <c r="D130" s="8"/>
      <c r="E130" s="8"/>
      <c r="F130" s="8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13"/>
      <c r="AG130" s="12">
        <f t="shared" si="20"/>
        <v>0</v>
      </c>
      <c r="AH130" s="12">
        <f t="shared" si="21"/>
        <v>0</v>
      </c>
      <c r="AI130" s="12">
        <f t="shared" si="22"/>
        <v>0</v>
      </c>
    </row>
    <row r="131" spans="1:41" s="13" customFormat="1" ht="18.75" customHeight="1" hidden="1">
      <c r="A131" s="63" t="s">
        <v>16</v>
      </c>
      <c r="B131" s="64">
        <f>B132+B133+B134</f>
        <v>0</v>
      </c>
      <c r="C131" s="64"/>
      <c r="D131" s="64"/>
      <c r="E131" s="64"/>
      <c r="F131" s="64"/>
      <c r="G131" s="64"/>
      <c r="H131" s="9">
        <f>H132+H133+H134</f>
        <v>0</v>
      </c>
      <c r="I131" s="9"/>
      <c r="J131" s="9">
        <f>J132+J133+J134</f>
        <v>0</v>
      </c>
      <c r="K131" s="9"/>
      <c r="L131" s="9">
        <f>L132+L133+L134</f>
        <v>0</v>
      </c>
      <c r="M131" s="9"/>
      <c r="N131" s="9">
        <f>N132+N133+N134</f>
        <v>0</v>
      </c>
      <c r="O131" s="9"/>
      <c r="P131" s="9">
        <f>P132+P133+P134</f>
        <v>0</v>
      </c>
      <c r="Q131" s="9"/>
      <c r="R131" s="9">
        <f>R132+R133+R134</f>
        <v>0</v>
      </c>
      <c r="S131" s="9"/>
      <c r="T131" s="9">
        <f>T132+T133+T134</f>
        <v>0</v>
      </c>
      <c r="U131" s="9"/>
      <c r="V131" s="9">
        <f>V132+V133+V134</f>
        <v>0</v>
      </c>
      <c r="W131" s="9"/>
      <c r="X131" s="9">
        <f>X132+X133+X134</f>
        <v>0</v>
      </c>
      <c r="Y131" s="9"/>
      <c r="Z131" s="9">
        <f>Z132+Z133+Z134</f>
        <v>0</v>
      </c>
      <c r="AA131" s="9"/>
      <c r="AB131" s="9">
        <f>AB132+AB133+AB134</f>
        <v>0</v>
      </c>
      <c r="AC131" s="9"/>
      <c r="AD131" s="9">
        <f>AD132+AD133+AD134</f>
        <v>0</v>
      </c>
      <c r="AE131" s="9"/>
      <c r="AG131" s="12">
        <f t="shared" si="20"/>
        <v>0</v>
      </c>
      <c r="AH131" s="12">
        <f t="shared" si="21"/>
        <v>0</v>
      </c>
      <c r="AI131" s="12">
        <f t="shared" si="22"/>
        <v>0</v>
      </c>
      <c r="AJ131" s="1"/>
      <c r="AK131" s="1"/>
      <c r="AL131" s="1"/>
      <c r="AM131" s="1"/>
      <c r="AN131" s="1"/>
      <c r="AO131" s="1"/>
    </row>
    <row r="132" spans="1:41" s="13" customFormat="1" ht="18.75" customHeight="1" hidden="1">
      <c r="A132" s="4" t="s">
        <v>15</v>
      </c>
      <c r="B132" s="8">
        <f>H132+J132+L132+N132+P132+R132+T132+V132+X132+Z132+AB132+AD132</f>
        <v>0</v>
      </c>
      <c r="C132" s="8"/>
      <c r="D132" s="8"/>
      <c r="E132" s="8"/>
      <c r="F132" s="8"/>
      <c r="G132" s="8"/>
      <c r="H132" s="7">
        <f>H138+H144+H149</f>
        <v>0</v>
      </c>
      <c r="I132" s="7"/>
      <c r="J132" s="7">
        <v>0</v>
      </c>
      <c r="K132" s="7"/>
      <c r="L132" s="7">
        <v>0</v>
      </c>
      <c r="M132" s="7"/>
      <c r="N132" s="7">
        <v>0</v>
      </c>
      <c r="O132" s="7"/>
      <c r="P132" s="7">
        <v>0</v>
      </c>
      <c r="Q132" s="7"/>
      <c r="R132" s="7">
        <v>0</v>
      </c>
      <c r="S132" s="7"/>
      <c r="T132" s="7">
        <v>0</v>
      </c>
      <c r="U132" s="7"/>
      <c r="V132" s="7">
        <v>0</v>
      </c>
      <c r="W132" s="7"/>
      <c r="X132" s="7">
        <v>0</v>
      </c>
      <c r="Y132" s="7"/>
      <c r="Z132" s="7">
        <v>0</v>
      </c>
      <c r="AA132" s="7"/>
      <c r="AB132" s="7">
        <v>0</v>
      </c>
      <c r="AC132" s="7"/>
      <c r="AD132" s="7">
        <v>0</v>
      </c>
      <c r="AE132" s="7"/>
      <c r="AG132" s="12">
        <f t="shared" si="20"/>
        <v>0</v>
      </c>
      <c r="AH132" s="12">
        <f t="shared" si="21"/>
        <v>0</v>
      </c>
      <c r="AI132" s="12">
        <f t="shared" si="22"/>
        <v>0</v>
      </c>
      <c r="AJ132" s="1"/>
      <c r="AK132" s="1"/>
      <c r="AL132" s="1"/>
      <c r="AM132" s="1"/>
      <c r="AN132" s="1"/>
      <c r="AO132" s="1"/>
    </row>
    <row r="133" spans="1:41" s="13" customFormat="1" ht="18.75" customHeight="1" hidden="1">
      <c r="A133" s="4" t="s">
        <v>13</v>
      </c>
      <c r="B133" s="8">
        <f>H133+J133+L133+N133+P133+R133+T133+V133+X133+Z133+AB133+AD133</f>
        <v>0</v>
      </c>
      <c r="C133" s="8"/>
      <c r="D133" s="8"/>
      <c r="E133" s="8"/>
      <c r="F133" s="8"/>
      <c r="G133" s="8"/>
      <c r="H133" s="7">
        <f>H139+H145+H149</f>
        <v>0</v>
      </c>
      <c r="I133" s="7"/>
      <c r="J133" s="7">
        <f>J139+J145+J149</f>
        <v>0</v>
      </c>
      <c r="K133" s="7"/>
      <c r="L133" s="7">
        <f>L139+L145+L149</f>
        <v>0</v>
      </c>
      <c r="M133" s="7"/>
      <c r="N133" s="7">
        <f aca="true" t="shared" si="37" ref="N133:AD133">N139+N145+N149</f>
        <v>0</v>
      </c>
      <c r="O133" s="7"/>
      <c r="P133" s="7">
        <f t="shared" si="37"/>
        <v>0</v>
      </c>
      <c r="Q133" s="7"/>
      <c r="R133" s="7">
        <f t="shared" si="37"/>
        <v>0</v>
      </c>
      <c r="S133" s="7"/>
      <c r="T133" s="7">
        <f t="shared" si="37"/>
        <v>0</v>
      </c>
      <c r="U133" s="7"/>
      <c r="V133" s="7">
        <f t="shared" si="37"/>
        <v>0</v>
      </c>
      <c r="W133" s="7"/>
      <c r="X133" s="7">
        <f t="shared" si="37"/>
        <v>0</v>
      </c>
      <c r="Y133" s="7"/>
      <c r="Z133" s="7">
        <f t="shared" si="37"/>
        <v>0</v>
      </c>
      <c r="AA133" s="7"/>
      <c r="AB133" s="7">
        <f t="shared" si="37"/>
        <v>0</v>
      </c>
      <c r="AC133" s="7"/>
      <c r="AD133" s="7">
        <f t="shared" si="37"/>
        <v>0</v>
      </c>
      <c r="AE133" s="7"/>
      <c r="AG133" s="12">
        <f t="shared" si="20"/>
        <v>0</v>
      </c>
      <c r="AH133" s="12">
        <f t="shared" si="21"/>
        <v>0</v>
      </c>
      <c r="AI133" s="12">
        <f t="shared" si="22"/>
        <v>0</v>
      </c>
      <c r="AJ133" s="1"/>
      <c r="AK133" s="1"/>
      <c r="AL133" s="1"/>
      <c r="AM133" s="1"/>
      <c r="AN133" s="1"/>
      <c r="AO133" s="1"/>
    </row>
    <row r="134" spans="1:41" s="13" customFormat="1" ht="18.75" customHeight="1" hidden="1">
      <c r="A134" s="4" t="s">
        <v>14</v>
      </c>
      <c r="B134" s="8">
        <f>H134+J134+L134+N134+P134+R134+T134+V134+X134+Z134+AB134+AD134</f>
        <v>0</v>
      </c>
      <c r="C134" s="8"/>
      <c r="D134" s="8"/>
      <c r="E134" s="8"/>
      <c r="F134" s="8"/>
      <c r="G134" s="8"/>
      <c r="H134" s="7">
        <v>0</v>
      </c>
      <c r="I134" s="7"/>
      <c r="J134" s="7">
        <v>0</v>
      </c>
      <c r="K134" s="7"/>
      <c r="L134" s="7">
        <v>0</v>
      </c>
      <c r="M134" s="7"/>
      <c r="N134" s="7">
        <v>0</v>
      </c>
      <c r="O134" s="7"/>
      <c r="P134" s="7">
        <v>0</v>
      </c>
      <c r="Q134" s="7"/>
      <c r="R134" s="7">
        <v>0</v>
      </c>
      <c r="S134" s="7"/>
      <c r="T134" s="7">
        <v>0</v>
      </c>
      <c r="U134" s="7"/>
      <c r="V134" s="7">
        <v>0</v>
      </c>
      <c r="W134" s="7"/>
      <c r="X134" s="7">
        <v>0</v>
      </c>
      <c r="Y134" s="7"/>
      <c r="Z134" s="7">
        <v>0</v>
      </c>
      <c r="AA134" s="7"/>
      <c r="AB134" s="7">
        <v>0</v>
      </c>
      <c r="AC134" s="7"/>
      <c r="AD134" s="7">
        <v>0</v>
      </c>
      <c r="AE134" s="7"/>
      <c r="AG134" s="12">
        <f t="shared" si="20"/>
        <v>0</v>
      </c>
      <c r="AH134" s="12">
        <f t="shared" si="21"/>
        <v>0</v>
      </c>
      <c r="AI134" s="12">
        <f t="shared" si="22"/>
        <v>0</v>
      </c>
      <c r="AJ134" s="1"/>
      <c r="AK134" s="1"/>
      <c r="AL134" s="1"/>
      <c r="AM134" s="1"/>
      <c r="AN134" s="1"/>
      <c r="AO134" s="1"/>
    </row>
    <row r="135" spans="1:41" s="13" customFormat="1" ht="36" customHeight="1" hidden="1">
      <c r="A135" s="5" t="s">
        <v>62</v>
      </c>
      <c r="B135" s="57">
        <f>H135+J135+L135+N135+P135+R135+T135+V135+X135+Z135+AB135+AD135</f>
        <v>0</v>
      </c>
      <c r="C135" s="57"/>
      <c r="D135" s="57"/>
      <c r="E135" s="57"/>
      <c r="F135" s="57"/>
      <c r="G135" s="57"/>
      <c r="H135" s="7">
        <v>0</v>
      </c>
      <c r="I135" s="7"/>
      <c r="J135" s="7">
        <v>0</v>
      </c>
      <c r="K135" s="7"/>
      <c r="L135" s="7">
        <v>0</v>
      </c>
      <c r="M135" s="7"/>
      <c r="N135" s="7">
        <v>0</v>
      </c>
      <c r="O135" s="7"/>
      <c r="P135" s="7">
        <v>0</v>
      </c>
      <c r="Q135" s="7"/>
      <c r="R135" s="7">
        <v>0</v>
      </c>
      <c r="S135" s="7"/>
      <c r="T135" s="7">
        <v>0</v>
      </c>
      <c r="U135" s="7"/>
      <c r="V135" s="7">
        <v>0</v>
      </c>
      <c r="W135" s="7"/>
      <c r="X135" s="7">
        <v>0</v>
      </c>
      <c r="Y135" s="7"/>
      <c r="Z135" s="7">
        <v>0</v>
      </c>
      <c r="AA135" s="7"/>
      <c r="AB135" s="7">
        <v>0</v>
      </c>
      <c r="AC135" s="7"/>
      <c r="AD135" s="7">
        <v>0</v>
      </c>
      <c r="AE135" s="7"/>
      <c r="AG135" s="12">
        <f t="shared" si="20"/>
        <v>0</v>
      </c>
      <c r="AH135" s="12">
        <f t="shared" si="21"/>
        <v>0</v>
      </c>
      <c r="AI135" s="12">
        <f t="shared" si="22"/>
        <v>0</v>
      </c>
      <c r="AJ135" s="1"/>
      <c r="AK135" s="1"/>
      <c r="AL135" s="1"/>
      <c r="AM135" s="1"/>
      <c r="AN135" s="1"/>
      <c r="AO135" s="1"/>
    </row>
    <row r="136" spans="1:41" s="13" customFormat="1" ht="18.75" customHeight="1" hidden="1">
      <c r="A136" s="2" t="s">
        <v>61</v>
      </c>
      <c r="B136" s="8">
        <f>H136+J136+L136+N136+P136+R136+T136+V136+X136+Z136+AB136+AD136</f>
        <v>0</v>
      </c>
      <c r="C136" s="8"/>
      <c r="D136" s="8"/>
      <c r="E136" s="8"/>
      <c r="F136" s="8"/>
      <c r="G136" s="8"/>
      <c r="H136" s="7">
        <v>0</v>
      </c>
      <c r="I136" s="7"/>
      <c r="J136" s="7">
        <v>0</v>
      </c>
      <c r="K136" s="7"/>
      <c r="L136" s="7">
        <v>0</v>
      </c>
      <c r="M136" s="7"/>
      <c r="N136" s="7">
        <v>0</v>
      </c>
      <c r="O136" s="7"/>
      <c r="P136" s="7">
        <v>0</v>
      </c>
      <c r="Q136" s="7"/>
      <c r="R136" s="7">
        <v>0</v>
      </c>
      <c r="S136" s="7"/>
      <c r="T136" s="7">
        <v>0</v>
      </c>
      <c r="U136" s="7"/>
      <c r="V136" s="7">
        <v>0</v>
      </c>
      <c r="W136" s="7"/>
      <c r="X136" s="7">
        <v>0</v>
      </c>
      <c r="Y136" s="7"/>
      <c r="Z136" s="7">
        <v>0</v>
      </c>
      <c r="AA136" s="7"/>
      <c r="AB136" s="7">
        <v>0</v>
      </c>
      <c r="AC136" s="7"/>
      <c r="AD136" s="7">
        <v>0</v>
      </c>
      <c r="AE136" s="7"/>
      <c r="AG136" s="12">
        <f t="shared" si="20"/>
        <v>0</v>
      </c>
      <c r="AH136" s="12">
        <f t="shared" si="21"/>
        <v>0</v>
      </c>
      <c r="AI136" s="12">
        <f t="shared" si="22"/>
        <v>0</v>
      </c>
      <c r="AJ136" s="1"/>
      <c r="AK136" s="1"/>
      <c r="AL136" s="1"/>
      <c r="AM136" s="1"/>
      <c r="AN136" s="1"/>
      <c r="AO136" s="1"/>
    </row>
    <row r="137" spans="1:41" s="13" customFormat="1" ht="36" customHeight="1" hidden="1">
      <c r="A137" s="2" t="s">
        <v>56</v>
      </c>
      <c r="B137" s="8"/>
      <c r="C137" s="8"/>
      <c r="D137" s="8"/>
      <c r="E137" s="8"/>
      <c r="F137" s="8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G137" s="12">
        <f t="shared" si="20"/>
        <v>0</v>
      </c>
      <c r="AH137" s="12">
        <f t="shared" si="21"/>
        <v>0</v>
      </c>
      <c r="AI137" s="12">
        <f t="shared" si="22"/>
        <v>0</v>
      </c>
      <c r="AJ137" s="1"/>
      <c r="AK137" s="1"/>
      <c r="AL137" s="1"/>
      <c r="AM137" s="1"/>
      <c r="AN137" s="1"/>
      <c r="AO137" s="1"/>
    </row>
    <row r="138" spans="1:41" s="13" customFormat="1" ht="18.75" customHeight="1" hidden="1">
      <c r="A138" s="63" t="s">
        <v>16</v>
      </c>
      <c r="B138" s="64">
        <f>B139+B140+B141</f>
        <v>0</v>
      </c>
      <c r="C138" s="64"/>
      <c r="D138" s="64"/>
      <c r="E138" s="64"/>
      <c r="F138" s="64"/>
      <c r="G138" s="64"/>
      <c r="H138" s="9">
        <f>H139+H140+H141</f>
        <v>0</v>
      </c>
      <c r="I138" s="9"/>
      <c r="J138" s="9">
        <f>J139+J140+J141</f>
        <v>0</v>
      </c>
      <c r="K138" s="9"/>
      <c r="L138" s="9">
        <f>L139+L140+L141</f>
        <v>0</v>
      </c>
      <c r="M138" s="9"/>
      <c r="N138" s="9">
        <f>N139+N140+N141</f>
        <v>0</v>
      </c>
      <c r="O138" s="9"/>
      <c r="P138" s="9">
        <f>P139+P140+P141</f>
        <v>0</v>
      </c>
      <c r="Q138" s="9"/>
      <c r="R138" s="9">
        <f>R139+R140+R141</f>
        <v>0</v>
      </c>
      <c r="S138" s="9"/>
      <c r="T138" s="9">
        <f>T139+T140+T141</f>
        <v>0</v>
      </c>
      <c r="U138" s="9"/>
      <c r="V138" s="9">
        <f>V139+V140+V141</f>
        <v>0</v>
      </c>
      <c r="W138" s="9"/>
      <c r="X138" s="9">
        <f>X139+X140+X141</f>
        <v>0</v>
      </c>
      <c r="Y138" s="9"/>
      <c r="Z138" s="9">
        <f>Z139+Z140+Z141</f>
        <v>0</v>
      </c>
      <c r="AA138" s="9"/>
      <c r="AB138" s="9">
        <f>AB139+AB140+AB141</f>
        <v>0</v>
      </c>
      <c r="AC138" s="9"/>
      <c r="AD138" s="9">
        <f>AD139+AD140+AD141</f>
        <v>0</v>
      </c>
      <c r="AE138" s="9"/>
      <c r="AG138" s="12">
        <f t="shared" si="20"/>
        <v>0</v>
      </c>
      <c r="AH138" s="12">
        <f t="shared" si="21"/>
        <v>0</v>
      </c>
      <c r="AI138" s="12">
        <f t="shared" si="22"/>
        <v>0</v>
      </c>
      <c r="AJ138" s="1"/>
      <c r="AK138" s="1"/>
      <c r="AL138" s="1"/>
      <c r="AM138" s="1"/>
      <c r="AN138" s="1"/>
      <c r="AO138" s="1"/>
    </row>
    <row r="139" spans="1:41" s="13" customFormat="1" ht="18.75" customHeight="1" hidden="1">
      <c r="A139" s="4" t="s">
        <v>15</v>
      </c>
      <c r="B139" s="8">
        <f>H139+J139+L139+N139+P139+R139+T139+V139+X139+Z139+AB139+AD139</f>
        <v>0</v>
      </c>
      <c r="C139" s="8"/>
      <c r="D139" s="8"/>
      <c r="E139" s="8"/>
      <c r="F139" s="8"/>
      <c r="G139" s="8"/>
      <c r="H139" s="7">
        <v>0</v>
      </c>
      <c r="I139" s="7"/>
      <c r="J139" s="7">
        <v>0</v>
      </c>
      <c r="K139" s="7"/>
      <c r="L139" s="7">
        <v>0</v>
      </c>
      <c r="M139" s="7"/>
      <c r="N139" s="7">
        <v>0</v>
      </c>
      <c r="O139" s="7"/>
      <c r="P139" s="7">
        <v>0</v>
      </c>
      <c r="Q139" s="7"/>
      <c r="R139" s="7">
        <v>0</v>
      </c>
      <c r="S139" s="7"/>
      <c r="T139" s="7">
        <v>0</v>
      </c>
      <c r="U139" s="7"/>
      <c r="V139" s="7">
        <v>0</v>
      </c>
      <c r="W139" s="7"/>
      <c r="X139" s="7">
        <v>0</v>
      </c>
      <c r="Y139" s="7"/>
      <c r="Z139" s="7">
        <v>0</v>
      </c>
      <c r="AA139" s="7"/>
      <c r="AB139" s="7">
        <v>0</v>
      </c>
      <c r="AC139" s="7"/>
      <c r="AD139" s="7">
        <v>0</v>
      </c>
      <c r="AE139" s="7"/>
      <c r="AG139" s="12">
        <f t="shared" si="20"/>
        <v>0</v>
      </c>
      <c r="AH139" s="12">
        <f t="shared" si="21"/>
        <v>0</v>
      </c>
      <c r="AI139" s="12">
        <f t="shared" si="22"/>
        <v>0</v>
      </c>
      <c r="AJ139" s="1"/>
      <c r="AK139" s="1"/>
      <c r="AL139" s="1"/>
      <c r="AM139" s="1"/>
      <c r="AN139" s="1"/>
      <c r="AO139" s="1"/>
    </row>
    <row r="140" spans="1:41" s="13" customFormat="1" ht="18.75" customHeight="1" hidden="1">
      <c r="A140" s="4" t="s">
        <v>13</v>
      </c>
      <c r="B140" s="8">
        <f>H140+J140+L140+N140+P140+R140+T140+V140+X140+Z140+AB140+AD140</f>
        <v>0</v>
      </c>
      <c r="C140" s="8"/>
      <c r="D140" s="8"/>
      <c r="E140" s="8"/>
      <c r="F140" s="8"/>
      <c r="G140" s="8"/>
      <c r="H140" s="7">
        <v>0</v>
      </c>
      <c r="I140" s="7"/>
      <c r="J140" s="7">
        <v>0</v>
      </c>
      <c r="K140" s="7"/>
      <c r="L140" s="7">
        <v>0</v>
      </c>
      <c r="M140" s="7"/>
      <c r="N140" s="7">
        <v>0</v>
      </c>
      <c r="O140" s="7"/>
      <c r="P140" s="7">
        <v>0</v>
      </c>
      <c r="Q140" s="7"/>
      <c r="R140" s="7">
        <v>0</v>
      </c>
      <c r="S140" s="7"/>
      <c r="T140" s="7">
        <v>0</v>
      </c>
      <c r="U140" s="7"/>
      <c r="V140" s="7">
        <v>0</v>
      </c>
      <c r="W140" s="7"/>
      <c r="X140" s="7">
        <v>0</v>
      </c>
      <c r="Y140" s="7"/>
      <c r="Z140" s="7">
        <v>0</v>
      </c>
      <c r="AA140" s="7"/>
      <c r="AB140" s="7">
        <v>0</v>
      </c>
      <c r="AC140" s="7"/>
      <c r="AD140" s="7">
        <v>0</v>
      </c>
      <c r="AE140" s="7"/>
      <c r="AG140" s="12">
        <f t="shared" si="20"/>
        <v>0</v>
      </c>
      <c r="AH140" s="12">
        <f t="shared" si="21"/>
        <v>0</v>
      </c>
      <c r="AI140" s="12">
        <f t="shared" si="22"/>
        <v>0</v>
      </c>
      <c r="AJ140" s="1"/>
      <c r="AK140" s="1"/>
      <c r="AL140" s="1"/>
      <c r="AM140" s="1"/>
      <c r="AN140" s="1"/>
      <c r="AO140" s="1"/>
    </row>
    <row r="141" spans="1:41" s="13" customFormat="1" ht="18.75" customHeight="1" hidden="1">
      <c r="A141" s="4" t="s">
        <v>14</v>
      </c>
      <c r="B141" s="8">
        <f>H141+J141+L141+N141+P141+R141+T141+V141+X141+Z141+AB141+AD141</f>
        <v>0</v>
      </c>
      <c r="C141" s="8"/>
      <c r="D141" s="8"/>
      <c r="E141" s="8"/>
      <c r="F141" s="8"/>
      <c r="G141" s="8"/>
      <c r="H141" s="7">
        <v>0</v>
      </c>
      <c r="I141" s="7"/>
      <c r="J141" s="7">
        <v>0</v>
      </c>
      <c r="K141" s="7"/>
      <c r="L141" s="7">
        <v>0</v>
      </c>
      <c r="M141" s="7"/>
      <c r="N141" s="7">
        <v>0</v>
      </c>
      <c r="O141" s="7"/>
      <c r="P141" s="7">
        <v>0</v>
      </c>
      <c r="Q141" s="7"/>
      <c r="R141" s="7">
        <v>0</v>
      </c>
      <c r="S141" s="7"/>
      <c r="T141" s="7">
        <v>0</v>
      </c>
      <c r="U141" s="7"/>
      <c r="V141" s="7">
        <v>0</v>
      </c>
      <c r="W141" s="7"/>
      <c r="X141" s="7">
        <v>0</v>
      </c>
      <c r="Y141" s="7"/>
      <c r="Z141" s="7">
        <v>0</v>
      </c>
      <c r="AA141" s="7"/>
      <c r="AB141" s="7">
        <v>0</v>
      </c>
      <c r="AC141" s="7"/>
      <c r="AD141" s="7">
        <v>0</v>
      </c>
      <c r="AE141" s="7"/>
      <c r="AG141" s="12">
        <f aca="true" t="shared" si="38" ref="AG141:AG204">H141+J141+L141+N141+P141+R141+T141+V141+X141+Z141+AB141+AD141</f>
        <v>0</v>
      </c>
      <c r="AH141" s="12">
        <f t="shared" si="21"/>
        <v>0</v>
      </c>
      <c r="AI141" s="12">
        <f t="shared" si="22"/>
        <v>0</v>
      </c>
      <c r="AJ141" s="1"/>
      <c r="AK141" s="1"/>
      <c r="AL141" s="1"/>
      <c r="AM141" s="1"/>
      <c r="AN141" s="1"/>
      <c r="AO141" s="1"/>
    </row>
    <row r="142" spans="1:41" s="13" customFormat="1" ht="37.5" customHeight="1" hidden="1">
      <c r="A142" s="5" t="s">
        <v>62</v>
      </c>
      <c r="B142" s="57">
        <f>H142+J142+L142+N142+P142+R142+T142+V142+X142+Z142+AB142+AD142</f>
        <v>0</v>
      </c>
      <c r="C142" s="57"/>
      <c r="D142" s="57"/>
      <c r="E142" s="57"/>
      <c r="F142" s="57"/>
      <c r="G142" s="57"/>
      <c r="H142" s="7">
        <v>0</v>
      </c>
      <c r="I142" s="7"/>
      <c r="J142" s="7">
        <v>0</v>
      </c>
      <c r="K142" s="7"/>
      <c r="L142" s="7">
        <v>0</v>
      </c>
      <c r="M142" s="7"/>
      <c r="N142" s="7">
        <v>0</v>
      </c>
      <c r="O142" s="7"/>
      <c r="P142" s="7">
        <v>0</v>
      </c>
      <c r="Q142" s="7"/>
      <c r="R142" s="7">
        <v>0</v>
      </c>
      <c r="S142" s="7"/>
      <c r="T142" s="7">
        <v>0</v>
      </c>
      <c r="U142" s="7"/>
      <c r="V142" s="7">
        <v>0</v>
      </c>
      <c r="W142" s="7"/>
      <c r="X142" s="7">
        <v>0</v>
      </c>
      <c r="Y142" s="7"/>
      <c r="Z142" s="7">
        <v>0</v>
      </c>
      <c r="AA142" s="7"/>
      <c r="AB142" s="7">
        <v>0</v>
      </c>
      <c r="AC142" s="7"/>
      <c r="AD142" s="7">
        <v>0</v>
      </c>
      <c r="AE142" s="7"/>
      <c r="AG142" s="12">
        <f t="shared" si="38"/>
        <v>0</v>
      </c>
      <c r="AH142" s="12">
        <f aca="true" t="shared" si="39" ref="AH142:AH205">H142+J142</f>
        <v>0</v>
      </c>
      <c r="AI142" s="12">
        <f aca="true" t="shared" si="40" ref="AI142:AI205">I142+K142</f>
        <v>0</v>
      </c>
      <c r="AJ142" s="1"/>
      <c r="AK142" s="1"/>
      <c r="AL142" s="1"/>
      <c r="AM142" s="1"/>
      <c r="AN142" s="1"/>
      <c r="AO142" s="1"/>
    </row>
    <row r="143" spans="1:41" s="13" customFormat="1" ht="18.75" customHeight="1" hidden="1">
      <c r="A143" s="2" t="s">
        <v>61</v>
      </c>
      <c r="B143" s="8">
        <f>H143+J143+L143+N143+P143+R143+T143+V143+X143+Z143+AB143+AD143</f>
        <v>0</v>
      </c>
      <c r="C143" s="8"/>
      <c r="D143" s="8"/>
      <c r="E143" s="8"/>
      <c r="F143" s="8"/>
      <c r="G143" s="8"/>
      <c r="H143" s="7">
        <v>0</v>
      </c>
      <c r="I143" s="7"/>
      <c r="J143" s="7">
        <v>0</v>
      </c>
      <c r="K143" s="7"/>
      <c r="L143" s="7">
        <v>0</v>
      </c>
      <c r="M143" s="7"/>
      <c r="N143" s="7">
        <v>0</v>
      </c>
      <c r="O143" s="7"/>
      <c r="P143" s="7">
        <v>0</v>
      </c>
      <c r="Q143" s="7"/>
      <c r="R143" s="7">
        <v>0</v>
      </c>
      <c r="S143" s="7"/>
      <c r="T143" s="7">
        <v>0</v>
      </c>
      <c r="U143" s="7"/>
      <c r="V143" s="7">
        <v>0</v>
      </c>
      <c r="W143" s="7"/>
      <c r="X143" s="7">
        <v>0</v>
      </c>
      <c r="Y143" s="7"/>
      <c r="Z143" s="7">
        <v>0</v>
      </c>
      <c r="AA143" s="7"/>
      <c r="AB143" s="7">
        <v>0</v>
      </c>
      <c r="AC143" s="7"/>
      <c r="AD143" s="7">
        <v>0</v>
      </c>
      <c r="AE143" s="7"/>
      <c r="AG143" s="12">
        <f t="shared" si="38"/>
        <v>0</v>
      </c>
      <c r="AH143" s="12">
        <f t="shared" si="39"/>
        <v>0</v>
      </c>
      <c r="AI143" s="12">
        <f t="shared" si="40"/>
        <v>0</v>
      </c>
      <c r="AJ143" s="1"/>
      <c r="AK143" s="1"/>
      <c r="AL143" s="1"/>
      <c r="AM143" s="1"/>
      <c r="AN143" s="1"/>
      <c r="AO143" s="1"/>
    </row>
    <row r="144" spans="1:41" s="13" customFormat="1" ht="39.75" customHeight="1" hidden="1">
      <c r="A144" s="2" t="s">
        <v>57</v>
      </c>
      <c r="B144" s="8"/>
      <c r="C144" s="8"/>
      <c r="D144" s="8"/>
      <c r="E144" s="8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G144" s="12">
        <f t="shared" si="38"/>
        <v>0</v>
      </c>
      <c r="AH144" s="12">
        <f t="shared" si="39"/>
        <v>0</v>
      </c>
      <c r="AI144" s="12">
        <f t="shared" si="40"/>
        <v>0</v>
      </c>
      <c r="AJ144" s="1"/>
      <c r="AK144" s="1"/>
      <c r="AL144" s="1"/>
      <c r="AM144" s="1"/>
      <c r="AN144" s="1"/>
      <c r="AO144" s="1"/>
    </row>
    <row r="145" spans="1:41" s="13" customFormat="1" ht="18.75" customHeight="1" hidden="1">
      <c r="A145" s="63" t="s">
        <v>16</v>
      </c>
      <c r="B145" s="64">
        <f>B146+B147+B148</f>
        <v>0</v>
      </c>
      <c r="C145" s="64"/>
      <c r="D145" s="64"/>
      <c r="E145" s="64"/>
      <c r="F145" s="64"/>
      <c r="G145" s="64"/>
      <c r="H145" s="9">
        <f>H146+H147+H148</f>
        <v>0</v>
      </c>
      <c r="I145" s="9"/>
      <c r="J145" s="9">
        <f>J146+J147+J148</f>
        <v>0</v>
      </c>
      <c r="K145" s="9"/>
      <c r="L145" s="9">
        <f>L146+L147+L148</f>
        <v>0</v>
      </c>
      <c r="M145" s="9"/>
      <c r="N145" s="9">
        <f>N146+N147+N148</f>
        <v>0</v>
      </c>
      <c r="O145" s="9"/>
      <c r="P145" s="9">
        <f>P146+P147+P148</f>
        <v>0</v>
      </c>
      <c r="Q145" s="9"/>
      <c r="R145" s="9">
        <f>R146+R147+R148</f>
        <v>0</v>
      </c>
      <c r="S145" s="9"/>
      <c r="T145" s="9">
        <f>T146+T147+T148</f>
        <v>0</v>
      </c>
      <c r="U145" s="9"/>
      <c r="V145" s="9">
        <f>V146+V147+V148</f>
        <v>0</v>
      </c>
      <c r="W145" s="9"/>
      <c r="X145" s="9">
        <f>X146+X147+X148</f>
        <v>0</v>
      </c>
      <c r="Y145" s="9"/>
      <c r="Z145" s="9">
        <f>Z146+Z147+Z148</f>
        <v>0</v>
      </c>
      <c r="AA145" s="9"/>
      <c r="AB145" s="9">
        <f>AB146+AB147+AB148</f>
        <v>0</v>
      </c>
      <c r="AC145" s="9"/>
      <c r="AD145" s="9">
        <f>AD146+AD147+AD148</f>
        <v>0</v>
      </c>
      <c r="AE145" s="9"/>
      <c r="AG145" s="12">
        <f t="shared" si="38"/>
        <v>0</v>
      </c>
      <c r="AH145" s="12">
        <f t="shared" si="39"/>
        <v>0</v>
      </c>
      <c r="AI145" s="12">
        <f t="shared" si="40"/>
        <v>0</v>
      </c>
      <c r="AJ145" s="1"/>
      <c r="AK145" s="1"/>
      <c r="AL145" s="1"/>
      <c r="AM145" s="1"/>
      <c r="AN145" s="1"/>
      <c r="AO145" s="1"/>
    </row>
    <row r="146" spans="1:41" s="13" customFormat="1" ht="18.75" customHeight="1" hidden="1">
      <c r="A146" s="4" t="s">
        <v>15</v>
      </c>
      <c r="B146" s="8">
        <f>H146+J146+L146+N146+P146+R146+T146+V146+X146+Z146+AB146+AD146</f>
        <v>0</v>
      </c>
      <c r="C146" s="8"/>
      <c r="D146" s="8"/>
      <c r="E146" s="8"/>
      <c r="F146" s="8"/>
      <c r="G146" s="8"/>
      <c r="H146" s="7">
        <v>0</v>
      </c>
      <c r="I146" s="7"/>
      <c r="J146" s="7">
        <v>0</v>
      </c>
      <c r="K146" s="7"/>
      <c r="L146" s="7">
        <v>0</v>
      </c>
      <c r="M146" s="7"/>
      <c r="N146" s="7">
        <v>0</v>
      </c>
      <c r="O146" s="7"/>
      <c r="P146" s="7">
        <v>0</v>
      </c>
      <c r="Q146" s="7"/>
      <c r="R146" s="7">
        <v>0</v>
      </c>
      <c r="S146" s="7"/>
      <c r="T146" s="7">
        <v>0</v>
      </c>
      <c r="U146" s="7"/>
      <c r="V146" s="7">
        <v>0</v>
      </c>
      <c r="W146" s="7"/>
      <c r="X146" s="7">
        <v>0</v>
      </c>
      <c r="Y146" s="7"/>
      <c r="Z146" s="7">
        <v>0</v>
      </c>
      <c r="AA146" s="7"/>
      <c r="AB146" s="7">
        <v>0</v>
      </c>
      <c r="AC146" s="7"/>
      <c r="AD146" s="7">
        <v>0</v>
      </c>
      <c r="AE146" s="7"/>
      <c r="AG146" s="12">
        <f t="shared" si="38"/>
        <v>0</v>
      </c>
      <c r="AH146" s="12">
        <f t="shared" si="39"/>
        <v>0</v>
      </c>
      <c r="AI146" s="12">
        <f t="shared" si="40"/>
        <v>0</v>
      </c>
      <c r="AJ146" s="1"/>
      <c r="AK146" s="1"/>
      <c r="AL146" s="1"/>
      <c r="AM146" s="1"/>
      <c r="AN146" s="1"/>
      <c r="AO146" s="1"/>
    </row>
    <row r="147" spans="1:41" s="13" customFormat="1" ht="18.75" customHeight="1" hidden="1">
      <c r="A147" s="4" t="s">
        <v>13</v>
      </c>
      <c r="B147" s="8">
        <f>H147+J147+L147+N147+P147+R147+T147+V147+X147+Z147+AB147+AD147</f>
        <v>0</v>
      </c>
      <c r="C147" s="8"/>
      <c r="D147" s="8"/>
      <c r="E147" s="8"/>
      <c r="F147" s="8"/>
      <c r="G147" s="8"/>
      <c r="H147" s="7">
        <v>0</v>
      </c>
      <c r="I147" s="7"/>
      <c r="J147" s="7">
        <v>0</v>
      </c>
      <c r="K147" s="7"/>
      <c r="L147" s="7">
        <v>0</v>
      </c>
      <c r="M147" s="7"/>
      <c r="N147" s="7">
        <v>0</v>
      </c>
      <c r="O147" s="7"/>
      <c r="P147" s="7">
        <v>0</v>
      </c>
      <c r="Q147" s="7"/>
      <c r="R147" s="7">
        <v>0</v>
      </c>
      <c r="S147" s="7"/>
      <c r="T147" s="7">
        <v>0</v>
      </c>
      <c r="U147" s="7"/>
      <c r="V147" s="7">
        <v>0</v>
      </c>
      <c r="W147" s="7"/>
      <c r="X147" s="7">
        <v>0</v>
      </c>
      <c r="Y147" s="7"/>
      <c r="Z147" s="7">
        <v>0</v>
      </c>
      <c r="AA147" s="7"/>
      <c r="AB147" s="7">
        <v>0</v>
      </c>
      <c r="AC147" s="7"/>
      <c r="AD147" s="7">
        <v>0</v>
      </c>
      <c r="AE147" s="7"/>
      <c r="AG147" s="12">
        <f t="shared" si="38"/>
        <v>0</v>
      </c>
      <c r="AH147" s="12">
        <f t="shared" si="39"/>
        <v>0</v>
      </c>
      <c r="AI147" s="12">
        <f t="shared" si="40"/>
        <v>0</v>
      </c>
      <c r="AJ147" s="1"/>
      <c r="AK147" s="1"/>
      <c r="AL147" s="1"/>
      <c r="AM147" s="1"/>
      <c r="AN147" s="1"/>
      <c r="AO147" s="1"/>
    </row>
    <row r="148" spans="1:41" s="13" customFormat="1" ht="18.75" customHeight="1" hidden="1">
      <c r="A148" s="4" t="s">
        <v>14</v>
      </c>
      <c r="B148" s="8">
        <f>H148+J148+L148+N148+P148+R148+T148+V148+X148+Z148+AB148+AD148</f>
        <v>0</v>
      </c>
      <c r="C148" s="8"/>
      <c r="D148" s="8"/>
      <c r="E148" s="8"/>
      <c r="F148" s="8"/>
      <c r="G148" s="8"/>
      <c r="H148" s="7">
        <v>0</v>
      </c>
      <c r="I148" s="7"/>
      <c r="J148" s="7">
        <v>0</v>
      </c>
      <c r="K148" s="7"/>
      <c r="L148" s="7">
        <v>0</v>
      </c>
      <c r="M148" s="7"/>
      <c r="N148" s="7">
        <v>0</v>
      </c>
      <c r="O148" s="7"/>
      <c r="P148" s="7">
        <v>0</v>
      </c>
      <c r="Q148" s="7"/>
      <c r="R148" s="7">
        <v>0</v>
      </c>
      <c r="S148" s="7"/>
      <c r="T148" s="7">
        <v>0</v>
      </c>
      <c r="U148" s="7"/>
      <c r="V148" s="7">
        <v>0</v>
      </c>
      <c r="W148" s="7"/>
      <c r="X148" s="7">
        <v>0</v>
      </c>
      <c r="Y148" s="7"/>
      <c r="Z148" s="7">
        <v>0</v>
      </c>
      <c r="AA148" s="7"/>
      <c r="AB148" s="7">
        <v>0</v>
      </c>
      <c r="AC148" s="7"/>
      <c r="AD148" s="7">
        <v>0</v>
      </c>
      <c r="AE148" s="7"/>
      <c r="AG148" s="12">
        <f t="shared" si="38"/>
        <v>0</v>
      </c>
      <c r="AH148" s="12">
        <f t="shared" si="39"/>
        <v>0</v>
      </c>
      <c r="AI148" s="12">
        <f t="shared" si="40"/>
        <v>0</v>
      </c>
      <c r="AJ148" s="1"/>
      <c r="AK148" s="1"/>
      <c r="AL148" s="1"/>
      <c r="AM148" s="1"/>
      <c r="AN148" s="1"/>
      <c r="AO148" s="1"/>
    </row>
    <row r="149" spans="1:41" s="13" customFormat="1" ht="39" customHeight="1" hidden="1">
      <c r="A149" s="5" t="s">
        <v>62</v>
      </c>
      <c r="B149" s="57">
        <f>H149+J149+L149+N149+P149+R149+T149+V149+X149+Z149+AB149+AD149</f>
        <v>0</v>
      </c>
      <c r="C149" s="57"/>
      <c r="D149" s="57"/>
      <c r="E149" s="57"/>
      <c r="F149" s="57"/>
      <c r="G149" s="57"/>
      <c r="H149" s="7">
        <v>0</v>
      </c>
      <c r="I149" s="7"/>
      <c r="J149" s="7">
        <v>0</v>
      </c>
      <c r="K149" s="7"/>
      <c r="L149" s="7">
        <v>0</v>
      </c>
      <c r="M149" s="7"/>
      <c r="N149" s="7">
        <v>0</v>
      </c>
      <c r="O149" s="7"/>
      <c r="P149" s="7">
        <v>0</v>
      </c>
      <c r="Q149" s="7"/>
      <c r="R149" s="7">
        <v>0</v>
      </c>
      <c r="S149" s="7"/>
      <c r="T149" s="7">
        <v>0</v>
      </c>
      <c r="U149" s="7"/>
      <c r="V149" s="7">
        <v>0</v>
      </c>
      <c r="W149" s="7"/>
      <c r="X149" s="7">
        <v>0</v>
      </c>
      <c r="Y149" s="7"/>
      <c r="Z149" s="7">
        <v>0</v>
      </c>
      <c r="AA149" s="7"/>
      <c r="AB149" s="7">
        <v>0</v>
      </c>
      <c r="AC149" s="7"/>
      <c r="AD149" s="7">
        <v>0</v>
      </c>
      <c r="AE149" s="7"/>
      <c r="AG149" s="12">
        <f t="shared" si="38"/>
        <v>0</v>
      </c>
      <c r="AH149" s="12">
        <f t="shared" si="39"/>
        <v>0</v>
      </c>
      <c r="AI149" s="12">
        <f t="shared" si="40"/>
        <v>0</v>
      </c>
      <c r="AJ149" s="1"/>
      <c r="AK149" s="1"/>
      <c r="AL149" s="1"/>
      <c r="AM149" s="1"/>
      <c r="AN149" s="1"/>
      <c r="AO149" s="1"/>
    </row>
    <row r="150" spans="1:35" s="1" customFormat="1" ht="18.75" customHeight="1" hidden="1">
      <c r="A150" s="2" t="s">
        <v>61</v>
      </c>
      <c r="B150" s="8">
        <f>H150+J150+L150+N150+P150+R150+T150+V150+X150+Z150+AB150+AD150</f>
        <v>0</v>
      </c>
      <c r="C150" s="8"/>
      <c r="D150" s="8"/>
      <c r="E150" s="8"/>
      <c r="F150" s="8"/>
      <c r="G150" s="8"/>
      <c r="H150" s="7">
        <v>0</v>
      </c>
      <c r="I150" s="7"/>
      <c r="J150" s="7">
        <v>0</v>
      </c>
      <c r="K150" s="7"/>
      <c r="L150" s="7">
        <v>0</v>
      </c>
      <c r="M150" s="7"/>
      <c r="N150" s="7">
        <v>0</v>
      </c>
      <c r="O150" s="7"/>
      <c r="P150" s="7">
        <v>0</v>
      </c>
      <c r="Q150" s="7"/>
      <c r="R150" s="7">
        <v>0</v>
      </c>
      <c r="S150" s="7"/>
      <c r="T150" s="7">
        <v>0</v>
      </c>
      <c r="U150" s="7"/>
      <c r="V150" s="7">
        <v>0</v>
      </c>
      <c r="W150" s="7"/>
      <c r="X150" s="7">
        <v>0</v>
      </c>
      <c r="Y150" s="7"/>
      <c r="Z150" s="7">
        <v>0</v>
      </c>
      <c r="AA150" s="7"/>
      <c r="AB150" s="7">
        <v>0</v>
      </c>
      <c r="AC150" s="7"/>
      <c r="AD150" s="7">
        <v>0</v>
      </c>
      <c r="AE150" s="7"/>
      <c r="AF150" s="13"/>
      <c r="AG150" s="12">
        <f t="shared" si="38"/>
        <v>0</v>
      </c>
      <c r="AH150" s="12">
        <f t="shared" si="39"/>
        <v>0</v>
      </c>
      <c r="AI150" s="12">
        <f t="shared" si="40"/>
        <v>0</v>
      </c>
    </row>
    <row r="151" spans="1:35" s="1" customFormat="1" ht="18.75" customHeight="1">
      <c r="A151" s="65" t="s">
        <v>40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6"/>
      <c r="AF151" s="13"/>
      <c r="AG151" s="12">
        <f t="shared" si="38"/>
        <v>0</v>
      </c>
      <c r="AH151" s="12">
        <f t="shared" si="39"/>
        <v>0</v>
      </c>
      <c r="AI151" s="12">
        <f t="shared" si="40"/>
        <v>0</v>
      </c>
    </row>
    <row r="152" spans="1:41" s="69" customFormat="1" ht="18.75" customHeight="1">
      <c r="A152" s="65" t="s">
        <v>64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6"/>
      <c r="AF152" s="67"/>
      <c r="AG152" s="12">
        <f t="shared" si="38"/>
        <v>0</v>
      </c>
      <c r="AH152" s="12">
        <f t="shared" si="39"/>
        <v>0</v>
      </c>
      <c r="AI152" s="12">
        <f t="shared" si="40"/>
        <v>0</v>
      </c>
      <c r="AJ152" s="68"/>
      <c r="AK152" s="68"/>
      <c r="AL152" s="68"/>
      <c r="AM152" s="68"/>
      <c r="AN152" s="68"/>
      <c r="AO152" s="68"/>
    </row>
    <row r="153" spans="1:35" s="1" customFormat="1" ht="76.5" customHeight="1">
      <c r="A153" s="62" t="s">
        <v>41</v>
      </c>
      <c r="B153" s="70"/>
      <c r="C153" s="70"/>
      <c r="D153" s="70"/>
      <c r="E153" s="70"/>
      <c r="F153" s="70"/>
      <c r="G153" s="70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13"/>
      <c r="AG153" s="12">
        <f t="shared" si="38"/>
        <v>0</v>
      </c>
      <c r="AH153" s="12">
        <f t="shared" si="39"/>
        <v>0</v>
      </c>
      <c r="AI153" s="12">
        <f t="shared" si="40"/>
        <v>0</v>
      </c>
    </row>
    <row r="154" spans="1:35" s="1" customFormat="1" ht="18.75" customHeight="1">
      <c r="A154" s="3" t="s">
        <v>16</v>
      </c>
      <c r="B154" s="10">
        <f>B156+B157+B155</f>
        <v>367.595</v>
      </c>
      <c r="C154" s="10">
        <f>C156+C157+C155</f>
        <v>0</v>
      </c>
      <c r="D154" s="10">
        <f>D156+D157+D155</f>
        <v>0</v>
      </c>
      <c r="E154" s="10">
        <f>E156+E157+E155</f>
        <v>0</v>
      </c>
      <c r="F154" s="10"/>
      <c r="G154" s="10"/>
      <c r="H154" s="10">
        <f aca="true" t="shared" si="41" ref="H154:AD154">H156+H157+H155</f>
        <v>0</v>
      </c>
      <c r="I154" s="10"/>
      <c r="J154" s="10">
        <f t="shared" si="41"/>
        <v>0</v>
      </c>
      <c r="K154" s="10"/>
      <c r="L154" s="10">
        <f t="shared" si="41"/>
        <v>116.945</v>
      </c>
      <c r="M154" s="10"/>
      <c r="N154" s="10">
        <f t="shared" si="41"/>
        <v>15.1</v>
      </c>
      <c r="O154" s="10"/>
      <c r="P154" s="10">
        <f t="shared" si="41"/>
        <v>35.55</v>
      </c>
      <c r="Q154" s="10"/>
      <c r="R154" s="10">
        <f t="shared" si="41"/>
        <v>0</v>
      </c>
      <c r="S154" s="10"/>
      <c r="T154" s="10">
        <f t="shared" si="41"/>
        <v>0</v>
      </c>
      <c r="U154" s="10"/>
      <c r="V154" s="10">
        <f t="shared" si="41"/>
        <v>0</v>
      </c>
      <c r="W154" s="10"/>
      <c r="X154" s="10">
        <f t="shared" si="41"/>
        <v>60</v>
      </c>
      <c r="Y154" s="10"/>
      <c r="Z154" s="10">
        <f t="shared" si="41"/>
        <v>140</v>
      </c>
      <c r="AA154" s="10"/>
      <c r="AB154" s="10">
        <f t="shared" si="41"/>
        <v>0</v>
      </c>
      <c r="AC154" s="10"/>
      <c r="AD154" s="10">
        <f t="shared" si="41"/>
        <v>0</v>
      </c>
      <c r="AE154" s="10"/>
      <c r="AF154" s="13"/>
      <c r="AG154" s="12">
        <f t="shared" si="38"/>
        <v>367.59499999999997</v>
      </c>
      <c r="AH154" s="12">
        <f t="shared" si="39"/>
        <v>0</v>
      </c>
      <c r="AI154" s="12">
        <f t="shared" si="40"/>
        <v>0</v>
      </c>
    </row>
    <row r="155" spans="1:35" s="1" customFormat="1" ht="18.75" customHeight="1">
      <c r="A155" s="4" t="s">
        <v>15</v>
      </c>
      <c r="B155" s="8">
        <f>B161+B186</f>
        <v>0</v>
      </c>
      <c r="C155" s="8">
        <f>C161+C186</f>
        <v>0</v>
      </c>
      <c r="D155" s="8">
        <f>D161+D186</f>
        <v>0</v>
      </c>
      <c r="E155" s="8">
        <f>E161+E186</f>
        <v>0</v>
      </c>
      <c r="F155" s="8"/>
      <c r="G155" s="8"/>
      <c r="H155" s="8">
        <f>H161</f>
        <v>0</v>
      </c>
      <c r="I155" s="8"/>
      <c r="J155" s="8">
        <f>J161</f>
        <v>0</v>
      </c>
      <c r="K155" s="8"/>
      <c r="L155" s="8">
        <f>L161</f>
        <v>0</v>
      </c>
      <c r="M155" s="8"/>
      <c r="N155" s="8">
        <f>N161</f>
        <v>0</v>
      </c>
      <c r="O155" s="8"/>
      <c r="P155" s="8">
        <f>P161</f>
        <v>0</v>
      </c>
      <c r="Q155" s="8"/>
      <c r="R155" s="8">
        <f>R161</f>
        <v>0</v>
      </c>
      <c r="S155" s="8"/>
      <c r="T155" s="8">
        <f>T161</f>
        <v>0</v>
      </c>
      <c r="U155" s="8"/>
      <c r="V155" s="8">
        <f>V161</f>
        <v>0</v>
      </c>
      <c r="W155" s="8"/>
      <c r="X155" s="8">
        <f>X161</f>
        <v>0</v>
      </c>
      <c r="Y155" s="8"/>
      <c r="Z155" s="8">
        <f>Z161</f>
        <v>0</v>
      </c>
      <c r="AA155" s="8"/>
      <c r="AB155" s="8">
        <f>AB161</f>
        <v>0</v>
      </c>
      <c r="AC155" s="8"/>
      <c r="AD155" s="8">
        <f>AD161</f>
        <v>0</v>
      </c>
      <c r="AE155" s="8"/>
      <c r="AF155" s="13"/>
      <c r="AG155" s="12">
        <f t="shared" si="38"/>
        <v>0</v>
      </c>
      <c r="AH155" s="12">
        <f t="shared" si="39"/>
        <v>0</v>
      </c>
      <c r="AI155" s="12">
        <f t="shared" si="40"/>
        <v>0</v>
      </c>
    </row>
    <row r="156" spans="1:35" s="1" customFormat="1" ht="18.75" customHeight="1">
      <c r="A156" s="4" t="s">
        <v>13</v>
      </c>
      <c r="B156" s="8">
        <f aca="true" t="shared" si="42" ref="B156:E158">B162+B187</f>
        <v>0</v>
      </c>
      <c r="C156" s="8">
        <f t="shared" si="42"/>
        <v>0</v>
      </c>
      <c r="D156" s="8">
        <f t="shared" si="42"/>
        <v>0</v>
      </c>
      <c r="E156" s="8">
        <f t="shared" si="42"/>
        <v>0</v>
      </c>
      <c r="F156" s="8"/>
      <c r="G156" s="8"/>
      <c r="H156" s="8">
        <f>H162</f>
        <v>0</v>
      </c>
      <c r="I156" s="8"/>
      <c r="J156" s="8">
        <f>J162</f>
        <v>0</v>
      </c>
      <c r="K156" s="8"/>
      <c r="L156" s="8">
        <f>L162</f>
        <v>0</v>
      </c>
      <c r="M156" s="8"/>
      <c r="N156" s="8">
        <f>N162</f>
        <v>0</v>
      </c>
      <c r="O156" s="8"/>
      <c r="P156" s="8">
        <f>P162</f>
        <v>0</v>
      </c>
      <c r="Q156" s="8"/>
      <c r="R156" s="8">
        <f>R162</f>
        <v>0</v>
      </c>
      <c r="S156" s="8"/>
      <c r="T156" s="8">
        <f>T162</f>
        <v>0</v>
      </c>
      <c r="U156" s="8"/>
      <c r="V156" s="8">
        <f>V162</f>
        <v>0</v>
      </c>
      <c r="W156" s="8"/>
      <c r="X156" s="8">
        <f>X162</f>
        <v>0</v>
      </c>
      <c r="Y156" s="8"/>
      <c r="Z156" s="8">
        <f>Z162</f>
        <v>0</v>
      </c>
      <c r="AA156" s="8"/>
      <c r="AB156" s="8">
        <f>AB162</f>
        <v>0</v>
      </c>
      <c r="AC156" s="8"/>
      <c r="AD156" s="8">
        <f>AD162</f>
        <v>0</v>
      </c>
      <c r="AE156" s="8"/>
      <c r="AF156" s="13"/>
      <c r="AG156" s="12">
        <f t="shared" si="38"/>
        <v>0</v>
      </c>
      <c r="AH156" s="12">
        <f t="shared" si="39"/>
        <v>0</v>
      </c>
      <c r="AI156" s="12">
        <f t="shared" si="40"/>
        <v>0</v>
      </c>
    </row>
    <row r="157" spans="1:35" s="1" customFormat="1" ht="18.75" customHeight="1">
      <c r="A157" s="4" t="s">
        <v>14</v>
      </c>
      <c r="B157" s="8">
        <f t="shared" si="42"/>
        <v>367.595</v>
      </c>
      <c r="C157" s="8">
        <f t="shared" si="42"/>
        <v>0</v>
      </c>
      <c r="D157" s="8">
        <f t="shared" si="42"/>
        <v>0</v>
      </c>
      <c r="E157" s="8">
        <f t="shared" si="42"/>
        <v>0</v>
      </c>
      <c r="F157" s="8"/>
      <c r="G157" s="8"/>
      <c r="H157" s="8">
        <f aca="true" t="shared" si="43" ref="H157:AD157">H163</f>
        <v>0</v>
      </c>
      <c r="I157" s="8"/>
      <c r="J157" s="8">
        <f t="shared" si="43"/>
        <v>0</v>
      </c>
      <c r="K157" s="8"/>
      <c r="L157" s="8">
        <f t="shared" si="43"/>
        <v>116.945</v>
      </c>
      <c r="M157" s="8"/>
      <c r="N157" s="8">
        <f t="shared" si="43"/>
        <v>15.1</v>
      </c>
      <c r="O157" s="8"/>
      <c r="P157" s="8">
        <f t="shared" si="43"/>
        <v>35.55</v>
      </c>
      <c r="Q157" s="8"/>
      <c r="R157" s="8">
        <f t="shared" si="43"/>
        <v>0</v>
      </c>
      <c r="S157" s="8"/>
      <c r="T157" s="8">
        <f t="shared" si="43"/>
        <v>0</v>
      </c>
      <c r="U157" s="8"/>
      <c r="V157" s="8">
        <f t="shared" si="43"/>
        <v>0</v>
      </c>
      <c r="W157" s="8"/>
      <c r="X157" s="8">
        <f t="shared" si="43"/>
        <v>60</v>
      </c>
      <c r="Y157" s="8"/>
      <c r="Z157" s="8">
        <f t="shared" si="43"/>
        <v>140</v>
      </c>
      <c r="AA157" s="8"/>
      <c r="AB157" s="8">
        <f t="shared" si="43"/>
        <v>0</v>
      </c>
      <c r="AC157" s="8"/>
      <c r="AD157" s="8">
        <f t="shared" si="43"/>
        <v>0</v>
      </c>
      <c r="AE157" s="8"/>
      <c r="AF157" s="13"/>
      <c r="AG157" s="12">
        <f t="shared" si="38"/>
        <v>367.59499999999997</v>
      </c>
      <c r="AH157" s="12">
        <f t="shared" si="39"/>
        <v>0</v>
      </c>
      <c r="AI157" s="12">
        <f t="shared" si="40"/>
        <v>0</v>
      </c>
    </row>
    <row r="158" spans="1:35" s="1" customFormat="1" ht="18.75" customHeight="1">
      <c r="A158" s="4" t="s">
        <v>61</v>
      </c>
      <c r="B158" s="8">
        <f t="shared" si="42"/>
        <v>0</v>
      </c>
      <c r="C158" s="8">
        <f t="shared" si="42"/>
        <v>0</v>
      </c>
      <c r="D158" s="8">
        <f t="shared" si="42"/>
        <v>0</v>
      </c>
      <c r="E158" s="8">
        <f t="shared" si="42"/>
        <v>0</v>
      </c>
      <c r="F158" s="8"/>
      <c r="G158" s="8"/>
      <c r="H158" s="8">
        <f aca="true" t="shared" si="44" ref="H158:AD158">H164</f>
        <v>0</v>
      </c>
      <c r="I158" s="8"/>
      <c r="J158" s="8">
        <f t="shared" si="44"/>
        <v>0</v>
      </c>
      <c r="K158" s="8"/>
      <c r="L158" s="8">
        <f t="shared" si="44"/>
        <v>0</v>
      </c>
      <c r="M158" s="8"/>
      <c r="N158" s="8">
        <f t="shared" si="44"/>
        <v>0</v>
      </c>
      <c r="O158" s="8"/>
      <c r="P158" s="8">
        <f t="shared" si="44"/>
        <v>0</v>
      </c>
      <c r="Q158" s="8"/>
      <c r="R158" s="8">
        <f t="shared" si="44"/>
        <v>0</v>
      </c>
      <c r="S158" s="8"/>
      <c r="T158" s="8">
        <f t="shared" si="44"/>
        <v>0</v>
      </c>
      <c r="U158" s="8"/>
      <c r="V158" s="8">
        <f t="shared" si="44"/>
        <v>0</v>
      </c>
      <c r="W158" s="8"/>
      <c r="X158" s="8">
        <f t="shared" si="44"/>
        <v>0</v>
      </c>
      <c r="Y158" s="8"/>
      <c r="Z158" s="8">
        <f t="shared" si="44"/>
        <v>0</v>
      </c>
      <c r="AA158" s="8"/>
      <c r="AB158" s="8">
        <f t="shared" si="44"/>
        <v>0</v>
      </c>
      <c r="AC158" s="8"/>
      <c r="AD158" s="8">
        <f t="shared" si="44"/>
        <v>0</v>
      </c>
      <c r="AE158" s="8"/>
      <c r="AF158" s="13"/>
      <c r="AG158" s="12">
        <f t="shared" si="38"/>
        <v>0</v>
      </c>
      <c r="AH158" s="12">
        <f t="shared" si="39"/>
        <v>0</v>
      </c>
      <c r="AI158" s="12">
        <f t="shared" si="40"/>
        <v>0</v>
      </c>
    </row>
    <row r="159" spans="1:35" s="1" customFormat="1" ht="56.25" customHeight="1">
      <c r="A159" s="2" t="s">
        <v>42</v>
      </c>
      <c r="B159" s="57"/>
      <c r="C159" s="57"/>
      <c r="D159" s="57"/>
      <c r="E159" s="57"/>
      <c r="F159" s="57"/>
      <c r="G159" s="5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13"/>
      <c r="AG159" s="12">
        <f t="shared" si="38"/>
        <v>0</v>
      </c>
      <c r="AH159" s="12">
        <f t="shared" si="39"/>
        <v>0</v>
      </c>
      <c r="AI159" s="12">
        <f t="shared" si="40"/>
        <v>0</v>
      </c>
    </row>
    <row r="160" spans="1:35" s="1" customFormat="1" ht="18.75" customHeight="1">
      <c r="A160" s="63" t="s">
        <v>16</v>
      </c>
      <c r="B160" s="64">
        <f>B161+B162+B163</f>
        <v>367.595</v>
      </c>
      <c r="C160" s="10">
        <f>C161+C162+C163</f>
        <v>0</v>
      </c>
      <c r="D160" s="10">
        <f>D161+D162+D163</f>
        <v>0</v>
      </c>
      <c r="E160" s="10">
        <f>E161+E162+E163</f>
        <v>0</v>
      </c>
      <c r="F160" s="64"/>
      <c r="G160" s="64"/>
      <c r="H160" s="64">
        <f aca="true" t="shared" si="45" ref="H160:AD160">H161+H162+H163</f>
        <v>0</v>
      </c>
      <c r="I160" s="64"/>
      <c r="J160" s="64">
        <f t="shared" si="45"/>
        <v>0</v>
      </c>
      <c r="K160" s="64"/>
      <c r="L160" s="64">
        <f t="shared" si="45"/>
        <v>116.945</v>
      </c>
      <c r="M160" s="64"/>
      <c r="N160" s="64">
        <f t="shared" si="45"/>
        <v>15.1</v>
      </c>
      <c r="O160" s="64"/>
      <c r="P160" s="64">
        <f t="shared" si="45"/>
        <v>35.55</v>
      </c>
      <c r="Q160" s="64"/>
      <c r="R160" s="64">
        <f t="shared" si="45"/>
        <v>0</v>
      </c>
      <c r="S160" s="64"/>
      <c r="T160" s="64">
        <f t="shared" si="45"/>
        <v>0</v>
      </c>
      <c r="U160" s="64"/>
      <c r="V160" s="64">
        <f t="shared" si="45"/>
        <v>0</v>
      </c>
      <c r="W160" s="64"/>
      <c r="X160" s="64">
        <f t="shared" si="45"/>
        <v>60</v>
      </c>
      <c r="Y160" s="64"/>
      <c r="Z160" s="64">
        <f t="shared" si="45"/>
        <v>140</v>
      </c>
      <c r="AA160" s="64"/>
      <c r="AB160" s="64">
        <f t="shared" si="45"/>
        <v>0</v>
      </c>
      <c r="AC160" s="64"/>
      <c r="AD160" s="64">
        <f t="shared" si="45"/>
        <v>0</v>
      </c>
      <c r="AE160" s="64"/>
      <c r="AF160" s="13"/>
      <c r="AG160" s="12">
        <f t="shared" si="38"/>
        <v>367.59499999999997</v>
      </c>
      <c r="AH160" s="12">
        <f t="shared" si="39"/>
        <v>0</v>
      </c>
      <c r="AI160" s="12">
        <f t="shared" si="40"/>
        <v>0</v>
      </c>
    </row>
    <row r="161" spans="1:35" s="1" customFormat="1" ht="18.75" customHeight="1">
      <c r="A161" s="4" t="s">
        <v>15</v>
      </c>
      <c r="B161" s="8">
        <f>B168+B174+B180</f>
        <v>0</v>
      </c>
      <c r="C161" s="8">
        <f>C168+C174+C180</f>
        <v>0</v>
      </c>
      <c r="D161" s="8">
        <f>D168+D174+D180</f>
        <v>0</v>
      </c>
      <c r="E161" s="8">
        <f>E168+E174+E180</f>
        <v>0</v>
      </c>
      <c r="F161" s="8"/>
      <c r="G161" s="8"/>
      <c r="H161" s="8">
        <f>H168+H174+H180</f>
        <v>0</v>
      </c>
      <c r="I161" s="8"/>
      <c r="J161" s="8">
        <f>J168+J174+J180</f>
        <v>0</v>
      </c>
      <c r="K161" s="8"/>
      <c r="L161" s="8">
        <f>L168+L174+L180</f>
        <v>0</v>
      </c>
      <c r="M161" s="8"/>
      <c r="N161" s="8">
        <f>N168+N174+N180</f>
        <v>0</v>
      </c>
      <c r="O161" s="8"/>
      <c r="P161" s="8">
        <f>P168+P174+P180</f>
        <v>0</v>
      </c>
      <c r="Q161" s="8"/>
      <c r="R161" s="8">
        <f>R168+R174+R180</f>
        <v>0</v>
      </c>
      <c r="S161" s="8"/>
      <c r="T161" s="8">
        <f>T168+T174+T180</f>
        <v>0</v>
      </c>
      <c r="U161" s="8"/>
      <c r="V161" s="8">
        <f>V168+V174+V180</f>
        <v>0</v>
      </c>
      <c r="W161" s="8"/>
      <c r="X161" s="8">
        <f>X168+X174+X180</f>
        <v>0</v>
      </c>
      <c r="Y161" s="8"/>
      <c r="Z161" s="8">
        <f>Z168+Z174+Z180</f>
        <v>0</v>
      </c>
      <c r="AA161" s="8"/>
      <c r="AB161" s="8">
        <f>AB168+AB174+AB180</f>
        <v>0</v>
      </c>
      <c r="AC161" s="8"/>
      <c r="AD161" s="8">
        <f>AD168+AD174+AD180</f>
        <v>0</v>
      </c>
      <c r="AE161" s="8"/>
      <c r="AF161" s="13"/>
      <c r="AG161" s="12">
        <f t="shared" si="38"/>
        <v>0</v>
      </c>
      <c r="AH161" s="12">
        <f t="shared" si="39"/>
        <v>0</v>
      </c>
      <c r="AI161" s="12">
        <f t="shared" si="40"/>
        <v>0</v>
      </c>
    </row>
    <row r="162" spans="1:35" s="1" customFormat="1" ht="18.75" customHeight="1">
      <c r="A162" s="4" t="s">
        <v>13</v>
      </c>
      <c r="B162" s="8">
        <f aca="true" t="shared" si="46" ref="B162:AD162">B169+B175+B181</f>
        <v>0</v>
      </c>
      <c r="C162" s="8">
        <f>C169+C175+C181</f>
        <v>0</v>
      </c>
      <c r="D162" s="8">
        <f t="shared" si="46"/>
        <v>0</v>
      </c>
      <c r="E162" s="8">
        <f t="shared" si="46"/>
        <v>0</v>
      </c>
      <c r="F162" s="8"/>
      <c r="G162" s="8"/>
      <c r="H162" s="8">
        <f t="shared" si="46"/>
        <v>0</v>
      </c>
      <c r="I162" s="8"/>
      <c r="J162" s="8">
        <f t="shared" si="46"/>
        <v>0</v>
      </c>
      <c r="K162" s="8"/>
      <c r="L162" s="8">
        <f t="shared" si="46"/>
        <v>0</v>
      </c>
      <c r="M162" s="8"/>
      <c r="N162" s="8">
        <f t="shared" si="46"/>
        <v>0</v>
      </c>
      <c r="O162" s="8"/>
      <c r="P162" s="8">
        <f t="shared" si="46"/>
        <v>0</v>
      </c>
      <c r="Q162" s="8"/>
      <c r="R162" s="8">
        <f t="shared" si="46"/>
        <v>0</v>
      </c>
      <c r="S162" s="8"/>
      <c r="T162" s="8">
        <f t="shared" si="46"/>
        <v>0</v>
      </c>
      <c r="U162" s="8"/>
      <c r="V162" s="8">
        <f t="shared" si="46"/>
        <v>0</v>
      </c>
      <c r="W162" s="8"/>
      <c r="X162" s="8">
        <f t="shared" si="46"/>
        <v>0</v>
      </c>
      <c r="Y162" s="8"/>
      <c r="Z162" s="8">
        <f t="shared" si="46"/>
        <v>0</v>
      </c>
      <c r="AA162" s="8"/>
      <c r="AB162" s="8">
        <f t="shared" si="46"/>
        <v>0</v>
      </c>
      <c r="AC162" s="8"/>
      <c r="AD162" s="8">
        <f t="shared" si="46"/>
        <v>0</v>
      </c>
      <c r="AE162" s="8"/>
      <c r="AF162" s="13"/>
      <c r="AG162" s="12">
        <f t="shared" si="38"/>
        <v>0</v>
      </c>
      <c r="AH162" s="12">
        <f t="shared" si="39"/>
        <v>0</v>
      </c>
      <c r="AI162" s="12">
        <f t="shared" si="40"/>
        <v>0</v>
      </c>
    </row>
    <row r="163" spans="1:35" s="1" customFormat="1" ht="18.75" customHeight="1">
      <c r="A163" s="4" t="s">
        <v>14</v>
      </c>
      <c r="B163" s="8">
        <f>B170+B176+B182</f>
        <v>367.595</v>
      </c>
      <c r="C163" s="8">
        <f>C170+C176+C182</f>
        <v>0</v>
      </c>
      <c r="D163" s="8">
        <f>D170+D176+D182</f>
        <v>0</v>
      </c>
      <c r="E163" s="8">
        <f>E170+E176+E182</f>
        <v>0</v>
      </c>
      <c r="F163" s="8"/>
      <c r="G163" s="8"/>
      <c r="H163" s="8">
        <f aca="true" t="shared" si="47" ref="H163:AD163">H170+H176+H182</f>
        <v>0</v>
      </c>
      <c r="I163" s="8"/>
      <c r="J163" s="8">
        <f t="shared" si="47"/>
        <v>0</v>
      </c>
      <c r="K163" s="8"/>
      <c r="L163" s="8">
        <f t="shared" si="47"/>
        <v>116.945</v>
      </c>
      <c r="M163" s="8"/>
      <c r="N163" s="8">
        <f t="shared" si="47"/>
        <v>15.1</v>
      </c>
      <c r="O163" s="8"/>
      <c r="P163" s="8">
        <f t="shared" si="47"/>
        <v>35.55</v>
      </c>
      <c r="Q163" s="8"/>
      <c r="R163" s="8">
        <f t="shared" si="47"/>
        <v>0</v>
      </c>
      <c r="S163" s="8"/>
      <c r="T163" s="8">
        <f t="shared" si="47"/>
        <v>0</v>
      </c>
      <c r="U163" s="8"/>
      <c r="V163" s="8">
        <f t="shared" si="47"/>
        <v>0</v>
      </c>
      <c r="W163" s="8"/>
      <c r="X163" s="8">
        <f t="shared" si="47"/>
        <v>60</v>
      </c>
      <c r="Y163" s="8"/>
      <c r="Z163" s="8">
        <f t="shared" si="47"/>
        <v>140</v>
      </c>
      <c r="AA163" s="8"/>
      <c r="AB163" s="8">
        <f t="shared" si="47"/>
        <v>0</v>
      </c>
      <c r="AC163" s="8"/>
      <c r="AD163" s="8">
        <f t="shared" si="47"/>
        <v>0</v>
      </c>
      <c r="AE163" s="8"/>
      <c r="AF163" s="13"/>
      <c r="AG163" s="12">
        <f t="shared" si="38"/>
        <v>367.59499999999997</v>
      </c>
      <c r="AH163" s="12">
        <f t="shared" si="39"/>
        <v>0</v>
      </c>
      <c r="AI163" s="12">
        <f t="shared" si="40"/>
        <v>0</v>
      </c>
    </row>
    <row r="164" spans="1:35" s="1" customFormat="1" ht="18.75" customHeight="1">
      <c r="A164" s="4" t="s">
        <v>61</v>
      </c>
      <c r="B164" s="8">
        <f>B171+B177+B183</f>
        <v>0</v>
      </c>
      <c r="C164" s="8">
        <f>C171+C177+C183</f>
        <v>0</v>
      </c>
      <c r="D164" s="8">
        <f>D171+D177+D183</f>
        <v>0</v>
      </c>
      <c r="E164" s="8">
        <f>E171+E177+E183</f>
        <v>0</v>
      </c>
      <c r="F164" s="8"/>
      <c r="G164" s="8"/>
      <c r="H164" s="8">
        <f aca="true" t="shared" si="48" ref="H164:AD164">H171+H177+H183</f>
        <v>0</v>
      </c>
      <c r="I164" s="8"/>
      <c r="J164" s="8">
        <f t="shared" si="48"/>
        <v>0</v>
      </c>
      <c r="K164" s="8"/>
      <c r="L164" s="8">
        <f t="shared" si="48"/>
        <v>0</v>
      </c>
      <c r="M164" s="8"/>
      <c r="N164" s="8">
        <f t="shared" si="48"/>
        <v>0</v>
      </c>
      <c r="O164" s="8"/>
      <c r="P164" s="8">
        <f t="shared" si="48"/>
        <v>0</v>
      </c>
      <c r="Q164" s="8"/>
      <c r="R164" s="8">
        <f t="shared" si="48"/>
        <v>0</v>
      </c>
      <c r="S164" s="8"/>
      <c r="T164" s="8">
        <f t="shared" si="48"/>
        <v>0</v>
      </c>
      <c r="U164" s="8"/>
      <c r="V164" s="8">
        <f t="shared" si="48"/>
        <v>0</v>
      </c>
      <c r="W164" s="8"/>
      <c r="X164" s="8">
        <f t="shared" si="48"/>
        <v>0</v>
      </c>
      <c r="Y164" s="8"/>
      <c r="Z164" s="8">
        <f t="shared" si="48"/>
        <v>0</v>
      </c>
      <c r="AA164" s="8"/>
      <c r="AB164" s="8">
        <f t="shared" si="48"/>
        <v>0</v>
      </c>
      <c r="AC164" s="8"/>
      <c r="AD164" s="8">
        <f t="shared" si="48"/>
        <v>0</v>
      </c>
      <c r="AE164" s="8"/>
      <c r="AF164" s="13"/>
      <c r="AG164" s="12">
        <f t="shared" si="38"/>
        <v>0</v>
      </c>
      <c r="AH164" s="12">
        <f t="shared" si="39"/>
        <v>0</v>
      </c>
      <c r="AI164" s="12">
        <f t="shared" si="40"/>
        <v>0</v>
      </c>
    </row>
    <row r="165" spans="1:35" s="1" customFormat="1" ht="18.75" customHeight="1">
      <c r="A165" s="5" t="s">
        <v>58</v>
      </c>
      <c r="B165" s="8"/>
      <c r="C165" s="8"/>
      <c r="D165" s="8"/>
      <c r="E165" s="8"/>
      <c r="F165" s="8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13"/>
      <c r="AG165" s="12">
        <f t="shared" si="38"/>
        <v>0</v>
      </c>
      <c r="AH165" s="12">
        <f t="shared" si="39"/>
        <v>0</v>
      </c>
      <c r="AI165" s="12">
        <f t="shared" si="40"/>
        <v>0</v>
      </c>
    </row>
    <row r="166" spans="1:35" s="1" customFormat="1" ht="18.75" customHeight="1">
      <c r="A166" s="2" t="s">
        <v>30</v>
      </c>
      <c r="B166" s="57"/>
      <c r="C166" s="57"/>
      <c r="D166" s="57"/>
      <c r="E166" s="57"/>
      <c r="F166" s="57"/>
      <c r="G166" s="5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13"/>
      <c r="AG166" s="12">
        <f t="shared" si="38"/>
        <v>0</v>
      </c>
      <c r="AH166" s="12">
        <f t="shared" si="39"/>
        <v>0</v>
      </c>
      <c r="AI166" s="12">
        <f t="shared" si="40"/>
        <v>0</v>
      </c>
    </row>
    <row r="167" spans="1:35" s="1" customFormat="1" ht="18.75" customHeight="1">
      <c r="A167" s="63" t="s">
        <v>16</v>
      </c>
      <c r="B167" s="64">
        <f>B168+B169+B170</f>
        <v>105.1</v>
      </c>
      <c r="C167" s="64">
        <f>C168+C169+C170</f>
        <v>0</v>
      </c>
      <c r="D167" s="64">
        <f>D168+D169+D170</f>
        <v>0</v>
      </c>
      <c r="E167" s="64">
        <f>E168+E169+E170</f>
        <v>0</v>
      </c>
      <c r="F167" s="64"/>
      <c r="G167" s="64"/>
      <c r="H167" s="9">
        <f aca="true" t="shared" si="49" ref="H167:AD167">H168+H169+H170</f>
        <v>0</v>
      </c>
      <c r="I167" s="9"/>
      <c r="J167" s="9">
        <f t="shared" si="49"/>
        <v>0</v>
      </c>
      <c r="K167" s="9"/>
      <c r="L167" s="9">
        <f t="shared" si="49"/>
        <v>90</v>
      </c>
      <c r="M167" s="9"/>
      <c r="N167" s="9">
        <f t="shared" si="49"/>
        <v>15.1</v>
      </c>
      <c r="O167" s="9"/>
      <c r="P167" s="9">
        <f t="shared" si="49"/>
        <v>0</v>
      </c>
      <c r="Q167" s="9"/>
      <c r="R167" s="9">
        <f t="shared" si="49"/>
        <v>0</v>
      </c>
      <c r="S167" s="9"/>
      <c r="T167" s="9">
        <f t="shared" si="49"/>
        <v>0</v>
      </c>
      <c r="U167" s="9"/>
      <c r="V167" s="9">
        <f t="shared" si="49"/>
        <v>0</v>
      </c>
      <c r="W167" s="9"/>
      <c r="X167" s="9">
        <f t="shared" si="49"/>
        <v>0</v>
      </c>
      <c r="Y167" s="9"/>
      <c r="Z167" s="9">
        <f t="shared" si="49"/>
        <v>0</v>
      </c>
      <c r="AA167" s="9"/>
      <c r="AB167" s="9">
        <f t="shared" si="49"/>
        <v>0</v>
      </c>
      <c r="AC167" s="9"/>
      <c r="AD167" s="9">
        <f t="shared" si="49"/>
        <v>0</v>
      </c>
      <c r="AE167" s="9"/>
      <c r="AF167" s="13"/>
      <c r="AG167" s="12">
        <f t="shared" si="38"/>
        <v>105.1</v>
      </c>
      <c r="AH167" s="12">
        <f t="shared" si="39"/>
        <v>0</v>
      </c>
      <c r="AI167" s="12">
        <f t="shared" si="40"/>
        <v>0</v>
      </c>
    </row>
    <row r="168" spans="1:35" s="1" customFormat="1" ht="18.75" customHeight="1">
      <c r="A168" s="4" t="s">
        <v>15</v>
      </c>
      <c r="B168" s="57">
        <f>H168+J168+L168+N168+P168+R168+T168+V168+X168+Z168+AB168+AD168</f>
        <v>0</v>
      </c>
      <c r="C168" s="57"/>
      <c r="D168" s="57"/>
      <c r="E168" s="57"/>
      <c r="F168" s="57"/>
      <c r="G168" s="57"/>
      <c r="H168" s="7">
        <v>0</v>
      </c>
      <c r="I168" s="7"/>
      <c r="J168" s="7">
        <v>0</v>
      </c>
      <c r="K168" s="7"/>
      <c r="L168" s="7">
        <v>0</v>
      </c>
      <c r="M168" s="7"/>
      <c r="N168" s="7">
        <v>0</v>
      </c>
      <c r="O168" s="7"/>
      <c r="P168" s="7">
        <v>0</v>
      </c>
      <c r="Q168" s="7"/>
      <c r="R168" s="7">
        <v>0</v>
      </c>
      <c r="S168" s="7"/>
      <c r="T168" s="7">
        <v>0</v>
      </c>
      <c r="U168" s="7"/>
      <c r="V168" s="7">
        <v>0</v>
      </c>
      <c r="W168" s="7"/>
      <c r="X168" s="7">
        <v>0</v>
      </c>
      <c r="Y168" s="7"/>
      <c r="Z168" s="7">
        <v>0</v>
      </c>
      <c r="AA168" s="7"/>
      <c r="AB168" s="7">
        <v>0</v>
      </c>
      <c r="AC168" s="7"/>
      <c r="AD168" s="7">
        <v>0</v>
      </c>
      <c r="AE168" s="7"/>
      <c r="AF168" s="13"/>
      <c r="AG168" s="12">
        <f t="shared" si="38"/>
        <v>0</v>
      </c>
      <c r="AH168" s="12">
        <f t="shared" si="39"/>
        <v>0</v>
      </c>
      <c r="AI168" s="12">
        <f t="shared" si="40"/>
        <v>0</v>
      </c>
    </row>
    <row r="169" spans="1:35" s="1" customFormat="1" ht="18.75" customHeight="1">
      <c r="A169" s="4" t="s">
        <v>13</v>
      </c>
      <c r="B169" s="57">
        <f>H169+J169+L169+N169+P169+R169+T169+V169+X169+Z169+AB169+AD169</f>
        <v>0</v>
      </c>
      <c r="C169" s="57"/>
      <c r="D169" s="57"/>
      <c r="E169" s="57"/>
      <c r="F169" s="57"/>
      <c r="G169" s="57"/>
      <c r="H169" s="7">
        <v>0</v>
      </c>
      <c r="I169" s="7"/>
      <c r="J169" s="7">
        <v>0</v>
      </c>
      <c r="K169" s="7"/>
      <c r="L169" s="7">
        <v>0</v>
      </c>
      <c r="M169" s="7"/>
      <c r="N169" s="7">
        <v>0</v>
      </c>
      <c r="O169" s="7"/>
      <c r="P169" s="7">
        <v>0</v>
      </c>
      <c r="Q169" s="7"/>
      <c r="R169" s="7">
        <v>0</v>
      </c>
      <c r="S169" s="7"/>
      <c r="T169" s="7">
        <v>0</v>
      </c>
      <c r="U169" s="7"/>
      <c r="V169" s="7">
        <v>0</v>
      </c>
      <c r="W169" s="7"/>
      <c r="X169" s="7">
        <v>0</v>
      </c>
      <c r="Y169" s="7"/>
      <c r="Z169" s="7">
        <v>0</v>
      </c>
      <c r="AA169" s="7"/>
      <c r="AB169" s="7">
        <v>0</v>
      </c>
      <c r="AC169" s="7"/>
      <c r="AD169" s="7">
        <v>0</v>
      </c>
      <c r="AE169" s="7"/>
      <c r="AF169" s="13"/>
      <c r="AG169" s="12">
        <f t="shared" si="38"/>
        <v>0</v>
      </c>
      <c r="AH169" s="12">
        <f t="shared" si="39"/>
        <v>0</v>
      </c>
      <c r="AI169" s="12">
        <f t="shared" si="40"/>
        <v>0</v>
      </c>
    </row>
    <row r="170" spans="1:35" s="1" customFormat="1" ht="18.75" customHeight="1">
      <c r="A170" s="4" t="s">
        <v>14</v>
      </c>
      <c r="B170" s="57">
        <f>H170+J170+L170+N170+P170+R170+T170+V170+X170+Z170+AB170+AD170</f>
        <v>105.1</v>
      </c>
      <c r="C170" s="57"/>
      <c r="D170" s="57"/>
      <c r="E170" s="57"/>
      <c r="F170" s="57"/>
      <c r="G170" s="57"/>
      <c r="H170" s="7">
        <v>0</v>
      </c>
      <c r="I170" s="7"/>
      <c r="J170" s="7">
        <v>0</v>
      </c>
      <c r="K170" s="7"/>
      <c r="L170" s="7">
        <v>90</v>
      </c>
      <c r="M170" s="7"/>
      <c r="N170" s="7">
        <v>15.1</v>
      </c>
      <c r="O170" s="7"/>
      <c r="P170" s="7">
        <v>0</v>
      </c>
      <c r="Q170" s="7"/>
      <c r="R170" s="7">
        <v>0</v>
      </c>
      <c r="S170" s="7"/>
      <c r="T170" s="7">
        <v>0</v>
      </c>
      <c r="U170" s="7"/>
      <c r="V170" s="7">
        <v>0</v>
      </c>
      <c r="W170" s="7"/>
      <c r="X170" s="7">
        <v>0</v>
      </c>
      <c r="Y170" s="7"/>
      <c r="Z170" s="7">
        <v>0</v>
      </c>
      <c r="AA170" s="7"/>
      <c r="AB170" s="7">
        <v>0</v>
      </c>
      <c r="AC170" s="7"/>
      <c r="AD170" s="7">
        <v>0</v>
      </c>
      <c r="AE170" s="7"/>
      <c r="AF170" s="13"/>
      <c r="AG170" s="12">
        <f t="shared" si="38"/>
        <v>105.1</v>
      </c>
      <c r="AH170" s="12">
        <f t="shared" si="39"/>
        <v>0</v>
      </c>
      <c r="AI170" s="12">
        <f t="shared" si="40"/>
        <v>0</v>
      </c>
    </row>
    <row r="171" spans="1:35" s="1" customFormat="1" ht="18.75" customHeight="1">
      <c r="A171" s="4" t="s">
        <v>61</v>
      </c>
      <c r="B171" s="57">
        <f>H171+J171+L171+N171+P171+R171+T171+V171+X171+Z171+AB171+AD171</f>
        <v>0</v>
      </c>
      <c r="C171" s="57"/>
      <c r="D171" s="57"/>
      <c r="E171" s="57"/>
      <c r="F171" s="57"/>
      <c r="G171" s="57"/>
      <c r="H171" s="7">
        <v>0</v>
      </c>
      <c r="I171" s="7"/>
      <c r="J171" s="7">
        <v>0</v>
      </c>
      <c r="K171" s="7"/>
      <c r="L171" s="7">
        <v>0</v>
      </c>
      <c r="M171" s="7"/>
      <c r="N171" s="7">
        <v>0</v>
      </c>
      <c r="O171" s="7"/>
      <c r="P171" s="7">
        <v>0</v>
      </c>
      <c r="Q171" s="7"/>
      <c r="R171" s="7">
        <v>0</v>
      </c>
      <c r="S171" s="7"/>
      <c r="T171" s="7">
        <v>0</v>
      </c>
      <c r="U171" s="7"/>
      <c r="V171" s="7">
        <v>0</v>
      </c>
      <c r="W171" s="7"/>
      <c r="X171" s="7">
        <v>0</v>
      </c>
      <c r="Y171" s="7"/>
      <c r="Z171" s="7">
        <v>0</v>
      </c>
      <c r="AA171" s="7"/>
      <c r="AB171" s="7">
        <v>0</v>
      </c>
      <c r="AC171" s="7"/>
      <c r="AD171" s="7">
        <v>0</v>
      </c>
      <c r="AE171" s="7"/>
      <c r="AF171" s="13"/>
      <c r="AG171" s="12">
        <f t="shared" si="38"/>
        <v>0</v>
      </c>
      <c r="AH171" s="12">
        <f t="shared" si="39"/>
        <v>0</v>
      </c>
      <c r="AI171" s="12">
        <f t="shared" si="40"/>
        <v>0</v>
      </c>
    </row>
    <row r="172" spans="1:35" s="1" customFormat="1" ht="18.75" customHeight="1">
      <c r="A172" s="2" t="s">
        <v>29</v>
      </c>
      <c r="B172" s="57"/>
      <c r="C172" s="57"/>
      <c r="D172" s="57"/>
      <c r="E172" s="57"/>
      <c r="F172" s="57"/>
      <c r="G172" s="5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13"/>
      <c r="AG172" s="12">
        <f t="shared" si="38"/>
        <v>0</v>
      </c>
      <c r="AH172" s="12">
        <f t="shared" si="39"/>
        <v>0</v>
      </c>
      <c r="AI172" s="12">
        <f t="shared" si="40"/>
        <v>0</v>
      </c>
    </row>
    <row r="173" spans="1:35" s="1" customFormat="1" ht="18.75" customHeight="1">
      <c r="A173" s="63" t="s">
        <v>16</v>
      </c>
      <c r="B173" s="64">
        <f aca="true" t="shared" si="50" ref="B173:AD173">B174+B175+B176</f>
        <v>200</v>
      </c>
      <c r="C173" s="64">
        <f t="shared" si="50"/>
        <v>0</v>
      </c>
      <c r="D173" s="64">
        <f t="shared" si="50"/>
        <v>0</v>
      </c>
      <c r="E173" s="64">
        <f t="shared" si="50"/>
        <v>0</v>
      </c>
      <c r="F173" s="64"/>
      <c r="G173" s="64"/>
      <c r="H173" s="9">
        <f t="shared" si="50"/>
        <v>0</v>
      </c>
      <c r="I173" s="9"/>
      <c r="J173" s="9">
        <f t="shared" si="50"/>
        <v>0</v>
      </c>
      <c r="K173" s="9"/>
      <c r="L173" s="9">
        <f t="shared" si="50"/>
        <v>0</v>
      </c>
      <c r="M173" s="9"/>
      <c r="N173" s="9">
        <f t="shared" si="50"/>
        <v>0</v>
      </c>
      <c r="O173" s="9"/>
      <c r="P173" s="9">
        <f t="shared" si="50"/>
        <v>0</v>
      </c>
      <c r="Q173" s="9"/>
      <c r="R173" s="9">
        <f t="shared" si="50"/>
        <v>0</v>
      </c>
      <c r="S173" s="9"/>
      <c r="T173" s="9">
        <f t="shared" si="50"/>
        <v>0</v>
      </c>
      <c r="U173" s="9"/>
      <c r="V173" s="9">
        <f t="shared" si="50"/>
        <v>0</v>
      </c>
      <c r="W173" s="9"/>
      <c r="X173" s="9">
        <f t="shared" si="50"/>
        <v>60</v>
      </c>
      <c r="Y173" s="9"/>
      <c r="Z173" s="9">
        <f t="shared" si="50"/>
        <v>140</v>
      </c>
      <c r="AA173" s="9"/>
      <c r="AB173" s="9">
        <f t="shared" si="50"/>
        <v>0</v>
      </c>
      <c r="AC173" s="9"/>
      <c r="AD173" s="9">
        <f t="shared" si="50"/>
        <v>0</v>
      </c>
      <c r="AE173" s="9"/>
      <c r="AF173" s="13"/>
      <c r="AG173" s="12">
        <f t="shared" si="38"/>
        <v>200</v>
      </c>
      <c r="AH173" s="12">
        <f t="shared" si="39"/>
        <v>0</v>
      </c>
      <c r="AI173" s="12">
        <f t="shared" si="40"/>
        <v>0</v>
      </c>
    </row>
    <row r="174" spans="1:35" s="1" customFormat="1" ht="18.75" customHeight="1">
      <c r="A174" s="4" t="s">
        <v>15</v>
      </c>
      <c r="B174" s="57">
        <f>H174+J174+L174+N174+P174+R174+T174+V174+X174+Z174+AB174+AD174</f>
        <v>0</v>
      </c>
      <c r="C174" s="57"/>
      <c r="D174" s="57"/>
      <c r="E174" s="57"/>
      <c r="F174" s="57"/>
      <c r="G174" s="57"/>
      <c r="H174" s="7">
        <v>0</v>
      </c>
      <c r="I174" s="7"/>
      <c r="J174" s="7">
        <v>0</v>
      </c>
      <c r="K174" s="7"/>
      <c r="L174" s="7">
        <v>0</v>
      </c>
      <c r="M174" s="7"/>
      <c r="N174" s="7">
        <v>0</v>
      </c>
      <c r="O174" s="7"/>
      <c r="P174" s="7">
        <v>0</v>
      </c>
      <c r="Q174" s="7"/>
      <c r="R174" s="7">
        <v>0</v>
      </c>
      <c r="S174" s="7"/>
      <c r="T174" s="7">
        <v>0</v>
      </c>
      <c r="U174" s="7"/>
      <c r="V174" s="7">
        <v>0</v>
      </c>
      <c r="W174" s="7"/>
      <c r="X174" s="7">
        <v>0</v>
      </c>
      <c r="Y174" s="7"/>
      <c r="Z174" s="7">
        <v>0</v>
      </c>
      <c r="AA174" s="7"/>
      <c r="AB174" s="7">
        <v>0</v>
      </c>
      <c r="AC174" s="7"/>
      <c r="AD174" s="7">
        <v>0</v>
      </c>
      <c r="AE174" s="7"/>
      <c r="AF174" s="13"/>
      <c r="AG174" s="12">
        <f t="shared" si="38"/>
        <v>0</v>
      </c>
      <c r="AH174" s="12">
        <f t="shared" si="39"/>
        <v>0</v>
      </c>
      <c r="AI174" s="12">
        <f t="shared" si="40"/>
        <v>0</v>
      </c>
    </row>
    <row r="175" spans="1:35" s="1" customFormat="1" ht="18.75" customHeight="1">
      <c r="A175" s="4" t="s">
        <v>13</v>
      </c>
      <c r="B175" s="57">
        <f>H175+J175+L175+N175+P175+R175+T175+V175+X175+Z175+AB175+AD175</f>
        <v>0</v>
      </c>
      <c r="C175" s="57"/>
      <c r="D175" s="57"/>
      <c r="E175" s="57"/>
      <c r="F175" s="57"/>
      <c r="G175" s="57"/>
      <c r="H175" s="7">
        <v>0</v>
      </c>
      <c r="I175" s="7"/>
      <c r="J175" s="7">
        <v>0</v>
      </c>
      <c r="K175" s="7"/>
      <c r="L175" s="7">
        <v>0</v>
      </c>
      <c r="M175" s="7"/>
      <c r="N175" s="7">
        <v>0</v>
      </c>
      <c r="O175" s="7"/>
      <c r="P175" s="7">
        <v>0</v>
      </c>
      <c r="Q175" s="7"/>
      <c r="R175" s="7">
        <v>0</v>
      </c>
      <c r="S175" s="7"/>
      <c r="T175" s="7">
        <v>0</v>
      </c>
      <c r="U175" s="7"/>
      <c r="V175" s="7">
        <v>0</v>
      </c>
      <c r="W175" s="7"/>
      <c r="X175" s="7">
        <v>0</v>
      </c>
      <c r="Y175" s="7"/>
      <c r="Z175" s="7">
        <v>0</v>
      </c>
      <c r="AA175" s="7"/>
      <c r="AB175" s="7">
        <v>0</v>
      </c>
      <c r="AC175" s="7"/>
      <c r="AD175" s="7">
        <v>0</v>
      </c>
      <c r="AE175" s="7"/>
      <c r="AF175" s="13"/>
      <c r="AG175" s="12">
        <f t="shared" si="38"/>
        <v>0</v>
      </c>
      <c r="AH175" s="12">
        <f t="shared" si="39"/>
        <v>0</v>
      </c>
      <c r="AI175" s="12">
        <f t="shared" si="40"/>
        <v>0</v>
      </c>
    </row>
    <row r="176" spans="1:35" s="1" customFormat="1" ht="18.75" customHeight="1">
      <c r="A176" s="4" t="s">
        <v>14</v>
      </c>
      <c r="B176" s="57">
        <f>H176+J176+L176+N176+P176+R176+T176+V176+X176+Z176+AB176+AD176</f>
        <v>200</v>
      </c>
      <c r="C176" s="57"/>
      <c r="D176" s="57"/>
      <c r="E176" s="57"/>
      <c r="F176" s="57"/>
      <c r="G176" s="57"/>
      <c r="H176" s="7">
        <v>0</v>
      </c>
      <c r="I176" s="7"/>
      <c r="J176" s="7">
        <v>0</v>
      </c>
      <c r="K176" s="7"/>
      <c r="L176" s="7">
        <v>0</v>
      </c>
      <c r="M176" s="7"/>
      <c r="N176" s="7">
        <v>0</v>
      </c>
      <c r="O176" s="7"/>
      <c r="P176" s="7">
        <v>0</v>
      </c>
      <c r="Q176" s="7"/>
      <c r="R176" s="7">
        <v>0</v>
      </c>
      <c r="S176" s="7"/>
      <c r="T176" s="7">
        <v>0</v>
      </c>
      <c r="U176" s="7"/>
      <c r="V176" s="7">
        <v>0</v>
      </c>
      <c r="W176" s="7"/>
      <c r="X176" s="7">
        <v>60</v>
      </c>
      <c r="Y176" s="7"/>
      <c r="Z176" s="7">
        <v>140</v>
      </c>
      <c r="AA176" s="7"/>
      <c r="AB176" s="7">
        <v>0</v>
      </c>
      <c r="AC176" s="7"/>
      <c r="AD176" s="7">
        <v>0</v>
      </c>
      <c r="AE176" s="7"/>
      <c r="AF176" s="13"/>
      <c r="AG176" s="12">
        <f t="shared" si="38"/>
        <v>200</v>
      </c>
      <c r="AH176" s="12">
        <f t="shared" si="39"/>
        <v>0</v>
      </c>
      <c r="AI176" s="12">
        <f t="shared" si="40"/>
        <v>0</v>
      </c>
    </row>
    <row r="177" spans="1:35" s="1" customFormat="1" ht="18.75" customHeight="1">
      <c r="A177" s="4" t="s">
        <v>61</v>
      </c>
      <c r="B177" s="57">
        <f>H177+J177+L177+N177+P177+R177+T177+V177+X177+Z177+AB177+AD177</f>
        <v>0</v>
      </c>
      <c r="C177" s="57"/>
      <c r="D177" s="57"/>
      <c r="E177" s="57"/>
      <c r="F177" s="57"/>
      <c r="G177" s="57"/>
      <c r="H177" s="7">
        <v>0</v>
      </c>
      <c r="I177" s="7"/>
      <c r="J177" s="7">
        <v>0</v>
      </c>
      <c r="K177" s="7"/>
      <c r="L177" s="7">
        <v>0</v>
      </c>
      <c r="M177" s="7"/>
      <c r="N177" s="7">
        <v>0</v>
      </c>
      <c r="O177" s="7"/>
      <c r="P177" s="7">
        <v>0</v>
      </c>
      <c r="Q177" s="7"/>
      <c r="R177" s="7">
        <v>0</v>
      </c>
      <c r="S177" s="7"/>
      <c r="T177" s="7">
        <v>0</v>
      </c>
      <c r="U177" s="7"/>
      <c r="V177" s="7">
        <v>0</v>
      </c>
      <c r="W177" s="7"/>
      <c r="X177" s="7">
        <v>0</v>
      </c>
      <c r="Y177" s="7"/>
      <c r="Z177" s="7">
        <v>0</v>
      </c>
      <c r="AA177" s="7"/>
      <c r="AB177" s="7">
        <v>0</v>
      </c>
      <c r="AC177" s="7"/>
      <c r="AD177" s="7">
        <v>0</v>
      </c>
      <c r="AE177" s="7"/>
      <c r="AF177" s="13"/>
      <c r="AG177" s="12">
        <f t="shared" si="38"/>
        <v>0</v>
      </c>
      <c r="AH177" s="12">
        <f t="shared" si="39"/>
        <v>0</v>
      </c>
      <c r="AI177" s="12">
        <f t="shared" si="40"/>
        <v>0</v>
      </c>
    </row>
    <row r="178" spans="1:35" s="1" customFormat="1" ht="18.75" customHeight="1">
      <c r="A178" s="2" t="s">
        <v>43</v>
      </c>
      <c r="B178" s="57"/>
      <c r="C178" s="57"/>
      <c r="D178" s="57"/>
      <c r="E178" s="57"/>
      <c r="F178" s="57"/>
      <c r="G178" s="5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13"/>
      <c r="AG178" s="12">
        <f t="shared" si="38"/>
        <v>0</v>
      </c>
      <c r="AH178" s="12">
        <f t="shared" si="39"/>
        <v>0</v>
      </c>
      <c r="AI178" s="12">
        <f t="shared" si="40"/>
        <v>0</v>
      </c>
    </row>
    <row r="179" spans="1:35" s="1" customFormat="1" ht="18.75" customHeight="1">
      <c r="A179" s="63" t="s">
        <v>16</v>
      </c>
      <c r="B179" s="64">
        <f>B180+B181+B182</f>
        <v>62.495</v>
      </c>
      <c r="C179" s="64">
        <f>C180+C181+C182</f>
        <v>0</v>
      </c>
      <c r="D179" s="64">
        <f>D180+D181+D182</f>
        <v>0</v>
      </c>
      <c r="E179" s="64">
        <f>E180+E181+E182</f>
        <v>0</v>
      </c>
      <c r="F179" s="64"/>
      <c r="G179" s="64"/>
      <c r="H179" s="9">
        <f aca="true" t="shared" si="51" ref="H179:AB179">H180+H181+H182</f>
        <v>0</v>
      </c>
      <c r="I179" s="9"/>
      <c r="J179" s="9">
        <f t="shared" si="51"/>
        <v>0</v>
      </c>
      <c r="K179" s="9"/>
      <c r="L179" s="9">
        <f t="shared" si="51"/>
        <v>26.945</v>
      </c>
      <c r="M179" s="9"/>
      <c r="N179" s="9">
        <f t="shared" si="51"/>
        <v>0</v>
      </c>
      <c r="O179" s="9"/>
      <c r="P179" s="9">
        <f t="shared" si="51"/>
        <v>35.55</v>
      </c>
      <c r="Q179" s="9"/>
      <c r="R179" s="9">
        <f t="shared" si="51"/>
        <v>0</v>
      </c>
      <c r="S179" s="9"/>
      <c r="T179" s="9">
        <f t="shared" si="51"/>
        <v>0</v>
      </c>
      <c r="U179" s="9"/>
      <c r="V179" s="9">
        <f t="shared" si="51"/>
        <v>0</v>
      </c>
      <c r="W179" s="9"/>
      <c r="X179" s="9">
        <f t="shared" si="51"/>
        <v>0</v>
      </c>
      <c r="Y179" s="9"/>
      <c r="Z179" s="9">
        <f t="shared" si="51"/>
        <v>0</v>
      </c>
      <c r="AA179" s="9"/>
      <c r="AB179" s="9">
        <f t="shared" si="51"/>
        <v>0</v>
      </c>
      <c r="AC179" s="9"/>
      <c r="AD179" s="9">
        <f>AD180+AD181+AD182</f>
        <v>0</v>
      </c>
      <c r="AE179" s="9"/>
      <c r="AF179" s="13"/>
      <c r="AG179" s="12">
        <f t="shared" si="38"/>
        <v>62.495</v>
      </c>
      <c r="AH179" s="12">
        <f t="shared" si="39"/>
        <v>0</v>
      </c>
      <c r="AI179" s="12">
        <f t="shared" si="40"/>
        <v>0</v>
      </c>
    </row>
    <row r="180" spans="1:35" s="1" customFormat="1" ht="18.75" customHeight="1">
      <c r="A180" s="4" t="s">
        <v>15</v>
      </c>
      <c r="B180" s="57">
        <f>H180+J180+L180+N180+P180+R180+T180+V180+X180+Z180+AB180+AD180</f>
        <v>0</v>
      </c>
      <c r="C180" s="57"/>
      <c r="D180" s="57"/>
      <c r="E180" s="57"/>
      <c r="F180" s="57"/>
      <c r="G180" s="57"/>
      <c r="H180" s="7">
        <v>0</v>
      </c>
      <c r="I180" s="7"/>
      <c r="J180" s="7">
        <v>0</v>
      </c>
      <c r="K180" s="7"/>
      <c r="L180" s="7">
        <v>0</v>
      </c>
      <c r="M180" s="7"/>
      <c r="N180" s="7">
        <v>0</v>
      </c>
      <c r="O180" s="7"/>
      <c r="P180" s="7">
        <v>0</v>
      </c>
      <c r="Q180" s="7"/>
      <c r="R180" s="7">
        <v>0</v>
      </c>
      <c r="S180" s="7"/>
      <c r="T180" s="7">
        <v>0</v>
      </c>
      <c r="U180" s="7"/>
      <c r="V180" s="7">
        <v>0</v>
      </c>
      <c r="W180" s="7"/>
      <c r="X180" s="7">
        <v>0</v>
      </c>
      <c r="Y180" s="7"/>
      <c r="Z180" s="7">
        <v>0</v>
      </c>
      <c r="AA180" s="7"/>
      <c r="AB180" s="7">
        <v>0</v>
      </c>
      <c r="AC180" s="7"/>
      <c r="AD180" s="7">
        <v>0</v>
      </c>
      <c r="AE180" s="7"/>
      <c r="AF180" s="13"/>
      <c r="AG180" s="12">
        <f t="shared" si="38"/>
        <v>0</v>
      </c>
      <c r="AH180" s="12">
        <f t="shared" si="39"/>
        <v>0</v>
      </c>
      <c r="AI180" s="12">
        <f t="shared" si="40"/>
        <v>0</v>
      </c>
    </row>
    <row r="181" spans="1:35" s="1" customFormat="1" ht="18.75" customHeight="1">
      <c r="A181" s="4" t="s">
        <v>13</v>
      </c>
      <c r="B181" s="57">
        <f>H181+J181+L181+N181+P181+R181+T181+V181+X181+Z181+AB181+AD181</f>
        <v>0</v>
      </c>
      <c r="C181" s="57"/>
      <c r="D181" s="57"/>
      <c r="E181" s="57"/>
      <c r="F181" s="57"/>
      <c r="G181" s="57"/>
      <c r="H181" s="7">
        <v>0</v>
      </c>
      <c r="I181" s="7"/>
      <c r="J181" s="7">
        <v>0</v>
      </c>
      <c r="K181" s="7"/>
      <c r="L181" s="7">
        <v>0</v>
      </c>
      <c r="M181" s="7"/>
      <c r="N181" s="7">
        <v>0</v>
      </c>
      <c r="O181" s="7"/>
      <c r="P181" s="7">
        <v>0</v>
      </c>
      <c r="Q181" s="7"/>
      <c r="R181" s="7">
        <v>0</v>
      </c>
      <c r="S181" s="7"/>
      <c r="T181" s="7">
        <v>0</v>
      </c>
      <c r="U181" s="7"/>
      <c r="V181" s="7">
        <v>0</v>
      </c>
      <c r="W181" s="7"/>
      <c r="X181" s="7">
        <v>0</v>
      </c>
      <c r="Y181" s="7"/>
      <c r="Z181" s="7">
        <v>0</v>
      </c>
      <c r="AA181" s="7"/>
      <c r="AB181" s="7">
        <v>0</v>
      </c>
      <c r="AC181" s="7"/>
      <c r="AD181" s="7">
        <v>0</v>
      </c>
      <c r="AE181" s="7"/>
      <c r="AF181" s="13"/>
      <c r="AG181" s="12">
        <f t="shared" si="38"/>
        <v>0</v>
      </c>
      <c r="AH181" s="12">
        <f t="shared" si="39"/>
        <v>0</v>
      </c>
      <c r="AI181" s="12">
        <f t="shared" si="40"/>
        <v>0</v>
      </c>
    </row>
    <row r="182" spans="1:35" s="1" customFormat="1" ht="18.75" customHeight="1">
      <c r="A182" s="4" t="s">
        <v>14</v>
      </c>
      <c r="B182" s="57">
        <f>H182+J182+L182+N182+P182+R182+T182+V182+X182+Z182+AB182+AD182</f>
        <v>62.495</v>
      </c>
      <c r="C182" s="57"/>
      <c r="D182" s="57"/>
      <c r="E182" s="57"/>
      <c r="F182" s="57"/>
      <c r="G182" s="57"/>
      <c r="H182" s="7">
        <v>0</v>
      </c>
      <c r="I182" s="7"/>
      <c r="J182" s="7">
        <v>0</v>
      </c>
      <c r="K182" s="7"/>
      <c r="L182" s="7">
        <v>26.945</v>
      </c>
      <c r="M182" s="7"/>
      <c r="N182" s="7">
        <v>0</v>
      </c>
      <c r="O182" s="7"/>
      <c r="P182" s="7">
        <v>35.55</v>
      </c>
      <c r="Q182" s="7"/>
      <c r="R182" s="7">
        <v>0</v>
      </c>
      <c r="S182" s="7"/>
      <c r="T182" s="7">
        <v>0</v>
      </c>
      <c r="U182" s="7"/>
      <c r="V182" s="7">
        <v>0</v>
      </c>
      <c r="W182" s="7"/>
      <c r="X182" s="7">
        <v>0</v>
      </c>
      <c r="Y182" s="7"/>
      <c r="Z182" s="7">
        <v>0</v>
      </c>
      <c r="AA182" s="7"/>
      <c r="AB182" s="7">
        <v>0</v>
      </c>
      <c r="AC182" s="7"/>
      <c r="AD182" s="7">
        <v>0</v>
      </c>
      <c r="AE182" s="7"/>
      <c r="AF182" s="13"/>
      <c r="AG182" s="12">
        <f t="shared" si="38"/>
        <v>62.495</v>
      </c>
      <c r="AH182" s="12">
        <f t="shared" si="39"/>
        <v>0</v>
      </c>
      <c r="AI182" s="12">
        <f t="shared" si="40"/>
        <v>0</v>
      </c>
    </row>
    <row r="183" spans="1:35" s="1" customFormat="1" ht="18.75" customHeight="1">
      <c r="A183" s="4" t="s">
        <v>61</v>
      </c>
      <c r="B183" s="57">
        <f>H183+J183+L183+N183+P183+R183+T183+V183+X183+Z183+AB183+AD183</f>
        <v>0</v>
      </c>
      <c r="C183" s="57"/>
      <c r="D183" s="57"/>
      <c r="E183" s="57"/>
      <c r="F183" s="57"/>
      <c r="G183" s="57"/>
      <c r="H183" s="7">
        <v>0</v>
      </c>
      <c r="I183" s="7"/>
      <c r="J183" s="7">
        <v>0</v>
      </c>
      <c r="K183" s="7"/>
      <c r="L183" s="7">
        <v>0</v>
      </c>
      <c r="M183" s="7"/>
      <c r="N183" s="7">
        <v>0</v>
      </c>
      <c r="O183" s="7"/>
      <c r="P183" s="7">
        <v>0</v>
      </c>
      <c r="Q183" s="7"/>
      <c r="R183" s="7">
        <v>0</v>
      </c>
      <c r="S183" s="7"/>
      <c r="T183" s="7">
        <v>0</v>
      </c>
      <c r="U183" s="7"/>
      <c r="V183" s="7">
        <v>0</v>
      </c>
      <c r="W183" s="7"/>
      <c r="X183" s="7">
        <v>0</v>
      </c>
      <c r="Y183" s="7"/>
      <c r="Z183" s="7">
        <v>0</v>
      </c>
      <c r="AA183" s="7"/>
      <c r="AB183" s="7">
        <v>0</v>
      </c>
      <c r="AC183" s="7"/>
      <c r="AD183" s="7">
        <v>0</v>
      </c>
      <c r="AE183" s="7"/>
      <c r="AF183" s="13"/>
      <c r="AG183" s="12">
        <f t="shared" si="38"/>
        <v>0</v>
      </c>
      <c r="AH183" s="12">
        <f t="shared" si="39"/>
        <v>0</v>
      </c>
      <c r="AI183" s="12">
        <f t="shared" si="40"/>
        <v>0</v>
      </c>
    </row>
    <row r="184" spans="1:35" s="1" customFormat="1" ht="81" customHeight="1">
      <c r="A184" s="2" t="s">
        <v>73</v>
      </c>
      <c r="B184" s="8"/>
      <c r="C184" s="8"/>
      <c r="D184" s="8"/>
      <c r="E184" s="8"/>
      <c r="F184" s="8"/>
      <c r="G184" s="8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13"/>
      <c r="AG184" s="12">
        <f t="shared" si="38"/>
        <v>0</v>
      </c>
      <c r="AH184" s="12">
        <f t="shared" si="39"/>
        <v>0</v>
      </c>
      <c r="AI184" s="12">
        <f t="shared" si="40"/>
        <v>0</v>
      </c>
    </row>
    <row r="185" spans="1:35" s="1" customFormat="1" ht="18.75" customHeight="1">
      <c r="A185" s="3" t="s">
        <v>16</v>
      </c>
      <c r="B185" s="10">
        <f>B186+B187+B188</f>
        <v>0</v>
      </c>
      <c r="C185" s="10">
        <f>C186+C187+C188</f>
        <v>0</v>
      </c>
      <c r="D185" s="10">
        <f>D186+D187+D188</f>
        <v>0</v>
      </c>
      <c r="E185" s="10">
        <f>E186+E187+E188</f>
        <v>0</v>
      </c>
      <c r="F185" s="10"/>
      <c r="G185" s="10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13"/>
      <c r="AG185" s="12">
        <f t="shared" si="38"/>
        <v>0</v>
      </c>
      <c r="AH185" s="12">
        <f t="shared" si="39"/>
        <v>0</v>
      </c>
      <c r="AI185" s="12">
        <f t="shared" si="40"/>
        <v>0</v>
      </c>
    </row>
    <row r="186" spans="1:35" s="1" customFormat="1" ht="18.75" customHeight="1">
      <c r="A186" s="4" t="s">
        <v>15</v>
      </c>
      <c r="B186" s="8">
        <f>H186+J186+L186+N186+P186+R186+T186+V186+X186+Z186+AB186+AD186</f>
        <v>0</v>
      </c>
      <c r="C186" s="8"/>
      <c r="D186" s="8"/>
      <c r="E186" s="8"/>
      <c r="F186" s="8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13"/>
      <c r="AG186" s="12">
        <f t="shared" si="38"/>
        <v>0</v>
      </c>
      <c r="AH186" s="12">
        <f t="shared" si="39"/>
        <v>0</v>
      </c>
      <c r="AI186" s="12">
        <f t="shared" si="40"/>
        <v>0</v>
      </c>
    </row>
    <row r="187" spans="1:35" s="1" customFormat="1" ht="18.75" customHeight="1">
      <c r="A187" s="4" t="s">
        <v>13</v>
      </c>
      <c r="B187" s="8">
        <f>H187+J187+L187+N187+P187+R187+V187+X187+Z187+AB187+AD187+T187</f>
        <v>0</v>
      </c>
      <c r="C187" s="8"/>
      <c r="D187" s="8"/>
      <c r="E187" s="8"/>
      <c r="F187" s="8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13"/>
      <c r="AG187" s="12">
        <f t="shared" si="38"/>
        <v>0</v>
      </c>
      <c r="AH187" s="12">
        <f t="shared" si="39"/>
        <v>0</v>
      </c>
      <c r="AI187" s="12">
        <f t="shared" si="40"/>
        <v>0</v>
      </c>
    </row>
    <row r="188" spans="1:35" s="1" customFormat="1" ht="18.75" customHeight="1">
      <c r="A188" s="4" t="s">
        <v>14</v>
      </c>
      <c r="B188" s="8">
        <f>H188+J188+L188+N188+P188+R188+T188+V188+X188+Z188+AB188+AD188</f>
        <v>0</v>
      </c>
      <c r="C188" s="8"/>
      <c r="D188" s="8"/>
      <c r="E188" s="8"/>
      <c r="F188" s="8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13"/>
      <c r="AG188" s="12">
        <f t="shared" si="38"/>
        <v>0</v>
      </c>
      <c r="AH188" s="12">
        <f t="shared" si="39"/>
        <v>0</v>
      </c>
      <c r="AI188" s="12">
        <f t="shared" si="40"/>
        <v>0</v>
      </c>
    </row>
    <row r="189" spans="1:35" s="1" customFormat="1" ht="18.75" customHeight="1">
      <c r="A189" s="4" t="s">
        <v>61</v>
      </c>
      <c r="B189" s="8">
        <f>H189+J189+L189+N189+P189+R189+T189+V189+X189+Z189+AB189+AD189</f>
        <v>0</v>
      </c>
      <c r="C189" s="8"/>
      <c r="D189" s="8"/>
      <c r="E189" s="8"/>
      <c r="F189" s="8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13"/>
      <c r="AG189" s="12">
        <f t="shared" si="38"/>
        <v>0</v>
      </c>
      <c r="AH189" s="12">
        <f t="shared" si="39"/>
        <v>0</v>
      </c>
      <c r="AI189" s="12">
        <f t="shared" si="40"/>
        <v>0</v>
      </c>
    </row>
    <row r="190" spans="1:35" s="1" customFormat="1" ht="41.25" customHeight="1">
      <c r="A190" s="62" t="s">
        <v>44</v>
      </c>
      <c r="B190" s="8"/>
      <c r="C190" s="8"/>
      <c r="D190" s="8"/>
      <c r="E190" s="8"/>
      <c r="F190" s="8"/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13"/>
      <c r="AG190" s="12">
        <f t="shared" si="38"/>
        <v>0</v>
      </c>
      <c r="AH190" s="12">
        <f t="shared" si="39"/>
        <v>0</v>
      </c>
      <c r="AI190" s="12">
        <f t="shared" si="40"/>
        <v>0</v>
      </c>
    </row>
    <row r="191" spans="1:35" s="1" customFormat="1" ht="18.75">
      <c r="A191" s="3" t="s">
        <v>16</v>
      </c>
      <c r="B191" s="10">
        <f>B193+B194+B192</f>
        <v>150771.59900000005</v>
      </c>
      <c r="C191" s="10">
        <f>C193+C194+C192</f>
        <v>17330.502</v>
      </c>
      <c r="D191" s="10">
        <f>D193+D194+D192</f>
        <v>14267.73</v>
      </c>
      <c r="E191" s="10">
        <f>E193+E194+E192</f>
        <v>14267.73</v>
      </c>
      <c r="F191" s="10">
        <f>E191/B191*100</f>
        <v>9.463141662376344</v>
      </c>
      <c r="G191" s="10">
        <f>E191/C191*100</f>
        <v>82.3272747667667</v>
      </c>
      <c r="H191" s="9">
        <f aca="true" t="shared" si="52" ref="H191:AD191">H192+H193+H194</f>
        <v>6010.554</v>
      </c>
      <c r="I191" s="9">
        <f>I192+I193+I194</f>
        <v>3798.17</v>
      </c>
      <c r="J191" s="9">
        <f t="shared" si="52"/>
        <v>11319.948</v>
      </c>
      <c r="K191" s="9">
        <f>K192+K193+K194</f>
        <v>10469.56</v>
      </c>
      <c r="L191" s="9">
        <f t="shared" si="52"/>
        <v>17151.252</v>
      </c>
      <c r="M191" s="9"/>
      <c r="N191" s="9">
        <f t="shared" si="52"/>
        <v>14834.31</v>
      </c>
      <c r="O191" s="9"/>
      <c r="P191" s="9">
        <f t="shared" si="52"/>
        <v>13198.255</v>
      </c>
      <c r="Q191" s="9"/>
      <c r="R191" s="9">
        <f t="shared" si="52"/>
        <v>13735.039999999999</v>
      </c>
      <c r="S191" s="9"/>
      <c r="T191" s="9">
        <f t="shared" si="52"/>
        <v>15512.251</v>
      </c>
      <c r="U191" s="9"/>
      <c r="V191" s="9">
        <f t="shared" si="52"/>
        <v>12250.369999999999</v>
      </c>
      <c r="W191" s="9"/>
      <c r="X191" s="9">
        <f t="shared" si="52"/>
        <v>10188.963</v>
      </c>
      <c r="Y191" s="9"/>
      <c r="Z191" s="9">
        <f t="shared" si="52"/>
        <v>14339.677</v>
      </c>
      <c r="AA191" s="9"/>
      <c r="AB191" s="9">
        <f t="shared" si="52"/>
        <v>8786.402</v>
      </c>
      <c r="AC191" s="9"/>
      <c r="AD191" s="9">
        <f t="shared" si="52"/>
        <v>13444.577</v>
      </c>
      <c r="AE191" s="9"/>
      <c r="AF191" s="13"/>
      <c r="AG191" s="12">
        <f t="shared" si="38"/>
        <v>150771.599</v>
      </c>
      <c r="AH191" s="12">
        <f t="shared" si="39"/>
        <v>17330.502</v>
      </c>
      <c r="AI191" s="12">
        <f t="shared" si="40"/>
        <v>14267.73</v>
      </c>
    </row>
    <row r="192" spans="1:35" s="1" customFormat="1" ht="18.75">
      <c r="A192" s="4" t="s">
        <v>15</v>
      </c>
      <c r="B192" s="8">
        <f aca="true" t="shared" si="53" ref="B192:E193">B198+B204+B210</f>
        <v>0</v>
      </c>
      <c r="C192" s="8">
        <f t="shared" si="53"/>
        <v>0</v>
      </c>
      <c r="D192" s="8">
        <f t="shared" si="53"/>
        <v>0</v>
      </c>
      <c r="E192" s="8">
        <f t="shared" si="53"/>
        <v>0</v>
      </c>
      <c r="F192" s="10" t="e">
        <f>E192/B192*100</f>
        <v>#DIV/0!</v>
      </c>
      <c r="G192" s="10" t="e">
        <f>E192/C192*100</f>
        <v>#DIV/0!</v>
      </c>
      <c r="H192" s="7">
        <f aca="true" t="shared" si="54" ref="H192:J193">H198+H204+H210</f>
        <v>0</v>
      </c>
      <c r="I192" s="7">
        <f t="shared" si="54"/>
        <v>0</v>
      </c>
      <c r="J192" s="7">
        <f t="shared" si="54"/>
        <v>0</v>
      </c>
      <c r="K192" s="7">
        <f>K198+K204+K210</f>
        <v>0</v>
      </c>
      <c r="L192" s="7">
        <f>L198+L204+L210</f>
        <v>0</v>
      </c>
      <c r="M192" s="7"/>
      <c r="N192" s="7">
        <f>N198+N204+N210</f>
        <v>0</v>
      </c>
      <c r="O192" s="7"/>
      <c r="P192" s="7">
        <f>P198+P204+P210</f>
        <v>0</v>
      </c>
      <c r="Q192" s="7"/>
      <c r="R192" s="7">
        <f>R198+R204+R210</f>
        <v>0</v>
      </c>
      <c r="S192" s="7"/>
      <c r="T192" s="7">
        <f>T198+T204+T210</f>
        <v>0</v>
      </c>
      <c r="U192" s="7"/>
      <c r="V192" s="7">
        <f>V198+V204+V210</f>
        <v>0</v>
      </c>
      <c r="W192" s="7"/>
      <c r="X192" s="7">
        <f>X198+X204+X210</f>
        <v>0</v>
      </c>
      <c r="Y192" s="7"/>
      <c r="Z192" s="7">
        <f>Z198+Z204+Z210</f>
        <v>0</v>
      </c>
      <c r="AA192" s="7"/>
      <c r="AB192" s="7">
        <f>AB198+AB204+AB210</f>
        <v>0</v>
      </c>
      <c r="AC192" s="7"/>
      <c r="AD192" s="7">
        <f>AD198+AD204+AD210</f>
        <v>0</v>
      </c>
      <c r="AE192" s="7"/>
      <c r="AF192" s="13"/>
      <c r="AG192" s="12">
        <f t="shared" si="38"/>
        <v>0</v>
      </c>
      <c r="AH192" s="12">
        <f t="shared" si="39"/>
        <v>0</v>
      </c>
      <c r="AI192" s="12">
        <f t="shared" si="40"/>
        <v>0</v>
      </c>
    </row>
    <row r="193" spans="1:35" s="1" customFormat="1" ht="18.75">
      <c r="A193" s="4" t="s">
        <v>13</v>
      </c>
      <c r="B193" s="8">
        <f t="shared" si="53"/>
        <v>0</v>
      </c>
      <c r="C193" s="8">
        <f t="shared" si="53"/>
        <v>0</v>
      </c>
      <c r="D193" s="8">
        <f t="shared" si="53"/>
        <v>0</v>
      </c>
      <c r="E193" s="8">
        <f t="shared" si="53"/>
        <v>0</v>
      </c>
      <c r="F193" s="10" t="e">
        <f>E193/B193*100</f>
        <v>#DIV/0!</v>
      </c>
      <c r="G193" s="10" t="e">
        <f>E193/C193*100</f>
        <v>#DIV/0!</v>
      </c>
      <c r="H193" s="7">
        <f t="shared" si="54"/>
        <v>0</v>
      </c>
      <c r="I193" s="7">
        <f t="shared" si="54"/>
        <v>0</v>
      </c>
      <c r="J193" s="7">
        <f t="shared" si="54"/>
        <v>0</v>
      </c>
      <c r="K193" s="7">
        <f>K199+K205+K211</f>
        <v>0</v>
      </c>
      <c r="L193" s="7">
        <f>L199+L205+L211</f>
        <v>0</v>
      </c>
      <c r="M193" s="7"/>
      <c r="N193" s="7">
        <f>N199+N205+N211</f>
        <v>0</v>
      </c>
      <c r="O193" s="7"/>
      <c r="P193" s="7">
        <f>P199+P205+P211</f>
        <v>0</v>
      </c>
      <c r="Q193" s="7"/>
      <c r="R193" s="7">
        <f>R199+R205+R211</f>
        <v>0</v>
      </c>
      <c r="S193" s="7"/>
      <c r="T193" s="7">
        <f>T199+T205+T211</f>
        <v>0</v>
      </c>
      <c r="U193" s="7"/>
      <c r="V193" s="7">
        <f>V199+V205+V211</f>
        <v>0</v>
      </c>
      <c r="W193" s="7"/>
      <c r="X193" s="7">
        <f>X199+X205+X211</f>
        <v>0</v>
      </c>
      <c r="Y193" s="7"/>
      <c r="Z193" s="7">
        <f>Z199+Z205+Z211</f>
        <v>0</v>
      </c>
      <c r="AA193" s="7"/>
      <c r="AB193" s="7">
        <f>AB199+AB205+AB211</f>
        <v>0</v>
      </c>
      <c r="AC193" s="7"/>
      <c r="AD193" s="7">
        <f>AD199+AD205+AD211</f>
        <v>0</v>
      </c>
      <c r="AE193" s="7"/>
      <c r="AF193" s="13"/>
      <c r="AG193" s="12">
        <f t="shared" si="38"/>
        <v>0</v>
      </c>
      <c r="AH193" s="12">
        <f t="shared" si="39"/>
        <v>0</v>
      </c>
      <c r="AI193" s="12">
        <f t="shared" si="40"/>
        <v>0</v>
      </c>
    </row>
    <row r="194" spans="1:35" s="1" customFormat="1" ht="18.75">
      <c r="A194" s="4" t="s">
        <v>14</v>
      </c>
      <c r="B194" s="8">
        <f aca="true" t="shared" si="55" ref="B194:E195">B200+B206+B212+B218</f>
        <v>150771.59900000005</v>
      </c>
      <c r="C194" s="8">
        <f t="shared" si="55"/>
        <v>17330.502</v>
      </c>
      <c r="D194" s="8">
        <f t="shared" si="55"/>
        <v>14267.73</v>
      </c>
      <c r="E194" s="8">
        <f>E200+E206+E212+E218</f>
        <v>14267.73</v>
      </c>
      <c r="F194" s="10">
        <f>E194/B194*100</f>
        <v>9.463141662376344</v>
      </c>
      <c r="G194" s="10">
        <f>E194/C194*100</f>
        <v>82.3272747667667</v>
      </c>
      <c r="H194" s="8">
        <f aca="true" t="shared" si="56" ref="H194:AD194">H200+H206+H212+H218</f>
        <v>6010.554</v>
      </c>
      <c r="I194" s="8">
        <f>I200+I206+I212+I218</f>
        <v>3798.17</v>
      </c>
      <c r="J194" s="8">
        <f t="shared" si="56"/>
        <v>11319.948</v>
      </c>
      <c r="K194" s="8">
        <f>K200+K206+K212+K218</f>
        <v>10469.56</v>
      </c>
      <c r="L194" s="8">
        <f t="shared" si="56"/>
        <v>17151.252</v>
      </c>
      <c r="M194" s="8"/>
      <c r="N194" s="8">
        <f t="shared" si="56"/>
        <v>14834.31</v>
      </c>
      <c r="O194" s="8"/>
      <c r="P194" s="8">
        <f t="shared" si="56"/>
        <v>13198.255</v>
      </c>
      <c r="Q194" s="8"/>
      <c r="R194" s="8">
        <f t="shared" si="56"/>
        <v>13735.039999999999</v>
      </c>
      <c r="S194" s="8"/>
      <c r="T194" s="8">
        <f t="shared" si="56"/>
        <v>15512.251</v>
      </c>
      <c r="U194" s="8"/>
      <c r="V194" s="8">
        <f t="shared" si="56"/>
        <v>12250.369999999999</v>
      </c>
      <c r="W194" s="8"/>
      <c r="X194" s="8">
        <f t="shared" si="56"/>
        <v>10188.963</v>
      </c>
      <c r="Y194" s="8"/>
      <c r="Z194" s="8">
        <f t="shared" si="56"/>
        <v>14339.677</v>
      </c>
      <c r="AA194" s="8"/>
      <c r="AB194" s="8">
        <f t="shared" si="56"/>
        <v>8786.402</v>
      </c>
      <c r="AC194" s="8"/>
      <c r="AD194" s="8">
        <f t="shared" si="56"/>
        <v>13444.577</v>
      </c>
      <c r="AE194" s="8"/>
      <c r="AF194" s="13"/>
      <c r="AG194" s="12">
        <f t="shared" si="38"/>
        <v>150771.599</v>
      </c>
      <c r="AH194" s="12">
        <f t="shared" si="39"/>
        <v>17330.502</v>
      </c>
      <c r="AI194" s="12">
        <f t="shared" si="40"/>
        <v>14267.73</v>
      </c>
    </row>
    <row r="195" spans="1:35" s="1" customFormat="1" ht="18.75">
      <c r="A195" s="4" t="s">
        <v>61</v>
      </c>
      <c r="B195" s="8">
        <f t="shared" si="55"/>
        <v>0</v>
      </c>
      <c r="C195" s="8">
        <f t="shared" si="55"/>
        <v>0</v>
      </c>
      <c r="D195" s="8">
        <f t="shared" si="55"/>
        <v>0</v>
      </c>
      <c r="E195" s="8">
        <f t="shared" si="55"/>
        <v>0</v>
      </c>
      <c r="F195" s="10" t="e">
        <f>E195/B195*100</f>
        <v>#DIV/0!</v>
      </c>
      <c r="G195" s="10" t="e">
        <f>E195/C195*100</f>
        <v>#DIV/0!</v>
      </c>
      <c r="H195" s="8">
        <f aca="true" t="shared" si="57" ref="H195:AD195">H201+H207+H213+H219</f>
        <v>0</v>
      </c>
      <c r="I195" s="8">
        <f>I201+I207+I213+I219</f>
        <v>0</v>
      </c>
      <c r="J195" s="8">
        <f t="shared" si="57"/>
        <v>0</v>
      </c>
      <c r="K195" s="8">
        <f>K201+K207+K213+K219</f>
        <v>0</v>
      </c>
      <c r="L195" s="8">
        <f t="shared" si="57"/>
        <v>0</v>
      </c>
      <c r="M195" s="8"/>
      <c r="N195" s="8">
        <f t="shared" si="57"/>
        <v>0</v>
      </c>
      <c r="O195" s="8"/>
      <c r="P195" s="8">
        <f t="shared" si="57"/>
        <v>0</v>
      </c>
      <c r="Q195" s="8"/>
      <c r="R195" s="8">
        <f t="shared" si="57"/>
        <v>0</v>
      </c>
      <c r="S195" s="8"/>
      <c r="T195" s="8">
        <f t="shared" si="57"/>
        <v>0</v>
      </c>
      <c r="U195" s="8"/>
      <c r="V195" s="8">
        <f t="shared" si="57"/>
        <v>0</v>
      </c>
      <c r="W195" s="8"/>
      <c r="X195" s="8">
        <f t="shared" si="57"/>
        <v>0</v>
      </c>
      <c r="Y195" s="8"/>
      <c r="Z195" s="8">
        <f t="shared" si="57"/>
        <v>0</v>
      </c>
      <c r="AA195" s="8"/>
      <c r="AB195" s="8">
        <f t="shared" si="57"/>
        <v>0</v>
      </c>
      <c r="AC195" s="8"/>
      <c r="AD195" s="8">
        <f t="shared" si="57"/>
        <v>0</v>
      </c>
      <c r="AE195" s="8"/>
      <c r="AF195" s="13"/>
      <c r="AG195" s="12">
        <f t="shared" si="38"/>
        <v>0</v>
      </c>
      <c r="AH195" s="12">
        <f t="shared" si="39"/>
        <v>0</v>
      </c>
      <c r="AI195" s="12">
        <f t="shared" si="40"/>
        <v>0</v>
      </c>
    </row>
    <row r="196" spans="1:35" s="1" customFormat="1" ht="41.25" customHeight="1">
      <c r="A196" s="2" t="s">
        <v>45</v>
      </c>
      <c r="B196" s="11"/>
      <c r="C196" s="11"/>
      <c r="D196" s="11"/>
      <c r="E196" s="11"/>
      <c r="F196" s="11"/>
      <c r="G196" s="1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16" t="s">
        <v>91</v>
      </c>
      <c r="AG196" s="12">
        <f t="shared" si="38"/>
        <v>0</v>
      </c>
      <c r="AH196" s="12">
        <f t="shared" si="39"/>
        <v>0</v>
      </c>
      <c r="AI196" s="12">
        <f t="shared" si="40"/>
        <v>0</v>
      </c>
    </row>
    <row r="197" spans="1:35" s="1" customFormat="1" ht="18.75">
      <c r="A197" s="3" t="s">
        <v>16</v>
      </c>
      <c r="B197" s="10">
        <f>B200+B199+B198</f>
        <v>17391.297000000006</v>
      </c>
      <c r="C197" s="10">
        <f>C198+C199+C200</f>
        <v>1842.834</v>
      </c>
      <c r="D197" s="10">
        <f>D198+D199+D200</f>
        <v>1237.88</v>
      </c>
      <c r="E197" s="10">
        <f>E198+E199+E200</f>
        <v>1237.88</v>
      </c>
      <c r="F197" s="10">
        <f>E197/B197*100</f>
        <v>7.117813007275994</v>
      </c>
      <c r="G197" s="10">
        <f>E197/C197*100</f>
        <v>67.17262650895306</v>
      </c>
      <c r="H197" s="9">
        <f aca="true" t="shared" si="58" ref="H197:AD197">H198+H199+H200</f>
        <v>751.594</v>
      </c>
      <c r="I197" s="9">
        <f t="shared" si="58"/>
        <v>241.5</v>
      </c>
      <c r="J197" s="9">
        <f t="shared" si="58"/>
        <v>1091.24</v>
      </c>
      <c r="K197" s="9">
        <f t="shared" si="58"/>
        <v>996.38</v>
      </c>
      <c r="L197" s="9">
        <f t="shared" si="58"/>
        <v>2082.047</v>
      </c>
      <c r="M197" s="9"/>
      <c r="N197" s="9">
        <f t="shared" si="58"/>
        <v>1261.795</v>
      </c>
      <c r="O197" s="9"/>
      <c r="P197" s="9">
        <f t="shared" si="58"/>
        <v>1950.55</v>
      </c>
      <c r="Q197" s="9"/>
      <c r="R197" s="9">
        <f t="shared" si="58"/>
        <v>172.335</v>
      </c>
      <c r="S197" s="9"/>
      <c r="T197" s="9">
        <f t="shared" si="58"/>
        <v>5</v>
      </c>
      <c r="U197" s="9"/>
      <c r="V197" s="9">
        <f t="shared" si="58"/>
        <v>3694.82</v>
      </c>
      <c r="W197" s="9"/>
      <c r="X197" s="9">
        <f t="shared" si="58"/>
        <v>3040.78</v>
      </c>
      <c r="Y197" s="9"/>
      <c r="Z197" s="9">
        <f t="shared" si="58"/>
        <v>2706.126</v>
      </c>
      <c r="AA197" s="9"/>
      <c r="AB197" s="9">
        <f t="shared" si="58"/>
        <v>7.2</v>
      </c>
      <c r="AC197" s="9"/>
      <c r="AD197" s="9">
        <f t="shared" si="58"/>
        <v>627.81</v>
      </c>
      <c r="AE197" s="9"/>
      <c r="AF197" s="17"/>
      <c r="AG197" s="12">
        <f t="shared" si="38"/>
        <v>17391.297000000006</v>
      </c>
      <c r="AH197" s="12">
        <f t="shared" si="39"/>
        <v>1842.834</v>
      </c>
      <c r="AI197" s="12">
        <f t="shared" si="40"/>
        <v>1237.88</v>
      </c>
    </row>
    <row r="198" spans="1:35" s="1" customFormat="1" ht="18.75">
      <c r="A198" s="4" t="s">
        <v>15</v>
      </c>
      <c r="B198" s="8">
        <f>H198+J198+L198+N198+P198+R198+T198+V198+X198+Z198+AB198+AD198</f>
        <v>0</v>
      </c>
      <c r="C198" s="8">
        <v>0</v>
      </c>
      <c r="D198" s="8">
        <v>0</v>
      </c>
      <c r="E198" s="8">
        <v>0</v>
      </c>
      <c r="F198" s="8" t="e">
        <f>E198/B198*100</f>
        <v>#DIV/0!</v>
      </c>
      <c r="G198" s="8" t="e">
        <f>E198/C198*100</f>
        <v>#DIV/0!</v>
      </c>
      <c r="H198" s="7">
        <v>0</v>
      </c>
      <c r="I198" s="7">
        <v>0</v>
      </c>
      <c r="J198" s="7">
        <v>0</v>
      </c>
      <c r="K198" s="7"/>
      <c r="L198" s="7">
        <v>0</v>
      </c>
      <c r="M198" s="7"/>
      <c r="N198" s="7">
        <v>0</v>
      </c>
      <c r="O198" s="7"/>
      <c r="P198" s="7">
        <v>0</v>
      </c>
      <c r="Q198" s="7"/>
      <c r="R198" s="7">
        <v>0</v>
      </c>
      <c r="S198" s="7"/>
      <c r="T198" s="7">
        <v>0</v>
      </c>
      <c r="U198" s="7"/>
      <c r="V198" s="7">
        <v>0</v>
      </c>
      <c r="W198" s="7"/>
      <c r="X198" s="7">
        <v>0</v>
      </c>
      <c r="Y198" s="7"/>
      <c r="Z198" s="7">
        <v>0</v>
      </c>
      <c r="AA198" s="7"/>
      <c r="AB198" s="7">
        <v>0</v>
      </c>
      <c r="AC198" s="7"/>
      <c r="AD198" s="7">
        <v>0</v>
      </c>
      <c r="AE198" s="7"/>
      <c r="AF198" s="17"/>
      <c r="AG198" s="12">
        <f t="shared" si="38"/>
        <v>0</v>
      </c>
      <c r="AH198" s="12">
        <f t="shared" si="39"/>
        <v>0</v>
      </c>
      <c r="AI198" s="12">
        <f t="shared" si="40"/>
        <v>0</v>
      </c>
    </row>
    <row r="199" spans="1:35" s="1" customFormat="1" ht="18.75">
      <c r="A199" s="4" t="s">
        <v>13</v>
      </c>
      <c r="B199" s="8">
        <f>H199+J199+L199+N199+P199+R199+T199+V199+X199+Z199+AB199+AD199</f>
        <v>0</v>
      </c>
      <c r="C199" s="8">
        <v>0</v>
      </c>
      <c r="D199" s="8">
        <v>0</v>
      </c>
      <c r="E199" s="8">
        <v>0</v>
      </c>
      <c r="F199" s="8" t="e">
        <f>E199/B199*100</f>
        <v>#DIV/0!</v>
      </c>
      <c r="G199" s="8" t="e">
        <f>E199/C199*100</f>
        <v>#DIV/0!</v>
      </c>
      <c r="H199" s="7">
        <v>0</v>
      </c>
      <c r="I199" s="7">
        <v>0</v>
      </c>
      <c r="J199" s="7">
        <v>0</v>
      </c>
      <c r="K199" s="7"/>
      <c r="L199" s="7">
        <v>0</v>
      </c>
      <c r="M199" s="7"/>
      <c r="N199" s="7">
        <v>0</v>
      </c>
      <c r="O199" s="7"/>
      <c r="P199" s="7">
        <v>0</v>
      </c>
      <c r="Q199" s="7"/>
      <c r="R199" s="7">
        <v>0</v>
      </c>
      <c r="S199" s="7"/>
      <c r="T199" s="7">
        <v>0</v>
      </c>
      <c r="U199" s="7"/>
      <c r="V199" s="7">
        <v>0</v>
      </c>
      <c r="W199" s="7"/>
      <c r="X199" s="7">
        <v>0</v>
      </c>
      <c r="Y199" s="7"/>
      <c r="Z199" s="7">
        <v>0</v>
      </c>
      <c r="AA199" s="7"/>
      <c r="AB199" s="7">
        <v>0</v>
      </c>
      <c r="AC199" s="7"/>
      <c r="AD199" s="7">
        <v>0</v>
      </c>
      <c r="AE199" s="7"/>
      <c r="AF199" s="17"/>
      <c r="AG199" s="12">
        <f t="shared" si="38"/>
        <v>0</v>
      </c>
      <c r="AH199" s="12">
        <f t="shared" si="39"/>
        <v>0</v>
      </c>
      <c r="AI199" s="12">
        <f t="shared" si="40"/>
        <v>0</v>
      </c>
    </row>
    <row r="200" spans="1:35" s="1" customFormat="1" ht="41.25" customHeight="1">
      <c r="A200" s="4" t="s">
        <v>14</v>
      </c>
      <c r="B200" s="8">
        <f>H200+J200+L200+N200+P200+R200+T200+V200+X200+Z200+AB200+AD200</f>
        <v>17391.297000000006</v>
      </c>
      <c r="C200" s="8">
        <f>H200+J200</f>
        <v>1842.834</v>
      </c>
      <c r="D200" s="8">
        <f>E200</f>
        <v>1237.88</v>
      </c>
      <c r="E200" s="8">
        <f>I200+K200</f>
        <v>1237.88</v>
      </c>
      <c r="F200" s="8">
        <f>E200/B200*100</f>
        <v>7.117813007275994</v>
      </c>
      <c r="G200" s="8">
        <f>E200/C200*100</f>
        <v>67.17262650895306</v>
      </c>
      <c r="H200" s="7">
        <v>751.594</v>
      </c>
      <c r="I200" s="7">
        <v>241.5</v>
      </c>
      <c r="J200" s="7">
        <v>1091.24</v>
      </c>
      <c r="K200" s="7">
        <v>996.38</v>
      </c>
      <c r="L200" s="7">
        <v>2082.047</v>
      </c>
      <c r="M200" s="7"/>
      <c r="N200" s="7">
        <v>1261.795</v>
      </c>
      <c r="O200" s="7"/>
      <c r="P200" s="7">
        <v>1950.55</v>
      </c>
      <c r="Q200" s="7"/>
      <c r="R200" s="7">
        <v>172.335</v>
      </c>
      <c r="S200" s="7"/>
      <c r="T200" s="7">
        <v>5</v>
      </c>
      <c r="U200" s="7"/>
      <c r="V200" s="7">
        <v>3694.82</v>
      </c>
      <c r="W200" s="7"/>
      <c r="X200" s="7">
        <v>3040.78</v>
      </c>
      <c r="Y200" s="7"/>
      <c r="Z200" s="7">
        <v>2706.126</v>
      </c>
      <c r="AA200" s="7"/>
      <c r="AB200" s="7">
        <v>7.2</v>
      </c>
      <c r="AC200" s="7"/>
      <c r="AD200" s="7">
        <v>627.81</v>
      </c>
      <c r="AE200" s="7"/>
      <c r="AF200" s="17"/>
      <c r="AG200" s="12">
        <f t="shared" si="38"/>
        <v>17391.297000000006</v>
      </c>
      <c r="AH200" s="12">
        <f t="shared" si="39"/>
        <v>1842.834</v>
      </c>
      <c r="AI200" s="12">
        <f t="shared" si="40"/>
        <v>1237.88</v>
      </c>
    </row>
    <row r="201" spans="1:35" s="1" customFormat="1" ht="48" customHeight="1">
      <c r="A201" s="4" t="s">
        <v>61</v>
      </c>
      <c r="B201" s="8">
        <f>H201+J201+L201+N201+P201+R201+T201+V201+X201+Z201+AB201+AD201</f>
        <v>0</v>
      </c>
      <c r="C201" s="8">
        <v>0</v>
      </c>
      <c r="D201" s="8">
        <v>0</v>
      </c>
      <c r="E201" s="8">
        <v>0</v>
      </c>
      <c r="F201" s="8" t="e">
        <f>E201/B201*100</f>
        <v>#DIV/0!</v>
      </c>
      <c r="G201" s="8" t="e">
        <f>E201/C201*100</f>
        <v>#DIV/0!</v>
      </c>
      <c r="H201" s="7">
        <v>0</v>
      </c>
      <c r="I201" s="7">
        <v>0</v>
      </c>
      <c r="J201" s="7">
        <v>0</v>
      </c>
      <c r="K201" s="7"/>
      <c r="L201" s="7">
        <v>0</v>
      </c>
      <c r="M201" s="7"/>
      <c r="N201" s="7">
        <v>0</v>
      </c>
      <c r="O201" s="7"/>
      <c r="P201" s="7">
        <v>0</v>
      </c>
      <c r="Q201" s="7"/>
      <c r="R201" s="7">
        <v>0</v>
      </c>
      <c r="S201" s="7"/>
      <c r="T201" s="7">
        <v>0</v>
      </c>
      <c r="U201" s="7"/>
      <c r="V201" s="7">
        <v>0</v>
      </c>
      <c r="W201" s="7"/>
      <c r="X201" s="7">
        <v>0</v>
      </c>
      <c r="Y201" s="7"/>
      <c r="Z201" s="7">
        <v>0</v>
      </c>
      <c r="AA201" s="7"/>
      <c r="AB201" s="7">
        <v>0</v>
      </c>
      <c r="AC201" s="7"/>
      <c r="AD201" s="7">
        <v>0</v>
      </c>
      <c r="AE201" s="7"/>
      <c r="AF201" s="18"/>
      <c r="AG201" s="12">
        <f t="shared" si="38"/>
        <v>0</v>
      </c>
      <c r="AH201" s="12">
        <f t="shared" si="39"/>
        <v>0</v>
      </c>
      <c r="AI201" s="12">
        <f t="shared" si="40"/>
        <v>0</v>
      </c>
    </row>
    <row r="202" spans="1:35" s="1" customFormat="1" ht="37.5">
      <c r="A202" s="2" t="s">
        <v>46</v>
      </c>
      <c r="B202" s="10"/>
      <c r="C202" s="10"/>
      <c r="D202" s="10"/>
      <c r="E202" s="10"/>
      <c r="F202" s="10"/>
      <c r="G202" s="10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13"/>
      <c r="AG202" s="12">
        <f t="shared" si="38"/>
        <v>0</v>
      </c>
      <c r="AH202" s="12">
        <f t="shared" si="39"/>
        <v>0</v>
      </c>
      <c r="AI202" s="12">
        <f t="shared" si="40"/>
        <v>0</v>
      </c>
    </row>
    <row r="203" spans="1:35" s="1" customFormat="1" ht="18.75">
      <c r="A203" s="3" t="s">
        <v>16</v>
      </c>
      <c r="B203" s="10">
        <f aca="true" t="shared" si="59" ref="B203:AD203">B204+B205+B206</f>
        <v>172.5</v>
      </c>
      <c r="C203" s="10">
        <f t="shared" si="59"/>
        <v>0</v>
      </c>
      <c r="D203" s="10">
        <f t="shared" si="59"/>
        <v>0</v>
      </c>
      <c r="E203" s="10">
        <f t="shared" si="59"/>
        <v>0</v>
      </c>
      <c r="F203" s="10"/>
      <c r="G203" s="10"/>
      <c r="H203" s="9">
        <f t="shared" si="59"/>
        <v>0</v>
      </c>
      <c r="I203" s="9"/>
      <c r="J203" s="9">
        <f t="shared" si="59"/>
        <v>0</v>
      </c>
      <c r="K203" s="9"/>
      <c r="L203" s="9">
        <f t="shared" si="59"/>
        <v>0</v>
      </c>
      <c r="M203" s="9"/>
      <c r="N203" s="9">
        <f t="shared" si="59"/>
        <v>0</v>
      </c>
      <c r="O203" s="9"/>
      <c r="P203" s="9">
        <f t="shared" si="59"/>
        <v>0</v>
      </c>
      <c r="Q203" s="9"/>
      <c r="R203" s="9">
        <f t="shared" si="59"/>
        <v>0</v>
      </c>
      <c r="S203" s="9"/>
      <c r="T203" s="9">
        <f t="shared" si="59"/>
        <v>0</v>
      </c>
      <c r="U203" s="9"/>
      <c r="V203" s="9">
        <f t="shared" si="59"/>
        <v>0</v>
      </c>
      <c r="W203" s="9"/>
      <c r="X203" s="9">
        <f t="shared" si="59"/>
        <v>0</v>
      </c>
      <c r="Y203" s="9"/>
      <c r="Z203" s="9">
        <f t="shared" si="59"/>
        <v>0</v>
      </c>
      <c r="AA203" s="9"/>
      <c r="AB203" s="9">
        <f t="shared" si="59"/>
        <v>172.5</v>
      </c>
      <c r="AC203" s="9"/>
      <c r="AD203" s="9">
        <f t="shared" si="59"/>
        <v>0</v>
      </c>
      <c r="AE203" s="9"/>
      <c r="AF203" s="13"/>
      <c r="AG203" s="12">
        <f t="shared" si="38"/>
        <v>172.5</v>
      </c>
      <c r="AH203" s="12">
        <f t="shared" si="39"/>
        <v>0</v>
      </c>
      <c r="AI203" s="12">
        <f t="shared" si="40"/>
        <v>0</v>
      </c>
    </row>
    <row r="204" spans="1:35" s="1" customFormat="1" ht="18.75">
      <c r="A204" s="4" t="s">
        <v>15</v>
      </c>
      <c r="B204" s="8">
        <f>H204+J204+L204+N204+P204+R204+T204+V204+X204+Z204+AB204+AD204</f>
        <v>0</v>
      </c>
      <c r="C204" s="8"/>
      <c r="D204" s="8"/>
      <c r="E204" s="8"/>
      <c r="F204" s="8"/>
      <c r="G204" s="8"/>
      <c r="H204" s="7">
        <v>0</v>
      </c>
      <c r="I204" s="7"/>
      <c r="J204" s="7">
        <v>0</v>
      </c>
      <c r="K204" s="7"/>
      <c r="L204" s="7">
        <v>0</v>
      </c>
      <c r="M204" s="7"/>
      <c r="N204" s="7">
        <v>0</v>
      </c>
      <c r="O204" s="7"/>
      <c r="P204" s="7">
        <v>0</v>
      </c>
      <c r="Q204" s="7"/>
      <c r="R204" s="7">
        <v>0</v>
      </c>
      <c r="S204" s="7"/>
      <c r="T204" s="7">
        <v>0</v>
      </c>
      <c r="U204" s="7"/>
      <c r="V204" s="7">
        <v>0</v>
      </c>
      <c r="W204" s="7"/>
      <c r="X204" s="7">
        <v>0</v>
      </c>
      <c r="Y204" s="7"/>
      <c r="Z204" s="7">
        <v>0</v>
      </c>
      <c r="AA204" s="7"/>
      <c r="AB204" s="7">
        <v>0</v>
      </c>
      <c r="AC204" s="7"/>
      <c r="AD204" s="7">
        <v>0</v>
      </c>
      <c r="AE204" s="7"/>
      <c r="AF204" s="13"/>
      <c r="AG204" s="12">
        <f t="shared" si="38"/>
        <v>0</v>
      </c>
      <c r="AH204" s="12">
        <f t="shared" si="39"/>
        <v>0</v>
      </c>
      <c r="AI204" s="12">
        <f t="shared" si="40"/>
        <v>0</v>
      </c>
    </row>
    <row r="205" spans="1:35" s="1" customFormat="1" ht="18.75">
      <c r="A205" s="4" t="s">
        <v>13</v>
      </c>
      <c r="B205" s="8">
        <f>H205+J205+L205+N205+P205+R205+T205+V205+X205+Z205+AB205+AD205</f>
        <v>0</v>
      </c>
      <c r="C205" s="8"/>
      <c r="D205" s="8"/>
      <c r="E205" s="8"/>
      <c r="F205" s="8"/>
      <c r="G205" s="8"/>
      <c r="H205" s="7">
        <v>0</v>
      </c>
      <c r="I205" s="7"/>
      <c r="J205" s="7">
        <v>0</v>
      </c>
      <c r="K205" s="7"/>
      <c r="L205" s="7">
        <v>0</v>
      </c>
      <c r="M205" s="7"/>
      <c r="N205" s="7">
        <v>0</v>
      </c>
      <c r="O205" s="7"/>
      <c r="P205" s="7">
        <v>0</v>
      </c>
      <c r="Q205" s="7"/>
      <c r="R205" s="7">
        <v>0</v>
      </c>
      <c r="S205" s="7"/>
      <c r="T205" s="7">
        <v>0</v>
      </c>
      <c r="U205" s="7"/>
      <c r="V205" s="7">
        <v>0</v>
      </c>
      <c r="W205" s="7"/>
      <c r="X205" s="7">
        <v>0</v>
      </c>
      <c r="Y205" s="7"/>
      <c r="Z205" s="7">
        <v>0</v>
      </c>
      <c r="AA205" s="7"/>
      <c r="AB205" s="7">
        <v>0</v>
      </c>
      <c r="AC205" s="7"/>
      <c r="AD205" s="7">
        <v>0</v>
      </c>
      <c r="AE205" s="7"/>
      <c r="AF205" s="13"/>
      <c r="AG205" s="12">
        <f aca="true" t="shared" si="60" ref="AG205:AG268">H205+J205+L205+N205+P205+R205+T205+V205+X205+Z205+AB205+AD205</f>
        <v>0</v>
      </c>
      <c r="AH205" s="12">
        <f t="shared" si="39"/>
        <v>0</v>
      </c>
      <c r="AI205" s="12">
        <f t="shared" si="40"/>
        <v>0</v>
      </c>
    </row>
    <row r="206" spans="1:35" s="1" customFormat="1" ht="18.75">
      <c r="A206" s="4" t="s">
        <v>14</v>
      </c>
      <c r="B206" s="8">
        <f>H206+J206+L206+N206+P206+R206+T206+V206+X206+Z206+AB206+AD206</f>
        <v>172.5</v>
      </c>
      <c r="C206" s="8"/>
      <c r="D206" s="8"/>
      <c r="E206" s="8"/>
      <c r="F206" s="8"/>
      <c r="G206" s="8"/>
      <c r="H206" s="7">
        <v>0</v>
      </c>
      <c r="I206" s="7"/>
      <c r="J206" s="7">
        <v>0</v>
      </c>
      <c r="K206" s="7"/>
      <c r="L206" s="7">
        <v>0</v>
      </c>
      <c r="M206" s="7"/>
      <c r="N206" s="7">
        <v>0</v>
      </c>
      <c r="O206" s="7"/>
      <c r="P206" s="7">
        <v>0</v>
      </c>
      <c r="Q206" s="7"/>
      <c r="R206" s="7">
        <v>0</v>
      </c>
      <c r="S206" s="7"/>
      <c r="T206" s="7">
        <v>0</v>
      </c>
      <c r="U206" s="7"/>
      <c r="V206" s="7">
        <v>0</v>
      </c>
      <c r="W206" s="7"/>
      <c r="X206" s="7">
        <v>0</v>
      </c>
      <c r="Y206" s="7"/>
      <c r="Z206" s="7">
        <v>0</v>
      </c>
      <c r="AA206" s="7"/>
      <c r="AB206" s="7">
        <v>172.5</v>
      </c>
      <c r="AC206" s="7"/>
      <c r="AD206" s="7">
        <v>0</v>
      </c>
      <c r="AE206" s="7"/>
      <c r="AF206" s="13"/>
      <c r="AG206" s="12">
        <f t="shared" si="60"/>
        <v>172.5</v>
      </c>
      <c r="AH206" s="12">
        <f aca="true" t="shared" si="61" ref="AH206:AH269">H206+J206</f>
        <v>0</v>
      </c>
      <c r="AI206" s="12">
        <f aca="true" t="shared" si="62" ref="AI206:AI269">I206+K206</f>
        <v>0</v>
      </c>
    </row>
    <row r="207" spans="1:35" s="1" customFormat="1" ht="18.75">
      <c r="A207" s="4" t="s">
        <v>61</v>
      </c>
      <c r="B207" s="8">
        <f>H207+J207+L207+N207+P207+R207+T207+V207+X207+Z207+AB207+AD207</f>
        <v>0</v>
      </c>
      <c r="C207" s="8"/>
      <c r="D207" s="8"/>
      <c r="E207" s="8"/>
      <c r="F207" s="8"/>
      <c r="G207" s="8"/>
      <c r="H207" s="7">
        <v>0</v>
      </c>
      <c r="I207" s="7"/>
      <c r="J207" s="7">
        <v>0</v>
      </c>
      <c r="K207" s="7"/>
      <c r="L207" s="7">
        <v>0</v>
      </c>
      <c r="M207" s="7"/>
      <c r="N207" s="7">
        <v>0</v>
      </c>
      <c r="O207" s="7"/>
      <c r="P207" s="7">
        <v>0</v>
      </c>
      <c r="Q207" s="7"/>
      <c r="R207" s="7">
        <v>0</v>
      </c>
      <c r="S207" s="7"/>
      <c r="T207" s="7">
        <v>0</v>
      </c>
      <c r="U207" s="7"/>
      <c r="V207" s="7">
        <v>0</v>
      </c>
      <c r="W207" s="7"/>
      <c r="X207" s="7">
        <v>0</v>
      </c>
      <c r="Y207" s="7"/>
      <c r="Z207" s="7">
        <v>0</v>
      </c>
      <c r="AA207" s="7"/>
      <c r="AB207" s="7">
        <v>0</v>
      </c>
      <c r="AC207" s="7"/>
      <c r="AD207" s="7">
        <v>0</v>
      </c>
      <c r="AE207" s="7"/>
      <c r="AF207" s="13"/>
      <c r="AG207" s="12">
        <f t="shared" si="60"/>
        <v>0</v>
      </c>
      <c r="AH207" s="12">
        <f t="shared" si="61"/>
        <v>0</v>
      </c>
      <c r="AI207" s="12">
        <f t="shared" si="62"/>
        <v>0</v>
      </c>
    </row>
    <row r="208" spans="1:35" s="1" customFormat="1" ht="90.75" customHeight="1">
      <c r="A208" s="2" t="s">
        <v>47</v>
      </c>
      <c r="B208" s="10"/>
      <c r="C208" s="10"/>
      <c r="D208" s="10"/>
      <c r="E208" s="10"/>
      <c r="F208" s="10"/>
      <c r="G208" s="10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16" t="s">
        <v>92</v>
      </c>
      <c r="AG208" s="12">
        <f t="shared" si="60"/>
        <v>0</v>
      </c>
      <c r="AH208" s="12">
        <f t="shared" si="61"/>
        <v>0</v>
      </c>
      <c r="AI208" s="12">
        <f t="shared" si="62"/>
        <v>0</v>
      </c>
    </row>
    <row r="209" spans="1:35" s="1" customFormat="1" ht="18.75">
      <c r="A209" s="3" t="s">
        <v>16</v>
      </c>
      <c r="B209" s="10">
        <f>B211+B212</f>
        <v>131904.102</v>
      </c>
      <c r="C209" s="10">
        <f>C210+C211+C212</f>
        <v>15487.668000000001</v>
      </c>
      <c r="D209" s="10">
        <f>D210+D211+D212</f>
        <v>13029.85</v>
      </c>
      <c r="E209" s="10">
        <f>E210+E211+E212</f>
        <v>13029.85</v>
      </c>
      <c r="F209" s="10">
        <f>E209/B209*100</f>
        <v>9.878275051673526</v>
      </c>
      <c r="G209" s="10">
        <f>E209/C209*100</f>
        <v>84.13048368547156</v>
      </c>
      <c r="H209" s="9">
        <f aca="true" t="shared" si="63" ref="H209:AD209">H210+H211+H212</f>
        <v>5258.96</v>
      </c>
      <c r="I209" s="9">
        <f>I210+I211+I212</f>
        <v>3556.67</v>
      </c>
      <c r="J209" s="9">
        <f t="shared" si="63"/>
        <v>10228.708</v>
      </c>
      <c r="K209" s="9">
        <f t="shared" si="63"/>
        <v>9473.18</v>
      </c>
      <c r="L209" s="9">
        <f t="shared" si="63"/>
        <v>13765.505</v>
      </c>
      <c r="M209" s="9"/>
      <c r="N209" s="9">
        <f t="shared" si="63"/>
        <v>13572.515</v>
      </c>
      <c r="O209" s="9"/>
      <c r="P209" s="9">
        <f t="shared" si="63"/>
        <v>11247.705</v>
      </c>
      <c r="Q209" s="9"/>
      <c r="R209" s="9">
        <f t="shared" si="63"/>
        <v>13562.705</v>
      </c>
      <c r="S209" s="9"/>
      <c r="T209" s="9">
        <f t="shared" si="63"/>
        <v>15507.251</v>
      </c>
      <c r="U209" s="9"/>
      <c r="V209" s="9">
        <f t="shared" si="63"/>
        <v>8555.55</v>
      </c>
      <c r="W209" s="9"/>
      <c r="X209" s="9">
        <f t="shared" si="63"/>
        <v>7148.183</v>
      </c>
      <c r="Y209" s="9"/>
      <c r="Z209" s="9">
        <f t="shared" si="63"/>
        <v>11633.551</v>
      </c>
      <c r="AA209" s="9"/>
      <c r="AB209" s="9">
        <f t="shared" si="63"/>
        <v>8606.702</v>
      </c>
      <c r="AC209" s="9"/>
      <c r="AD209" s="9">
        <f t="shared" si="63"/>
        <v>12816.767</v>
      </c>
      <c r="AE209" s="9"/>
      <c r="AF209" s="17"/>
      <c r="AG209" s="12">
        <f t="shared" si="60"/>
        <v>131904.102</v>
      </c>
      <c r="AH209" s="12">
        <f t="shared" si="61"/>
        <v>15487.668000000001</v>
      </c>
      <c r="AI209" s="12">
        <f t="shared" si="62"/>
        <v>13029.85</v>
      </c>
    </row>
    <row r="210" spans="1:35" s="1" customFormat="1" ht="18.75">
      <c r="A210" s="4" t="s">
        <v>15</v>
      </c>
      <c r="B210" s="8">
        <f>H210+J210+L210+N210+P210+R210+T210+V210+X210+Z210+AB210+AD210</f>
        <v>0</v>
      </c>
      <c r="C210" s="8">
        <v>0</v>
      </c>
      <c r="D210" s="8">
        <v>0</v>
      </c>
      <c r="E210" s="8">
        <v>0</v>
      </c>
      <c r="F210" s="8" t="e">
        <f>E210/B210*100</f>
        <v>#DIV/0!</v>
      </c>
      <c r="G210" s="8" t="e">
        <f>E210/C210*100</f>
        <v>#DIV/0!</v>
      </c>
      <c r="H210" s="7">
        <v>0</v>
      </c>
      <c r="I210" s="7">
        <v>0</v>
      </c>
      <c r="J210" s="7">
        <v>0</v>
      </c>
      <c r="K210" s="7"/>
      <c r="L210" s="7">
        <v>0</v>
      </c>
      <c r="M210" s="7"/>
      <c r="N210" s="7">
        <v>0</v>
      </c>
      <c r="O210" s="7"/>
      <c r="P210" s="7">
        <v>0</v>
      </c>
      <c r="Q210" s="7"/>
      <c r="R210" s="7">
        <v>0</v>
      </c>
      <c r="S210" s="7"/>
      <c r="T210" s="7">
        <v>0</v>
      </c>
      <c r="U210" s="7"/>
      <c r="V210" s="7">
        <v>0</v>
      </c>
      <c r="W210" s="7"/>
      <c r="X210" s="7">
        <v>0</v>
      </c>
      <c r="Y210" s="7"/>
      <c r="Z210" s="7">
        <v>0</v>
      </c>
      <c r="AA210" s="7"/>
      <c r="AB210" s="7">
        <v>0</v>
      </c>
      <c r="AC210" s="7"/>
      <c r="AD210" s="7">
        <v>0</v>
      </c>
      <c r="AE210" s="7"/>
      <c r="AF210" s="17"/>
      <c r="AG210" s="12">
        <f t="shared" si="60"/>
        <v>0</v>
      </c>
      <c r="AH210" s="12">
        <f t="shared" si="61"/>
        <v>0</v>
      </c>
      <c r="AI210" s="12">
        <f t="shared" si="62"/>
        <v>0</v>
      </c>
    </row>
    <row r="211" spans="1:35" s="1" customFormat="1" ht="18.75">
      <c r="A211" s="4" t="s">
        <v>13</v>
      </c>
      <c r="B211" s="8">
        <f>H211+J211+L211+N211+P211+R211+T211+V211+X211+Z211+AB211+AD211</f>
        <v>0</v>
      </c>
      <c r="C211" s="8">
        <v>0</v>
      </c>
      <c r="D211" s="8">
        <v>0</v>
      </c>
      <c r="E211" s="8">
        <v>0</v>
      </c>
      <c r="F211" s="8" t="e">
        <f>E211/B211*100</f>
        <v>#DIV/0!</v>
      </c>
      <c r="G211" s="8" t="e">
        <f>E211/C211*100</f>
        <v>#DIV/0!</v>
      </c>
      <c r="H211" s="7">
        <v>0</v>
      </c>
      <c r="I211" s="7">
        <v>0</v>
      </c>
      <c r="J211" s="7">
        <v>0</v>
      </c>
      <c r="K211" s="7"/>
      <c r="L211" s="7">
        <v>0</v>
      </c>
      <c r="M211" s="7"/>
      <c r="N211" s="7">
        <v>0</v>
      </c>
      <c r="O211" s="7"/>
      <c r="P211" s="7">
        <v>0</v>
      </c>
      <c r="Q211" s="7"/>
      <c r="R211" s="7">
        <v>0</v>
      </c>
      <c r="S211" s="7"/>
      <c r="T211" s="7">
        <v>0</v>
      </c>
      <c r="U211" s="7"/>
      <c r="V211" s="7">
        <v>0</v>
      </c>
      <c r="W211" s="7"/>
      <c r="X211" s="7">
        <v>0</v>
      </c>
      <c r="Y211" s="7"/>
      <c r="Z211" s="7">
        <v>0</v>
      </c>
      <c r="AA211" s="7"/>
      <c r="AB211" s="7">
        <v>0</v>
      </c>
      <c r="AC211" s="7"/>
      <c r="AD211" s="7">
        <v>0</v>
      </c>
      <c r="AE211" s="7"/>
      <c r="AF211" s="17"/>
      <c r="AG211" s="12">
        <f t="shared" si="60"/>
        <v>0</v>
      </c>
      <c r="AH211" s="12">
        <f t="shared" si="61"/>
        <v>0</v>
      </c>
      <c r="AI211" s="12">
        <f t="shared" si="62"/>
        <v>0</v>
      </c>
    </row>
    <row r="212" spans="1:35" s="1" customFormat="1" ht="18.75">
      <c r="A212" s="4" t="s">
        <v>14</v>
      </c>
      <c r="B212" s="8">
        <f>H212+J212+L212+N212+P212+R212+T212+V212+X212+Z212+AB212+AD212</f>
        <v>131904.102</v>
      </c>
      <c r="C212" s="8">
        <f>H212+J212</f>
        <v>15487.668000000001</v>
      </c>
      <c r="D212" s="8">
        <f>E212</f>
        <v>13029.85</v>
      </c>
      <c r="E212" s="8">
        <f>I212+K212</f>
        <v>13029.85</v>
      </c>
      <c r="F212" s="8">
        <f>E212/B212*100</f>
        <v>9.878275051673526</v>
      </c>
      <c r="G212" s="8">
        <f>E212/C212*100</f>
        <v>84.13048368547156</v>
      </c>
      <c r="H212" s="7">
        <v>5258.96</v>
      </c>
      <c r="I212" s="7">
        <v>3556.67</v>
      </c>
      <c r="J212" s="7">
        <v>10228.708</v>
      </c>
      <c r="K212" s="7">
        <v>9473.18</v>
      </c>
      <c r="L212" s="7">
        <v>13765.505</v>
      </c>
      <c r="M212" s="7"/>
      <c r="N212" s="7">
        <v>13572.515</v>
      </c>
      <c r="O212" s="7"/>
      <c r="P212" s="7">
        <v>11247.705</v>
      </c>
      <c r="Q212" s="7"/>
      <c r="R212" s="7">
        <v>13562.705</v>
      </c>
      <c r="S212" s="7"/>
      <c r="T212" s="7">
        <v>15507.251</v>
      </c>
      <c r="U212" s="7"/>
      <c r="V212" s="7">
        <v>8555.55</v>
      </c>
      <c r="W212" s="7"/>
      <c r="X212" s="7">
        <v>7148.183</v>
      </c>
      <c r="Y212" s="7"/>
      <c r="Z212" s="7">
        <v>11633.551</v>
      </c>
      <c r="AA212" s="7"/>
      <c r="AB212" s="7">
        <v>8606.702</v>
      </c>
      <c r="AC212" s="7"/>
      <c r="AD212" s="7">
        <v>12816.767</v>
      </c>
      <c r="AE212" s="7"/>
      <c r="AF212" s="17"/>
      <c r="AG212" s="12">
        <f t="shared" si="60"/>
        <v>131904.102</v>
      </c>
      <c r="AH212" s="12">
        <f t="shared" si="61"/>
        <v>15487.668000000001</v>
      </c>
      <c r="AI212" s="12">
        <f t="shared" si="62"/>
        <v>13029.85</v>
      </c>
    </row>
    <row r="213" spans="1:35" s="1" customFormat="1" ht="18.75">
      <c r="A213" s="4" t="s">
        <v>61</v>
      </c>
      <c r="B213" s="8">
        <f>H213+J213+L213+N213+P213+R213+T213+V213+X213+Z213+AB213+AD213</f>
        <v>0</v>
      </c>
      <c r="C213" s="8">
        <v>0</v>
      </c>
      <c r="D213" s="8">
        <v>0</v>
      </c>
      <c r="E213" s="8">
        <v>0</v>
      </c>
      <c r="F213" s="8" t="e">
        <f>E213/B213*100</f>
        <v>#DIV/0!</v>
      </c>
      <c r="G213" s="8" t="e">
        <f>E213/C213*100</f>
        <v>#DIV/0!</v>
      </c>
      <c r="H213" s="7">
        <v>0</v>
      </c>
      <c r="I213" s="7">
        <v>0</v>
      </c>
      <c r="J213" s="7">
        <v>0</v>
      </c>
      <c r="K213" s="7"/>
      <c r="L213" s="7">
        <v>0</v>
      </c>
      <c r="M213" s="7"/>
      <c r="N213" s="7">
        <v>0</v>
      </c>
      <c r="O213" s="7"/>
      <c r="P213" s="7">
        <v>0</v>
      </c>
      <c r="Q213" s="7"/>
      <c r="R213" s="7">
        <v>0</v>
      </c>
      <c r="S213" s="7"/>
      <c r="T213" s="7">
        <v>0</v>
      </c>
      <c r="U213" s="7"/>
      <c r="V213" s="7">
        <v>0</v>
      </c>
      <c r="W213" s="7"/>
      <c r="X213" s="7">
        <v>0</v>
      </c>
      <c r="Y213" s="7"/>
      <c r="Z213" s="7">
        <v>0</v>
      </c>
      <c r="AA213" s="7"/>
      <c r="AB213" s="7">
        <v>0</v>
      </c>
      <c r="AC213" s="7"/>
      <c r="AD213" s="7">
        <v>0</v>
      </c>
      <c r="AE213" s="7"/>
      <c r="AF213" s="18"/>
      <c r="AG213" s="12">
        <f t="shared" si="60"/>
        <v>0</v>
      </c>
      <c r="AH213" s="12">
        <f t="shared" si="61"/>
        <v>0</v>
      </c>
      <c r="AI213" s="12">
        <f t="shared" si="62"/>
        <v>0</v>
      </c>
    </row>
    <row r="214" spans="1:35" s="1" customFormat="1" ht="82.5" customHeight="1">
      <c r="A214" s="2" t="s">
        <v>48</v>
      </c>
      <c r="B214" s="8"/>
      <c r="C214" s="8"/>
      <c r="D214" s="8"/>
      <c r="E214" s="8"/>
      <c r="F214" s="8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13"/>
      <c r="AG214" s="12">
        <f t="shared" si="60"/>
        <v>0</v>
      </c>
      <c r="AH214" s="12">
        <f t="shared" si="61"/>
        <v>0</v>
      </c>
      <c r="AI214" s="12">
        <f t="shared" si="62"/>
        <v>0</v>
      </c>
    </row>
    <row r="215" spans="1:35" s="1" customFormat="1" ht="18.75">
      <c r="A215" s="3" t="s">
        <v>16</v>
      </c>
      <c r="B215" s="10">
        <f aca="true" t="shared" si="64" ref="B215:AD215">B216+B217+B218</f>
        <v>1303.7</v>
      </c>
      <c r="C215" s="10">
        <f t="shared" si="64"/>
        <v>0</v>
      </c>
      <c r="D215" s="10">
        <f t="shared" si="64"/>
        <v>0</v>
      </c>
      <c r="E215" s="10">
        <f t="shared" si="64"/>
        <v>0</v>
      </c>
      <c r="F215" s="10"/>
      <c r="G215" s="10"/>
      <c r="H215" s="9">
        <f t="shared" si="64"/>
        <v>0</v>
      </c>
      <c r="I215" s="9"/>
      <c r="J215" s="9">
        <f t="shared" si="64"/>
        <v>0</v>
      </c>
      <c r="K215" s="9"/>
      <c r="L215" s="9">
        <f t="shared" si="64"/>
        <v>1303.7</v>
      </c>
      <c r="M215" s="9"/>
      <c r="N215" s="9">
        <f t="shared" si="64"/>
        <v>0</v>
      </c>
      <c r="O215" s="9"/>
      <c r="P215" s="9">
        <f t="shared" si="64"/>
        <v>0</v>
      </c>
      <c r="Q215" s="9"/>
      <c r="R215" s="9">
        <f t="shared" si="64"/>
        <v>0</v>
      </c>
      <c r="S215" s="9"/>
      <c r="T215" s="9">
        <f t="shared" si="64"/>
        <v>0</v>
      </c>
      <c r="U215" s="9"/>
      <c r="V215" s="9">
        <f t="shared" si="64"/>
        <v>0</v>
      </c>
      <c r="W215" s="9"/>
      <c r="X215" s="9">
        <f t="shared" si="64"/>
        <v>0</v>
      </c>
      <c r="Y215" s="9"/>
      <c r="Z215" s="9">
        <f t="shared" si="64"/>
        <v>0</v>
      </c>
      <c r="AA215" s="9"/>
      <c r="AB215" s="9">
        <f t="shared" si="64"/>
        <v>0</v>
      </c>
      <c r="AC215" s="9"/>
      <c r="AD215" s="9">
        <f t="shared" si="64"/>
        <v>0</v>
      </c>
      <c r="AE215" s="9"/>
      <c r="AF215" s="13"/>
      <c r="AG215" s="12">
        <f t="shared" si="60"/>
        <v>1303.7</v>
      </c>
      <c r="AH215" s="12">
        <f t="shared" si="61"/>
        <v>0</v>
      </c>
      <c r="AI215" s="12">
        <f t="shared" si="62"/>
        <v>0</v>
      </c>
    </row>
    <row r="216" spans="1:35" s="1" customFormat="1" ht="18.75">
      <c r="A216" s="4" t="s">
        <v>15</v>
      </c>
      <c r="B216" s="8">
        <f>H216+J216+L216+N216+P216+R216+T216+V216+X216+Z216+AB216+AD216</f>
        <v>0</v>
      </c>
      <c r="C216" s="8"/>
      <c r="D216" s="8"/>
      <c r="E216" s="8"/>
      <c r="F216" s="8"/>
      <c r="G216" s="8"/>
      <c r="H216" s="7">
        <v>0</v>
      </c>
      <c r="I216" s="7"/>
      <c r="J216" s="7">
        <v>0</v>
      </c>
      <c r="K216" s="7"/>
      <c r="L216" s="7">
        <v>0</v>
      </c>
      <c r="M216" s="7"/>
      <c r="N216" s="7">
        <v>0</v>
      </c>
      <c r="O216" s="7"/>
      <c r="P216" s="7">
        <v>0</v>
      </c>
      <c r="Q216" s="7"/>
      <c r="R216" s="7">
        <v>0</v>
      </c>
      <c r="S216" s="7"/>
      <c r="T216" s="7">
        <v>0</v>
      </c>
      <c r="U216" s="7"/>
      <c r="V216" s="7">
        <v>0</v>
      </c>
      <c r="W216" s="7"/>
      <c r="X216" s="7">
        <v>0</v>
      </c>
      <c r="Y216" s="7"/>
      <c r="Z216" s="7">
        <v>0</v>
      </c>
      <c r="AA216" s="7"/>
      <c r="AB216" s="7">
        <v>0</v>
      </c>
      <c r="AC216" s="7"/>
      <c r="AD216" s="7">
        <v>0</v>
      </c>
      <c r="AE216" s="7"/>
      <c r="AF216" s="13"/>
      <c r="AG216" s="12">
        <f t="shared" si="60"/>
        <v>0</v>
      </c>
      <c r="AH216" s="12">
        <f t="shared" si="61"/>
        <v>0</v>
      </c>
      <c r="AI216" s="12">
        <f t="shared" si="62"/>
        <v>0</v>
      </c>
    </row>
    <row r="217" spans="1:35" s="1" customFormat="1" ht="18.75">
      <c r="A217" s="4" t="s">
        <v>13</v>
      </c>
      <c r="B217" s="8">
        <f>H217+J217+L217+N217+P217+R217+T217+V217+X217+Z217+AB217+AD217</f>
        <v>0</v>
      </c>
      <c r="C217" s="8"/>
      <c r="D217" s="8"/>
      <c r="E217" s="8"/>
      <c r="F217" s="8"/>
      <c r="G217" s="8"/>
      <c r="H217" s="7">
        <v>0</v>
      </c>
      <c r="I217" s="7"/>
      <c r="J217" s="7">
        <v>0</v>
      </c>
      <c r="K217" s="7"/>
      <c r="L217" s="7">
        <v>0</v>
      </c>
      <c r="M217" s="7"/>
      <c r="N217" s="7">
        <v>0</v>
      </c>
      <c r="O217" s="7"/>
      <c r="P217" s="7">
        <v>0</v>
      </c>
      <c r="Q217" s="7"/>
      <c r="R217" s="7">
        <v>0</v>
      </c>
      <c r="S217" s="7"/>
      <c r="T217" s="7">
        <v>0</v>
      </c>
      <c r="U217" s="7"/>
      <c r="V217" s="7">
        <v>0</v>
      </c>
      <c r="W217" s="7"/>
      <c r="X217" s="7">
        <v>0</v>
      </c>
      <c r="Y217" s="7"/>
      <c r="Z217" s="7">
        <v>0</v>
      </c>
      <c r="AA217" s="7"/>
      <c r="AB217" s="7">
        <v>0</v>
      </c>
      <c r="AC217" s="7"/>
      <c r="AD217" s="7">
        <v>0</v>
      </c>
      <c r="AE217" s="7"/>
      <c r="AF217" s="13"/>
      <c r="AG217" s="12">
        <f t="shared" si="60"/>
        <v>0</v>
      </c>
      <c r="AH217" s="12">
        <f t="shared" si="61"/>
        <v>0</v>
      </c>
      <c r="AI217" s="12">
        <f t="shared" si="62"/>
        <v>0</v>
      </c>
    </row>
    <row r="218" spans="1:35" s="1" customFormat="1" ht="18.75">
      <c r="A218" s="4" t="s">
        <v>14</v>
      </c>
      <c r="B218" s="8">
        <f>H218+J218+L218+N218+P218+R218+T218+V218+X218+Z218+AB218+AD218</f>
        <v>1303.7</v>
      </c>
      <c r="C218" s="8"/>
      <c r="D218" s="8"/>
      <c r="E218" s="8"/>
      <c r="F218" s="8"/>
      <c r="G218" s="8"/>
      <c r="H218" s="7">
        <v>0</v>
      </c>
      <c r="I218" s="7"/>
      <c r="J218" s="7">
        <v>0</v>
      </c>
      <c r="K218" s="7"/>
      <c r="L218" s="7">
        <v>1303.7</v>
      </c>
      <c r="M218" s="7"/>
      <c r="N218" s="7">
        <v>0</v>
      </c>
      <c r="O218" s="7"/>
      <c r="P218" s="7">
        <v>0</v>
      </c>
      <c r="Q218" s="7"/>
      <c r="R218" s="7">
        <v>0</v>
      </c>
      <c r="S218" s="7"/>
      <c r="T218" s="7">
        <v>0</v>
      </c>
      <c r="U218" s="7"/>
      <c r="V218" s="7">
        <v>0</v>
      </c>
      <c r="W218" s="7"/>
      <c r="X218" s="7">
        <v>0</v>
      </c>
      <c r="Y218" s="7"/>
      <c r="Z218" s="7">
        <v>0</v>
      </c>
      <c r="AA218" s="7"/>
      <c r="AB218" s="7">
        <v>0</v>
      </c>
      <c r="AC218" s="7"/>
      <c r="AD218" s="7">
        <v>0</v>
      </c>
      <c r="AE218" s="7"/>
      <c r="AF218" s="13"/>
      <c r="AG218" s="12">
        <f t="shared" si="60"/>
        <v>1303.7</v>
      </c>
      <c r="AH218" s="12">
        <f t="shared" si="61"/>
        <v>0</v>
      </c>
      <c r="AI218" s="12">
        <f t="shared" si="62"/>
        <v>0</v>
      </c>
    </row>
    <row r="219" spans="1:35" s="1" customFormat="1" ht="18.75">
      <c r="A219" s="4" t="s">
        <v>61</v>
      </c>
      <c r="B219" s="8">
        <f>H219+J219+L219+N219+P219+R219+T219+V219+X219+Z219+AB219+AD219</f>
        <v>0</v>
      </c>
      <c r="C219" s="8"/>
      <c r="D219" s="8"/>
      <c r="E219" s="8"/>
      <c r="F219" s="8"/>
      <c r="G219" s="8"/>
      <c r="H219" s="7">
        <v>0</v>
      </c>
      <c r="I219" s="7"/>
      <c r="J219" s="7">
        <v>0</v>
      </c>
      <c r="K219" s="7"/>
      <c r="L219" s="7">
        <v>0</v>
      </c>
      <c r="M219" s="7"/>
      <c r="N219" s="7">
        <v>0</v>
      </c>
      <c r="O219" s="7"/>
      <c r="P219" s="7">
        <v>0</v>
      </c>
      <c r="Q219" s="7"/>
      <c r="R219" s="7">
        <v>0</v>
      </c>
      <c r="S219" s="7"/>
      <c r="T219" s="7">
        <v>0</v>
      </c>
      <c r="U219" s="7"/>
      <c r="V219" s="7">
        <v>0</v>
      </c>
      <c r="W219" s="7"/>
      <c r="X219" s="7">
        <v>0</v>
      </c>
      <c r="Y219" s="7"/>
      <c r="Z219" s="7">
        <v>0</v>
      </c>
      <c r="AA219" s="7"/>
      <c r="AB219" s="7">
        <v>0</v>
      </c>
      <c r="AC219" s="7"/>
      <c r="AD219" s="7">
        <v>0</v>
      </c>
      <c r="AE219" s="7"/>
      <c r="AF219" s="13"/>
      <c r="AG219" s="12">
        <f t="shared" si="60"/>
        <v>0</v>
      </c>
      <c r="AH219" s="12">
        <f t="shared" si="61"/>
        <v>0</v>
      </c>
      <c r="AI219" s="12">
        <f t="shared" si="62"/>
        <v>0</v>
      </c>
    </row>
    <row r="220" spans="1:35" s="1" customFormat="1" ht="18.75" customHeight="1">
      <c r="A220" s="65" t="s">
        <v>49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6"/>
      <c r="AF220" s="13"/>
      <c r="AG220" s="12">
        <f t="shared" si="60"/>
        <v>0</v>
      </c>
      <c r="AH220" s="12">
        <f t="shared" si="61"/>
        <v>0</v>
      </c>
      <c r="AI220" s="12">
        <f t="shared" si="62"/>
        <v>0</v>
      </c>
    </row>
    <row r="221" spans="1:35" s="1" customFormat="1" ht="18.75" customHeight="1">
      <c r="A221" s="65" t="s">
        <v>65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6"/>
      <c r="AF221" s="13"/>
      <c r="AG221" s="12">
        <f t="shared" si="60"/>
        <v>0</v>
      </c>
      <c r="AH221" s="12">
        <f t="shared" si="61"/>
        <v>0</v>
      </c>
      <c r="AI221" s="12">
        <f t="shared" si="62"/>
        <v>0</v>
      </c>
    </row>
    <row r="222" spans="1:35" s="1" customFormat="1" ht="69" customHeight="1">
      <c r="A222" s="72" t="s">
        <v>50</v>
      </c>
      <c r="B222" s="73"/>
      <c r="C222" s="73"/>
      <c r="D222" s="73"/>
      <c r="E222" s="73"/>
      <c r="F222" s="73"/>
      <c r="G222" s="73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13"/>
      <c r="AG222" s="12">
        <f t="shared" si="60"/>
        <v>0</v>
      </c>
      <c r="AH222" s="12">
        <f t="shared" si="61"/>
        <v>0</v>
      </c>
      <c r="AI222" s="12">
        <f t="shared" si="62"/>
        <v>0</v>
      </c>
    </row>
    <row r="223" spans="1:35" s="1" customFormat="1" ht="18.75">
      <c r="A223" s="3" t="s">
        <v>16</v>
      </c>
      <c r="B223" s="9">
        <f>B224+B225+B226</f>
        <v>22591.795000000006</v>
      </c>
      <c r="C223" s="9">
        <f>C224+C225+C226</f>
        <v>4564.428</v>
      </c>
      <c r="D223" s="9">
        <f>D224+D225+D226</f>
        <v>3401.49</v>
      </c>
      <c r="E223" s="9">
        <f>E224+E225+E226</f>
        <v>3401.49</v>
      </c>
      <c r="F223" s="9">
        <f>E223/B223*100</f>
        <v>15.056306946836227</v>
      </c>
      <c r="G223" s="9">
        <f>E223/C223*100</f>
        <v>74.52171444045125</v>
      </c>
      <c r="H223" s="9">
        <f>H224+H225+H226</f>
        <v>2950.3900000000003</v>
      </c>
      <c r="I223" s="9">
        <f>I224+I225+I226</f>
        <v>1777.89</v>
      </c>
      <c r="J223" s="9">
        <f aca="true" t="shared" si="65" ref="J223:AD223">J224+J225+J226</f>
        <v>1614.038</v>
      </c>
      <c r="K223" s="9">
        <f>K224+K225+K226</f>
        <v>1623.6</v>
      </c>
      <c r="L223" s="9">
        <f t="shared" si="65"/>
        <v>1040.21</v>
      </c>
      <c r="M223" s="9"/>
      <c r="N223" s="9">
        <f t="shared" si="65"/>
        <v>2334.428</v>
      </c>
      <c r="O223" s="9"/>
      <c r="P223" s="9">
        <f t="shared" si="65"/>
        <v>2226.0860000000002</v>
      </c>
      <c r="Q223" s="9"/>
      <c r="R223" s="9">
        <f t="shared" si="65"/>
        <v>2178.788</v>
      </c>
      <c r="S223" s="9"/>
      <c r="T223" s="9">
        <f t="shared" si="65"/>
        <v>2649.087</v>
      </c>
      <c r="U223" s="9"/>
      <c r="V223" s="9">
        <f t="shared" si="65"/>
        <v>1558.171</v>
      </c>
      <c r="W223" s="9"/>
      <c r="X223" s="9">
        <f t="shared" si="65"/>
        <v>701.745</v>
      </c>
      <c r="Y223" s="9"/>
      <c r="Z223" s="9">
        <f t="shared" si="65"/>
        <v>2086.052</v>
      </c>
      <c r="AA223" s="9"/>
      <c r="AB223" s="9">
        <f t="shared" si="65"/>
        <v>1389.72</v>
      </c>
      <c r="AC223" s="9"/>
      <c r="AD223" s="9">
        <f t="shared" si="65"/>
        <v>1863.08</v>
      </c>
      <c r="AE223" s="9"/>
      <c r="AF223" s="13"/>
      <c r="AG223" s="12">
        <f t="shared" si="60"/>
        <v>22591.795</v>
      </c>
      <c r="AH223" s="12">
        <f t="shared" si="61"/>
        <v>4564.428</v>
      </c>
      <c r="AI223" s="12">
        <f t="shared" si="62"/>
        <v>3401.49</v>
      </c>
    </row>
    <row r="224" spans="1:35" s="1" customFormat="1" ht="18.75">
      <c r="A224" s="4" t="s">
        <v>15</v>
      </c>
      <c r="B224" s="8">
        <f>B230+B236</f>
        <v>0</v>
      </c>
      <c r="C224" s="8">
        <f>H224</f>
        <v>0</v>
      </c>
      <c r="D224" s="8">
        <v>0</v>
      </c>
      <c r="E224" s="8">
        <f>I224</f>
        <v>0</v>
      </c>
      <c r="F224" s="14" t="e">
        <f>E224/B224*100</f>
        <v>#DIV/0!</v>
      </c>
      <c r="G224" s="14" t="e">
        <f>E224/C224*100</f>
        <v>#DIV/0!</v>
      </c>
      <c r="H224" s="8">
        <f aca="true" t="shared" si="66" ref="H224:AD224">H230+H236</f>
        <v>0</v>
      </c>
      <c r="I224" s="8">
        <f>I230+I236</f>
        <v>0</v>
      </c>
      <c r="J224" s="8">
        <f t="shared" si="66"/>
        <v>0</v>
      </c>
      <c r="K224" s="8">
        <f>K230+K236</f>
        <v>0</v>
      </c>
      <c r="L224" s="8">
        <f t="shared" si="66"/>
        <v>0</v>
      </c>
      <c r="M224" s="8"/>
      <c r="N224" s="8">
        <f t="shared" si="66"/>
        <v>0</v>
      </c>
      <c r="O224" s="8"/>
      <c r="P224" s="8">
        <f t="shared" si="66"/>
        <v>0</v>
      </c>
      <c r="Q224" s="8"/>
      <c r="R224" s="8">
        <f t="shared" si="66"/>
        <v>0</v>
      </c>
      <c r="S224" s="8"/>
      <c r="T224" s="8">
        <f t="shared" si="66"/>
        <v>0</v>
      </c>
      <c r="U224" s="8"/>
      <c r="V224" s="8">
        <f t="shared" si="66"/>
        <v>0</v>
      </c>
      <c r="W224" s="8"/>
      <c r="X224" s="8">
        <f t="shared" si="66"/>
        <v>0</v>
      </c>
      <c r="Y224" s="8"/>
      <c r="Z224" s="8">
        <f t="shared" si="66"/>
        <v>0</v>
      </c>
      <c r="AA224" s="8"/>
      <c r="AB224" s="8">
        <f t="shared" si="66"/>
        <v>0</v>
      </c>
      <c r="AC224" s="8"/>
      <c r="AD224" s="8">
        <f t="shared" si="66"/>
        <v>0</v>
      </c>
      <c r="AE224" s="8"/>
      <c r="AF224" s="13"/>
      <c r="AG224" s="12">
        <f t="shared" si="60"/>
        <v>0</v>
      </c>
      <c r="AH224" s="12">
        <f t="shared" si="61"/>
        <v>0</v>
      </c>
      <c r="AI224" s="12">
        <f t="shared" si="62"/>
        <v>0</v>
      </c>
    </row>
    <row r="225" spans="1:35" s="1" customFormat="1" ht="18.75">
      <c r="A225" s="4" t="s">
        <v>13</v>
      </c>
      <c r="B225" s="8">
        <f>B231+B237</f>
        <v>0</v>
      </c>
      <c r="C225" s="8">
        <f>H225</f>
        <v>0</v>
      </c>
      <c r="D225" s="8">
        <v>0</v>
      </c>
      <c r="E225" s="8">
        <f>I225</f>
        <v>0</v>
      </c>
      <c r="F225" s="14" t="e">
        <f>E225/B225*100</f>
        <v>#DIV/0!</v>
      </c>
      <c r="G225" s="14" t="e">
        <f>E225/C225*100</f>
        <v>#DIV/0!</v>
      </c>
      <c r="H225" s="8">
        <f>H231+H237</f>
        <v>0</v>
      </c>
      <c r="I225" s="8">
        <f>I231+I237</f>
        <v>0</v>
      </c>
      <c r="J225" s="8">
        <f>J231+J237</f>
        <v>0</v>
      </c>
      <c r="K225" s="8">
        <f>K231+K237</f>
        <v>0</v>
      </c>
      <c r="L225" s="8">
        <f>L231+L237</f>
        <v>0</v>
      </c>
      <c r="M225" s="8"/>
      <c r="N225" s="8">
        <f>N231+N237</f>
        <v>0</v>
      </c>
      <c r="O225" s="8"/>
      <c r="P225" s="8">
        <f>P231+P237</f>
        <v>0</v>
      </c>
      <c r="Q225" s="8"/>
      <c r="R225" s="8">
        <f>R231+R237</f>
        <v>0</v>
      </c>
      <c r="S225" s="8"/>
      <c r="T225" s="8">
        <f>T231+T237</f>
        <v>0</v>
      </c>
      <c r="U225" s="8"/>
      <c r="V225" s="8">
        <f>V231+V237</f>
        <v>0</v>
      </c>
      <c r="W225" s="8"/>
      <c r="X225" s="8">
        <f>X231+X237</f>
        <v>0</v>
      </c>
      <c r="Y225" s="8"/>
      <c r="Z225" s="8">
        <f>Z231+Z237</f>
        <v>0</v>
      </c>
      <c r="AA225" s="8"/>
      <c r="AB225" s="8">
        <f>AB231+AB237</f>
        <v>0</v>
      </c>
      <c r="AC225" s="8"/>
      <c r="AD225" s="8">
        <f>AD231+AD237</f>
        <v>0</v>
      </c>
      <c r="AE225" s="8"/>
      <c r="AF225" s="13"/>
      <c r="AG225" s="12">
        <f t="shared" si="60"/>
        <v>0</v>
      </c>
      <c r="AH225" s="12">
        <f t="shared" si="61"/>
        <v>0</v>
      </c>
      <c r="AI225" s="12">
        <f t="shared" si="62"/>
        <v>0</v>
      </c>
    </row>
    <row r="226" spans="1:35" s="1" customFormat="1" ht="18.75">
      <c r="A226" s="4" t="s">
        <v>14</v>
      </c>
      <c r="B226" s="8">
        <f>B232+B238</f>
        <v>22591.795000000006</v>
      </c>
      <c r="C226" s="8">
        <f>H226+J226</f>
        <v>4564.428</v>
      </c>
      <c r="D226" s="8">
        <f>E226</f>
        <v>3401.49</v>
      </c>
      <c r="E226" s="8">
        <f>I226+K226</f>
        <v>3401.49</v>
      </c>
      <c r="F226" s="14">
        <f>E226/B226*100</f>
        <v>15.056306946836227</v>
      </c>
      <c r="G226" s="14">
        <f>E226/C226*100</f>
        <v>74.52171444045125</v>
      </c>
      <c r="H226" s="8">
        <f>H232+H238</f>
        <v>2950.3900000000003</v>
      </c>
      <c r="I226" s="8">
        <f>I232+I238</f>
        <v>1777.89</v>
      </c>
      <c r="J226" s="8">
        <f>J232+J238</f>
        <v>1614.038</v>
      </c>
      <c r="K226" s="8">
        <f>K232+K238</f>
        <v>1623.6</v>
      </c>
      <c r="L226" s="8">
        <f>L232+L238</f>
        <v>1040.21</v>
      </c>
      <c r="M226" s="8"/>
      <c r="N226" s="8">
        <f>N232+N238</f>
        <v>2334.428</v>
      </c>
      <c r="O226" s="8"/>
      <c r="P226" s="8">
        <f>P232+P238</f>
        <v>2226.0860000000002</v>
      </c>
      <c r="Q226" s="8"/>
      <c r="R226" s="8">
        <f>R232+R238</f>
        <v>2178.788</v>
      </c>
      <c r="S226" s="8"/>
      <c r="T226" s="8">
        <f>T232+T238</f>
        <v>2649.087</v>
      </c>
      <c r="U226" s="8"/>
      <c r="V226" s="8">
        <f>V232+V238</f>
        <v>1558.171</v>
      </c>
      <c r="W226" s="8"/>
      <c r="X226" s="8">
        <f>X232+X238</f>
        <v>701.745</v>
      </c>
      <c r="Y226" s="8"/>
      <c r="Z226" s="8">
        <f>Z232+Z238</f>
        <v>2086.052</v>
      </c>
      <c r="AA226" s="8"/>
      <c r="AB226" s="8">
        <f>AB232+AB238</f>
        <v>1389.72</v>
      </c>
      <c r="AC226" s="8"/>
      <c r="AD226" s="8">
        <f>AD232+AD238</f>
        <v>1863.08</v>
      </c>
      <c r="AE226" s="8"/>
      <c r="AF226" s="13"/>
      <c r="AG226" s="12">
        <f t="shared" si="60"/>
        <v>22591.795</v>
      </c>
      <c r="AH226" s="12">
        <f t="shared" si="61"/>
        <v>4564.428</v>
      </c>
      <c r="AI226" s="12">
        <f t="shared" si="62"/>
        <v>3401.49</v>
      </c>
    </row>
    <row r="227" spans="1:35" s="1" customFormat="1" ht="18.75">
      <c r="A227" s="4" t="s">
        <v>61</v>
      </c>
      <c r="B227" s="8">
        <f>B233+B239</f>
        <v>0</v>
      </c>
      <c r="C227" s="8">
        <f>H227</f>
        <v>0</v>
      </c>
      <c r="D227" s="8">
        <v>0</v>
      </c>
      <c r="E227" s="8">
        <f>I227</f>
        <v>0</v>
      </c>
      <c r="F227" s="14" t="e">
        <f>E227/B227*100</f>
        <v>#DIV/0!</v>
      </c>
      <c r="G227" s="14" t="e">
        <f>E227/C227*100</f>
        <v>#DIV/0!</v>
      </c>
      <c r="H227" s="8">
        <f>H233+H239</f>
        <v>0</v>
      </c>
      <c r="I227" s="8">
        <f>I233+I239</f>
        <v>0</v>
      </c>
      <c r="J227" s="8">
        <f>J233+J239</f>
        <v>0</v>
      </c>
      <c r="K227" s="8">
        <f>K233+K239</f>
        <v>0</v>
      </c>
      <c r="L227" s="8">
        <f>L233+L239</f>
        <v>0</v>
      </c>
      <c r="M227" s="8"/>
      <c r="N227" s="8">
        <f>N233+N239</f>
        <v>0</v>
      </c>
      <c r="O227" s="8"/>
      <c r="P227" s="8">
        <f>P233+P239</f>
        <v>0</v>
      </c>
      <c r="Q227" s="8"/>
      <c r="R227" s="8">
        <f>R233+R239</f>
        <v>0</v>
      </c>
      <c r="S227" s="8"/>
      <c r="T227" s="8">
        <f>T233+T239</f>
        <v>0</v>
      </c>
      <c r="U227" s="8"/>
      <c r="V227" s="8">
        <f>V233+V239</f>
        <v>0</v>
      </c>
      <c r="W227" s="8"/>
      <c r="X227" s="8">
        <f>X233+X239</f>
        <v>0</v>
      </c>
      <c r="Y227" s="8"/>
      <c r="Z227" s="8">
        <f>Z233+Z239</f>
        <v>0</v>
      </c>
      <c r="AA227" s="8"/>
      <c r="AB227" s="8">
        <f>AB233+AB239</f>
        <v>0</v>
      </c>
      <c r="AC227" s="8"/>
      <c r="AD227" s="8">
        <f>AD233+AD239</f>
        <v>0</v>
      </c>
      <c r="AE227" s="8"/>
      <c r="AF227" s="13"/>
      <c r="AG227" s="12">
        <f t="shared" si="60"/>
        <v>0</v>
      </c>
      <c r="AH227" s="12">
        <f t="shared" si="61"/>
        <v>0</v>
      </c>
      <c r="AI227" s="12">
        <f t="shared" si="62"/>
        <v>0</v>
      </c>
    </row>
    <row r="228" spans="1:35" s="1" customFormat="1" ht="75.75" customHeight="1">
      <c r="A228" s="2" t="s">
        <v>51</v>
      </c>
      <c r="B228" s="10"/>
      <c r="C228" s="10"/>
      <c r="D228" s="10"/>
      <c r="E228" s="10"/>
      <c r="F228" s="10"/>
      <c r="G228" s="10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13"/>
      <c r="AG228" s="12">
        <f t="shared" si="60"/>
        <v>0</v>
      </c>
      <c r="AH228" s="12">
        <f t="shared" si="61"/>
        <v>0</v>
      </c>
      <c r="AI228" s="12">
        <f t="shared" si="62"/>
        <v>0</v>
      </c>
    </row>
    <row r="229" spans="1:35" s="1" customFormat="1" ht="18.75">
      <c r="A229" s="3" t="s">
        <v>16</v>
      </c>
      <c r="B229" s="10">
        <f>B230+B231+B232</f>
        <v>16795.299000000003</v>
      </c>
      <c r="C229" s="10">
        <f>C230+C231+C232</f>
        <v>3383.638</v>
      </c>
      <c r="D229" s="10">
        <f>D230+D231+D232</f>
        <v>2461.08</v>
      </c>
      <c r="E229" s="10">
        <f>E230+E231+E232</f>
        <v>2461.08</v>
      </c>
      <c r="F229" s="9">
        <f>E229/B229*100</f>
        <v>14.65338604570243</v>
      </c>
      <c r="G229" s="9">
        <f>E229/C229*100</f>
        <v>72.73473107938851</v>
      </c>
      <c r="H229" s="9">
        <f>H230+H231+H232</f>
        <v>2195.55</v>
      </c>
      <c r="I229" s="9">
        <f>I230+I231+I232</f>
        <v>1305.98</v>
      </c>
      <c r="J229" s="9">
        <f>J230+J231+J232</f>
        <v>1188.088</v>
      </c>
      <c r="K229" s="9">
        <f>K230+K231+K232</f>
        <v>1155.1</v>
      </c>
      <c r="L229" s="9">
        <f>L230+L231+L232</f>
        <v>718.3</v>
      </c>
      <c r="M229" s="9"/>
      <c r="N229" s="9">
        <f>N232</f>
        <v>1592.518</v>
      </c>
      <c r="O229" s="9"/>
      <c r="P229" s="9">
        <f aca="true" t="shared" si="67" ref="P229:Z229">P230+P231+P232</f>
        <v>1642.91</v>
      </c>
      <c r="Q229" s="9"/>
      <c r="R229" s="9">
        <f t="shared" si="67"/>
        <v>1804.136</v>
      </c>
      <c r="S229" s="9"/>
      <c r="T229" s="9">
        <f t="shared" si="67"/>
        <v>1980.327</v>
      </c>
      <c r="U229" s="9"/>
      <c r="V229" s="9">
        <f t="shared" si="67"/>
        <v>1221.162</v>
      </c>
      <c r="W229" s="9"/>
      <c r="X229" s="9">
        <f t="shared" si="67"/>
        <v>497.904</v>
      </c>
      <c r="Y229" s="9"/>
      <c r="Z229" s="9">
        <f t="shared" si="67"/>
        <v>1500.039</v>
      </c>
      <c r="AA229" s="9"/>
      <c r="AB229" s="9">
        <f>AB232</f>
        <v>1034.755</v>
      </c>
      <c r="AC229" s="9"/>
      <c r="AD229" s="9">
        <f>AD230+AD231+AD232</f>
        <v>1419.61</v>
      </c>
      <c r="AE229" s="9"/>
      <c r="AF229" s="13"/>
      <c r="AG229" s="12">
        <f t="shared" si="60"/>
        <v>16795.299000000003</v>
      </c>
      <c r="AH229" s="12">
        <f t="shared" si="61"/>
        <v>3383.638</v>
      </c>
      <c r="AI229" s="12">
        <f t="shared" si="62"/>
        <v>2461.08</v>
      </c>
    </row>
    <row r="230" spans="1:35" s="1" customFormat="1" ht="18.75">
      <c r="A230" s="4" t="s">
        <v>15</v>
      </c>
      <c r="B230" s="8">
        <f>H230+J230+L230+N230+P230+R230+T230+V230+X230+Z230+AB230+AD230</f>
        <v>0</v>
      </c>
      <c r="C230" s="8">
        <v>0</v>
      </c>
      <c r="D230" s="8">
        <v>0</v>
      </c>
      <c r="E230" s="8">
        <v>0</v>
      </c>
      <c r="F230" s="14" t="e">
        <f>E230/B230*100</f>
        <v>#DIV/0!</v>
      </c>
      <c r="G230" s="14" t="e">
        <f>E230/C230*100</f>
        <v>#DIV/0!</v>
      </c>
      <c r="H230" s="7">
        <v>0</v>
      </c>
      <c r="I230" s="7">
        <v>0</v>
      </c>
      <c r="J230" s="7">
        <v>0</v>
      </c>
      <c r="K230" s="7"/>
      <c r="L230" s="7">
        <v>0</v>
      </c>
      <c r="M230" s="7"/>
      <c r="N230" s="7">
        <v>0</v>
      </c>
      <c r="O230" s="7"/>
      <c r="P230" s="7">
        <v>0</v>
      </c>
      <c r="Q230" s="7"/>
      <c r="R230" s="7">
        <v>0</v>
      </c>
      <c r="S230" s="7"/>
      <c r="T230" s="7">
        <v>0</v>
      </c>
      <c r="U230" s="7"/>
      <c r="V230" s="7">
        <v>0</v>
      </c>
      <c r="W230" s="7"/>
      <c r="X230" s="7">
        <v>0</v>
      </c>
      <c r="Y230" s="7"/>
      <c r="Z230" s="7">
        <v>0</v>
      </c>
      <c r="AA230" s="7"/>
      <c r="AB230" s="7">
        <v>0</v>
      </c>
      <c r="AC230" s="7"/>
      <c r="AD230" s="7">
        <v>0</v>
      </c>
      <c r="AE230" s="7"/>
      <c r="AF230" s="13"/>
      <c r="AG230" s="12">
        <f t="shared" si="60"/>
        <v>0</v>
      </c>
      <c r="AH230" s="12">
        <f t="shared" si="61"/>
        <v>0</v>
      </c>
      <c r="AI230" s="12">
        <f t="shared" si="62"/>
        <v>0</v>
      </c>
    </row>
    <row r="231" spans="1:35" s="1" customFormat="1" ht="18.75">
      <c r="A231" s="4" t="s">
        <v>13</v>
      </c>
      <c r="B231" s="8">
        <f>H231+J231+L231+N231+P231+R231+T231+V231+X231+Z231+AB231+AD231</f>
        <v>0</v>
      </c>
      <c r="C231" s="8">
        <v>0</v>
      </c>
      <c r="D231" s="8">
        <v>0</v>
      </c>
      <c r="E231" s="8">
        <v>0</v>
      </c>
      <c r="F231" s="14" t="e">
        <f>E231/B231*100</f>
        <v>#DIV/0!</v>
      </c>
      <c r="G231" s="14" t="e">
        <f>E231/C231*100</f>
        <v>#DIV/0!</v>
      </c>
      <c r="H231" s="7">
        <v>0</v>
      </c>
      <c r="I231" s="7">
        <v>0</v>
      </c>
      <c r="J231" s="7">
        <v>0</v>
      </c>
      <c r="K231" s="7"/>
      <c r="L231" s="7">
        <v>0</v>
      </c>
      <c r="M231" s="7"/>
      <c r="N231" s="7">
        <v>0</v>
      </c>
      <c r="O231" s="7"/>
      <c r="P231" s="7">
        <v>0</v>
      </c>
      <c r="Q231" s="7"/>
      <c r="R231" s="7">
        <v>0</v>
      </c>
      <c r="S231" s="7"/>
      <c r="T231" s="7">
        <v>0</v>
      </c>
      <c r="U231" s="7"/>
      <c r="V231" s="7">
        <v>0</v>
      </c>
      <c r="W231" s="7"/>
      <c r="X231" s="7">
        <v>0</v>
      </c>
      <c r="Y231" s="7"/>
      <c r="Z231" s="7">
        <v>0</v>
      </c>
      <c r="AA231" s="7"/>
      <c r="AB231" s="7">
        <v>0</v>
      </c>
      <c r="AC231" s="7"/>
      <c r="AD231" s="7">
        <v>0</v>
      </c>
      <c r="AE231" s="7"/>
      <c r="AF231" s="13"/>
      <c r="AG231" s="12">
        <f t="shared" si="60"/>
        <v>0</v>
      </c>
      <c r="AH231" s="12">
        <f t="shared" si="61"/>
        <v>0</v>
      </c>
      <c r="AI231" s="12">
        <f t="shared" si="62"/>
        <v>0</v>
      </c>
    </row>
    <row r="232" spans="1:35" s="1" customFormat="1" ht="18.75">
      <c r="A232" s="4" t="s">
        <v>14</v>
      </c>
      <c r="B232" s="8">
        <f>H232+J232+L232+N232+P232+R232+T232+V232+X232+Z232+AB232+AD232</f>
        <v>16795.299000000003</v>
      </c>
      <c r="C232" s="8">
        <f>H232+J232</f>
        <v>3383.638</v>
      </c>
      <c r="D232" s="8">
        <f>E232</f>
        <v>2461.08</v>
      </c>
      <c r="E232" s="8">
        <f>I232+K232</f>
        <v>2461.08</v>
      </c>
      <c r="F232" s="14">
        <f>E232/B232*100</f>
        <v>14.65338604570243</v>
      </c>
      <c r="G232" s="14">
        <f>E232/C232*100</f>
        <v>72.73473107938851</v>
      </c>
      <c r="H232" s="7">
        <v>2195.55</v>
      </c>
      <c r="I232" s="7">
        <v>1305.98</v>
      </c>
      <c r="J232" s="7">
        <v>1188.088</v>
      </c>
      <c r="K232" s="7">
        <v>1155.1</v>
      </c>
      <c r="L232" s="7">
        <v>718.3</v>
      </c>
      <c r="M232" s="7"/>
      <c r="N232" s="7">
        <v>1592.518</v>
      </c>
      <c r="O232" s="7"/>
      <c r="P232" s="7">
        <v>1642.91</v>
      </c>
      <c r="Q232" s="7"/>
      <c r="R232" s="7">
        <v>1804.136</v>
      </c>
      <c r="S232" s="7"/>
      <c r="T232" s="7">
        <v>1980.327</v>
      </c>
      <c r="U232" s="7"/>
      <c r="V232" s="7">
        <v>1221.162</v>
      </c>
      <c r="W232" s="7"/>
      <c r="X232" s="7">
        <v>497.904</v>
      </c>
      <c r="Y232" s="7"/>
      <c r="Z232" s="7">
        <v>1500.039</v>
      </c>
      <c r="AA232" s="7"/>
      <c r="AB232" s="7">
        <v>1034.755</v>
      </c>
      <c r="AC232" s="7"/>
      <c r="AD232" s="7">
        <v>1419.61</v>
      </c>
      <c r="AE232" s="7"/>
      <c r="AF232" s="13"/>
      <c r="AG232" s="12">
        <f t="shared" si="60"/>
        <v>16795.299000000003</v>
      </c>
      <c r="AH232" s="12">
        <f t="shared" si="61"/>
        <v>3383.638</v>
      </c>
      <c r="AI232" s="12">
        <f t="shared" si="62"/>
        <v>2461.08</v>
      </c>
    </row>
    <row r="233" spans="1:35" s="1" customFormat="1" ht="18.75">
      <c r="A233" s="4" t="s">
        <v>61</v>
      </c>
      <c r="B233" s="8">
        <f>H233+J233+L233+N233+P233+R233+T233+V233+X233+Z233+AB233+AD233</f>
        <v>0</v>
      </c>
      <c r="C233" s="8">
        <v>0</v>
      </c>
      <c r="D233" s="8">
        <v>0</v>
      </c>
      <c r="E233" s="8">
        <v>0</v>
      </c>
      <c r="F233" s="14" t="e">
        <f>E233/B233*100</f>
        <v>#DIV/0!</v>
      </c>
      <c r="G233" s="14" t="e">
        <f>E233/C233*100</f>
        <v>#DIV/0!</v>
      </c>
      <c r="H233" s="7">
        <v>0</v>
      </c>
      <c r="I233" s="7">
        <v>0</v>
      </c>
      <c r="J233" s="7">
        <v>0</v>
      </c>
      <c r="K233" s="7"/>
      <c r="L233" s="7">
        <v>0</v>
      </c>
      <c r="M233" s="7"/>
      <c r="N233" s="7">
        <v>0</v>
      </c>
      <c r="O233" s="7"/>
      <c r="P233" s="7">
        <v>0</v>
      </c>
      <c r="Q233" s="7"/>
      <c r="R233" s="7">
        <v>0</v>
      </c>
      <c r="S233" s="7"/>
      <c r="T233" s="7">
        <v>0</v>
      </c>
      <c r="U233" s="7"/>
      <c r="V233" s="7">
        <v>0</v>
      </c>
      <c r="W233" s="7"/>
      <c r="X233" s="7">
        <v>0</v>
      </c>
      <c r="Y233" s="7"/>
      <c r="Z233" s="7">
        <v>0</v>
      </c>
      <c r="AA233" s="7"/>
      <c r="AB233" s="7">
        <v>0</v>
      </c>
      <c r="AC233" s="7"/>
      <c r="AD233" s="7">
        <v>0</v>
      </c>
      <c r="AE233" s="7"/>
      <c r="AF233" s="13"/>
      <c r="AG233" s="12">
        <f t="shared" si="60"/>
        <v>0</v>
      </c>
      <c r="AH233" s="12">
        <f t="shared" si="61"/>
        <v>0</v>
      </c>
      <c r="AI233" s="12">
        <f t="shared" si="62"/>
        <v>0</v>
      </c>
    </row>
    <row r="234" spans="1:35" s="1" customFormat="1" ht="57.75" customHeight="1">
      <c r="A234" s="2" t="s">
        <v>27</v>
      </c>
      <c r="B234" s="10"/>
      <c r="C234" s="10"/>
      <c r="D234" s="10"/>
      <c r="E234" s="10"/>
      <c r="F234" s="10"/>
      <c r="G234" s="10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13"/>
      <c r="AG234" s="12">
        <f t="shared" si="60"/>
        <v>0</v>
      </c>
      <c r="AH234" s="12">
        <f t="shared" si="61"/>
        <v>0</v>
      </c>
      <c r="AI234" s="12">
        <f t="shared" si="62"/>
        <v>0</v>
      </c>
    </row>
    <row r="235" spans="1:35" s="1" customFormat="1" ht="18.75">
      <c r="A235" s="3" t="s">
        <v>16</v>
      </c>
      <c r="B235" s="10">
        <f>B236+B237+B238</f>
        <v>5796.496000000001</v>
      </c>
      <c r="C235" s="10">
        <f>C236+C237+C238</f>
        <v>1180.79</v>
      </c>
      <c r="D235" s="10">
        <f>D236+D237+D238</f>
        <v>940.4100000000001</v>
      </c>
      <c r="E235" s="10">
        <f>E236+E237+E238</f>
        <v>940.4100000000001</v>
      </c>
      <c r="F235" s="9">
        <f>E235/B235*100</f>
        <v>16.2237669102161</v>
      </c>
      <c r="G235" s="9">
        <f>E235/C235*100</f>
        <v>79.64244277136494</v>
      </c>
      <c r="H235" s="9">
        <f>H236+H237+H238</f>
        <v>754.84</v>
      </c>
      <c r="I235" s="9">
        <f>I236+I237+I238</f>
        <v>471.91</v>
      </c>
      <c r="J235" s="9">
        <f>J236+J237+J238</f>
        <v>425.95</v>
      </c>
      <c r="K235" s="9">
        <f>K236+K237+K238</f>
        <v>468.5</v>
      </c>
      <c r="L235" s="9">
        <f>L236+L237+L238</f>
        <v>321.91</v>
      </c>
      <c r="M235" s="9"/>
      <c r="N235" s="9">
        <f>N238</f>
        <v>741.91</v>
      </c>
      <c r="O235" s="9"/>
      <c r="P235" s="9">
        <f aca="true" t="shared" si="68" ref="P235:Z235">P236+P237+P238</f>
        <v>583.176</v>
      </c>
      <c r="Q235" s="9"/>
      <c r="R235" s="9">
        <f t="shared" si="68"/>
        <v>374.652</v>
      </c>
      <c r="S235" s="9"/>
      <c r="T235" s="9">
        <f t="shared" si="68"/>
        <v>668.76</v>
      </c>
      <c r="U235" s="9"/>
      <c r="V235" s="9">
        <f t="shared" si="68"/>
        <v>337.009</v>
      </c>
      <c r="W235" s="9"/>
      <c r="X235" s="9">
        <f t="shared" si="68"/>
        <v>203.841</v>
      </c>
      <c r="Y235" s="9"/>
      <c r="Z235" s="9">
        <f t="shared" si="68"/>
        <v>586.013</v>
      </c>
      <c r="AA235" s="9"/>
      <c r="AB235" s="9">
        <f>AB238</f>
        <v>354.965</v>
      </c>
      <c r="AC235" s="9"/>
      <c r="AD235" s="9">
        <f>AD236+AD237+AD238</f>
        <v>443.47</v>
      </c>
      <c r="AE235" s="9"/>
      <c r="AF235" s="13"/>
      <c r="AG235" s="12">
        <f t="shared" si="60"/>
        <v>5796.496000000001</v>
      </c>
      <c r="AH235" s="12">
        <f t="shared" si="61"/>
        <v>1180.79</v>
      </c>
      <c r="AI235" s="12">
        <f t="shared" si="62"/>
        <v>940.4100000000001</v>
      </c>
    </row>
    <row r="236" spans="1:35" s="1" customFormat="1" ht="18.75">
      <c r="A236" s="4" t="s">
        <v>15</v>
      </c>
      <c r="B236" s="8">
        <f>H236+J236+L236+N236+P236+R236+T236+V236+X236+Z236+AB236+AD236</f>
        <v>0</v>
      </c>
      <c r="C236" s="8">
        <v>0</v>
      </c>
      <c r="D236" s="8">
        <v>0</v>
      </c>
      <c r="E236" s="8">
        <v>0</v>
      </c>
      <c r="F236" s="14" t="e">
        <f>E236/B236*100</f>
        <v>#DIV/0!</v>
      </c>
      <c r="G236" s="14" t="e">
        <f>E236/C236*100</f>
        <v>#DIV/0!</v>
      </c>
      <c r="H236" s="7">
        <v>0</v>
      </c>
      <c r="I236" s="7">
        <v>0</v>
      </c>
      <c r="J236" s="7">
        <v>0</v>
      </c>
      <c r="K236" s="7"/>
      <c r="L236" s="7">
        <v>0</v>
      </c>
      <c r="M236" s="7"/>
      <c r="N236" s="7">
        <v>0</v>
      </c>
      <c r="O236" s="7"/>
      <c r="P236" s="7">
        <v>0</v>
      </c>
      <c r="Q236" s="7"/>
      <c r="R236" s="7">
        <v>0</v>
      </c>
      <c r="S236" s="7"/>
      <c r="T236" s="7">
        <v>0</v>
      </c>
      <c r="U236" s="7"/>
      <c r="V236" s="7">
        <v>0</v>
      </c>
      <c r="W236" s="7"/>
      <c r="X236" s="7">
        <v>0</v>
      </c>
      <c r="Y236" s="7"/>
      <c r="Z236" s="7">
        <v>0</v>
      </c>
      <c r="AA236" s="7"/>
      <c r="AB236" s="7">
        <v>0</v>
      </c>
      <c r="AC236" s="7"/>
      <c r="AD236" s="7">
        <v>0</v>
      </c>
      <c r="AE236" s="7"/>
      <c r="AF236" s="13"/>
      <c r="AG236" s="12">
        <f t="shared" si="60"/>
        <v>0</v>
      </c>
      <c r="AH236" s="12">
        <f t="shared" si="61"/>
        <v>0</v>
      </c>
      <c r="AI236" s="12">
        <f t="shared" si="62"/>
        <v>0</v>
      </c>
    </row>
    <row r="237" spans="1:35" s="1" customFormat="1" ht="18.75">
      <c r="A237" s="4" t="s">
        <v>13</v>
      </c>
      <c r="B237" s="8">
        <f>H237+J237+L237+N237+P237+R237+T237+V237+X237+Z237+AB237+AD237</f>
        <v>0</v>
      </c>
      <c r="C237" s="8">
        <v>0</v>
      </c>
      <c r="D237" s="8">
        <v>0</v>
      </c>
      <c r="E237" s="8">
        <v>0</v>
      </c>
      <c r="F237" s="14" t="e">
        <f>E237/B237*100</f>
        <v>#DIV/0!</v>
      </c>
      <c r="G237" s="14" t="e">
        <f>E237/C237*100</f>
        <v>#DIV/0!</v>
      </c>
      <c r="H237" s="7">
        <v>0</v>
      </c>
      <c r="I237" s="7">
        <v>0</v>
      </c>
      <c r="J237" s="7">
        <v>0</v>
      </c>
      <c r="K237" s="7"/>
      <c r="L237" s="7">
        <v>0</v>
      </c>
      <c r="M237" s="7"/>
      <c r="N237" s="7">
        <v>0</v>
      </c>
      <c r="O237" s="7"/>
      <c r="P237" s="7">
        <v>0</v>
      </c>
      <c r="Q237" s="7"/>
      <c r="R237" s="7">
        <v>0</v>
      </c>
      <c r="S237" s="7"/>
      <c r="T237" s="7">
        <v>0</v>
      </c>
      <c r="U237" s="7"/>
      <c r="V237" s="7">
        <v>0</v>
      </c>
      <c r="W237" s="7"/>
      <c r="X237" s="7">
        <v>0</v>
      </c>
      <c r="Y237" s="7"/>
      <c r="Z237" s="7">
        <v>0</v>
      </c>
      <c r="AA237" s="7"/>
      <c r="AB237" s="7">
        <v>0</v>
      </c>
      <c r="AC237" s="7"/>
      <c r="AD237" s="7">
        <v>0</v>
      </c>
      <c r="AE237" s="7"/>
      <c r="AF237" s="13"/>
      <c r="AG237" s="12">
        <f t="shared" si="60"/>
        <v>0</v>
      </c>
      <c r="AH237" s="12">
        <f t="shared" si="61"/>
        <v>0</v>
      </c>
      <c r="AI237" s="12">
        <f t="shared" si="62"/>
        <v>0</v>
      </c>
    </row>
    <row r="238" spans="1:35" s="1" customFormat="1" ht="18.75">
      <c r="A238" s="4" t="s">
        <v>14</v>
      </c>
      <c r="B238" s="8">
        <f>H238+J238+L238+N238+P238+R238+T238+V238+X238+Z238+AB238+AD238</f>
        <v>5796.496000000001</v>
      </c>
      <c r="C238" s="8">
        <f>H238+J238</f>
        <v>1180.79</v>
      </c>
      <c r="D238" s="8">
        <f>E238</f>
        <v>940.4100000000001</v>
      </c>
      <c r="E238" s="8">
        <f>I238+K238</f>
        <v>940.4100000000001</v>
      </c>
      <c r="F238" s="14">
        <f>E238/B238*100</f>
        <v>16.2237669102161</v>
      </c>
      <c r="G238" s="14">
        <f>E238/C238*100</f>
        <v>79.64244277136494</v>
      </c>
      <c r="H238" s="7">
        <v>754.84</v>
      </c>
      <c r="I238" s="7">
        <v>471.91</v>
      </c>
      <c r="J238" s="7">
        <v>425.95</v>
      </c>
      <c r="K238" s="7">
        <v>468.5</v>
      </c>
      <c r="L238" s="7">
        <v>321.91</v>
      </c>
      <c r="M238" s="7"/>
      <c r="N238" s="7">
        <v>741.91</v>
      </c>
      <c r="O238" s="7"/>
      <c r="P238" s="7">
        <v>583.176</v>
      </c>
      <c r="Q238" s="7"/>
      <c r="R238" s="7">
        <v>374.652</v>
      </c>
      <c r="S238" s="7"/>
      <c r="T238" s="7">
        <v>668.76</v>
      </c>
      <c r="U238" s="7"/>
      <c r="V238" s="7">
        <v>337.009</v>
      </c>
      <c r="W238" s="7"/>
      <c r="X238" s="7">
        <v>203.841</v>
      </c>
      <c r="Y238" s="7"/>
      <c r="Z238" s="7">
        <v>586.013</v>
      </c>
      <c r="AA238" s="7"/>
      <c r="AB238" s="7">
        <v>354.965</v>
      </c>
      <c r="AC238" s="7"/>
      <c r="AD238" s="7">
        <v>443.47</v>
      </c>
      <c r="AE238" s="7"/>
      <c r="AF238" s="13"/>
      <c r="AG238" s="12">
        <f t="shared" si="60"/>
        <v>5796.496000000001</v>
      </c>
      <c r="AH238" s="12">
        <f t="shared" si="61"/>
        <v>1180.79</v>
      </c>
      <c r="AI238" s="12">
        <f t="shared" si="62"/>
        <v>940.4100000000001</v>
      </c>
    </row>
    <row r="239" spans="1:35" s="1" customFormat="1" ht="18.75">
      <c r="A239" s="4" t="s">
        <v>61</v>
      </c>
      <c r="B239" s="8">
        <f>H239+J239+L239+N239+P239+R239+T239+V239+X239+Z239+AB239+AD239</f>
        <v>0</v>
      </c>
      <c r="C239" s="8">
        <v>0</v>
      </c>
      <c r="D239" s="8">
        <v>0</v>
      </c>
      <c r="E239" s="8">
        <v>0</v>
      </c>
      <c r="F239" s="14" t="e">
        <f>E239/B239*100</f>
        <v>#DIV/0!</v>
      </c>
      <c r="G239" s="14" t="e">
        <f>E239/C239*100</f>
        <v>#DIV/0!</v>
      </c>
      <c r="H239" s="7">
        <v>0</v>
      </c>
      <c r="I239" s="7">
        <v>0</v>
      </c>
      <c r="J239" s="7">
        <v>0</v>
      </c>
      <c r="K239" s="7"/>
      <c r="L239" s="7">
        <v>0</v>
      </c>
      <c r="M239" s="7"/>
      <c r="N239" s="7">
        <v>0</v>
      </c>
      <c r="O239" s="7"/>
      <c r="P239" s="7">
        <v>0</v>
      </c>
      <c r="Q239" s="7"/>
      <c r="R239" s="7">
        <v>0</v>
      </c>
      <c r="S239" s="7"/>
      <c r="T239" s="7">
        <v>0</v>
      </c>
      <c r="U239" s="7"/>
      <c r="V239" s="7">
        <v>0</v>
      </c>
      <c r="W239" s="7"/>
      <c r="X239" s="7">
        <v>0</v>
      </c>
      <c r="Y239" s="7"/>
      <c r="Z239" s="7">
        <v>0</v>
      </c>
      <c r="AA239" s="7"/>
      <c r="AB239" s="7">
        <v>0</v>
      </c>
      <c r="AC239" s="7"/>
      <c r="AD239" s="7">
        <v>0</v>
      </c>
      <c r="AE239" s="7"/>
      <c r="AF239" s="13"/>
      <c r="AG239" s="12">
        <f t="shared" si="60"/>
        <v>0</v>
      </c>
      <c r="AH239" s="12">
        <f t="shared" si="61"/>
        <v>0</v>
      </c>
      <c r="AI239" s="12">
        <f t="shared" si="62"/>
        <v>0</v>
      </c>
    </row>
    <row r="240" spans="1:35" s="1" customFormat="1" ht="18.75">
      <c r="A240" s="62" t="s">
        <v>52</v>
      </c>
      <c r="B240" s="10"/>
      <c r="C240" s="10"/>
      <c r="D240" s="10"/>
      <c r="E240" s="10"/>
      <c r="F240" s="10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13"/>
      <c r="AG240" s="12">
        <f t="shared" si="60"/>
        <v>0</v>
      </c>
      <c r="AH240" s="12">
        <f t="shared" si="61"/>
        <v>0</v>
      </c>
      <c r="AI240" s="12">
        <f t="shared" si="62"/>
        <v>0</v>
      </c>
    </row>
    <row r="241" spans="1:35" s="1" customFormat="1" ht="18.75">
      <c r="A241" s="3" t="s">
        <v>16</v>
      </c>
      <c r="B241" s="10">
        <f>B242+B243+B244</f>
        <v>61.9</v>
      </c>
      <c r="C241" s="10">
        <f>C242+C243+C244</f>
        <v>0</v>
      </c>
      <c r="D241" s="10">
        <f>D242+D243+D244</f>
        <v>0</v>
      </c>
      <c r="E241" s="10">
        <f>E242+E243+E244</f>
        <v>0</v>
      </c>
      <c r="F241" s="10"/>
      <c r="G241" s="10"/>
      <c r="H241" s="9">
        <f>H242+H243+H244</f>
        <v>0</v>
      </c>
      <c r="I241" s="9"/>
      <c r="J241" s="9">
        <f aca="true" t="shared" si="69" ref="J241:AD241">J242+J243+J244</f>
        <v>0</v>
      </c>
      <c r="K241" s="9"/>
      <c r="L241" s="9">
        <f t="shared" si="69"/>
        <v>0</v>
      </c>
      <c r="M241" s="9"/>
      <c r="N241" s="9">
        <f t="shared" si="69"/>
        <v>61.9</v>
      </c>
      <c r="O241" s="9"/>
      <c r="P241" s="9">
        <f t="shared" si="69"/>
        <v>0</v>
      </c>
      <c r="Q241" s="9"/>
      <c r="R241" s="9">
        <f t="shared" si="69"/>
        <v>0</v>
      </c>
      <c r="S241" s="9"/>
      <c r="T241" s="9">
        <f t="shared" si="69"/>
        <v>0</v>
      </c>
      <c r="U241" s="9"/>
      <c r="V241" s="9">
        <f t="shared" si="69"/>
        <v>0</v>
      </c>
      <c r="W241" s="9"/>
      <c r="X241" s="9">
        <f t="shared" si="69"/>
        <v>0</v>
      </c>
      <c r="Y241" s="9"/>
      <c r="Z241" s="9">
        <f t="shared" si="69"/>
        <v>0</v>
      </c>
      <c r="AA241" s="9"/>
      <c r="AB241" s="9">
        <f t="shared" si="69"/>
        <v>0</v>
      </c>
      <c r="AC241" s="9"/>
      <c r="AD241" s="9">
        <f t="shared" si="69"/>
        <v>0</v>
      </c>
      <c r="AE241" s="9"/>
      <c r="AF241" s="13"/>
      <c r="AG241" s="12">
        <f t="shared" si="60"/>
        <v>61.9</v>
      </c>
      <c r="AH241" s="12">
        <f t="shared" si="61"/>
        <v>0</v>
      </c>
      <c r="AI241" s="12">
        <f t="shared" si="62"/>
        <v>0</v>
      </c>
    </row>
    <row r="242" spans="1:35" s="1" customFormat="1" ht="18.75">
      <c r="A242" s="4" t="s">
        <v>15</v>
      </c>
      <c r="B242" s="8">
        <f aca="true" t="shared" si="70" ref="B242:E245">B248</f>
        <v>0</v>
      </c>
      <c r="C242" s="8">
        <f t="shared" si="70"/>
        <v>0</v>
      </c>
      <c r="D242" s="8">
        <f t="shared" si="70"/>
        <v>0</v>
      </c>
      <c r="E242" s="8">
        <f t="shared" si="70"/>
        <v>0</v>
      </c>
      <c r="F242" s="8"/>
      <c r="G242" s="8"/>
      <c r="H242" s="8">
        <f aca="true" t="shared" si="71" ref="H242:AD242">H248</f>
        <v>0</v>
      </c>
      <c r="I242" s="8"/>
      <c r="J242" s="8">
        <f t="shared" si="71"/>
        <v>0</v>
      </c>
      <c r="K242" s="8"/>
      <c r="L242" s="8">
        <f t="shared" si="71"/>
        <v>0</v>
      </c>
      <c r="M242" s="8"/>
      <c r="N242" s="8">
        <f t="shared" si="71"/>
        <v>0</v>
      </c>
      <c r="O242" s="8"/>
      <c r="P242" s="8">
        <f t="shared" si="71"/>
        <v>0</v>
      </c>
      <c r="Q242" s="8"/>
      <c r="R242" s="8">
        <f t="shared" si="71"/>
        <v>0</v>
      </c>
      <c r="S242" s="8"/>
      <c r="T242" s="8">
        <f t="shared" si="71"/>
        <v>0</v>
      </c>
      <c r="U242" s="8"/>
      <c r="V242" s="8">
        <f t="shared" si="71"/>
        <v>0</v>
      </c>
      <c r="W242" s="8"/>
      <c r="X242" s="8">
        <f t="shared" si="71"/>
        <v>0</v>
      </c>
      <c r="Y242" s="8"/>
      <c r="Z242" s="8">
        <f t="shared" si="71"/>
        <v>0</v>
      </c>
      <c r="AA242" s="8"/>
      <c r="AB242" s="8">
        <f t="shared" si="71"/>
        <v>0</v>
      </c>
      <c r="AC242" s="8"/>
      <c r="AD242" s="8">
        <f t="shared" si="71"/>
        <v>0</v>
      </c>
      <c r="AE242" s="8"/>
      <c r="AF242" s="13"/>
      <c r="AG242" s="12">
        <f t="shared" si="60"/>
        <v>0</v>
      </c>
      <c r="AH242" s="12">
        <f t="shared" si="61"/>
        <v>0</v>
      </c>
      <c r="AI242" s="12">
        <f t="shared" si="62"/>
        <v>0</v>
      </c>
    </row>
    <row r="243" spans="1:35" s="1" customFormat="1" ht="18.75">
      <c r="A243" s="4" t="s">
        <v>13</v>
      </c>
      <c r="B243" s="8">
        <f t="shared" si="70"/>
        <v>61.9</v>
      </c>
      <c r="C243" s="8">
        <f t="shared" si="70"/>
        <v>0</v>
      </c>
      <c r="D243" s="8">
        <f t="shared" si="70"/>
        <v>0</v>
      </c>
      <c r="E243" s="8">
        <f t="shared" si="70"/>
        <v>0</v>
      </c>
      <c r="F243" s="8"/>
      <c r="G243" s="8"/>
      <c r="H243" s="8">
        <f aca="true" t="shared" si="72" ref="H243:AD243">H249</f>
        <v>0</v>
      </c>
      <c r="I243" s="8"/>
      <c r="J243" s="8">
        <f t="shared" si="72"/>
        <v>0</v>
      </c>
      <c r="K243" s="8"/>
      <c r="L243" s="8">
        <f t="shared" si="72"/>
        <v>0</v>
      </c>
      <c r="M243" s="8"/>
      <c r="N243" s="8">
        <f t="shared" si="72"/>
        <v>61.9</v>
      </c>
      <c r="O243" s="8"/>
      <c r="P243" s="8">
        <f t="shared" si="72"/>
        <v>0</v>
      </c>
      <c r="Q243" s="8"/>
      <c r="R243" s="8">
        <f t="shared" si="72"/>
        <v>0</v>
      </c>
      <c r="S243" s="8"/>
      <c r="T243" s="8">
        <f t="shared" si="72"/>
        <v>0</v>
      </c>
      <c r="U243" s="8"/>
      <c r="V243" s="8">
        <f t="shared" si="72"/>
        <v>0</v>
      </c>
      <c r="W243" s="8"/>
      <c r="X243" s="8">
        <f t="shared" si="72"/>
        <v>0</v>
      </c>
      <c r="Y243" s="8"/>
      <c r="Z243" s="8">
        <f t="shared" si="72"/>
        <v>0</v>
      </c>
      <c r="AA243" s="8"/>
      <c r="AB243" s="8">
        <f t="shared" si="72"/>
        <v>0</v>
      </c>
      <c r="AC243" s="8"/>
      <c r="AD243" s="8">
        <f t="shared" si="72"/>
        <v>0</v>
      </c>
      <c r="AE243" s="8"/>
      <c r="AF243" s="13"/>
      <c r="AG243" s="12">
        <f t="shared" si="60"/>
        <v>61.9</v>
      </c>
      <c r="AH243" s="12">
        <f t="shared" si="61"/>
        <v>0</v>
      </c>
      <c r="AI243" s="12">
        <f t="shared" si="62"/>
        <v>0</v>
      </c>
    </row>
    <row r="244" spans="1:35" s="1" customFormat="1" ht="18.75">
      <c r="A244" s="4" t="s">
        <v>14</v>
      </c>
      <c r="B244" s="8">
        <f t="shared" si="70"/>
        <v>0</v>
      </c>
      <c r="C244" s="8">
        <f t="shared" si="70"/>
        <v>0</v>
      </c>
      <c r="D244" s="8">
        <f t="shared" si="70"/>
        <v>0</v>
      </c>
      <c r="E244" s="8">
        <f t="shared" si="70"/>
        <v>0</v>
      </c>
      <c r="F244" s="8"/>
      <c r="G244" s="8"/>
      <c r="H244" s="8">
        <f aca="true" t="shared" si="73" ref="H244:AD244">H250</f>
        <v>0</v>
      </c>
      <c r="I244" s="8"/>
      <c r="J244" s="8">
        <f t="shared" si="73"/>
        <v>0</v>
      </c>
      <c r="K244" s="8"/>
      <c r="L244" s="8">
        <f t="shared" si="73"/>
        <v>0</v>
      </c>
      <c r="M244" s="8"/>
      <c r="N244" s="8">
        <f t="shared" si="73"/>
        <v>0</v>
      </c>
      <c r="O244" s="8"/>
      <c r="P244" s="8">
        <f t="shared" si="73"/>
        <v>0</v>
      </c>
      <c r="Q244" s="8"/>
      <c r="R244" s="8">
        <f t="shared" si="73"/>
        <v>0</v>
      </c>
      <c r="S244" s="8"/>
      <c r="T244" s="8">
        <f t="shared" si="73"/>
        <v>0</v>
      </c>
      <c r="U244" s="8"/>
      <c r="V244" s="8">
        <f t="shared" si="73"/>
        <v>0</v>
      </c>
      <c r="W244" s="8"/>
      <c r="X244" s="8">
        <f t="shared" si="73"/>
        <v>0</v>
      </c>
      <c r="Y244" s="8"/>
      <c r="Z244" s="8">
        <f t="shared" si="73"/>
        <v>0</v>
      </c>
      <c r="AA244" s="8"/>
      <c r="AB244" s="8">
        <f t="shared" si="73"/>
        <v>0</v>
      </c>
      <c r="AC244" s="8"/>
      <c r="AD244" s="8">
        <f t="shared" si="73"/>
        <v>0</v>
      </c>
      <c r="AE244" s="8"/>
      <c r="AF244" s="13"/>
      <c r="AG244" s="12">
        <f t="shared" si="60"/>
        <v>0</v>
      </c>
      <c r="AH244" s="12">
        <f t="shared" si="61"/>
        <v>0</v>
      </c>
      <c r="AI244" s="12">
        <f t="shared" si="62"/>
        <v>0</v>
      </c>
    </row>
    <row r="245" spans="1:35" s="1" customFormat="1" ht="18.75">
      <c r="A245" s="4" t="s">
        <v>61</v>
      </c>
      <c r="B245" s="8">
        <f t="shared" si="70"/>
        <v>0</v>
      </c>
      <c r="C245" s="8">
        <f t="shared" si="70"/>
        <v>0</v>
      </c>
      <c r="D245" s="8">
        <f t="shared" si="70"/>
        <v>0</v>
      </c>
      <c r="E245" s="8">
        <f t="shared" si="70"/>
        <v>0</v>
      </c>
      <c r="F245" s="8"/>
      <c r="G245" s="8"/>
      <c r="H245" s="8">
        <f aca="true" t="shared" si="74" ref="H245:AD245">H251</f>
        <v>0</v>
      </c>
      <c r="I245" s="8"/>
      <c r="J245" s="8">
        <f t="shared" si="74"/>
        <v>0</v>
      </c>
      <c r="K245" s="8"/>
      <c r="L245" s="8">
        <f t="shared" si="74"/>
        <v>0</v>
      </c>
      <c r="M245" s="8"/>
      <c r="N245" s="8">
        <f t="shared" si="74"/>
        <v>0</v>
      </c>
      <c r="O245" s="8"/>
      <c r="P245" s="8">
        <f t="shared" si="74"/>
        <v>0</v>
      </c>
      <c r="Q245" s="8"/>
      <c r="R245" s="8">
        <f t="shared" si="74"/>
        <v>0</v>
      </c>
      <c r="S245" s="8"/>
      <c r="T245" s="8">
        <f t="shared" si="74"/>
        <v>0</v>
      </c>
      <c r="U245" s="8"/>
      <c r="V245" s="8">
        <f t="shared" si="74"/>
        <v>0</v>
      </c>
      <c r="W245" s="8"/>
      <c r="X245" s="8">
        <f t="shared" si="74"/>
        <v>0</v>
      </c>
      <c r="Y245" s="8"/>
      <c r="Z245" s="8">
        <f t="shared" si="74"/>
        <v>0</v>
      </c>
      <c r="AA245" s="8"/>
      <c r="AB245" s="8">
        <f t="shared" si="74"/>
        <v>0</v>
      </c>
      <c r="AC245" s="8"/>
      <c r="AD245" s="8">
        <f t="shared" si="74"/>
        <v>0</v>
      </c>
      <c r="AE245" s="8"/>
      <c r="AF245" s="13"/>
      <c r="AG245" s="12">
        <f t="shared" si="60"/>
        <v>0</v>
      </c>
      <c r="AH245" s="12">
        <f t="shared" si="61"/>
        <v>0</v>
      </c>
      <c r="AI245" s="12">
        <f t="shared" si="62"/>
        <v>0</v>
      </c>
    </row>
    <row r="246" spans="1:35" s="1" customFormat="1" ht="104.25" customHeight="1">
      <c r="A246" s="2" t="s">
        <v>53</v>
      </c>
      <c r="B246" s="8"/>
      <c r="C246" s="8"/>
      <c r="D246" s="8"/>
      <c r="E246" s="8"/>
      <c r="F246" s="8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13"/>
      <c r="AG246" s="12">
        <f t="shared" si="60"/>
        <v>0</v>
      </c>
      <c r="AH246" s="12">
        <f t="shared" si="61"/>
        <v>0</v>
      </c>
      <c r="AI246" s="12">
        <f t="shared" si="62"/>
        <v>0</v>
      </c>
    </row>
    <row r="247" spans="1:35" s="1" customFormat="1" ht="18.75">
      <c r="A247" s="3" t="s">
        <v>16</v>
      </c>
      <c r="B247" s="10">
        <f>B248+B249+B250</f>
        <v>61.9</v>
      </c>
      <c r="C247" s="10">
        <f>C248+C249+C250</f>
        <v>0</v>
      </c>
      <c r="D247" s="10">
        <f>D248+D249+D250</f>
        <v>0</v>
      </c>
      <c r="E247" s="10">
        <f>E248+E249+E250</f>
        <v>0</v>
      </c>
      <c r="F247" s="10"/>
      <c r="G247" s="10"/>
      <c r="H247" s="9">
        <f>H248+H249+H250</f>
        <v>0</v>
      </c>
      <c r="I247" s="9"/>
      <c r="J247" s="9">
        <f>J248+J249+J250</f>
        <v>0</v>
      </c>
      <c r="K247" s="9"/>
      <c r="L247" s="9">
        <f>L248+L249+L250</f>
        <v>0</v>
      </c>
      <c r="M247" s="9"/>
      <c r="N247" s="9">
        <f>N250</f>
        <v>0</v>
      </c>
      <c r="O247" s="9"/>
      <c r="P247" s="9">
        <f aca="true" t="shared" si="75" ref="P247:Z247">P248+P249+P250</f>
        <v>0</v>
      </c>
      <c r="Q247" s="9"/>
      <c r="R247" s="9">
        <f t="shared" si="75"/>
        <v>0</v>
      </c>
      <c r="S247" s="9"/>
      <c r="T247" s="9">
        <f t="shared" si="75"/>
        <v>0</v>
      </c>
      <c r="U247" s="9"/>
      <c r="V247" s="9">
        <f t="shared" si="75"/>
        <v>0</v>
      </c>
      <c r="W247" s="9"/>
      <c r="X247" s="9">
        <f t="shared" si="75"/>
        <v>0</v>
      </c>
      <c r="Y247" s="9"/>
      <c r="Z247" s="9">
        <f t="shared" si="75"/>
        <v>0</v>
      </c>
      <c r="AA247" s="9"/>
      <c r="AB247" s="9">
        <f>AB250</f>
        <v>0</v>
      </c>
      <c r="AC247" s="9"/>
      <c r="AD247" s="9">
        <f>AD248+AD249+AD250</f>
        <v>0</v>
      </c>
      <c r="AE247" s="9"/>
      <c r="AF247" s="13"/>
      <c r="AG247" s="12">
        <f t="shared" si="60"/>
        <v>0</v>
      </c>
      <c r="AH247" s="12">
        <f t="shared" si="61"/>
        <v>0</v>
      </c>
      <c r="AI247" s="12">
        <f t="shared" si="62"/>
        <v>0</v>
      </c>
    </row>
    <row r="248" spans="1:35" s="1" customFormat="1" ht="18.75">
      <c r="A248" s="4" t="s">
        <v>15</v>
      </c>
      <c r="B248" s="8">
        <f>H248+J248+L248+N248+P248+R248+T248+V248+X248+Z248+AB248+AD248</f>
        <v>0</v>
      </c>
      <c r="C248" s="8">
        <v>0</v>
      </c>
      <c r="D248" s="8">
        <v>0</v>
      </c>
      <c r="E248" s="8">
        <v>0</v>
      </c>
      <c r="F248" s="8"/>
      <c r="G248" s="8"/>
      <c r="H248" s="7">
        <v>0</v>
      </c>
      <c r="I248" s="7"/>
      <c r="J248" s="7">
        <v>0</v>
      </c>
      <c r="K248" s="7"/>
      <c r="L248" s="7">
        <v>0</v>
      </c>
      <c r="M248" s="7"/>
      <c r="N248" s="7">
        <v>0</v>
      </c>
      <c r="O248" s="7"/>
      <c r="P248" s="7">
        <v>0</v>
      </c>
      <c r="Q248" s="7"/>
      <c r="R248" s="7">
        <v>0</v>
      </c>
      <c r="S248" s="7"/>
      <c r="T248" s="7">
        <v>0</v>
      </c>
      <c r="U248" s="7"/>
      <c r="V248" s="7">
        <v>0</v>
      </c>
      <c r="W248" s="7"/>
      <c r="X248" s="7">
        <v>0</v>
      </c>
      <c r="Y248" s="7"/>
      <c r="Z248" s="7">
        <v>0</v>
      </c>
      <c r="AA248" s="7"/>
      <c r="AB248" s="7">
        <v>0</v>
      </c>
      <c r="AC248" s="7"/>
      <c r="AD248" s="7">
        <v>0</v>
      </c>
      <c r="AE248" s="7"/>
      <c r="AF248" s="13"/>
      <c r="AG248" s="12">
        <f t="shared" si="60"/>
        <v>0</v>
      </c>
      <c r="AH248" s="12">
        <f t="shared" si="61"/>
        <v>0</v>
      </c>
      <c r="AI248" s="12">
        <f t="shared" si="62"/>
        <v>0</v>
      </c>
    </row>
    <row r="249" spans="1:35" s="1" customFormat="1" ht="18.75">
      <c r="A249" s="4" t="s">
        <v>13</v>
      </c>
      <c r="B249" s="8">
        <f>H249+J249+L249+N249+P249+R249+T249+V249+X249+Z249+AB249+AD249</f>
        <v>61.9</v>
      </c>
      <c r="C249" s="8">
        <v>0</v>
      </c>
      <c r="D249" s="8">
        <v>0</v>
      </c>
      <c r="E249" s="8">
        <v>0</v>
      </c>
      <c r="F249" s="8"/>
      <c r="G249" s="8"/>
      <c r="H249" s="7">
        <v>0</v>
      </c>
      <c r="I249" s="7"/>
      <c r="J249" s="7">
        <v>0</v>
      </c>
      <c r="K249" s="7"/>
      <c r="L249" s="7">
        <v>0</v>
      </c>
      <c r="M249" s="7"/>
      <c r="N249" s="7">
        <v>61.9</v>
      </c>
      <c r="O249" s="7"/>
      <c r="P249" s="7">
        <v>0</v>
      </c>
      <c r="Q249" s="7"/>
      <c r="R249" s="7">
        <v>0</v>
      </c>
      <c r="S249" s="7"/>
      <c r="T249" s="7">
        <v>0</v>
      </c>
      <c r="U249" s="7"/>
      <c r="V249" s="7">
        <v>0</v>
      </c>
      <c r="W249" s="7"/>
      <c r="X249" s="7">
        <v>0</v>
      </c>
      <c r="Y249" s="7"/>
      <c r="Z249" s="7">
        <v>0</v>
      </c>
      <c r="AA249" s="7"/>
      <c r="AB249" s="7">
        <v>0</v>
      </c>
      <c r="AC249" s="7"/>
      <c r="AD249" s="7">
        <v>0</v>
      </c>
      <c r="AE249" s="7"/>
      <c r="AF249" s="13"/>
      <c r="AG249" s="12">
        <f t="shared" si="60"/>
        <v>61.9</v>
      </c>
      <c r="AH249" s="12">
        <f t="shared" si="61"/>
        <v>0</v>
      </c>
      <c r="AI249" s="12">
        <f t="shared" si="62"/>
        <v>0</v>
      </c>
    </row>
    <row r="250" spans="1:35" s="1" customFormat="1" ht="18.75">
      <c r="A250" s="4" t="s">
        <v>14</v>
      </c>
      <c r="B250" s="8">
        <f>H250+J250+L250+N250+P250+R250+T250+V250+X250+Z250+AB250+AD250</f>
        <v>0</v>
      </c>
      <c r="C250" s="8">
        <f>H250</f>
        <v>0</v>
      </c>
      <c r="D250" s="8">
        <f>E250</f>
        <v>0</v>
      </c>
      <c r="E250" s="8">
        <f>I250</f>
        <v>0</v>
      </c>
      <c r="F250" s="8"/>
      <c r="G250" s="8"/>
      <c r="H250" s="7">
        <v>0</v>
      </c>
      <c r="I250" s="7"/>
      <c r="J250" s="7">
        <v>0</v>
      </c>
      <c r="K250" s="7"/>
      <c r="L250" s="7">
        <v>0</v>
      </c>
      <c r="M250" s="7"/>
      <c r="N250" s="7">
        <v>0</v>
      </c>
      <c r="O250" s="7"/>
      <c r="P250" s="7">
        <v>0</v>
      </c>
      <c r="Q250" s="7"/>
      <c r="R250" s="7">
        <v>0</v>
      </c>
      <c r="S250" s="7"/>
      <c r="T250" s="7">
        <v>0</v>
      </c>
      <c r="U250" s="7"/>
      <c r="V250" s="7">
        <v>0</v>
      </c>
      <c r="W250" s="7"/>
      <c r="X250" s="7">
        <v>0</v>
      </c>
      <c r="Y250" s="7"/>
      <c r="Z250" s="7">
        <v>0</v>
      </c>
      <c r="AA250" s="7"/>
      <c r="AB250" s="7">
        <v>0</v>
      </c>
      <c r="AC250" s="7"/>
      <c r="AD250" s="7">
        <v>0</v>
      </c>
      <c r="AE250" s="7"/>
      <c r="AF250" s="13"/>
      <c r="AG250" s="12">
        <f t="shared" si="60"/>
        <v>0</v>
      </c>
      <c r="AH250" s="12">
        <f t="shared" si="61"/>
        <v>0</v>
      </c>
      <c r="AI250" s="12">
        <f t="shared" si="62"/>
        <v>0</v>
      </c>
    </row>
    <row r="251" spans="1:35" s="1" customFormat="1" ht="18.75">
      <c r="A251" s="4" t="s">
        <v>61</v>
      </c>
      <c r="B251" s="8">
        <f>H251+J251+L251+N251+P251+R251+T251+V251+X251+Z251+AB251+AD251</f>
        <v>0</v>
      </c>
      <c r="C251" s="8">
        <v>0</v>
      </c>
      <c r="D251" s="8">
        <v>0</v>
      </c>
      <c r="E251" s="8">
        <v>0</v>
      </c>
      <c r="F251" s="8"/>
      <c r="G251" s="8"/>
      <c r="H251" s="7">
        <v>0</v>
      </c>
      <c r="I251" s="7"/>
      <c r="J251" s="7">
        <v>0</v>
      </c>
      <c r="K251" s="7"/>
      <c r="L251" s="7">
        <v>0</v>
      </c>
      <c r="M251" s="7"/>
      <c r="N251" s="7">
        <v>0</v>
      </c>
      <c r="O251" s="7"/>
      <c r="P251" s="7">
        <v>0</v>
      </c>
      <c r="Q251" s="7"/>
      <c r="R251" s="7">
        <v>0</v>
      </c>
      <c r="S251" s="7"/>
      <c r="T251" s="7">
        <v>0</v>
      </c>
      <c r="U251" s="7"/>
      <c r="V251" s="7">
        <v>0</v>
      </c>
      <c r="W251" s="7"/>
      <c r="X251" s="7">
        <v>0</v>
      </c>
      <c r="Y251" s="7"/>
      <c r="Z251" s="7">
        <v>0</v>
      </c>
      <c r="AA251" s="7"/>
      <c r="AB251" s="7">
        <v>0</v>
      </c>
      <c r="AC251" s="7"/>
      <c r="AD251" s="7">
        <v>0</v>
      </c>
      <c r="AE251" s="7"/>
      <c r="AF251" s="13"/>
      <c r="AG251" s="12">
        <f t="shared" si="60"/>
        <v>0</v>
      </c>
      <c r="AH251" s="12">
        <f t="shared" si="61"/>
        <v>0</v>
      </c>
      <c r="AI251" s="12">
        <f t="shared" si="62"/>
        <v>0</v>
      </c>
    </row>
    <row r="252" spans="1:35" s="1" customFormat="1" ht="55.5" customHeight="1">
      <c r="A252" s="75" t="s">
        <v>54</v>
      </c>
      <c r="B252" s="8"/>
      <c r="C252" s="8"/>
      <c r="D252" s="8"/>
      <c r="E252" s="8"/>
      <c r="F252" s="8"/>
      <c r="G252" s="8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13"/>
      <c r="AG252" s="12">
        <f t="shared" si="60"/>
        <v>0</v>
      </c>
      <c r="AH252" s="12">
        <f t="shared" si="61"/>
        <v>0</v>
      </c>
      <c r="AI252" s="12">
        <f t="shared" si="62"/>
        <v>0</v>
      </c>
    </row>
    <row r="253" spans="1:35" s="1" customFormat="1" ht="18.75">
      <c r="A253" s="63" t="s">
        <v>16</v>
      </c>
      <c r="B253" s="10">
        <f>B254+B255+B256</f>
        <v>40896.63</v>
      </c>
      <c r="C253" s="10">
        <f>C254+C255+C256</f>
        <v>5110.389999999999</v>
      </c>
      <c r="D253" s="10">
        <f>D254+D255+D256</f>
        <v>4718.57</v>
      </c>
      <c r="E253" s="10">
        <f>E254+E255+E256</f>
        <v>4718.57</v>
      </c>
      <c r="F253" s="10">
        <f>E253/B253*100</f>
        <v>11.537796635077267</v>
      </c>
      <c r="G253" s="10">
        <f>E253/C253*100</f>
        <v>92.33287479037804</v>
      </c>
      <c r="H253" s="9">
        <f>H254+H255+H256</f>
        <v>1681.87</v>
      </c>
      <c r="I253" s="9">
        <f>I254+I255+I256</f>
        <v>1488.46</v>
      </c>
      <c r="J253" s="9">
        <f>J254+J255+J256</f>
        <v>3428.52</v>
      </c>
      <c r="K253" s="9">
        <f>K254+K255+K256</f>
        <v>3230.11</v>
      </c>
      <c r="L253" s="9">
        <f>L254+L255+L256</f>
        <v>3299.94</v>
      </c>
      <c r="M253" s="9"/>
      <c r="N253" s="9">
        <f>N256</f>
        <v>3481.95</v>
      </c>
      <c r="O253" s="9"/>
      <c r="P253" s="9">
        <f aca="true" t="shared" si="76" ref="P253:Z253">P254+P255+P256</f>
        <v>3456.47</v>
      </c>
      <c r="Q253" s="9"/>
      <c r="R253" s="9">
        <f t="shared" si="76"/>
        <v>3621.1</v>
      </c>
      <c r="S253" s="9"/>
      <c r="T253" s="9">
        <f t="shared" si="76"/>
        <v>3368.8</v>
      </c>
      <c r="U253" s="9"/>
      <c r="V253" s="9">
        <f t="shared" si="76"/>
        <v>3378.19</v>
      </c>
      <c r="W253" s="9"/>
      <c r="X253" s="9">
        <f t="shared" si="76"/>
        <v>3657.82</v>
      </c>
      <c r="Y253" s="9"/>
      <c r="Z253" s="9">
        <f t="shared" si="76"/>
        <v>3323.6</v>
      </c>
      <c r="AA253" s="9"/>
      <c r="AB253" s="9">
        <f>AB256</f>
        <v>3323.58</v>
      </c>
      <c r="AC253" s="9"/>
      <c r="AD253" s="9">
        <f>AD254+AD255+AD256</f>
        <v>4874.79</v>
      </c>
      <c r="AE253" s="9"/>
      <c r="AF253" s="13"/>
      <c r="AG253" s="12">
        <f t="shared" si="60"/>
        <v>40896.63</v>
      </c>
      <c r="AH253" s="12">
        <f t="shared" si="61"/>
        <v>5110.389999999999</v>
      </c>
      <c r="AI253" s="12">
        <f t="shared" si="62"/>
        <v>4718.57</v>
      </c>
    </row>
    <row r="254" spans="1:35" s="1" customFormat="1" ht="18.75">
      <c r="A254" s="4" t="s">
        <v>15</v>
      </c>
      <c r="B254" s="8">
        <f>H254+J254+L254+N254+P254+R254+T254+V254+X254+Z254+AB254+AD254</f>
        <v>0</v>
      </c>
      <c r="C254" s="8">
        <v>0</v>
      </c>
      <c r="D254" s="8">
        <v>0</v>
      </c>
      <c r="E254" s="8">
        <v>0</v>
      </c>
      <c r="F254" s="8" t="e">
        <f>E254/B254*100</f>
        <v>#DIV/0!</v>
      </c>
      <c r="G254" s="8" t="e">
        <f>E254/C254*100</f>
        <v>#DIV/0!</v>
      </c>
      <c r="H254" s="7">
        <v>0</v>
      </c>
      <c r="I254" s="7">
        <v>0</v>
      </c>
      <c r="J254" s="7">
        <v>0</v>
      </c>
      <c r="K254" s="7"/>
      <c r="L254" s="7">
        <v>0</v>
      </c>
      <c r="M254" s="7"/>
      <c r="N254" s="7">
        <v>0</v>
      </c>
      <c r="O254" s="7"/>
      <c r="P254" s="7">
        <v>0</v>
      </c>
      <c r="Q254" s="7"/>
      <c r="R254" s="7">
        <v>0</v>
      </c>
      <c r="S254" s="7"/>
      <c r="T254" s="7">
        <v>0</v>
      </c>
      <c r="U254" s="7"/>
      <c r="V254" s="7">
        <v>0</v>
      </c>
      <c r="W254" s="7"/>
      <c r="X254" s="7">
        <v>0</v>
      </c>
      <c r="Y254" s="7"/>
      <c r="Z254" s="7">
        <v>0</v>
      </c>
      <c r="AA254" s="7"/>
      <c r="AB254" s="7">
        <v>0</v>
      </c>
      <c r="AC254" s="7"/>
      <c r="AD254" s="7">
        <v>0</v>
      </c>
      <c r="AE254" s="7"/>
      <c r="AF254" s="13"/>
      <c r="AG254" s="12">
        <f t="shared" si="60"/>
        <v>0</v>
      </c>
      <c r="AH254" s="12">
        <f t="shared" si="61"/>
        <v>0</v>
      </c>
      <c r="AI254" s="12">
        <f t="shared" si="62"/>
        <v>0</v>
      </c>
    </row>
    <row r="255" spans="1:35" s="1" customFormat="1" ht="18.75">
      <c r="A255" s="4" t="s">
        <v>13</v>
      </c>
      <c r="B255" s="8">
        <f>H255+J255+L255+N255+P255+R255+T255+V255+X255+Z255+AB255+AD255</f>
        <v>0</v>
      </c>
      <c r="C255" s="8">
        <v>0</v>
      </c>
      <c r="D255" s="8">
        <v>0</v>
      </c>
      <c r="E255" s="8">
        <v>0</v>
      </c>
      <c r="F255" s="8" t="e">
        <f>E255/B255*100</f>
        <v>#DIV/0!</v>
      </c>
      <c r="G255" s="8" t="e">
        <f>E255/C255*100</f>
        <v>#DIV/0!</v>
      </c>
      <c r="H255" s="7">
        <v>0</v>
      </c>
      <c r="I255" s="7">
        <v>0</v>
      </c>
      <c r="J255" s="7">
        <v>0</v>
      </c>
      <c r="K255" s="7"/>
      <c r="L255" s="7">
        <v>0</v>
      </c>
      <c r="M255" s="7"/>
      <c r="N255" s="7">
        <v>0</v>
      </c>
      <c r="O255" s="7"/>
      <c r="P255" s="7">
        <v>0</v>
      </c>
      <c r="Q255" s="7"/>
      <c r="R255" s="7">
        <v>0</v>
      </c>
      <c r="S255" s="7"/>
      <c r="T255" s="7">
        <v>0</v>
      </c>
      <c r="U255" s="7"/>
      <c r="V255" s="7">
        <v>0</v>
      </c>
      <c r="W255" s="7"/>
      <c r="X255" s="7">
        <v>0</v>
      </c>
      <c r="Y255" s="7"/>
      <c r="Z255" s="7">
        <v>0</v>
      </c>
      <c r="AA255" s="7"/>
      <c r="AB255" s="7">
        <v>0</v>
      </c>
      <c r="AC255" s="7"/>
      <c r="AD255" s="7">
        <v>0</v>
      </c>
      <c r="AE255" s="7"/>
      <c r="AF255" s="13"/>
      <c r="AG255" s="12">
        <f t="shared" si="60"/>
        <v>0</v>
      </c>
      <c r="AH255" s="12">
        <f t="shared" si="61"/>
        <v>0</v>
      </c>
      <c r="AI255" s="12">
        <f t="shared" si="62"/>
        <v>0</v>
      </c>
    </row>
    <row r="256" spans="1:35" s="1" customFormat="1" ht="18.75">
      <c r="A256" s="4" t="s">
        <v>14</v>
      </c>
      <c r="B256" s="8">
        <f>H256+J256+L256+N256+P256+R256+T256+V256+X256+Z256+AB256+AD256</f>
        <v>40896.63</v>
      </c>
      <c r="C256" s="8">
        <f>H256+J256</f>
        <v>5110.389999999999</v>
      </c>
      <c r="D256" s="8">
        <f>E256</f>
        <v>4718.57</v>
      </c>
      <c r="E256" s="8">
        <f>I256+K256</f>
        <v>4718.57</v>
      </c>
      <c r="F256" s="8">
        <f>E256/B256*100</f>
        <v>11.537796635077267</v>
      </c>
      <c r="G256" s="8">
        <f>E256/C256*100</f>
        <v>92.33287479037804</v>
      </c>
      <c r="H256" s="7">
        <v>1681.87</v>
      </c>
      <c r="I256" s="7">
        <v>1488.46</v>
      </c>
      <c r="J256" s="7">
        <v>3428.52</v>
      </c>
      <c r="K256" s="7">
        <v>3230.11</v>
      </c>
      <c r="L256" s="7">
        <v>3299.94</v>
      </c>
      <c r="M256" s="7"/>
      <c r="N256" s="7">
        <v>3481.95</v>
      </c>
      <c r="O256" s="7"/>
      <c r="P256" s="7">
        <v>3456.47</v>
      </c>
      <c r="Q256" s="7"/>
      <c r="R256" s="7">
        <v>3621.1</v>
      </c>
      <c r="S256" s="7"/>
      <c r="T256" s="7">
        <v>3368.8</v>
      </c>
      <c r="U256" s="7"/>
      <c r="V256" s="7">
        <v>3378.19</v>
      </c>
      <c r="W256" s="7"/>
      <c r="X256" s="7">
        <v>3657.82</v>
      </c>
      <c r="Y256" s="7"/>
      <c r="Z256" s="7">
        <v>3323.6</v>
      </c>
      <c r="AA256" s="7"/>
      <c r="AB256" s="7">
        <v>3323.58</v>
      </c>
      <c r="AC256" s="7"/>
      <c r="AD256" s="7">
        <v>4874.79</v>
      </c>
      <c r="AE256" s="7"/>
      <c r="AF256" s="13"/>
      <c r="AG256" s="12">
        <f t="shared" si="60"/>
        <v>40896.63</v>
      </c>
      <c r="AH256" s="12">
        <f t="shared" si="61"/>
        <v>5110.389999999999</v>
      </c>
      <c r="AI256" s="12">
        <f t="shared" si="62"/>
        <v>4718.57</v>
      </c>
    </row>
    <row r="257" spans="1:35" s="1" customFormat="1" ht="18.75">
      <c r="A257" s="4" t="s">
        <v>61</v>
      </c>
      <c r="B257" s="8">
        <f>H257+J257+L257+N257+P257+R257+T257+V257+X257+Z257+AB257+AD257</f>
        <v>0</v>
      </c>
      <c r="C257" s="8">
        <v>0</v>
      </c>
      <c r="D257" s="8">
        <v>0</v>
      </c>
      <c r="E257" s="8">
        <v>0</v>
      </c>
      <c r="F257" s="8" t="e">
        <f>E257/B257*100</f>
        <v>#DIV/0!</v>
      </c>
      <c r="G257" s="8" t="e">
        <f>E257/C257*100</f>
        <v>#DIV/0!</v>
      </c>
      <c r="H257" s="7">
        <v>0</v>
      </c>
      <c r="I257" s="7">
        <v>0</v>
      </c>
      <c r="J257" s="7">
        <v>0</v>
      </c>
      <c r="K257" s="7"/>
      <c r="L257" s="7">
        <v>0</v>
      </c>
      <c r="M257" s="7"/>
      <c r="N257" s="7">
        <v>0</v>
      </c>
      <c r="O257" s="7"/>
      <c r="P257" s="7">
        <v>0</v>
      </c>
      <c r="Q257" s="7"/>
      <c r="R257" s="7">
        <v>0</v>
      </c>
      <c r="S257" s="7"/>
      <c r="T257" s="7">
        <v>0</v>
      </c>
      <c r="U257" s="7"/>
      <c r="V257" s="7">
        <v>0</v>
      </c>
      <c r="W257" s="7"/>
      <c r="X257" s="7">
        <v>0</v>
      </c>
      <c r="Y257" s="7"/>
      <c r="Z257" s="7">
        <v>0</v>
      </c>
      <c r="AA257" s="7"/>
      <c r="AB257" s="7">
        <v>0</v>
      </c>
      <c r="AC257" s="7"/>
      <c r="AD257" s="7">
        <v>0</v>
      </c>
      <c r="AE257" s="7"/>
      <c r="AF257" s="13"/>
      <c r="AG257" s="12">
        <f t="shared" si="60"/>
        <v>0</v>
      </c>
      <c r="AH257" s="12">
        <f t="shared" si="61"/>
        <v>0</v>
      </c>
      <c r="AI257" s="12">
        <f t="shared" si="62"/>
        <v>0</v>
      </c>
    </row>
    <row r="258" spans="1:35" s="1" customFormat="1" ht="18.75" customHeight="1">
      <c r="A258" s="76" t="s">
        <v>67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53"/>
      <c r="AF258" s="13"/>
      <c r="AG258" s="12">
        <f t="shared" si="60"/>
        <v>0</v>
      </c>
      <c r="AH258" s="12">
        <f t="shared" si="61"/>
        <v>0</v>
      </c>
      <c r="AI258" s="12">
        <f t="shared" si="62"/>
        <v>0</v>
      </c>
    </row>
    <row r="259" spans="1:35" s="1" customFormat="1" ht="18.75" customHeight="1">
      <c r="A259" s="65" t="s">
        <v>69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6"/>
      <c r="AF259" s="13"/>
      <c r="AG259" s="12">
        <f t="shared" si="60"/>
        <v>0</v>
      </c>
      <c r="AH259" s="12">
        <f t="shared" si="61"/>
        <v>0</v>
      </c>
      <c r="AI259" s="12">
        <f t="shared" si="62"/>
        <v>0</v>
      </c>
    </row>
    <row r="260" spans="1:35" s="1" customFormat="1" ht="37.5">
      <c r="A260" s="53" t="s">
        <v>68</v>
      </c>
      <c r="B260" s="77"/>
      <c r="C260" s="77"/>
      <c r="D260" s="77"/>
      <c r="E260" s="77"/>
      <c r="F260" s="77"/>
      <c r="G260" s="7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13"/>
      <c r="AG260" s="12">
        <f t="shared" si="60"/>
        <v>0</v>
      </c>
      <c r="AH260" s="12">
        <f t="shared" si="61"/>
        <v>0</v>
      </c>
      <c r="AI260" s="12">
        <f t="shared" si="62"/>
        <v>0</v>
      </c>
    </row>
    <row r="261" spans="1:35" s="1" customFormat="1" ht="18.75">
      <c r="A261" s="61" t="s">
        <v>16</v>
      </c>
      <c r="B261" s="10">
        <f>B262+B263+B264</f>
        <v>0</v>
      </c>
      <c r="C261" s="10">
        <f>C262+C263+C264</f>
        <v>0</v>
      </c>
      <c r="D261" s="10">
        <f>D262+D263+D264</f>
        <v>0</v>
      </c>
      <c r="E261" s="10">
        <f>E262+E263+E264</f>
        <v>0</v>
      </c>
      <c r="F261" s="10"/>
      <c r="G261" s="10"/>
      <c r="H261" s="9">
        <f>H262+H263+H264</f>
        <v>0</v>
      </c>
      <c r="I261" s="9"/>
      <c r="J261" s="9">
        <f aca="true" t="shared" si="77" ref="J261:AD261">J262+J263+J264</f>
        <v>0</v>
      </c>
      <c r="K261" s="9"/>
      <c r="L261" s="9">
        <f t="shared" si="77"/>
        <v>0</v>
      </c>
      <c r="M261" s="9"/>
      <c r="N261" s="9">
        <f t="shared" si="77"/>
        <v>0</v>
      </c>
      <c r="O261" s="9"/>
      <c r="P261" s="9">
        <f t="shared" si="77"/>
        <v>0</v>
      </c>
      <c r="Q261" s="9"/>
      <c r="R261" s="9">
        <f t="shared" si="77"/>
        <v>0</v>
      </c>
      <c r="S261" s="9"/>
      <c r="T261" s="9">
        <f t="shared" si="77"/>
        <v>0</v>
      </c>
      <c r="U261" s="9"/>
      <c r="V261" s="9">
        <f t="shared" si="77"/>
        <v>0</v>
      </c>
      <c r="W261" s="9"/>
      <c r="X261" s="9">
        <f t="shared" si="77"/>
        <v>0</v>
      </c>
      <c r="Y261" s="9"/>
      <c r="Z261" s="9">
        <f t="shared" si="77"/>
        <v>0</v>
      </c>
      <c r="AA261" s="9"/>
      <c r="AB261" s="9">
        <f t="shared" si="77"/>
        <v>0</v>
      </c>
      <c r="AC261" s="9"/>
      <c r="AD261" s="9">
        <f t="shared" si="77"/>
        <v>0</v>
      </c>
      <c r="AE261" s="9"/>
      <c r="AF261" s="13"/>
      <c r="AG261" s="12">
        <f t="shared" si="60"/>
        <v>0</v>
      </c>
      <c r="AH261" s="12">
        <f t="shared" si="61"/>
        <v>0</v>
      </c>
      <c r="AI261" s="12">
        <f t="shared" si="62"/>
        <v>0</v>
      </c>
    </row>
    <row r="262" spans="1:35" s="1" customFormat="1" ht="18.75">
      <c r="A262" s="6" t="s">
        <v>15</v>
      </c>
      <c r="B262" s="8">
        <f aca="true" t="shared" si="78" ref="B262:E265">B268</f>
        <v>0</v>
      </c>
      <c r="C262" s="8">
        <f t="shared" si="78"/>
        <v>0</v>
      </c>
      <c r="D262" s="8">
        <f t="shared" si="78"/>
        <v>0</v>
      </c>
      <c r="E262" s="8">
        <f t="shared" si="78"/>
        <v>0</v>
      </c>
      <c r="F262" s="8"/>
      <c r="G262" s="8"/>
      <c r="H262" s="8">
        <f aca="true" t="shared" si="79" ref="H262:AD262">H268</f>
        <v>0</v>
      </c>
      <c r="I262" s="8"/>
      <c r="J262" s="8">
        <f t="shared" si="79"/>
        <v>0</v>
      </c>
      <c r="K262" s="8"/>
      <c r="L262" s="8">
        <f t="shared" si="79"/>
        <v>0</v>
      </c>
      <c r="M262" s="8"/>
      <c r="N262" s="8">
        <f t="shared" si="79"/>
        <v>0</v>
      </c>
      <c r="O262" s="8"/>
      <c r="P262" s="8">
        <f t="shared" si="79"/>
        <v>0</v>
      </c>
      <c r="Q262" s="8"/>
      <c r="R262" s="8">
        <f t="shared" si="79"/>
        <v>0</v>
      </c>
      <c r="S262" s="8"/>
      <c r="T262" s="8">
        <f t="shared" si="79"/>
        <v>0</v>
      </c>
      <c r="U262" s="8"/>
      <c r="V262" s="8">
        <f t="shared" si="79"/>
        <v>0</v>
      </c>
      <c r="W262" s="8"/>
      <c r="X262" s="8">
        <f t="shared" si="79"/>
        <v>0</v>
      </c>
      <c r="Y262" s="8"/>
      <c r="Z262" s="8">
        <f t="shared" si="79"/>
        <v>0</v>
      </c>
      <c r="AA262" s="8"/>
      <c r="AB262" s="8">
        <f t="shared" si="79"/>
        <v>0</v>
      </c>
      <c r="AC262" s="8"/>
      <c r="AD262" s="8">
        <f t="shared" si="79"/>
        <v>0</v>
      </c>
      <c r="AE262" s="8"/>
      <c r="AF262" s="13"/>
      <c r="AG262" s="12">
        <f t="shared" si="60"/>
        <v>0</v>
      </c>
      <c r="AH262" s="12">
        <f t="shared" si="61"/>
        <v>0</v>
      </c>
      <c r="AI262" s="12">
        <f t="shared" si="62"/>
        <v>0</v>
      </c>
    </row>
    <row r="263" spans="1:35" s="1" customFormat="1" ht="18.75">
      <c r="A263" s="6" t="s">
        <v>13</v>
      </c>
      <c r="B263" s="8">
        <f t="shared" si="78"/>
        <v>0</v>
      </c>
      <c r="C263" s="8">
        <f t="shared" si="78"/>
        <v>0</v>
      </c>
      <c r="D263" s="8">
        <f t="shared" si="78"/>
        <v>0</v>
      </c>
      <c r="E263" s="8">
        <f t="shared" si="78"/>
        <v>0</v>
      </c>
      <c r="F263" s="8"/>
      <c r="G263" s="8"/>
      <c r="H263" s="8">
        <f aca="true" t="shared" si="80" ref="H263:AD263">H269</f>
        <v>0</v>
      </c>
      <c r="I263" s="8"/>
      <c r="J263" s="8">
        <f t="shared" si="80"/>
        <v>0</v>
      </c>
      <c r="K263" s="8"/>
      <c r="L263" s="8">
        <f t="shared" si="80"/>
        <v>0</v>
      </c>
      <c r="M263" s="8"/>
      <c r="N263" s="8">
        <f t="shared" si="80"/>
        <v>0</v>
      </c>
      <c r="O263" s="8"/>
      <c r="P263" s="8">
        <f t="shared" si="80"/>
        <v>0</v>
      </c>
      <c r="Q263" s="8"/>
      <c r="R263" s="8">
        <f t="shared" si="80"/>
        <v>0</v>
      </c>
      <c r="S263" s="8"/>
      <c r="T263" s="8">
        <f t="shared" si="80"/>
        <v>0</v>
      </c>
      <c r="U263" s="8"/>
      <c r="V263" s="8">
        <f t="shared" si="80"/>
        <v>0</v>
      </c>
      <c r="W263" s="8"/>
      <c r="X263" s="8">
        <f t="shared" si="80"/>
        <v>0</v>
      </c>
      <c r="Y263" s="8"/>
      <c r="Z263" s="8">
        <f t="shared" si="80"/>
        <v>0</v>
      </c>
      <c r="AA263" s="8"/>
      <c r="AB263" s="8">
        <f t="shared" si="80"/>
        <v>0</v>
      </c>
      <c r="AC263" s="8"/>
      <c r="AD263" s="8">
        <f t="shared" si="80"/>
        <v>0</v>
      </c>
      <c r="AE263" s="8"/>
      <c r="AF263" s="13"/>
      <c r="AG263" s="12">
        <f t="shared" si="60"/>
        <v>0</v>
      </c>
      <c r="AH263" s="12">
        <f t="shared" si="61"/>
        <v>0</v>
      </c>
      <c r="AI263" s="12">
        <f t="shared" si="62"/>
        <v>0</v>
      </c>
    </row>
    <row r="264" spans="1:35" s="1" customFormat="1" ht="18.75">
      <c r="A264" s="6" t="s">
        <v>14</v>
      </c>
      <c r="B264" s="8">
        <f t="shared" si="78"/>
        <v>0</v>
      </c>
      <c r="C264" s="8">
        <f t="shared" si="78"/>
        <v>0</v>
      </c>
      <c r="D264" s="8">
        <f t="shared" si="78"/>
        <v>0</v>
      </c>
      <c r="E264" s="8">
        <f t="shared" si="78"/>
        <v>0</v>
      </c>
      <c r="F264" s="8"/>
      <c r="G264" s="8"/>
      <c r="H264" s="8">
        <f aca="true" t="shared" si="81" ref="H264:AD264">H270</f>
        <v>0</v>
      </c>
      <c r="I264" s="8"/>
      <c r="J264" s="8">
        <f t="shared" si="81"/>
        <v>0</v>
      </c>
      <c r="K264" s="8"/>
      <c r="L264" s="8">
        <f t="shared" si="81"/>
        <v>0</v>
      </c>
      <c r="M264" s="8"/>
      <c r="N264" s="8">
        <f t="shared" si="81"/>
        <v>0</v>
      </c>
      <c r="O264" s="8"/>
      <c r="P264" s="8">
        <f t="shared" si="81"/>
        <v>0</v>
      </c>
      <c r="Q264" s="8"/>
      <c r="R264" s="8">
        <f t="shared" si="81"/>
        <v>0</v>
      </c>
      <c r="S264" s="8"/>
      <c r="T264" s="8">
        <f t="shared" si="81"/>
        <v>0</v>
      </c>
      <c r="U264" s="8"/>
      <c r="V264" s="8">
        <f t="shared" si="81"/>
        <v>0</v>
      </c>
      <c r="W264" s="8"/>
      <c r="X264" s="8">
        <f t="shared" si="81"/>
        <v>0</v>
      </c>
      <c r="Y264" s="8"/>
      <c r="Z264" s="8">
        <f t="shared" si="81"/>
        <v>0</v>
      </c>
      <c r="AA264" s="8"/>
      <c r="AB264" s="8">
        <f t="shared" si="81"/>
        <v>0</v>
      </c>
      <c r="AC264" s="8"/>
      <c r="AD264" s="8">
        <f t="shared" si="81"/>
        <v>0</v>
      </c>
      <c r="AE264" s="8"/>
      <c r="AF264" s="13"/>
      <c r="AG264" s="12">
        <f t="shared" si="60"/>
        <v>0</v>
      </c>
      <c r="AH264" s="12">
        <f t="shared" si="61"/>
        <v>0</v>
      </c>
      <c r="AI264" s="12">
        <f t="shared" si="62"/>
        <v>0</v>
      </c>
    </row>
    <row r="265" spans="1:35" s="1" customFormat="1" ht="18.75">
      <c r="A265" s="6" t="s">
        <v>61</v>
      </c>
      <c r="B265" s="8">
        <f t="shared" si="78"/>
        <v>0</v>
      </c>
      <c r="C265" s="8">
        <f t="shared" si="78"/>
        <v>0</v>
      </c>
      <c r="D265" s="8">
        <f t="shared" si="78"/>
        <v>0</v>
      </c>
      <c r="E265" s="8">
        <f t="shared" si="78"/>
        <v>0</v>
      </c>
      <c r="F265" s="8"/>
      <c r="G265" s="8"/>
      <c r="H265" s="8">
        <f aca="true" t="shared" si="82" ref="H265:AD265">H271</f>
        <v>0</v>
      </c>
      <c r="I265" s="8"/>
      <c r="J265" s="8">
        <f t="shared" si="82"/>
        <v>0</v>
      </c>
      <c r="K265" s="8"/>
      <c r="L265" s="8">
        <f t="shared" si="82"/>
        <v>0</v>
      </c>
      <c r="M265" s="8"/>
      <c r="N265" s="8">
        <f t="shared" si="82"/>
        <v>0</v>
      </c>
      <c r="O265" s="8"/>
      <c r="P265" s="8">
        <f t="shared" si="82"/>
        <v>0</v>
      </c>
      <c r="Q265" s="8"/>
      <c r="R265" s="8">
        <f t="shared" si="82"/>
        <v>0</v>
      </c>
      <c r="S265" s="8"/>
      <c r="T265" s="8">
        <f t="shared" si="82"/>
        <v>0</v>
      </c>
      <c r="U265" s="8"/>
      <c r="V265" s="8">
        <f t="shared" si="82"/>
        <v>0</v>
      </c>
      <c r="W265" s="8"/>
      <c r="X265" s="8">
        <f t="shared" si="82"/>
        <v>0</v>
      </c>
      <c r="Y265" s="8"/>
      <c r="Z265" s="8">
        <f t="shared" si="82"/>
        <v>0</v>
      </c>
      <c r="AA265" s="8"/>
      <c r="AB265" s="8">
        <f t="shared" si="82"/>
        <v>0</v>
      </c>
      <c r="AC265" s="8"/>
      <c r="AD265" s="8">
        <f t="shared" si="82"/>
        <v>0</v>
      </c>
      <c r="AE265" s="8"/>
      <c r="AF265" s="13"/>
      <c r="AG265" s="12">
        <f t="shared" si="60"/>
        <v>0</v>
      </c>
      <c r="AH265" s="12">
        <f t="shared" si="61"/>
        <v>0</v>
      </c>
      <c r="AI265" s="12">
        <f t="shared" si="62"/>
        <v>0</v>
      </c>
    </row>
    <row r="266" spans="1:35" s="1" customFormat="1" ht="37.5" customHeight="1">
      <c r="A266" s="60" t="s">
        <v>74</v>
      </c>
      <c r="B266" s="8"/>
      <c r="C266" s="8"/>
      <c r="D266" s="8"/>
      <c r="E266" s="8"/>
      <c r="F266" s="8"/>
      <c r="G266" s="8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13"/>
      <c r="AG266" s="12">
        <f t="shared" si="60"/>
        <v>0</v>
      </c>
      <c r="AH266" s="12">
        <f t="shared" si="61"/>
        <v>0</v>
      </c>
      <c r="AI266" s="12">
        <f t="shared" si="62"/>
        <v>0</v>
      </c>
    </row>
    <row r="267" spans="1:35" s="1" customFormat="1" ht="18.75">
      <c r="A267" s="61" t="s">
        <v>16</v>
      </c>
      <c r="B267" s="10">
        <f>B268+B269+B270</f>
        <v>0</v>
      </c>
      <c r="C267" s="10">
        <f>C268+C269+C270</f>
        <v>0</v>
      </c>
      <c r="D267" s="10">
        <f>D268+D269+D270</f>
        <v>0</v>
      </c>
      <c r="E267" s="10">
        <f>E268+E269+E270</f>
        <v>0</v>
      </c>
      <c r="F267" s="10"/>
      <c r="G267" s="10"/>
      <c r="H267" s="9">
        <f>H268+H269+H270</f>
        <v>0</v>
      </c>
      <c r="I267" s="9"/>
      <c r="J267" s="9">
        <f>J268+J269+J270</f>
        <v>0</v>
      </c>
      <c r="K267" s="9"/>
      <c r="L267" s="9">
        <f>L268+L269+L270</f>
        <v>0</v>
      </c>
      <c r="M267" s="9"/>
      <c r="N267" s="9">
        <f>N270</f>
        <v>0</v>
      </c>
      <c r="O267" s="9"/>
      <c r="P267" s="9">
        <f aca="true" t="shared" si="83" ref="P267:Z267">P268+P269+P270</f>
        <v>0</v>
      </c>
      <c r="Q267" s="9"/>
      <c r="R267" s="9">
        <f t="shared" si="83"/>
        <v>0</v>
      </c>
      <c r="S267" s="9"/>
      <c r="T267" s="9">
        <f t="shared" si="83"/>
        <v>0</v>
      </c>
      <c r="U267" s="9"/>
      <c r="V267" s="9">
        <f t="shared" si="83"/>
        <v>0</v>
      </c>
      <c r="W267" s="9"/>
      <c r="X267" s="9">
        <f t="shared" si="83"/>
        <v>0</v>
      </c>
      <c r="Y267" s="9"/>
      <c r="Z267" s="9">
        <f t="shared" si="83"/>
        <v>0</v>
      </c>
      <c r="AA267" s="9"/>
      <c r="AB267" s="9">
        <f>AB270</f>
        <v>0</v>
      </c>
      <c r="AC267" s="9"/>
      <c r="AD267" s="9">
        <f>AD268+AD269+AD270</f>
        <v>0</v>
      </c>
      <c r="AE267" s="9"/>
      <c r="AF267" s="13"/>
      <c r="AG267" s="12">
        <f t="shared" si="60"/>
        <v>0</v>
      </c>
      <c r="AH267" s="12">
        <f t="shared" si="61"/>
        <v>0</v>
      </c>
      <c r="AI267" s="12">
        <f t="shared" si="62"/>
        <v>0</v>
      </c>
    </row>
    <row r="268" spans="1:35" s="1" customFormat="1" ht="18.75">
      <c r="A268" s="6" t="s">
        <v>15</v>
      </c>
      <c r="B268" s="8">
        <f>H268+J268+L268+N268+P268+R268+T268+V268+X268+Z268+AB268+AD268</f>
        <v>0</v>
      </c>
      <c r="C268" s="8">
        <v>0</v>
      </c>
      <c r="D268" s="8">
        <v>0</v>
      </c>
      <c r="E268" s="8">
        <v>0</v>
      </c>
      <c r="F268" s="8"/>
      <c r="G268" s="8"/>
      <c r="H268" s="7">
        <v>0</v>
      </c>
      <c r="I268" s="7"/>
      <c r="J268" s="7">
        <v>0</v>
      </c>
      <c r="K268" s="7"/>
      <c r="L268" s="7">
        <v>0</v>
      </c>
      <c r="M268" s="7"/>
      <c r="N268" s="7">
        <v>0</v>
      </c>
      <c r="O268" s="7"/>
      <c r="P268" s="7">
        <v>0</v>
      </c>
      <c r="Q268" s="7"/>
      <c r="R268" s="7">
        <v>0</v>
      </c>
      <c r="S268" s="7"/>
      <c r="T268" s="7">
        <v>0</v>
      </c>
      <c r="U268" s="7"/>
      <c r="V268" s="7">
        <v>0</v>
      </c>
      <c r="W268" s="7"/>
      <c r="X268" s="7">
        <v>0</v>
      </c>
      <c r="Y268" s="7"/>
      <c r="Z268" s="7">
        <v>0</v>
      </c>
      <c r="AA268" s="7"/>
      <c r="AB268" s="7">
        <v>0</v>
      </c>
      <c r="AC268" s="7"/>
      <c r="AD268" s="7">
        <v>0</v>
      </c>
      <c r="AE268" s="7"/>
      <c r="AF268" s="13"/>
      <c r="AG268" s="12">
        <f t="shared" si="60"/>
        <v>0</v>
      </c>
      <c r="AH268" s="12">
        <f t="shared" si="61"/>
        <v>0</v>
      </c>
      <c r="AI268" s="12">
        <f t="shared" si="62"/>
        <v>0</v>
      </c>
    </row>
    <row r="269" spans="1:35" s="1" customFormat="1" ht="18.75">
      <c r="A269" s="6" t="s">
        <v>13</v>
      </c>
      <c r="B269" s="8">
        <f>H269+J269+L269+N269+P269+R269+T269+V269+X269+Z269+AB269+AD269</f>
        <v>0</v>
      </c>
      <c r="C269" s="8">
        <v>0</v>
      </c>
      <c r="D269" s="8">
        <v>0</v>
      </c>
      <c r="E269" s="8">
        <v>0</v>
      </c>
      <c r="F269" s="8"/>
      <c r="G269" s="8"/>
      <c r="H269" s="7">
        <v>0</v>
      </c>
      <c r="I269" s="7"/>
      <c r="J269" s="7">
        <v>0</v>
      </c>
      <c r="K269" s="7"/>
      <c r="L269" s="7">
        <v>0</v>
      </c>
      <c r="M269" s="7"/>
      <c r="N269" s="7">
        <v>0</v>
      </c>
      <c r="O269" s="7"/>
      <c r="P269" s="7">
        <v>0</v>
      </c>
      <c r="Q269" s="7"/>
      <c r="R269" s="7">
        <v>0</v>
      </c>
      <c r="S269" s="7"/>
      <c r="T269" s="7">
        <v>0</v>
      </c>
      <c r="U269" s="7"/>
      <c r="V269" s="7">
        <v>0</v>
      </c>
      <c r="W269" s="7"/>
      <c r="X269" s="7">
        <v>0</v>
      </c>
      <c r="Y269" s="7"/>
      <c r="Z269" s="7">
        <v>0</v>
      </c>
      <c r="AA269" s="7"/>
      <c r="AB269" s="7">
        <v>0</v>
      </c>
      <c r="AC269" s="7"/>
      <c r="AD269" s="7">
        <v>0</v>
      </c>
      <c r="AE269" s="7"/>
      <c r="AF269" s="13"/>
      <c r="AG269" s="12">
        <f aca="true" t="shared" si="84" ref="AG269:AG277">H269+J269+L269+N269+P269+R269+T269+V269+X269+Z269+AB269+AD269</f>
        <v>0</v>
      </c>
      <c r="AH269" s="12">
        <f t="shared" si="61"/>
        <v>0</v>
      </c>
      <c r="AI269" s="12">
        <f t="shared" si="62"/>
        <v>0</v>
      </c>
    </row>
    <row r="270" spans="1:35" s="1" customFormat="1" ht="18.75">
      <c r="A270" s="6" t="s">
        <v>14</v>
      </c>
      <c r="B270" s="8">
        <f>H270+J270+L270+N270+P270+R270+T270+V270+X270+Z270+AB270+AD270</f>
        <v>0</v>
      </c>
      <c r="C270" s="8">
        <f>H270</f>
        <v>0</v>
      </c>
      <c r="D270" s="8">
        <f>E270</f>
        <v>0</v>
      </c>
      <c r="E270" s="8">
        <f>I270</f>
        <v>0</v>
      </c>
      <c r="F270" s="8"/>
      <c r="G270" s="8"/>
      <c r="H270" s="7">
        <v>0</v>
      </c>
      <c r="I270" s="7"/>
      <c r="J270" s="7">
        <v>0</v>
      </c>
      <c r="K270" s="7"/>
      <c r="L270" s="7">
        <v>0</v>
      </c>
      <c r="M270" s="7"/>
      <c r="N270" s="7">
        <v>0</v>
      </c>
      <c r="O270" s="7"/>
      <c r="P270" s="7">
        <v>0</v>
      </c>
      <c r="Q270" s="7"/>
      <c r="R270" s="7">
        <v>0</v>
      </c>
      <c r="S270" s="7"/>
      <c r="T270" s="7">
        <v>0</v>
      </c>
      <c r="U270" s="7"/>
      <c r="V270" s="7">
        <v>0</v>
      </c>
      <c r="W270" s="7"/>
      <c r="X270" s="7">
        <v>0</v>
      </c>
      <c r="Y270" s="7"/>
      <c r="Z270" s="7">
        <v>0</v>
      </c>
      <c r="AA270" s="7"/>
      <c r="AB270" s="7">
        <v>0</v>
      </c>
      <c r="AC270" s="7"/>
      <c r="AD270" s="7">
        <v>0</v>
      </c>
      <c r="AE270" s="7"/>
      <c r="AF270" s="13"/>
      <c r="AG270" s="12">
        <f t="shared" si="84"/>
        <v>0</v>
      </c>
      <c r="AH270" s="12">
        <f aca="true" t="shared" si="85" ref="AH270:AH277">H270+J270</f>
        <v>0</v>
      </c>
      <c r="AI270" s="12">
        <f aca="true" t="shared" si="86" ref="AI270:AI277">I270+K270</f>
        <v>0</v>
      </c>
    </row>
    <row r="271" spans="1:35" s="1" customFormat="1" ht="18.75">
      <c r="A271" s="6" t="s">
        <v>61</v>
      </c>
      <c r="B271" s="8">
        <f>H271+J271+L271+N271+P271+R271+T271+V271+X271+Z271+AB271+AD271</f>
        <v>0</v>
      </c>
      <c r="C271" s="8">
        <v>0</v>
      </c>
      <c r="D271" s="8">
        <v>0</v>
      </c>
      <c r="E271" s="8">
        <v>0</v>
      </c>
      <c r="F271" s="8"/>
      <c r="G271" s="8"/>
      <c r="H271" s="7">
        <v>0</v>
      </c>
      <c r="I271" s="7"/>
      <c r="J271" s="7">
        <v>0</v>
      </c>
      <c r="K271" s="7"/>
      <c r="L271" s="7">
        <v>0</v>
      </c>
      <c r="M271" s="7"/>
      <c r="N271" s="7">
        <v>0</v>
      </c>
      <c r="O271" s="7"/>
      <c r="P271" s="7">
        <v>0</v>
      </c>
      <c r="Q271" s="7"/>
      <c r="R271" s="7">
        <v>0</v>
      </c>
      <c r="S271" s="7"/>
      <c r="T271" s="7">
        <v>0</v>
      </c>
      <c r="U271" s="7"/>
      <c r="V271" s="7">
        <v>0</v>
      </c>
      <c r="W271" s="7"/>
      <c r="X271" s="7">
        <v>0</v>
      </c>
      <c r="Y271" s="7"/>
      <c r="Z271" s="7">
        <v>0</v>
      </c>
      <c r="AA271" s="7"/>
      <c r="AB271" s="7">
        <v>0</v>
      </c>
      <c r="AC271" s="7"/>
      <c r="AD271" s="7">
        <v>0</v>
      </c>
      <c r="AE271" s="7"/>
      <c r="AF271" s="13"/>
      <c r="AG271" s="12">
        <f t="shared" si="84"/>
        <v>0</v>
      </c>
      <c r="AH271" s="12">
        <f t="shared" si="85"/>
        <v>0</v>
      </c>
      <c r="AI271" s="12">
        <f t="shared" si="86"/>
        <v>0</v>
      </c>
    </row>
    <row r="272" spans="1:35" ht="21" customHeight="1">
      <c r="A272" s="3" t="s">
        <v>22</v>
      </c>
      <c r="B272" s="10">
        <f>B273+B274+B275+B277</f>
        <v>309079.29500000004</v>
      </c>
      <c r="C272" s="10">
        <f>C273+C274+C275+C277</f>
        <v>40269.964</v>
      </c>
      <c r="D272" s="10">
        <f>D273+D274+D275+D277</f>
        <v>32753.43</v>
      </c>
      <c r="E272" s="10">
        <f>E273+E274+E275+E277</f>
        <v>32753.43</v>
      </c>
      <c r="F272" s="10">
        <f>E272/B272*100</f>
        <v>10.597096127063443</v>
      </c>
      <c r="G272" s="10">
        <f>E272/C272*100</f>
        <v>81.33463938532451</v>
      </c>
      <c r="H272" s="10">
        <f>H273+H274+H275+H277</f>
        <v>14700.133</v>
      </c>
      <c r="I272" s="10">
        <f aca="true" t="shared" si="87" ref="I272:AD272">I273+I274+I275+I277</f>
        <v>10381.240000000002</v>
      </c>
      <c r="J272" s="10">
        <f t="shared" si="87"/>
        <v>25569.831000000002</v>
      </c>
      <c r="K272" s="10">
        <f>K273+K274+K275+K277</f>
        <v>22372.19</v>
      </c>
      <c r="L272" s="10">
        <f t="shared" si="87"/>
        <v>30628.072</v>
      </c>
      <c r="M272" s="10"/>
      <c r="N272" s="10">
        <f t="shared" si="87"/>
        <v>31080.863</v>
      </c>
      <c r="O272" s="10"/>
      <c r="P272" s="10">
        <f t="shared" si="87"/>
        <v>29573.176000000003</v>
      </c>
      <c r="Q272" s="10"/>
      <c r="R272" s="10">
        <f t="shared" si="87"/>
        <v>28216.072999999997</v>
      </c>
      <c r="S272" s="10"/>
      <c r="T272" s="10">
        <f t="shared" si="87"/>
        <v>32203.6</v>
      </c>
      <c r="U272" s="10"/>
      <c r="V272" s="10">
        <f t="shared" si="87"/>
        <v>22838.105999999996</v>
      </c>
      <c r="W272" s="10"/>
      <c r="X272" s="10">
        <f t="shared" si="87"/>
        <v>21279.957999999995</v>
      </c>
      <c r="Y272" s="10"/>
      <c r="Z272" s="10">
        <f t="shared" si="87"/>
        <v>27122.223999999995</v>
      </c>
      <c r="AA272" s="10"/>
      <c r="AB272" s="10">
        <f t="shared" si="87"/>
        <v>19444.977</v>
      </c>
      <c r="AC272" s="10"/>
      <c r="AD272" s="10">
        <f t="shared" si="87"/>
        <v>26422.282</v>
      </c>
      <c r="AE272" s="10"/>
      <c r="AF272" s="15"/>
      <c r="AG272" s="12">
        <f t="shared" si="84"/>
        <v>309079.295</v>
      </c>
      <c r="AH272" s="12">
        <f t="shared" si="85"/>
        <v>40269.964</v>
      </c>
      <c r="AI272" s="12">
        <f t="shared" si="86"/>
        <v>32753.43</v>
      </c>
    </row>
    <row r="273" spans="1:35" s="1" customFormat="1" ht="18" customHeight="1">
      <c r="A273" s="4" t="s">
        <v>15</v>
      </c>
      <c r="B273" s="8">
        <f aca="true" t="shared" si="88" ref="B273:E275">B254+B242+B224+B192+B155+B125+B88+B52+B14</f>
        <v>0</v>
      </c>
      <c r="C273" s="8">
        <f t="shared" si="88"/>
        <v>0</v>
      </c>
      <c r="D273" s="8">
        <f t="shared" si="88"/>
        <v>0</v>
      </c>
      <c r="E273" s="8">
        <f t="shared" si="88"/>
        <v>0</v>
      </c>
      <c r="F273" s="8" t="e">
        <f>E273/B273*100</f>
        <v>#DIV/0!</v>
      </c>
      <c r="G273" s="8" t="e">
        <f>E273/C273*100</f>
        <v>#DIV/0!</v>
      </c>
      <c r="H273" s="8">
        <f aca="true" t="shared" si="89" ref="H273:J275">H254+H242+H224+H192+H155+H125+H88+H52+H14</f>
        <v>0</v>
      </c>
      <c r="I273" s="8">
        <f t="shared" si="89"/>
        <v>0</v>
      </c>
      <c r="J273" s="8">
        <f t="shared" si="89"/>
        <v>0</v>
      </c>
      <c r="K273" s="8">
        <f aca="true" t="shared" si="90" ref="K273:L275">K254+K242+K224+K192+K155+K125+K88+K52+K14</f>
        <v>0</v>
      </c>
      <c r="L273" s="8">
        <f t="shared" si="90"/>
        <v>0</v>
      </c>
      <c r="M273" s="8"/>
      <c r="N273" s="8">
        <f>N254+N242+N224+N192+N155+N125+N88+N52+N14</f>
        <v>0</v>
      </c>
      <c r="O273" s="8"/>
      <c r="P273" s="8">
        <f>P254+P242+P224+P192+P155+P125+P88+P52+P14</f>
        <v>0</v>
      </c>
      <c r="Q273" s="8"/>
      <c r="R273" s="8">
        <f>R254+R242+R224+R192+R155+R125+R88+R52+R14</f>
        <v>0</v>
      </c>
      <c r="S273" s="8"/>
      <c r="T273" s="8">
        <f>T254+T242+T224+T192+T155+T125+T88+T52+T14</f>
        <v>0</v>
      </c>
      <c r="U273" s="8"/>
      <c r="V273" s="8">
        <f>V254+V242+V224+V192+V155+V125+V88+V52+V14</f>
        <v>0</v>
      </c>
      <c r="W273" s="8"/>
      <c r="X273" s="8">
        <f>X254+X242+X224+X192+X155+X125+X88+X52+X14</f>
        <v>0</v>
      </c>
      <c r="Y273" s="8"/>
      <c r="Z273" s="8">
        <f>Z254+Z242+Z224+Z192+Z155+Z125+Z88+Z52+Z14</f>
        <v>0</v>
      </c>
      <c r="AA273" s="8"/>
      <c r="AB273" s="8">
        <f>AB254+AB242+AB224+AB192+AB155+AB125+AB88+AB52+AB14</f>
        <v>0</v>
      </c>
      <c r="AC273" s="8"/>
      <c r="AD273" s="8">
        <f>AD254+AD242+AD224+AD192+AD155+AD125+AD88+AD52+AD14</f>
        <v>0</v>
      </c>
      <c r="AE273" s="8"/>
      <c r="AF273" s="13"/>
      <c r="AG273" s="12">
        <f t="shared" si="84"/>
        <v>0</v>
      </c>
      <c r="AH273" s="12">
        <f t="shared" si="85"/>
        <v>0</v>
      </c>
      <c r="AI273" s="12">
        <f t="shared" si="86"/>
        <v>0</v>
      </c>
    </row>
    <row r="274" spans="1:35" s="1" customFormat="1" ht="18.75">
      <c r="A274" s="4" t="s">
        <v>13</v>
      </c>
      <c r="B274" s="8">
        <f t="shared" si="88"/>
        <v>411.67999999999995</v>
      </c>
      <c r="C274" s="8">
        <f t="shared" si="88"/>
        <v>0</v>
      </c>
      <c r="D274" s="8">
        <f t="shared" si="88"/>
        <v>0</v>
      </c>
      <c r="E274" s="8">
        <f t="shared" si="88"/>
        <v>0</v>
      </c>
      <c r="F274" s="8">
        <f>E274/B274*100</f>
        <v>0</v>
      </c>
      <c r="G274" s="8" t="e">
        <f>E274/C274*100</f>
        <v>#DIV/0!</v>
      </c>
      <c r="H274" s="8">
        <f t="shared" si="89"/>
        <v>0</v>
      </c>
      <c r="I274" s="8">
        <f t="shared" si="89"/>
        <v>0</v>
      </c>
      <c r="J274" s="8">
        <f t="shared" si="89"/>
        <v>0</v>
      </c>
      <c r="K274" s="8">
        <f t="shared" si="90"/>
        <v>0</v>
      </c>
      <c r="L274" s="8">
        <f t="shared" si="90"/>
        <v>0</v>
      </c>
      <c r="M274" s="8"/>
      <c r="N274" s="8">
        <f>N255+N243+N225+N193+N156+N126+N89+N53+N15</f>
        <v>74.164</v>
      </c>
      <c r="O274" s="8"/>
      <c r="P274" s="8">
        <f>P255+P243+P225+P193+P156+P126+P89+P53+P15</f>
        <v>79.736</v>
      </c>
      <c r="Q274" s="8"/>
      <c r="R274" s="8">
        <f>R255+R243+R225+R193+R156+R126+R89+R53+R15</f>
        <v>20.904</v>
      </c>
      <c r="S274" s="8"/>
      <c r="T274" s="8">
        <f>T255+T243+T225+T193+T156+T126+T89+T53+T15</f>
        <v>20.904</v>
      </c>
      <c r="U274" s="8"/>
      <c r="V274" s="8">
        <f>V255+V243+V225+V193+V156+V126+V89+V53+V15</f>
        <v>20.904</v>
      </c>
      <c r="W274" s="8"/>
      <c r="X274" s="8">
        <f>X255+X243+X225+X193+X156+X126+X89+X53+X15</f>
        <v>67.368</v>
      </c>
      <c r="Y274" s="8"/>
      <c r="Z274" s="8">
        <f>Z255+Z243+Z225+Z193+Z156+Z126+Z89+Z53+Z15</f>
        <v>76.904</v>
      </c>
      <c r="AA274" s="8"/>
      <c r="AB274" s="8">
        <f>AB255+AB243+AB225+AB193+AB156+AB126+AB89+AB53+AB15</f>
        <v>20.904</v>
      </c>
      <c r="AC274" s="8"/>
      <c r="AD274" s="8">
        <f>AD255+AD243+AD225+AD193+AD156+AD126+AD89+AD53+AD15</f>
        <v>29.892</v>
      </c>
      <c r="AE274" s="8"/>
      <c r="AF274" s="13"/>
      <c r="AG274" s="12">
        <f t="shared" si="84"/>
        <v>411.68</v>
      </c>
      <c r="AH274" s="12">
        <f t="shared" si="85"/>
        <v>0</v>
      </c>
      <c r="AI274" s="12">
        <f t="shared" si="86"/>
        <v>0</v>
      </c>
    </row>
    <row r="275" spans="1:35" s="1" customFormat="1" ht="18.75">
      <c r="A275" s="4" t="s">
        <v>14</v>
      </c>
      <c r="B275" s="8">
        <f t="shared" si="88"/>
        <v>308667.61500000005</v>
      </c>
      <c r="C275" s="8">
        <f>C256+C244+C226+C194+C157+C127+C90+C54+C16</f>
        <v>40269.964</v>
      </c>
      <c r="D275" s="8">
        <f t="shared" si="88"/>
        <v>32753.43</v>
      </c>
      <c r="E275" s="8">
        <f t="shared" si="88"/>
        <v>32753.43</v>
      </c>
      <c r="F275" s="8">
        <f>E275/B275*100</f>
        <v>10.611229817549857</v>
      </c>
      <c r="G275" s="8">
        <f>E275/C275*100</f>
        <v>81.33463938532451</v>
      </c>
      <c r="H275" s="8">
        <f t="shared" si="89"/>
        <v>14700.133</v>
      </c>
      <c r="I275" s="8">
        <f t="shared" si="89"/>
        <v>10381.240000000002</v>
      </c>
      <c r="J275" s="8">
        <f t="shared" si="89"/>
        <v>25569.831000000002</v>
      </c>
      <c r="K275" s="8">
        <f t="shared" si="90"/>
        <v>22372.19</v>
      </c>
      <c r="L275" s="8">
        <f t="shared" si="90"/>
        <v>30628.072</v>
      </c>
      <c r="M275" s="8"/>
      <c r="N275" s="8">
        <f>N256+N244+N226+N194+N157+N127+N90+N54+N16</f>
        <v>31006.699</v>
      </c>
      <c r="O275" s="8"/>
      <c r="P275" s="8">
        <f>P256+P244+P226+P194+P157+P127+P90+P54+P16</f>
        <v>29493.440000000002</v>
      </c>
      <c r="Q275" s="8"/>
      <c r="R275" s="8">
        <f>R256+R244+R226+R194+R157+R127+R90+R54+R16</f>
        <v>28195.168999999998</v>
      </c>
      <c r="S275" s="8"/>
      <c r="T275" s="8">
        <f>T256+T244+T226+T194+T157+T127+T90+T54+T16</f>
        <v>32182.696</v>
      </c>
      <c r="U275" s="8"/>
      <c r="V275" s="8">
        <f>V256+V244+V226+V194+V157+V127+V90+V54+V16</f>
        <v>22817.201999999997</v>
      </c>
      <c r="W275" s="8"/>
      <c r="X275" s="8">
        <f>X256+X244+X226+X194+X157+X127+X90+X54+X16</f>
        <v>21212.589999999997</v>
      </c>
      <c r="Y275" s="8"/>
      <c r="Z275" s="8">
        <f>Z256+Z244+Z226+Z194+Z157+Z127+Z90+Z54+Z16</f>
        <v>27045.319999999996</v>
      </c>
      <c r="AA275" s="8"/>
      <c r="AB275" s="8">
        <f>AB256+AB244+AB226+AB194+AB157+AB127+AB90+AB54+AB16</f>
        <v>19424.073</v>
      </c>
      <c r="AC275" s="8"/>
      <c r="AD275" s="8">
        <f>AD256+AD244+AD226+AD194+AD157+AD127+AD90+AD54+AD16</f>
        <v>26392.39</v>
      </c>
      <c r="AE275" s="8"/>
      <c r="AF275" s="13"/>
      <c r="AG275" s="12">
        <f t="shared" si="84"/>
        <v>308667.61499999993</v>
      </c>
      <c r="AH275" s="12">
        <f t="shared" si="85"/>
        <v>40269.964</v>
      </c>
      <c r="AI275" s="12">
        <f>I275+K275</f>
        <v>32753.43</v>
      </c>
    </row>
    <row r="276" spans="1:35" s="1" customFormat="1" ht="37.5">
      <c r="A276" s="78" t="s">
        <v>62</v>
      </c>
      <c r="B276" s="64">
        <f>B42+B23</f>
        <v>87.5</v>
      </c>
      <c r="C276" s="64">
        <f>C42+C23</f>
        <v>9.275</v>
      </c>
      <c r="D276" s="64">
        <f>D42+D23</f>
        <v>9.28</v>
      </c>
      <c r="E276" s="64">
        <f>E42+E23</f>
        <v>9.28</v>
      </c>
      <c r="F276" s="64">
        <f>E276/B276*100</f>
        <v>10.605714285714285</v>
      </c>
      <c r="G276" s="64">
        <f>E276/C276*100</f>
        <v>100.05390835579513</v>
      </c>
      <c r="H276" s="64">
        <f aca="true" t="shared" si="91" ref="H276:AD276">H149+H142+H135</f>
        <v>0</v>
      </c>
      <c r="I276" s="64">
        <f>I149+I142+I135</f>
        <v>0</v>
      </c>
      <c r="J276" s="64">
        <f t="shared" si="91"/>
        <v>0</v>
      </c>
      <c r="K276" s="64">
        <f>K149+K142+K135</f>
        <v>0</v>
      </c>
      <c r="L276" s="64">
        <f t="shared" si="91"/>
        <v>0</v>
      </c>
      <c r="M276" s="64"/>
      <c r="N276" s="64">
        <f t="shared" si="91"/>
        <v>0</v>
      </c>
      <c r="O276" s="64"/>
      <c r="P276" s="64">
        <f t="shared" si="91"/>
        <v>0</v>
      </c>
      <c r="Q276" s="64"/>
      <c r="R276" s="64">
        <f t="shared" si="91"/>
        <v>0</v>
      </c>
      <c r="S276" s="64"/>
      <c r="T276" s="64">
        <f t="shared" si="91"/>
        <v>0</v>
      </c>
      <c r="U276" s="64"/>
      <c r="V276" s="64">
        <f t="shared" si="91"/>
        <v>0</v>
      </c>
      <c r="W276" s="64"/>
      <c r="X276" s="64">
        <f t="shared" si="91"/>
        <v>0</v>
      </c>
      <c r="Y276" s="64"/>
      <c r="Z276" s="64">
        <f t="shared" si="91"/>
        <v>0</v>
      </c>
      <c r="AA276" s="64"/>
      <c r="AB276" s="64">
        <f t="shared" si="91"/>
        <v>0</v>
      </c>
      <c r="AC276" s="64"/>
      <c r="AD276" s="64">
        <f t="shared" si="91"/>
        <v>0</v>
      </c>
      <c r="AE276" s="64"/>
      <c r="AF276" s="13"/>
      <c r="AG276" s="12">
        <f t="shared" si="84"/>
        <v>0</v>
      </c>
      <c r="AH276" s="12">
        <f t="shared" si="85"/>
        <v>0</v>
      </c>
      <c r="AI276" s="12">
        <f t="shared" si="86"/>
        <v>0</v>
      </c>
    </row>
    <row r="277" spans="1:35" s="1" customFormat="1" ht="18.75" customHeight="1">
      <c r="A277" s="58" t="s">
        <v>61</v>
      </c>
      <c r="B277" s="57">
        <f>B257+B245+B227+B195+B158+B128+B91+B55+B17</f>
        <v>0</v>
      </c>
      <c r="C277" s="57">
        <f>C257+C245+C227+C195+C158+C128+C91+C55+C17</f>
        <v>0</v>
      </c>
      <c r="D277" s="57">
        <f>D257+D245+D227+D195+D158+D128+D91+D55+D17</f>
        <v>0</v>
      </c>
      <c r="E277" s="57">
        <f>E257+E245+E227+E195+E158+E128+E91+E55+E17</f>
        <v>0</v>
      </c>
      <c r="F277" s="57"/>
      <c r="G277" s="57"/>
      <c r="H277" s="57">
        <f>H257+H245+H227+H195+H158+H128+H91+H55+H17</f>
        <v>0</v>
      </c>
      <c r="I277" s="57">
        <f>I257+I245+I227+I195+I158+I128+I91+I55+I17</f>
        <v>0</v>
      </c>
      <c r="J277" s="57">
        <f>J257+J245+J227+J195+J158+J128+J91+J55+J17</f>
        <v>0</v>
      </c>
      <c r="K277" s="57">
        <f>K257+K245+K227+K195+K158+K128+K91+K55+K17</f>
        <v>0</v>
      </c>
      <c r="L277" s="57">
        <f>L257+L245+L227+L195+L158+L128+L91+L55+L17</f>
        <v>0</v>
      </c>
      <c r="M277" s="57"/>
      <c r="N277" s="57">
        <f>N257+N245+N227+N195+N158+N128+N91+N55+N17</f>
        <v>0</v>
      </c>
      <c r="O277" s="57"/>
      <c r="P277" s="57">
        <f>P257+P245+P227+P195+P158+P128+P91+P55+P17</f>
        <v>0</v>
      </c>
      <c r="Q277" s="57"/>
      <c r="R277" s="57">
        <f>R257+R245+R227+R195+R158+R128+R91+R55+R17</f>
        <v>0</v>
      </c>
      <c r="S277" s="57"/>
      <c r="T277" s="57">
        <f>T257+T245+T227+T195+T158+T128+T91+T55+T17</f>
        <v>0</v>
      </c>
      <c r="U277" s="57"/>
      <c r="V277" s="57">
        <f>V257+V245+V227+V195+V158+V128+V91+V55+V17</f>
        <v>0</v>
      </c>
      <c r="W277" s="57"/>
      <c r="X277" s="57">
        <f>X257+X245+X227+X195+X158+X128+X91+X55+X17</f>
        <v>0</v>
      </c>
      <c r="Y277" s="57"/>
      <c r="Z277" s="57">
        <f>Z257+Z245+Z227+Z195+Z158+Z128+Z91+Z55+Z17</f>
        <v>0</v>
      </c>
      <c r="AA277" s="57"/>
      <c r="AB277" s="57">
        <f>AB257+AB245+AB227+AB195+AB158+AB128+AB91+AB55+AB17</f>
        <v>0</v>
      </c>
      <c r="AC277" s="57"/>
      <c r="AD277" s="57">
        <f>AD257+AD245+AD227+AD195+AD158+AD128+AD91+AD55+AD17</f>
        <v>0</v>
      </c>
      <c r="AE277" s="57"/>
      <c r="AF277" s="13"/>
      <c r="AG277" s="12">
        <f t="shared" si="84"/>
        <v>0</v>
      </c>
      <c r="AH277" s="12">
        <f t="shared" si="85"/>
        <v>0</v>
      </c>
      <c r="AI277" s="12">
        <f t="shared" si="86"/>
        <v>0</v>
      </c>
    </row>
    <row r="278" spans="1:31" s="1" customFormat="1" ht="18.75" customHeight="1">
      <c r="A278" s="79"/>
      <c r="B278" s="79"/>
      <c r="C278" s="79"/>
      <c r="D278" s="79"/>
      <c r="E278" s="79"/>
      <c r="F278" s="79"/>
      <c r="G278" s="79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</row>
    <row r="279" spans="1:31" ht="21" customHeight="1">
      <c r="A279" s="81" t="s">
        <v>93</v>
      </c>
      <c r="B279" s="81"/>
      <c r="C279" s="81"/>
      <c r="D279" s="81"/>
      <c r="E279" s="81"/>
      <c r="F279" s="82"/>
      <c r="G279" s="82"/>
      <c r="H279" s="82"/>
      <c r="I279" s="82"/>
      <c r="J279" s="82"/>
      <c r="K279" s="82"/>
      <c r="L279" s="82"/>
      <c r="M279" s="82"/>
      <c r="N279" s="82"/>
      <c r="O279" s="83"/>
      <c r="P279" s="21"/>
      <c r="Q279" s="21"/>
      <c r="R279" s="21"/>
      <c r="S279" s="21"/>
      <c r="T279" s="20"/>
      <c r="U279" s="20"/>
      <c r="V279" s="20"/>
      <c r="W279" s="20"/>
      <c r="X279" s="84"/>
      <c r="Y279" s="84"/>
      <c r="Z279" s="20"/>
      <c r="AA279" s="20"/>
      <c r="AB279" s="20"/>
      <c r="AC279" s="20"/>
      <c r="AD279" s="20"/>
      <c r="AE279" s="20"/>
    </row>
    <row r="280" spans="1:31" ht="36.75" customHeight="1">
      <c r="A280" s="85" t="s">
        <v>75</v>
      </c>
      <c r="B280" s="85"/>
      <c r="C280" s="85"/>
      <c r="D280" s="85"/>
      <c r="E280" s="85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82"/>
      <c r="Q280" s="82"/>
      <c r="R280" s="21"/>
      <c r="S280" s="21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1:7" ht="17.25" customHeight="1">
      <c r="A281" s="86"/>
      <c r="B281" s="20"/>
      <c r="C281" s="20"/>
      <c r="D281" s="20"/>
      <c r="E281" s="20"/>
      <c r="F281" s="20"/>
      <c r="G281" s="20"/>
    </row>
    <row r="282" ht="48.75" customHeight="1"/>
    <row r="283" spans="2:7" ht="18.75">
      <c r="B283" s="83"/>
      <c r="C283" s="83"/>
      <c r="D283" s="83"/>
      <c r="E283" s="83"/>
      <c r="F283" s="83"/>
      <c r="G283" s="83"/>
    </row>
  </sheetData>
  <sheetProtection/>
  <mergeCells count="39">
    <mergeCell ref="Z1:AD1"/>
    <mergeCell ref="Z3:AD3"/>
    <mergeCell ref="A11:AD11"/>
    <mergeCell ref="H7:I7"/>
    <mergeCell ref="C7:C8"/>
    <mergeCell ref="AB6:AD6"/>
    <mergeCell ref="A10:AD10"/>
    <mergeCell ref="A221:AD221"/>
    <mergeCell ref="A258:AD258"/>
    <mergeCell ref="Z2:AD2"/>
    <mergeCell ref="A151:AD151"/>
    <mergeCell ref="A220:AD220"/>
    <mergeCell ref="J7:K7"/>
    <mergeCell ref="L7:M7"/>
    <mergeCell ref="N7:O7"/>
    <mergeCell ref="A259:AD259"/>
    <mergeCell ref="A152:AD152"/>
    <mergeCell ref="A7:A8"/>
    <mergeCell ref="B7:B8"/>
    <mergeCell ref="AF7:AF8"/>
    <mergeCell ref="AF80:AF85"/>
    <mergeCell ref="AF196:AF201"/>
    <mergeCell ref="AF208:AF213"/>
    <mergeCell ref="AF31:AF36"/>
    <mergeCell ref="P7:Q7"/>
    <mergeCell ref="R7:S7"/>
    <mergeCell ref="T7:U7"/>
    <mergeCell ref="V7:W7"/>
    <mergeCell ref="X7:Y7"/>
    <mergeCell ref="A279:E279"/>
    <mergeCell ref="A280:E280"/>
    <mergeCell ref="A5:O5"/>
    <mergeCell ref="A4:O4"/>
    <mergeCell ref="AB7:AC7"/>
    <mergeCell ref="AD7:AE7"/>
    <mergeCell ref="Z7:AA7"/>
    <mergeCell ref="E7:E8"/>
    <mergeCell ref="D7:D8"/>
    <mergeCell ref="F7:G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24" r:id="rId1"/>
  <rowBreaks count="2" manualBreakCount="2">
    <brk id="79" max="31" man="1"/>
    <brk id="19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Розумная Полина Анатольевна</cp:lastModifiedBy>
  <cp:lastPrinted>2020-03-03T12:47:36Z</cp:lastPrinted>
  <dcterms:created xsi:type="dcterms:W3CDTF">1996-10-08T23:32:33Z</dcterms:created>
  <dcterms:modified xsi:type="dcterms:W3CDTF">2020-03-04T04:30:12Z</dcterms:modified>
  <cp:category/>
  <cp:version/>
  <cp:contentType/>
  <cp:contentStatus/>
</cp:coreProperties>
</file>