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E26" i="1" l="1"/>
  <c r="D26" i="1" s="1"/>
  <c r="E23" i="1"/>
  <c r="D23" i="1" s="1"/>
  <c r="E24" i="1"/>
  <c r="D24" i="1" s="1"/>
  <c r="C26" i="1"/>
  <c r="C23" i="1"/>
  <c r="C24" i="1"/>
  <c r="E32" i="1"/>
  <c r="D32" i="1" s="1"/>
  <c r="E29" i="1"/>
  <c r="E30" i="1"/>
  <c r="D30" i="1" s="1"/>
  <c r="D29" i="1"/>
  <c r="C32" i="1"/>
  <c r="C29" i="1"/>
  <c r="C30" i="1"/>
  <c r="E38" i="1"/>
  <c r="D38" i="1" s="1"/>
  <c r="E35" i="1"/>
  <c r="E36" i="1"/>
  <c r="D36" i="1" s="1"/>
  <c r="D35" i="1"/>
  <c r="C38" i="1"/>
  <c r="C35" i="1"/>
  <c r="G35" i="1" s="1"/>
  <c r="C36" i="1"/>
  <c r="E44" i="1"/>
  <c r="G44" i="1" s="1"/>
  <c r="E41" i="1"/>
  <c r="E42" i="1"/>
  <c r="D42" i="1" s="1"/>
  <c r="D41" i="1"/>
  <c r="C44" i="1"/>
  <c r="C41" i="1"/>
  <c r="G41" i="1" s="1"/>
  <c r="C42" i="1"/>
  <c r="E51" i="1"/>
  <c r="E47" i="1"/>
  <c r="D51" i="1"/>
  <c r="D47" i="1"/>
  <c r="C51" i="1"/>
  <c r="G51" i="1" s="1"/>
  <c r="C47" i="1"/>
  <c r="G47" i="1" s="1"/>
  <c r="C48" i="1"/>
  <c r="E20" i="1"/>
  <c r="E15" i="1"/>
  <c r="E16" i="1"/>
  <c r="D20" i="1"/>
  <c r="D16" i="1"/>
  <c r="C20" i="1"/>
  <c r="E58" i="1"/>
  <c r="D58" i="1" s="1"/>
  <c r="E55" i="1"/>
  <c r="E56" i="1"/>
  <c r="D56" i="1" s="1"/>
  <c r="D55" i="1"/>
  <c r="C58" i="1"/>
  <c r="G58" i="1" s="1"/>
  <c r="C55" i="1"/>
  <c r="G55" i="1" s="1"/>
  <c r="C56" i="1"/>
  <c r="G56" i="1" s="1"/>
  <c r="G61" i="1"/>
  <c r="E64" i="1"/>
  <c r="E61" i="1"/>
  <c r="D61" i="1" s="1"/>
  <c r="E62" i="1"/>
  <c r="D64" i="1"/>
  <c r="D62" i="1"/>
  <c r="C64" i="1"/>
  <c r="G64" i="1" s="1"/>
  <c r="C61" i="1"/>
  <c r="C62" i="1"/>
  <c r="E79" i="1"/>
  <c r="F79" i="1" s="1"/>
  <c r="E76" i="1"/>
  <c r="G76" i="1" s="1"/>
  <c r="E77" i="1"/>
  <c r="D77" i="1" s="1"/>
  <c r="D76" i="1"/>
  <c r="C79" i="1"/>
  <c r="C76" i="1"/>
  <c r="C77" i="1"/>
  <c r="F85" i="1"/>
  <c r="E85" i="1"/>
  <c r="E82" i="1"/>
  <c r="D85" i="1"/>
  <c r="D82" i="1"/>
  <c r="C85" i="1"/>
  <c r="G85" i="1" s="1"/>
  <c r="C82" i="1"/>
  <c r="G82" i="1" s="1"/>
  <c r="G38" i="1" l="1"/>
  <c r="F36" i="1"/>
  <c r="G36" i="1"/>
  <c r="D44" i="1"/>
  <c r="G42" i="1"/>
  <c r="C16" i="1"/>
  <c r="G16" i="1" s="1"/>
  <c r="G20" i="1"/>
  <c r="G62" i="1"/>
  <c r="G79" i="1"/>
  <c r="D79" i="1"/>
  <c r="G77" i="1"/>
  <c r="F77" i="1"/>
  <c r="H115" i="1"/>
  <c r="E116" i="1"/>
  <c r="E118" i="1"/>
  <c r="E115" i="1"/>
  <c r="F115" i="1" s="1"/>
  <c r="D116" i="1"/>
  <c r="D118" i="1"/>
  <c r="D115" i="1"/>
  <c r="C116" i="1"/>
  <c r="C117" i="1"/>
  <c r="C118" i="1"/>
  <c r="C115" i="1"/>
  <c r="B117" i="1"/>
  <c r="B116" i="1"/>
  <c r="B114" i="1"/>
  <c r="B118" i="1"/>
  <c r="B115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AF115" i="1"/>
  <c r="AE115" i="1"/>
  <c r="AE114" i="1" s="1"/>
  <c r="AD115" i="1"/>
  <c r="AC115" i="1"/>
  <c r="AC114" i="1" s="1"/>
  <c r="AB115" i="1"/>
  <c r="AA115" i="1"/>
  <c r="AA114" i="1" s="1"/>
  <c r="Z115" i="1"/>
  <c r="Y115" i="1"/>
  <c r="Y114" i="1" s="1"/>
  <c r="X115" i="1"/>
  <c r="W115" i="1"/>
  <c r="W114" i="1" s="1"/>
  <c r="V115" i="1"/>
  <c r="U115" i="1"/>
  <c r="U114" i="1" s="1"/>
  <c r="T115" i="1"/>
  <c r="S115" i="1"/>
  <c r="S114" i="1" s="1"/>
  <c r="R115" i="1"/>
  <c r="Q115" i="1"/>
  <c r="Q114" i="1" s="1"/>
  <c r="P115" i="1"/>
  <c r="O115" i="1"/>
  <c r="O114" i="1" s="1"/>
  <c r="N115" i="1"/>
  <c r="M115" i="1"/>
  <c r="M114" i="1" s="1"/>
  <c r="L115" i="1"/>
  <c r="K115" i="1"/>
  <c r="K114" i="1" s="1"/>
  <c r="J115" i="1"/>
  <c r="I115" i="1"/>
  <c r="I114" i="1" s="1"/>
  <c r="AF114" i="1"/>
  <c r="AD114" i="1"/>
  <c r="AB114" i="1"/>
  <c r="Z114" i="1"/>
  <c r="X114" i="1"/>
  <c r="V114" i="1"/>
  <c r="T114" i="1"/>
  <c r="R114" i="1"/>
  <c r="P114" i="1"/>
  <c r="N114" i="1"/>
  <c r="L114" i="1"/>
  <c r="J114" i="1"/>
  <c r="H114" i="1"/>
  <c r="C112" i="1"/>
  <c r="G116" i="1" l="1"/>
  <c r="G118" i="1"/>
  <c r="C114" i="1"/>
  <c r="G115" i="1"/>
  <c r="E99" i="1"/>
  <c r="D99" i="1" s="1"/>
  <c r="E96" i="1"/>
  <c r="E97" i="1"/>
  <c r="D97" i="1" s="1"/>
  <c r="D96" i="1"/>
  <c r="C99" i="1"/>
  <c r="G99" i="1" s="1"/>
  <c r="C96" i="1"/>
  <c r="G96" i="1" s="1"/>
  <c r="C97" i="1"/>
  <c r="G97" i="1" s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H109" i="1"/>
  <c r="E111" i="1"/>
  <c r="E112" i="1"/>
  <c r="E117" i="1" s="1"/>
  <c r="G117" i="1" s="1"/>
  <c r="E113" i="1"/>
  <c r="E110" i="1"/>
  <c r="D111" i="1"/>
  <c r="D112" i="1"/>
  <c r="D117" i="1" s="1"/>
  <c r="D113" i="1"/>
  <c r="D110" i="1"/>
  <c r="C111" i="1"/>
  <c r="G111" i="1" s="1"/>
  <c r="C113" i="1"/>
  <c r="G113" i="1" s="1"/>
  <c r="C110" i="1"/>
  <c r="G110" i="1" s="1"/>
  <c r="B111" i="1"/>
  <c r="B112" i="1"/>
  <c r="B113" i="1"/>
  <c r="B110" i="1"/>
  <c r="B96" i="1"/>
  <c r="F96" i="1" s="1"/>
  <c r="B97" i="1"/>
  <c r="F97" i="1" s="1"/>
  <c r="B104" i="1"/>
  <c r="B102" i="1"/>
  <c r="B101" i="1"/>
  <c r="B98" i="1"/>
  <c r="B103" i="1" s="1"/>
  <c r="B99" i="1"/>
  <c r="E114" i="1" l="1"/>
  <c r="F117" i="1"/>
  <c r="F113" i="1"/>
  <c r="F118" i="1"/>
  <c r="F111" i="1"/>
  <c r="G114" i="1"/>
  <c r="D114" i="1"/>
  <c r="F99" i="1"/>
  <c r="B109" i="1"/>
  <c r="F110" i="1"/>
  <c r="I104" i="1"/>
  <c r="J104" i="1"/>
  <c r="K104" i="1"/>
  <c r="L104" i="1"/>
  <c r="M104" i="1"/>
  <c r="N104" i="1"/>
  <c r="O104" i="1"/>
  <c r="P104" i="1"/>
  <c r="Q104" i="1"/>
  <c r="R104" i="1"/>
  <c r="R100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H104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H103" i="1"/>
  <c r="I102" i="1"/>
  <c r="J102" i="1"/>
  <c r="K102" i="1"/>
  <c r="K100" i="1" s="1"/>
  <c r="L102" i="1"/>
  <c r="M102" i="1"/>
  <c r="N102" i="1"/>
  <c r="O102" i="1"/>
  <c r="P102" i="1"/>
  <c r="Q102" i="1"/>
  <c r="R102" i="1"/>
  <c r="S102" i="1"/>
  <c r="S100" i="1" s="1"/>
  <c r="T102" i="1"/>
  <c r="U102" i="1"/>
  <c r="V102" i="1"/>
  <c r="W102" i="1"/>
  <c r="X102" i="1"/>
  <c r="Y102" i="1"/>
  <c r="Z102" i="1"/>
  <c r="AA102" i="1"/>
  <c r="AA100" i="1" s="1"/>
  <c r="AB102" i="1"/>
  <c r="AC102" i="1"/>
  <c r="AD102" i="1"/>
  <c r="AE102" i="1"/>
  <c r="AF102" i="1"/>
  <c r="H102" i="1"/>
  <c r="C102" i="1" s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E101" i="1" s="1"/>
  <c r="H101" i="1"/>
  <c r="E102" i="1"/>
  <c r="D102" i="1" s="1"/>
  <c r="C103" i="1"/>
  <c r="C104" i="1"/>
  <c r="W100" i="1"/>
  <c r="AD100" i="1"/>
  <c r="J10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H90" i="1"/>
  <c r="I89" i="1"/>
  <c r="E89" i="1" s="1"/>
  <c r="D89" i="1" s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H89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C86" i="1" s="1"/>
  <c r="AD88" i="1"/>
  <c r="AE88" i="1"/>
  <c r="AF88" i="1"/>
  <c r="H88" i="1"/>
  <c r="C88" i="1" s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H87" i="1"/>
  <c r="C87" i="1" s="1"/>
  <c r="M86" i="1"/>
  <c r="C89" i="1"/>
  <c r="C90" i="1"/>
  <c r="B90" i="1"/>
  <c r="C78" i="1"/>
  <c r="H18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H70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H69" i="1"/>
  <c r="C69" i="1" s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H68" i="1"/>
  <c r="B68" i="1" s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H67" i="1"/>
  <c r="C67" i="1" s="1"/>
  <c r="AF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H66" i="1"/>
  <c r="AE7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B76" i="1"/>
  <c r="F76" i="1" s="1"/>
  <c r="C98" i="1"/>
  <c r="C84" i="1"/>
  <c r="C83" i="1"/>
  <c r="C75" i="1"/>
  <c r="C63" i="1"/>
  <c r="C57" i="1"/>
  <c r="C50" i="1"/>
  <c r="C49" i="1"/>
  <c r="C17" i="1"/>
  <c r="C43" i="1"/>
  <c r="C37" i="1"/>
  <c r="C31" i="1"/>
  <c r="C25" i="1"/>
  <c r="E25" i="1"/>
  <c r="D25" i="1" s="1"/>
  <c r="H65" i="1" l="1"/>
  <c r="AD65" i="1"/>
  <c r="AB65" i="1"/>
  <c r="Z65" i="1"/>
  <c r="X65" i="1"/>
  <c r="V65" i="1"/>
  <c r="T65" i="1"/>
  <c r="R65" i="1"/>
  <c r="P65" i="1"/>
  <c r="N65" i="1"/>
  <c r="L65" i="1"/>
  <c r="J65" i="1"/>
  <c r="AF65" i="1"/>
  <c r="B70" i="1"/>
  <c r="F70" i="1" s="1"/>
  <c r="E90" i="1"/>
  <c r="D90" i="1" s="1"/>
  <c r="E88" i="1"/>
  <c r="D88" i="1" s="1"/>
  <c r="D86" i="1" s="1"/>
  <c r="AF86" i="1"/>
  <c r="AD86" i="1"/>
  <c r="AB86" i="1"/>
  <c r="Z86" i="1"/>
  <c r="X86" i="1"/>
  <c r="V86" i="1"/>
  <c r="T86" i="1"/>
  <c r="R86" i="1"/>
  <c r="P86" i="1"/>
  <c r="N86" i="1"/>
  <c r="L86" i="1"/>
  <c r="J86" i="1"/>
  <c r="E87" i="1"/>
  <c r="D87" i="1" s="1"/>
  <c r="U86" i="1"/>
  <c r="H86" i="1"/>
  <c r="F114" i="1"/>
  <c r="F116" i="1"/>
  <c r="V100" i="1"/>
  <c r="N100" i="1"/>
  <c r="E104" i="1"/>
  <c r="D104" i="1" s="1"/>
  <c r="D101" i="1"/>
  <c r="F101" i="1"/>
  <c r="AB100" i="1"/>
  <c r="Z100" i="1"/>
  <c r="X100" i="1"/>
  <c r="T100" i="1"/>
  <c r="P100" i="1"/>
  <c r="L100" i="1"/>
  <c r="AE100" i="1"/>
  <c r="O100" i="1"/>
  <c r="E103" i="1"/>
  <c r="D103" i="1" s="1"/>
  <c r="B100" i="1"/>
  <c r="H100" i="1"/>
  <c r="AF100" i="1"/>
  <c r="AC100" i="1"/>
  <c r="Y100" i="1"/>
  <c r="U100" i="1"/>
  <c r="Q100" i="1"/>
  <c r="M100" i="1"/>
  <c r="I100" i="1"/>
  <c r="C101" i="1"/>
  <c r="C100" i="1" s="1"/>
  <c r="G102" i="1"/>
  <c r="F102" i="1"/>
  <c r="F104" i="1"/>
  <c r="G103" i="1"/>
  <c r="E100" i="1"/>
  <c r="Y86" i="1"/>
  <c r="Q86" i="1"/>
  <c r="I86" i="1"/>
  <c r="AE86" i="1"/>
  <c r="AA86" i="1"/>
  <c r="W86" i="1"/>
  <c r="S86" i="1"/>
  <c r="O86" i="1"/>
  <c r="K86" i="1"/>
  <c r="C86" i="1"/>
  <c r="E86" i="1"/>
  <c r="E68" i="1"/>
  <c r="D68" i="1" s="1"/>
  <c r="E70" i="1"/>
  <c r="D70" i="1" s="1"/>
  <c r="C18" i="1"/>
  <c r="AE65" i="1"/>
  <c r="AA65" i="1"/>
  <c r="W65" i="1"/>
  <c r="E67" i="1"/>
  <c r="D67" i="1" s="1"/>
  <c r="E69" i="1"/>
  <c r="G69" i="1" s="1"/>
  <c r="G87" i="1"/>
  <c r="G89" i="1"/>
  <c r="G90" i="1"/>
  <c r="F90" i="1"/>
  <c r="D69" i="1"/>
  <c r="B69" i="1"/>
  <c r="B67" i="1"/>
  <c r="C70" i="1"/>
  <c r="C68" i="1"/>
  <c r="C66" i="1"/>
  <c r="U65" i="1"/>
  <c r="S65" i="1"/>
  <c r="Q65" i="1"/>
  <c r="O65" i="1"/>
  <c r="M65" i="1"/>
  <c r="K65" i="1"/>
  <c r="E66" i="1"/>
  <c r="I65" i="1"/>
  <c r="AC65" i="1"/>
  <c r="Y65" i="1"/>
  <c r="B66" i="1"/>
  <c r="F66" i="1" s="1"/>
  <c r="H122" i="1"/>
  <c r="AF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G88" i="1" l="1"/>
  <c r="C65" i="1"/>
  <c r="D100" i="1"/>
  <c r="G104" i="1"/>
  <c r="F103" i="1"/>
  <c r="G101" i="1"/>
  <c r="G100" i="1"/>
  <c r="F100" i="1"/>
  <c r="G70" i="1"/>
  <c r="F69" i="1"/>
  <c r="G68" i="1"/>
  <c r="G67" i="1"/>
  <c r="F67" i="1"/>
  <c r="F68" i="1"/>
  <c r="B65" i="1"/>
  <c r="G86" i="1"/>
  <c r="D66" i="1"/>
  <c r="D65" i="1" s="1"/>
  <c r="E65" i="1"/>
  <c r="G65" i="1" s="1"/>
  <c r="G66" i="1"/>
  <c r="Q22" i="1"/>
  <c r="E124" i="1" l="1"/>
  <c r="D124" i="1"/>
  <c r="C124" i="1"/>
  <c r="AF123" i="1"/>
  <c r="AE123" i="1"/>
  <c r="AD123" i="1"/>
  <c r="AC123" i="1"/>
  <c r="AB123" i="1"/>
  <c r="AA123" i="1"/>
  <c r="Z123" i="1"/>
  <c r="Y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AF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N121" i="1"/>
  <c r="M121" i="1"/>
  <c r="L121" i="1"/>
  <c r="K121" i="1"/>
  <c r="J121" i="1"/>
  <c r="I121" i="1"/>
  <c r="H121" i="1"/>
  <c r="AF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N119" i="1" s="1"/>
  <c r="M120" i="1"/>
  <c r="M119" i="1" s="1"/>
  <c r="L120" i="1"/>
  <c r="L119" i="1" s="1"/>
  <c r="K120" i="1"/>
  <c r="K119" i="1" s="1"/>
  <c r="J120" i="1"/>
  <c r="J119" i="1" s="1"/>
  <c r="I120" i="1"/>
  <c r="I119" i="1" s="1"/>
  <c r="H120" i="1"/>
  <c r="H119" i="1" s="1"/>
  <c r="E109" i="1"/>
  <c r="C109" i="1"/>
  <c r="AE108" i="1"/>
  <c r="E98" i="1"/>
  <c r="E95" i="1" s="1"/>
  <c r="C95" i="1"/>
  <c r="AF95" i="1"/>
  <c r="AE95" i="1"/>
  <c r="AD95" i="1"/>
  <c r="AC95" i="1"/>
  <c r="AB95" i="1"/>
  <c r="AA95" i="1"/>
  <c r="Z95" i="1"/>
  <c r="Y95" i="1"/>
  <c r="X95" i="1"/>
  <c r="W95" i="1"/>
  <c r="U95" i="1"/>
  <c r="S95" i="1"/>
  <c r="R95" i="1"/>
  <c r="Q95" i="1"/>
  <c r="P95" i="1"/>
  <c r="O95" i="1"/>
  <c r="N95" i="1"/>
  <c r="M95" i="1"/>
  <c r="L95" i="1"/>
  <c r="K95" i="1"/>
  <c r="J95" i="1"/>
  <c r="I95" i="1"/>
  <c r="H95" i="1"/>
  <c r="AE94" i="1"/>
  <c r="E84" i="1"/>
  <c r="B84" i="1"/>
  <c r="E83" i="1"/>
  <c r="D83" i="1" s="1"/>
  <c r="C81" i="1"/>
  <c r="B83" i="1"/>
  <c r="B88" i="1" s="1"/>
  <c r="B82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E78" i="1"/>
  <c r="E75" i="1" s="1"/>
  <c r="B78" i="1"/>
  <c r="B64" i="1"/>
  <c r="F64" i="1" s="1"/>
  <c r="E63" i="1"/>
  <c r="E60" i="1" s="1"/>
  <c r="C60" i="1"/>
  <c r="B63" i="1"/>
  <c r="B62" i="1"/>
  <c r="F62" i="1" s="1"/>
  <c r="B61" i="1"/>
  <c r="F61" i="1" s="1"/>
  <c r="AF60" i="1"/>
  <c r="AE60" i="1"/>
  <c r="AD60" i="1"/>
  <c r="AC60" i="1"/>
  <c r="AB60" i="1"/>
  <c r="AA60" i="1"/>
  <c r="Z60" i="1"/>
  <c r="X60" i="1"/>
  <c r="V60" i="1"/>
  <c r="T60" i="1"/>
  <c r="R60" i="1"/>
  <c r="P60" i="1"/>
  <c r="N60" i="1"/>
  <c r="L60" i="1"/>
  <c r="J60" i="1"/>
  <c r="H60" i="1"/>
  <c r="AE59" i="1"/>
  <c r="B58" i="1"/>
  <c r="F58" i="1" s="1"/>
  <c r="E57" i="1"/>
  <c r="D57" i="1"/>
  <c r="D54" i="1" s="1"/>
  <c r="B57" i="1"/>
  <c r="F57" i="1" s="1"/>
  <c r="B56" i="1"/>
  <c r="F56" i="1" s="1"/>
  <c r="B55" i="1"/>
  <c r="F55" i="1" s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54" i="1"/>
  <c r="C54" i="1"/>
  <c r="B51" i="1"/>
  <c r="X123" i="1"/>
  <c r="E50" i="1"/>
  <c r="C123" i="1"/>
  <c r="B50" i="1"/>
  <c r="B123" i="1" s="1"/>
  <c r="E49" i="1"/>
  <c r="D49" i="1" s="1"/>
  <c r="B49" i="1"/>
  <c r="O121" i="1"/>
  <c r="E48" i="1"/>
  <c r="E17" i="1" s="1"/>
  <c r="B48" i="1"/>
  <c r="B17" i="1" s="1"/>
  <c r="AE46" i="1"/>
  <c r="B47" i="1"/>
  <c r="AF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E45" i="1"/>
  <c r="B44" i="1"/>
  <c r="F44" i="1" s="1"/>
  <c r="E43" i="1"/>
  <c r="B43" i="1"/>
  <c r="B42" i="1"/>
  <c r="F42" i="1" s="1"/>
  <c r="B41" i="1"/>
  <c r="F41" i="1" s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E40" i="1"/>
  <c r="C40" i="1"/>
  <c r="B38" i="1"/>
  <c r="F38" i="1" s="1"/>
  <c r="E37" i="1"/>
  <c r="B37" i="1"/>
  <c r="AE34" i="1"/>
  <c r="B35" i="1"/>
  <c r="F35" i="1" s="1"/>
  <c r="AF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C34" i="1"/>
  <c r="G32" i="1"/>
  <c r="F32" i="1"/>
  <c r="E31" i="1"/>
  <c r="E28" i="1" s="1"/>
  <c r="B31" i="1"/>
  <c r="G30" i="1"/>
  <c r="B30" i="1"/>
  <c r="F30" i="1" s="1"/>
  <c r="AE28" i="1"/>
  <c r="G29" i="1"/>
  <c r="B29" i="1"/>
  <c r="F29" i="1" s="1"/>
  <c r="AF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C28" i="1"/>
  <c r="G26" i="1"/>
  <c r="B26" i="1"/>
  <c r="F26" i="1" s="1"/>
  <c r="C22" i="1"/>
  <c r="B25" i="1"/>
  <c r="AE121" i="1"/>
  <c r="G24" i="1"/>
  <c r="B24" i="1"/>
  <c r="F24" i="1" s="1"/>
  <c r="G23" i="1"/>
  <c r="B23" i="1"/>
  <c r="F23" i="1" s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P22" i="1"/>
  <c r="O22" i="1"/>
  <c r="N22" i="1"/>
  <c r="M22" i="1"/>
  <c r="L22" i="1"/>
  <c r="K22" i="1"/>
  <c r="J22" i="1"/>
  <c r="I22" i="1"/>
  <c r="H22" i="1"/>
  <c r="AE21" i="1"/>
  <c r="C19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E11" i="1"/>
  <c r="F51" i="1" l="1"/>
  <c r="B20" i="1"/>
  <c r="F20" i="1" s="1"/>
  <c r="B46" i="1"/>
  <c r="F47" i="1"/>
  <c r="B16" i="1"/>
  <c r="F16" i="1" s="1"/>
  <c r="Q119" i="1"/>
  <c r="S119" i="1"/>
  <c r="U119" i="1"/>
  <c r="W119" i="1"/>
  <c r="Y119" i="1"/>
  <c r="AA119" i="1"/>
  <c r="AC119" i="1"/>
  <c r="E81" i="1"/>
  <c r="G81" i="1" s="1"/>
  <c r="AF119" i="1"/>
  <c r="O119" i="1"/>
  <c r="P119" i="1"/>
  <c r="R119" i="1"/>
  <c r="T119" i="1"/>
  <c r="V119" i="1"/>
  <c r="X119" i="1"/>
  <c r="Z119" i="1"/>
  <c r="AB119" i="1"/>
  <c r="AD119" i="1"/>
  <c r="B87" i="1"/>
  <c r="F82" i="1"/>
  <c r="B75" i="1"/>
  <c r="B89" i="1"/>
  <c r="F89" i="1" s="1"/>
  <c r="B81" i="1"/>
  <c r="B18" i="1"/>
  <c r="B28" i="1"/>
  <c r="F28" i="1" s="1"/>
  <c r="F88" i="1"/>
  <c r="B95" i="1"/>
  <c r="F95" i="1" s="1"/>
  <c r="B15" i="1"/>
  <c r="E123" i="1"/>
  <c r="E19" i="1"/>
  <c r="G75" i="1"/>
  <c r="F75" i="1"/>
  <c r="B60" i="1"/>
  <c r="F60" i="1" s="1"/>
  <c r="F65" i="1"/>
  <c r="B19" i="1"/>
  <c r="F49" i="1"/>
  <c r="B34" i="1"/>
  <c r="G28" i="1"/>
  <c r="G124" i="1"/>
  <c r="B40" i="1"/>
  <c r="F40" i="1" s="1"/>
  <c r="F83" i="1"/>
  <c r="G84" i="1"/>
  <c r="F109" i="1"/>
  <c r="G112" i="1"/>
  <c r="F112" i="1"/>
  <c r="D109" i="1"/>
  <c r="G95" i="1"/>
  <c r="F98" i="1"/>
  <c r="F78" i="1"/>
  <c r="G60" i="1"/>
  <c r="B120" i="1"/>
  <c r="F63" i="1"/>
  <c r="B54" i="1"/>
  <c r="F54" i="1" s="1"/>
  <c r="G57" i="1"/>
  <c r="F17" i="1"/>
  <c r="F48" i="1"/>
  <c r="E46" i="1"/>
  <c r="C121" i="1"/>
  <c r="C119" i="1" s="1"/>
  <c r="E121" i="1"/>
  <c r="G40" i="1"/>
  <c r="F43" i="1"/>
  <c r="F37" i="1"/>
  <c r="F31" i="1"/>
  <c r="E18" i="1"/>
  <c r="F25" i="1"/>
  <c r="B22" i="1"/>
  <c r="E22" i="1"/>
  <c r="G22" i="1" s="1"/>
  <c r="F18" i="1"/>
  <c r="E34" i="1"/>
  <c r="G34" i="1" s="1"/>
  <c r="G123" i="1"/>
  <c r="F123" i="1"/>
  <c r="G17" i="1"/>
  <c r="G19" i="1"/>
  <c r="G25" i="1"/>
  <c r="G31" i="1"/>
  <c r="G37" i="1"/>
  <c r="G43" i="1"/>
  <c r="G48" i="1"/>
  <c r="G50" i="1"/>
  <c r="G54" i="1"/>
  <c r="G63" i="1"/>
  <c r="G78" i="1"/>
  <c r="G83" i="1"/>
  <c r="D84" i="1"/>
  <c r="D81" i="1" s="1"/>
  <c r="F84" i="1"/>
  <c r="G98" i="1"/>
  <c r="G109" i="1"/>
  <c r="AE120" i="1"/>
  <c r="AE119" i="1" s="1"/>
  <c r="B121" i="1"/>
  <c r="F124" i="1"/>
  <c r="D31" i="1"/>
  <c r="D28" i="1" s="1"/>
  <c r="D37" i="1"/>
  <c r="D34" i="1" s="1"/>
  <c r="D43" i="1"/>
  <c r="D40" i="1" s="1"/>
  <c r="D48" i="1"/>
  <c r="D17" i="1" s="1"/>
  <c r="G49" i="1"/>
  <c r="D50" i="1"/>
  <c r="F50" i="1"/>
  <c r="D63" i="1"/>
  <c r="D60" i="1" s="1"/>
  <c r="D78" i="1"/>
  <c r="D75" i="1" s="1"/>
  <c r="D98" i="1"/>
  <c r="F81" i="1" l="1"/>
  <c r="G121" i="1"/>
  <c r="F87" i="1"/>
  <c r="B86" i="1"/>
  <c r="F86" i="1" s="1"/>
  <c r="F19" i="1"/>
  <c r="F46" i="1"/>
  <c r="F15" i="1"/>
  <c r="B122" i="1"/>
  <c r="B119" i="1" s="1"/>
  <c r="E122" i="1"/>
  <c r="E119" i="1" s="1"/>
  <c r="F22" i="1"/>
  <c r="F34" i="1"/>
  <c r="D95" i="1"/>
  <c r="D19" i="1"/>
  <c r="D123" i="1"/>
  <c r="D46" i="1"/>
  <c r="D22" i="1"/>
  <c r="D18" i="1"/>
  <c r="D122" i="1" s="1"/>
  <c r="C46" i="1"/>
  <c r="G46" i="1" s="1"/>
  <c r="F121" i="1"/>
  <c r="D15" i="1" l="1"/>
  <c r="F122" i="1"/>
  <c r="F119" i="1"/>
  <c r="C15" i="1"/>
  <c r="G15" i="1" s="1"/>
  <c r="G18" i="1"/>
  <c r="C122" i="1"/>
  <c r="D121" i="1"/>
  <c r="D119" i="1" s="1"/>
  <c r="G119" i="1" l="1"/>
  <c r="G122" i="1"/>
</calcChain>
</file>

<file path=xl/sharedStrings.xml><?xml version="1.0" encoding="utf-8"?>
<sst xmlns="http://schemas.openxmlformats.org/spreadsheetml/2006/main" count="178" uniqueCount="75">
  <si>
    <r>
      <t xml:space="preserve">Отчет о ходе реализации </t>
    </r>
    <r>
      <rPr>
        <sz val="18"/>
        <rFont val="Times New Roman"/>
        <family val="1"/>
        <charset val="204"/>
      </rPr>
      <t xml:space="preserve">муниципальной программы </t>
    </r>
    <r>
      <rPr>
        <b/>
        <sz val="18"/>
        <rFont val="Times New Roman"/>
        <family val="1"/>
        <charset val="204"/>
      </rPr>
      <t>(сетевой график)</t>
    </r>
  </si>
  <si>
    <t>"Развитие физической культуры и спорта в городе Когалыме"</t>
  </si>
  <si>
    <t xml:space="preserve">Постановление Администрации города Когалыма от 11.10.2013 №2920 </t>
  </si>
  <si>
    <t>Основные мероприятия программы</t>
  </si>
  <si>
    <t>План на 2021 год</t>
  </si>
  <si>
    <t>Профинансировано</t>
  </si>
  <si>
    <t>Кассовый расход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</si>
  <si>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</si>
  <si>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</si>
  <si>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</si>
  <si>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</si>
  <si>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</si>
  <si>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</si>
  <si>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</si>
  <si>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</si>
  <si>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</si>
  <si>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</si>
  <si>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</si>
  <si>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</si>
  <si>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</si>
  <si>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</si>
  <si>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</si>
  <si>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</si>
  <si>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</si>
  <si>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</si>
  <si>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план</t>
  </si>
  <si>
    <t>Подпрограмма 1 "Развитие физической культуры, массового и детско-юношеского спорта"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</si>
  <si>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</si>
  <si>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</si>
  <si>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</si>
  <si>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</si>
  <si>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</si>
  <si>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</si>
  <si>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Подпрограмма 2. "Развитие спорта высших достижений и системы подготовки спортивного резерва"</t>
  </si>
  <si>
    <t>Подпрограмма 3 "Управление развитием отрасли физической культуры и спорта"</t>
  </si>
  <si>
    <t>Задача: 6. Обеспечение оптимизации деятельности Управления культуры, спорта и молодёжной политики и повышение эффективности бюджетных расходов</t>
  </si>
  <si>
    <t>Подпрограмма 4 «Укрепление общественного здоровья»</t>
  </si>
  <si>
    <t>в т.ч. бюджет города Когама в части софинансирования</t>
  </si>
  <si>
    <t xml:space="preserve">Начальник Управления культуры, спорта и молодежной политики _______________________________О.Р.Перминова </t>
  </si>
  <si>
    <t>Ответственный за составление сетевого графика: гл. специалист сектора спортивной подготовки                                             Е.В.Дульцева (тел.: 93-632)</t>
  </si>
  <si>
    <t xml:space="preserve"> </t>
  </si>
  <si>
    <t>План на 01.02.2022</t>
  </si>
  <si>
    <t>на 01.02.2022</t>
  </si>
  <si>
    <t>1.2.1."Организация и проведение спортивно-массовых мероприятий"</t>
  </si>
  <si>
    <t>Задачи: 1. Повышение мотивации всех возрастных категорий и социальных групп граждан к регулярным занятиям физической культурой и массовым спортом. 2. Обеспечение доступа жителям города Когалыма к современной спортивной инфраструктуре</t>
  </si>
  <si>
    <t>1.2.2."Содержание муниципального автономного учреждения "Спортивная школа "Дворец спорта"</t>
  </si>
  <si>
    <t>1.2.3."Проведение мероприятий по внедрению ВФСК "ГТО" в городе Когалыме"</t>
  </si>
  <si>
    <t>1.2.4. "Организация работы по присвоению спортивных разрядов, квалификационных категорий"</t>
  </si>
  <si>
    <t>1.2.5. Развитие материально-технической базы МАУ "СШ "Дворец спорта"</t>
  </si>
  <si>
    <t>1.3.1.Обеспечение хозяйственной деятельности учреждений спорта города Когалыма</t>
  </si>
  <si>
    <t>3.1."Содержание секторов Управления культуры, спорта и молодёжной политики Администрации города Когалыма" (II)</t>
  </si>
  <si>
    <t>4.1.Организация и проведение физкультурно-оздоровительных мероприятий (9)</t>
  </si>
  <si>
    <t>1.2."Мероприятия по развитию физической культуры и спорта" (I,1,2,3,4,5,6)</t>
  </si>
  <si>
    <t>1.3. Обеспечение  комфортных условий в учреждениях физической культуры и спорта (II,1,2,3,4,5,6,7)</t>
  </si>
  <si>
    <r>
      <t>1.4. Поддержка некоммерческих организаций, реализующих проекты в сфере массовой физической культуры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(II,1,2,3,4,8)</t>
    </r>
  </si>
  <si>
    <t>Задачи: 2. Обеспечение доступа жителям города Когалыма к современной инфраструктуре. 3. Повышение доступности и качества спортивной подготовки детей и обеспечение прогресса спортивного резерва. Развитие детско-юношеского спорта. 4. Создание условий для успешного выступления спортсменов города Когалыма на соревнованиях различного уровня. 5.Популяризация спорта.</t>
  </si>
  <si>
    <t>2.1."Организация участия спортсменов города Когалыма в соревнованиях различного уровня  окружного и всероссийского масштаба" (II,1,4,5,6,7,8)</t>
  </si>
  <si>
    <t>2.2."Обеспечение подготовки спортивного резерва и сборных команд города Когалыма по видам спорта" (II,3,4,6,7)</t>
  </si>
  <si>
    <t>Задача 7.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</si>
  <si>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Денежные средства на январь месяц не запланированы.</t>
  </si>
  <si>
    <t>Процессная часть</t>
  </si>
  <si>
    <t>Денежные средства на январь месяц не запланированы</t>
  </si>
  <si>
    <t>Итого по подпрограмме 1</t>
  </si>
  <si>
    <t>Итого по подпрограмме 2</t>
  </si>
  <si>
    <t>Итого по подпрограмме 3</t>
  </si>
  <si>
    <t>Произведены: оплата труда, начисления на выплату по оплате труда, социальные пособия и компенсации персоналу.</t>
  </si>
  <si>
    <t xml:space="preserve">Произведены: оплата труда, начисления на выплату по оплате труда, социальные пособия и компенсации персоналу. 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</si>
  <si>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Итого по муниципальной программе</t>
  </si>
  <si>
    <t>Итого по подпрограмме 4</t>
  </si>
  <si>
    <t>В январе запланированны денежные средства на сумму 58,77 тыс.руб., остаток 58,77 тыс.руб. в связи с отменой проведения мероприятий на основании постановления Губернатора ХМАО-Югры № 2 от 22.01.2021 " О дополнительных мерах по предотвращению завоза и распространения новой коронавирусной инфекции (COVID-19) в Ханты-Мансийском автономном округе-Югре.</t>
  </si>
  <si>
    <t>На текущую дату образовался остаток денежных средств в размере 8 005,2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</t>
  </si>
  <si>
    <t>В январе запланированны денежные средства на сумму 20,04 тыс.руб., остаток 20,04 тыс.руб. в связи с отменой проведения мероприятий на основании постановления Губернатора ХМАО-Югры № 2 от 22.01.2021 " О дополнительных мерах по предотвращению завоза и распространения новой коронавирусной инфекции (COVID-19) в Ханты-Мансийском автономном округе-Югре.</t>
  </si>
  <si>
    <t>В январе запланированны денежные средства на сумму 818,1 тыс.руб., израсходовано 266,49 тыс.руб,остаок в связи с переносом мероприятий на основании постановления Губернатора ХМАО-Югры № 2 от 22.01.2021 " О дополнительных мерах по предотвращению завоза и распространения новой коронавирусной инфекции (COVID-19) в Ханты-Мансийском автономном округе-Югре.</t>
  </si>
  <si>
    <t>В январе месяце на обеспечение подготовки спортивного резерва и сборных команд города Когалыма по видам спорта денежные средства не запланированы.</t>
  </si>
  <si>
    <t>В январе запланированны денежные средства на сумму 11,04  тыс.руб., остаток 11,04 тыс.руб. в связи с отменой проведения мероприятий на основании постановления Губернатора ХМАО-Югры № 2 от 22.01.2021 " О дополнительных мерах по предотвращению завоза и распространения новой коронавирусной инфекции (COVID-19) в Ханты-Мансийском автономном округе-Югре.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</si>
</sst>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36"/>
      <name val="Times New Roman"/>
      <family val="1"/>
      <charset val="204"/>
    </font>
    <font>
      <b/>
      <sz val="11.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11" fillId="2" borderId="0" xfId="0" applyNumberFormat="1" applyFont="1" applyFill="1" applyBorder="1" applyAlignment="1">
      <alignment horizontal="left"/>
    </xf>
    <xf numFmtId="0" fontId="9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>
      <alignment horizontal="justify" wrapText="1"/>
    </xf>
    <xf numFmtId="0" fontId="9" fillId="0" borderId="2" xfId="1" applyFont="1" applyFill="1" applyBorder="1" applyAlignment="1">
      <alignment horizontal="left" vertical="top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2" fontId="9" fillId="0" borderId="2" xfId="1" applyNumberFormat="1" applyFont="1" applyFill="1" applyBorder="1" applyAlignment="1">
      <alignment vertical="center" wrapText="1"/>
    </xf>
    <xf numFmtId="2" fontId="4" fillId="0" borderId="2" xfId="1" applyNumberFormat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vertical="center"/>
    </xf>
    <xf numFmtId="4" fontId="10" fillId="0" borderId="2" xfId="1" applyNumberFormat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justify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vertical="center" wrapText="1"/>
    </xf>
    <xf numFmtId="164" fontId="4" fillId="0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" fontId="15" fillId="0" borderId="0" xfId="1" applyNumberFormat="1" applyFont="1" applyFill="1" applyAlignment="1">
      <alignment vertical="center" wrapText="1"/>
    </xf>
    <xf numFmtId="0" fontId="15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wrapText="1"/>
    </xf>
    <xf numFmtId="4" fontId="4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4" fontId="10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horizontal="justify" vertical="center" wrapText="1"/>
    </xf>
    <xf numFmtId="14" fontId="4" fillId="0" borderId="0" xfId="1" applyNumberFormat="1" applyFont="1" applyFill="1" applyAlignment="1">
      <alignment horizontal="justify" vertical="center" wrapText="1"/>
    </xf>
    <xf numFmtId="0" fontId="5" fillId="0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vertical="center" wrapText="1"/>
    </xf>
    <xf numFmtId="0" fontId="5" fillId="4" borderId="0" xfId="1" applyFont="1" applyFill="1" applyAlignment="1">
      <alignment vertical="center" wrapText="1"/>
    </xf>
    <xf numFmtId="164" fontId="5" fillId="4" borderId="0" xfId="1" applyNumberFormat="1" applyFont="1" applyFill="1" applyAlignment="1">
      <alignment vertical="center" wrapText="1"/>
    </xf>
    <xf numFmtId="0" fontId="9" fillId="0" borderId="2" xfId="1" applyFont="1" applyFill="1" applyBorder="1" applyAlignment="1">
      <alignment horizontal="left" wrapText="1"/>
    </xf>
    <xf numFmtId="0" fontId="14" fillId="0" borderId="2" xfId="0" applyNumberFormat="1" applyFont="1" applyBorder="1" applyAlignment="1">
      <alignment horizontal="left"/>
    </xf>
    <xf numFmtId="0" fontId="9" fillId="0" borderId="2" xfId="1" applyFont="1" applyFill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justify" wrapText="1"/>
    </xf>
    <xf numFmtId="0" fontId="4" fillId="0" borderId="0" xfId="1" applyFont="1" applyFill="1" applyAlignment="1">
      <alignment horizontal="left" wrapText="1"/>
    </xf>
    <xf numFmtId="0" fontId="9" fillId="0" borderId="4" xfId="1" applyFont="1" applyFill="1" applyBorder="1" applyAlignment="1">
      <alignment horizontal="left" wrapText="1"/>
    </xf>
    <xf numFmtId="0" fontId="9" fillId="0" borderId="7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9" fillId="0" borderId="2" xfId="1" applyFont="1" applyFill="1" applyBorder="1" applyAlignment="1" applyProtection="1">
      <alignment horizontal="left" vertical="center" wrapText="1"/>
    </xf>
    <xf numFmtId="4" fontId="10" fillId="0" borderId="2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7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5" xfId="1" applyFont="1" applyFill="1" applyBorder="1" applyAlignment="1" applyProtection="1">
      <alignment horizontal="left" vertical="center"/>
    </xf>
    <xf numFmtId="0" fontId="1" fillId="0" borderId="2" xfId="1" applyBorder="1" applyAlignment="1">
      <alignment horizontal="left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left" vertical="top" wrapText="1"/>
    </xf>
    <xf numFmtId="0" fontId="10" fillId="0" borderId="8" xfId="0" applyNumberFormat="1" applyFont="1" applyFill="1" applyBorder="1" applyAlignment="1">
      <alignment horizontal="left" vertical="top" wrapText="1"/>
    </xf>
    <xf numFmtId="0" fontId="12" fillId="0" borderId="3" xfId="1" applyNumberFormat="1" applyFont="1" applyFill="1" applyBorder="1" applyAlignment="1">
      <alignment horizontal="left" vertical="top" wrapText="1"/>
    </xf>
    <xf numFmtId="0" fontId="12" fillId="0" borderId="6" xfId="1" applyNumberFormat="1" applyFont="1" applyFill="1" applyBorder="1" applyAlignment="1">
      <alignment horizontal="left" vertical="top" wrapText="1"/>
    </xf>
    <xf numFmtId="0" fontId="12" fillId="0" borderId="8" xfId="1" applyNumberFormat="1" applyFont="1" applyFill="1" applyBorder="1" applyAlignment="1">
      <alignment horizontal="left" vertical="top" wrapText="1"/>
    </xf>
    <xf numFmtId="0" fontId="10" fillId="0" borderId="3" xfId="1" applyNumberFormat="1" applyFont="1" applyFill="1" applyBorder="1" applyAlignment="1">
      <alignment horizontal="left" vertical="top" wrapText="1"/>
    </xf>
    <xf numFmtId="0" fontId="10" fillId="0" borderId="6" xfId="1" applyNumberFormat="1" applyFont="1" applyFill="1" applyBorder="1" applyAlignment="1">
      <alignment horizontal="left" vertical="top" wrapText="1"/>
    </xf>
    <xf numFmtId="0" fontId="10" fillId="0" borderId="8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left" vertical="top" wrapText="1"/>
    </xf>
    <xf numFmtId="4" fontId="10" fillId="0" borderId="6" xfId="1" applyNumberFormat="1" applyFont="1" applyFill="1" applyBorder="1" applyAlignment="1">
      <alignment horizontal="left" vertical="top" wrapText="1"/>
    </xf>
    <xf numFmtId="4" fontId="10" fillId="0" borderId="8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5"/>
  <sheetViews>
    <sheetView tabSelected="1" zoomScale="55" zoomScaleNormal="55" workbookViewId="0">
      <selection activeCell="G37" sqref="G37"/>
    </sheetView>
  </sheetViews>
  <sheetFormatPr defaultColWidth="9.28515625" defaultRowHeight="15.75" x14ac:dyDescent="0.25"/>
  <cols>
    <col min="1" max="1" width="62.5703125" style="61" customWidth="1"/>
    <col min="2" max="2" width="24.7109375" style="61" customWidth="1"/>
    <col min="3" max="3" width="23.5703125" style="61" customWidth="1"/>
    <col min="4" max="4" width="26.42578125" style="61" customWidth="1"/>
    <col min="5" max="7" width="24.7109375" style="61" customWidth="1"/>
    <col min="8" max="9" width="18.28515625" style="65" customWidth="1"/>
    <col min="10" max="11" width="18.42578125" style="65" customWidth="1"/>
    <col min="12" max="13" width="19.28515625" style="65" customWidth="1"/>
    <col min="14" max="15" width="18.7109375" style="65" customWidth="1"/>
    <col min="16" max="17" width="19.28515625" style="65" customWidth="1"/>
    <col min="18" max="19" width="18.7109375" style="65" customWidth="1"/>
    <col min="20" max="21" width="18.42578125" style="66" customWidth="1"/>
    <col min="22" max="23" width="18.7109375" style="60" customWidth="1"/>
    <col min="24" max="25" width="19.28515625" style="66" customWidth="1"/>
    <col min="26" max="27" width="19.5703125" style="64" customWidth="1"/>
    <col min="28" max="28" width="21.28515625" style="64" customWidth="1"/>
    <col min="29" max="29" width="19" style="64" customWidth="1"/>
    <col min="30" max="30" width="18.5703125" style="64" customWidth="1"/>
    <col min="31" max="31" width="13.7109375" style="2" hidden="1" customWidth="1"/>
    <col min="32" max="32" width="15.5703125" style="2" customWidth="1"/>
    <col min="33" max="33" width="162.7109375" style="2" customWidth="1"/>
    <col min="34" max="34" width="20.7109375" style="2" customWidth="1"/>
    <col min="35" max="35" width="22.42578125" style="2" customWidth="1"/>
    <col min="36" max="16384" width="9.28515625" style="2"/>
  </cols>
  <sheetData>
    <row r="1" spans="1:35" ht="32.25" customHeight="1" x14ac:dyDescent="0.25">
      <c r="A1" s="3"/>
      <c r="B1" s="1"/>
      <c r="C1" s="1"/>
      <c r="D1" s="1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3"/>
      <c r="AA1" s="93"/>
      <c r="AB1" s="93"/>
      <c r="AC1" s="93"/>
      <c r="AD1" s="93"/>
      <c r="AE1" s="1"/>
      <c r="AF1" s="1"/>
    </row>
    <row r="2" spans="1:35" ht="21.7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1"/>
      <c r="AF2" s="1"/>
    </row>
    <row r="3" spans="1:35" ht="6.7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5" ht="25.5" customHeight="1" x14ac:dyDescent="0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4"/>
      <c r="AF4" s="4"/>
    </row>
    <row r="5" spans="1:35" ht="9" customHeight="1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4"/>
      <c r="AF5" s="4"/>
    </row>
    <row r="6" spans="1:35" ht="18.75" customHeight="1" x14ac:dyDescent="0.25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4"/>
      <c r="AF6" s="4"/>
    </row>
    <row r="7" spans="1:35" ht="20.2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"/>
      <c r="T7" s="98"/>
      <c r="U7" s="98"/>
      <c r="V7" s="98"/>
      <c r="W7" s="98"/>
      <c r="X7" s="98"/>
      <c r="Y7" s="98"/>
      <c r="Z7" s="98"/>
      <c r="AA7" s="98"/>
      <c r="AB7" s="98"/>
      <c r="AC7" s="9"/>
      <c r="AD7" s="10"/>
      <c r="AE7" s="4"/>
      <c r="AF7" s="4"/>
    </row>
    <row r="8" spans="1:35" s="54" customFormat="1" ht="35.25" customHeight="1" x14ac:dyDescent="0.25">
      <c r="A8" s="103" t="s">
        <v>3</v>
      </c>
      <c r="B8" s="105" t="s">
        <v>4</v>
      </c>
      <c r="C8" s="105" t="s">
        <v>41</v>
      </c>
      <c r="D8" s="11" t="s">
        <v>5</v>
      </c>
      <c r="E8" s="11" t="s">
        <v>6</v>
      </c>
      <c r="F8" s="101" t="s">
        <v>7</v>
      </c>
      <c r="G8" s="101"/>
      <c r="H8" s="99" t="s">
        <v>8</v>
      </c>
      <c r="I8" s="100"/>
      <c r="J8" s="99" t="s">
        <v>9</v>
      </c>
      <c r="K8" s="100"/>
      <c r="L8" s="99" t="s">
        <v>10</v>
      </c>
      <c r="M8" s="100"/>
      <c r="N8" s="99" t="s">
        <v>11</v>
      </c>
      <c r="O8" s="100"/>
      <c r="P8" s="99" t="s">
        <v>12</v>
      </c>
      <c r="Q8" s="100"/>
      <c r="R8" s="99" t="s">
        <v>13</v>
      </c>
      <c r="S8" s="100"/>
      <c r="T8" s="99" t="s">
        <v>14</v>
      </c>
      <c r="U8" s="100"/>
      <c r="V8" s="99" t="s">
        <v>15</v>
      </c>
      <c r="W8" s="100"/>
      <c r="X8" s="99" t="s">
        <v>16</v>
      </c>
      <c r="Y8" s="100"/>
      <c r="Z8" s="99" t="s">
        <v>17</v>
      </c>
      <c r="AA8" s="100"/>
      <c r="AB8" s="99" t="s">
        <v>18</v>
      </c>
      <c r="AC8" s="100"/>
      <c r="AD8" s="101" t="s">
        <v>19</v>
      </c>
      <c r="AE8" s="101"/>
      <c r="AF8" s="101"/>
      <c r="AG8" s="102" t="s">
        <v>20</v>
      </c>
    </row>
    <row r="9" spans="1:35" s="54" customFormat="1" ht="27" customHeight="1" x14ac:dyDescent="0.25">
      <c r="A9" s="104"/>
      <c r="B9" s="106"/>
      <c r="C9" s="106"/>
      <c r="D9" s="12" t="s">
        <v>42</v>
      </c>
      <c r="E9" s="12" t="s">
        <v>42</v>
      </c>
      <c r="F9" s="12" t="s">
        <v>21</v>
      </c>
      <c r="G9" s="12" t="s">
        <v>22</v>
      </c>
      <c r="H9" s="13" t="s">
        <v>23</v>
      </c>
      <c r="I9" s="13" t="s">
        <v>24</v>
      </c>
      <c r="J9" s="13" t="s">
        <v>23</v>
      </c>
      <c r="K9" s="13" t="s">
        <v>24</v>
      </c>
      <c r="L9" s="13" t="s">
        <v>23</v>
      </c>
      <c r="M9" s="13" t="s">
        <v>24</v>
      </c>
      <c r="N9" s="13" t="s">
        <v>23</v>
      </c>
      <c r="O9" s="13" t="s">
        <v>24</v>
      </c>
      <c r="P9" s="13" t="s">
        <v>23</v>
      </c>
      <c r="Q9" s="13" t="s">
        <v>24</v>
      </c>
      <c r="R9" s="13" t="s">
        <v>23</v>
      </c>
      <c r="S9" s="13" t="s">
        <v>24</v>
      </c>
      <c r="T9" s="13" t="s">
        <v>23</v>
      </c>
      <c r="U9" s="13" t="s">
        <v>24</v>
      </c>
      <c r="V9" s="13" t="s">
        <v>25</v>
      </c>
      <c r="W9" s="13" t="s">
        <v>24</v>
      </c>
      <c r="X9" s="13" t="s">
        <v>23</v>
      </c>
      <c r="Y9" s="13" t="s">
        <v>24</v>
      </c>
      <c r="Z9" s="14" t="s">
        <v>23</v>
      </c>
      <c r="AA9" s="14" t="s">
        <v>24</v>
      </c>
      <c r="AB9" s="14" t="s">
        <v>23</v>
      </c>
      <c r="AC9" s="14" t="s">
        <v>24</v>
      </c>
      <c r="AD9" s="15" t="s">
        <v>23</v>
      </c>
      <c r="AE9" s="16"/>
      <c r="AF9" s="17" t="s">
        <v>24</v>
      </c>
      <c r="AG9" s="102"/>
    </row>
    <row r="10" spans="1:35" s="54" customFormat="1" ht="23.25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19">
        <v>26</v>
      </c>
      <c r="AA10" s="19">
        <v>27</v>
      </c>
      <c r="AB10" s="19">
        <v>28</v>
      </c>
      <c r="AC10" s="19">
        <v>29</v>
      </c>
      <c r="AD10" s="19">
        <v>30</v>
      </c>
      <c r="AE10" s="16"/>
      <c r="AF10" s="19">
        <v>31</v>
      </c>
      <c r="AG10" s="19">
        <v>32</v>
      </c>
    </row>
    <row r="11" spans="1:35" s="56" customFormat="1" ht="23.25" customHeight="1" x14ac:dyDescent="0.25">
      <c r="A11" s="75" t="s">
        <v>26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20" t="e">
        <f>#REF!-#REF!</f>
        <v>#REF!</v>
      </c>
      <c r="AF11" s="21"/>
      <c r="AG11" s="22"/>
      <c r="AH11" s="55"/>
      <c r="AI11" s="55"/>
    </row>
    <row r="12" spans="1:35" s="56" customFormat="1" ht="28.5" customHeight="1" x14ac:dyDescent="0.2">
      <c r="A12" s="75" t="s">
        <v>44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20"/>
      <c r="AF12" s="21"/>
      <c r="AG12" s="22"/>
      <c r="AH12" s="55"/>
      <c r="AI12" s="55"/>
    </row>
    <row r="13" spans="1:35" s="56" customFormat="1" ht="28.5" customHeight="1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22"/>
      <c r="AH13" s="55"/>
      <c r="AI13" s="55"/>
    </row>
    <row r="14" spans="1:35" s="56" customFormat="1" ht="39" customHeight="1" x14ac:dyDescent="0.25">
      <c r="A14" s="23" t="s">
        <v>52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20"/>
      <c r="AF14" s="21"/>
      <c r="AG14" s="22"/>
      <c r="AH14" s="55"/>
      <c r="AI14" s="55"/>
    </row>
    <row r="15" spans="1:35" s="56" customFormat="1" ht="36" customHeight="1" x14ac:dyDescent="0.25">
      <c r="A15" s="23" t="s">
        <v>27</v>
      </c>
      <c r="B15" s="16">
        <f>B16+B17+B18</f>
        <v>207566.30000000002</v>
      </c>
      <c r="C15" s="16">
        <f>C16+C17+C18</f>
        <v>18669.030000000002</v>
      </c>
      <c r="D15" s="16">
        <f>D16+D17+D18</f>
        <v>10584.99</v>
      </c>
      <c r="E15" s="16">
        <f>E16+E17+E18</f>
        <v>10584.99</v>
      </c>
      <c r="F15" s="16">
        <f>E15/B15*100</f>
        <v>5.0995705950339723</v>
      </c>
      <c r="G15" s="16">
        <f>E15/C15*100</f>
        <v>56.698125183793692</v>
      </c>
      <c r="H15" s="16">
        <f>H16+H17+H18+H19</f>
        <v>18669.030000000002</v>
      </c>
      <c r="I15" s="16">
        <f t="shared" ref="I15:AF15" si="0">I16+I17+I18+I19</f>
        <v>10584.99</v>
      </c>
      <c r="J15" s="16">
        <f t="shared" si="0"/>
        <v>20349.149999999998</v>
      </c>
      <c r="K15" s="16">
        <f t="shared" si="0"/>
        <v>0</v>
      </c>
      <c r="L15" s="16">
        <f t="shared" si="0"/>
        <v>13522.22</v>
      </c>
      <c r="M15" s="16">
        <f t="shared" si="0"/>
        <v>0</v>
      </c>
      <c r="N15" s="16">
        <f t="shared" si="0"/>
        <v>19892.669999999998</v>
      </c>
      <c r="O15" s="16">
        <f t="shared" si="0"/>
        <v>0</v>
      </c>
      <c r="P15" s="16">
        <f t="shared" si="0"/>
        <v>24804.54</v>
      </c>
      <c r="Q15" s="16">
        <f t="shared" si="0"/>
        <v>0</v>
      </c>
      <c r="R15" s="16">
        <f t="shared" si="0"/>
        <v>21582.420000000002</v>
      </c>
      <c r="S15" s="16">
        <f t="shared" si="0"/>
        <v>0</v>
      </c>
      <c r="T15" s="16">
        <f t="shared" si="0"/>
        <v>16345.980000000001</v>
      </c>
      <c r="U15" s="16">
        <f t="shared" si="0"/>
        <v>0</v>
      </c>
      <c r="V15" s="16">
        <f t="shared" si="0"/>
        <v>13169.289999999999</v>
      </c>
      <c r="W15" s="16">
        <f t="shared" si="0"/>
        <v>0</v>
      </c>
      <c r="X15" s="16">
        <f t="shared" si="0"/>
        <v>10460.890000000001</v>
      </c>
      <c r="Y15" s="16">
        <f t="shared" si="0"/>
        <v>0</v>
      </c>
      <c r="Z15" s="16">
        <f t="shared" si="0"/>
        <v>17334.86</v>
      </c>
      <c r="AA15" s="16">
        <f t="shared" si="0"/>
        <v>0</v>
      </c>
      <c r="AB15" s="16">
        <f t="shared" si="0"/>
        <v>14220.4</v>
      </c>
      <c r="AC15" s="16">
        <f>AC16+AC17+AC18+AC19</f>
        <v>0</v>
      </c>
      <c r="AD15" s="16">
        <f t="shared" si="0"/>
        <v>17514.439999999999</v>
      </c>
      <c r="AE15" s="16">
        <f t="shared" si="0"/>
        <v>0</v>
      </c>
      <c r="AF15" s="16">
        <f t="shared" si="0"/>
        <v>0</v>
      </c>
      <c r="AG15" s="22"/>
      <c r="AH15" s="55"/>
      <c r="AI15" s="55"/>
    </row>
    <row r="16" spans="1:35" s="56" customFormat="1" ht="28.5" customHeight="1" x14ac:dyDescent="0.25">
      <c r="A16" s="24" t="s">
        <v>28</v>
      </c>
      <c r="B16" s="25">
        <f>B47</f>
        <v>0</v>
      </c>
      <c r="C16" s="25">
        <f>C23+C29+C35+C41+C47</f>
        <v>0</v>
      </c>
      <c r="D16" s="25">
        <f>D47</f>
        <v>0</v>
      </c>
      <c r="E16" s="25">
        <f t="shared" ref="E16:E17" si="1">E47</f>
        <v>0</v>
      </c>
      <c r="F16" s="25" t="e">
        <f>E16/B16*100</f>
        <v>#DIV/0!</v>
      </c>
      <c r="G16" s="25" t="e">
        <f>E16/C16*100</f>
        <v>#DIV/0!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2"/>
      <c r="AH16" s="55"/>
      <c r="AI16" s="55"/>
    </row>
    <row r="17" spans="1:35" s="56" customFormat="1" ht="37.5" x14ac:dyDescent="0.25">
      <c r="A17" s="24" t="s">
        <v>29</v>
      </c>
      <c r="B17" s="25">
        <f>B48</f>
        <v>5691.6</v>
      </c>
      <c r="C17" s="25">
        <f>C24+C30+C36+C42+C48</f>
        <v>0</v>
      </c>
      <c r="D17" s="25">
        <f>D48</f>
        <v>0</v>
      </c>
      <c r="E17" s="25">
        <f t="shared" si="1"/>
        <v>0</v>
      </c>
      <c r="F17" s="25">
        <f>E17/B17*100</f>
        <v>0</v>
      </c>
      <c r="G17" s="25" t="e">
        <f>E17/C17*100</f>
        <v>#DIV/0!</v>
      </c>
      <c r="H17" s="25">
        <f>H24+H30+H36+H42+H48</f>
        <v>0</v>
      </c>
      <c r="I17" s="25">
        <f>I24+I30+I36+I42+I48</f>
        <v>0</v>
      </c>
      <c r="J17" s="25">
        <f t="shared" ref="J17:AF17" si="2">J24+J30+J36+J42+J48</f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912.46</v>
      </c>
      <c r="O17" s="25">
        <f t="shared" si="2"/>
        <v>0</v>
      </c>
      <c r="P17" s="25">
        <f t="shared" si="2"/>
        <v>1755.71</v>
      </c>
      <c r="Q17" s="25">
        <f t="shared" si="2"/>
        <v>0</v>
      </c>
      <c r="R17" s="25">
        <f t="shared" si="2"/>
        <v>739.71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1127.3</v>
      </c>
      <c r="W17" s="25">
        <f t="shared" si="2"/>
        <v>0</v>
      </c>
      <c r="X17" s="25">
        <f t="shared" si="2"/>
        <v>1156.42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2"/>
      <c r="AH17" s="55"/>
      <c r="AI17" s="55"/>
    </row>
    <row r="18" spans="1:35" s="56" customFormat="1" ht="18.75" x14ac:dyDescent="0.25">
      <c r="A18" s="24" t="s">
        <v>30</v>
      </c>
      <c r="B18" s="25">
        <f>B25+B31+B37+B43+B49</f>
        <v>201874.7</v>
      </c>
      <c r="C18" s="25">
        <f>C25+C31+C37+C43+C49</f>
        <v>18669.030000000002</v>
      </c>
      <c r="D18" s="25">
        <f>D25+D31+D37+D43+D49</f>
        <v>10584.99</v>
      </c>
      <c r="E18" s="25">
        <f t="shared" ref="E18" si="3">E25+E31+E37+E43+E49</f>
        <v>10584.99</v>
      </c>
      <c r="F18" s="25">
        <f t="shared" ref="F18:F20" si="4">E18/B18*100</f>
        <v>5.2433464916604207</v>
      </c>
      <c r="G18" s="25">
        <f t="shared" ref="G18:G20" si="5">E18/C18*100</f>
        <v>56.698125183793692</v>
      </c>
      <c r="H18" s="25">
        <f>H25+H31+H37+H43+H49</f>
        <v>18669.030000000002</v>
      </c>
      <c r="I18" s="25">
        <f t="shared" ref="I18:AF18" si="6">I25+I31+I37+I43+I49</f>
        <v>10584.99</v>
      </c>
      <c r="J18" s="25">
        <f t="shared" si="6"/>
        <v>20349.149999999998</v>
      </c>
      <c r="K18" s="25">
        <f t="shared" si="6"/>
        <v>0</v>
      </c>
      <c r="L18" s="25">
        <f t="shared" si="6"/>
        <v>13522.22</v>
      </c>
      <c r="M18" s="25">
        <f t="shared" si="6"/>
        <v>0</v>
      </c>
      <c r="N18" s="25">
        <f t="shared" si="6"/>
        <v>18932.189999999999</v>
      </c>
      <c r="O18" s="25">
        <f t="shared" si="6"/>
        <v>0</v>
      </c>
      <c r="P18" s="25">
        <f t="shared" si="6"/>
        <v>22956.410000000003</v>
      </c>
      <c r="Q18" s="25">
        <f t="shared" si="6"/>
        <v>0</v>
      </c>
      <c r="R18" s="25">
        <f t="shared" si="6"/>
        <v>20803.780000000002</v>
      </c>
      <c r="S18" s="25">
        <f t="shared" si="6"/>
        <v>0</v>
      </c>
      <c r="T18" s="25">
        <f t="shared" si="6"/>
        <v>16345.980000000001</v>
      </c>
      <c r="U18" s="25">
        <f t="shared" si="6"/>
        <v>0</v>
      </c>
      <c r="V18" s="25">
        <f t="shared" si="6"/>
        <v>11982.59</v>
      </c>
      <c r="W18" s="25">
        <f t="shared" si="6"/>
        <v>0</v>
      </c>
      <c r="X18" s="25">
        <f t="shared" si="6"/>
        <v>9243.6500000000015</v>
      </c>
      <c r="Y18" s="25">
        <f t="shared" si="6"/>
        <v>0</v>
      </c>
      <c r="Z18" s="25">
        <f t="shared" si="6"/>
        <v>17334.86</v>
      </c>
      <c r="AA18" s="25">
        <f t="shared" si="6"/>
        <v>0</v>
      </c>
      <c r="AB18" s="25">
        <f t="shared" si="6"/>
        <v>14220.4</v>
      </c>
      <c r="AC18" s="25">
        <f>AC25+AC31+AC37+AC43+AC49</f>
        <v>0</v>
      </c>
      <c r="AD18" s="25">
        <f t="shared" si="6"/>
        <v>17514.439999999999</v>
      </c>
      <c r="AE18" s="25">
        <f t="shared" si="6"/>
        <v>0</v>
      </c>
      <c r="AF18" s="25">
        <f t="shared" si="6"/>
        <v>0</v>
      </c>
      <c r="AG18" s="22"/>
      <c r="AH18" s="55"/>
      <c r="AI18" s="55"/>
    </row>
    <row r="19" spans="1:35" s="56" customFormat="1" ht="37.5" x14ac:dyDescent="0.3">
      <c r="A19" s="26" t="s">
        <v>31</v>
      </c>
      <c r="B19" s="25">
        <f>B50</f>
        <v>299.59000000000003</v>
      </c>
      <c r="C19" s="25">
        <f t="shared" ref="C19:C20" si="7">C50</f>
        <v>0</v>
      </c>
      <c r="D19" s="25">
        <f>D50</f>
        <v>0</v>
      </c>
      <c r="E19" s="25">
        <f>E50</f>
        <v>0</v>
      </c>
      <c r="F19" s="25">
        <f t="shared" si="4"/>
        <v>0</v>
      </c>
      <c r="G19" s="25" t="e">
        <f t="shared" si="5"/>
        <v>#DIV/0!</v>
      </c>
      <c r="H19" s="25">
        <f>H50</f>
        <v>0</v>
      </c>
      <c r="I19" s="25">
        <f t="shared" ref="I19:AF19" si="8">I50</f>
        <v>0</v>
      </c>
      <c r="J19" s="25">
        <f t="shared" si="8"/>
        <v>0</v>
      </c>
      <c r="K19" s="25">
        <f t="shared" si="8"/>
        <v>0</v>
      </c>
      <c r="L19" s="25">
        <f t="shared" si="8"/>
        <v>0</v>
      </c>
      <c r="M19" s="25">
        <f t="shared" si="8"/>
        <v>0</v>
      </c>
      <c r="N19" s="25">
        <f t="shared" si="8"/>
        <v>48.02</v>
      </c>
      <c r="O19" s="25">
        <f t="shared" si="8"/>
        <v>0</v>
      </c>
      <c r="P19" s="25">
        <f t="shared" si="8"/>
        <v>92.42</v>
      </c>
      <c r="Q19" s="25">
        <f t="shared" si="8"/>
        <v>0</v>
      </c>
      <c r="R19" s="25">
        <f t="shared" si="8"/>
        <v>38.93</v>
      </c>
      <c r="S19" s="25">
        <f t="shared" si="8"/>
        <v>0</v>
      </c>
      <c r="T19" s="25">
        <f t="shared" si="8"/>
        <v>0</v>
      </c>
      <c r="U19" s="25">
        <f t="shared" si="8"/>
        <v>0</v>
      </c>
      <c r="V19" s="25">
        <f t="shared" si="8"/>
        <v>59.4</v>
      </c>
      <c r="W19" s="25">
        <f t="shared" si="8"/>
        <v>0</v>
      </c>
      <c r="X19" s="25">
        <f t="shared" si="8"/>
        <v>60.82</v>
      </c>
      <c r="Y19" s="25">
        <f t="shared" si="8"/>
        <v>0</v>
      </c>
      <c r="Z19" s="25">
        <f t="shared" si="8"/>
        <v>0</v>
      </c>
      <c r="AA19" s="25">
        <f t="shared" si="8"/>
        <v>0</v>
      </c>
      <c r="AB19" s="25">
        <f t="shared" si="8"/>
        <v>0</v>
      </c>
      <c r="AC19" s="25">
        <f t="shared" si="8"/>
        <v>0</v>
      </c>
      <c r="AD19" s="25">
        <f t="shared" si="8"/>
        <v>0</v>
      </c>
      <c r="AE19" s="25">
        <f t="shared" si="8"/>
        <v>0</v>
      </c>
      <c r="AF19" s="25">
        <f t="shared" si="8"/>
        <v>0</v>
      </c>
      <c r="AG19" s="22"/>
      <c r="AH19" s="55"/>
      <c r="AI19" s="55"/>
    </row>
    <row r="20" spans="1:35" s="56" customFormat="1" ht="29.25" customHeight="1" x14ac:dyDescent="0.25">
      <c r="A20" s="24" t="s">
        <v>32</v>
      </c>
      <c r="B20" s="25">
        <f>B51</f>
        <v>0</v>
      </c>
      <c r="C20" s="25">
        <f>C51</f>
        <v>0</v>
      </c>
      <c r="D20" s="25">
        <f>D51</f>
        <v>0</v>
      </c>
      <c r="E20" s="25">
        <f>E51</f>
        <v>0</v>
      </c>
      <c r="F20" s="25" t="e">
        <f t="shared" si="4"/>
        <v>#DIV/0!</v>
      </c>
      <c r="G20" s="25" t="e">
        <f t="shared" si="5"/>
        <v>#DIV/0!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2"/>
      <c r="AH20" s="55"/>
      <c r="AI20" s="55"/>
    </row>
    <row r="21" spans="1:35" s="56" customFormat="1" ht="42.75" customHeight="1" x14ac:dyDescent="0.25">
      <c r="A21" s="23" t="s">
        <v>43</v>
      </c>
      <c r="B21" s="25"/>
      <c r="C21" s="25"/>
      <c r="D21" s="25"/>
      <c r="E21" s="25"/>
      <c r="F21" s="25"/>
      <c r="G21" s="2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0" t="e">
        <f>#REF!-#REF!</f>
        <v>#REF!</v>
      </c>
      <c r="AF21" s="21"/>
      <c r="AG21" s="22"/>
      <c r="AH21" s="55"/>
      <c r="AI21" s="55"/>
    </row>
    <row r="22" spans="1:35" s="57" customFormat="1" ht="24.75" customHeight="1" x14ac:dyDescent="0.3">
      <c r="A22" s="67" t="s">
        <v>27</v>
      </c>
      <c r="B22" s="16">
        <f>B24+B25+B23+B26</f>
        <v>2569.34</v>
      </c>
      <c r="C22" s="16">
        <f>C24+C25+C23+C26</f>
        <v>58.77</v>
      </c>
      <c r="D22" s="16">
        <f>D24+D25+D23+D26</f>
        <v>0</v>
      </c>
      <c r="E22" s="16">
        <f>E24+E25+E23+E26</f>
        <v>0</v>
      </c>
      <c r="F22" s="16">
        <f>E22/B22*100</f>
        <v>0</v>
      </c>
      <c r="G22" s="16">
        <f>E22/C22*100</f>
        <v>0</v>
      </c>
      <c r="H22" s="16">
        <f t="shared" ref="H22:AB22" si="9">H24+H25+H23+H26</f>
        <v>58.77</v>
      </c>
      <c r="I22" s="16">
        <f t="shared" si="9"/>
        <v>0</v>
      </c>
      <c r="J22" s="16">
        <f t="shared" si="9"/>
        <v>1386.03</v>
      </c>
      <c r="K22" s="16">
        <f t="shared" si="9"/>
        <v>0</v>
      </c>
      <c r="L22" s="16">
        <f t="shared" si="9"/>
        <v>361.77</v>
      </c>
      <c r="M22" s="16">
        <f t="shared" si="9"/>
        <v>0</v>
      </c>
      <c r="N22" s="16">
        <f t="shared" si="9"/>
        <v>159.88999999999999</v>
      </c>
      <c r="O22" s="16">
        <f t="shared" si="9"/>
        <v>0</v>
      </c>
      <c r="P22" s="16">
        <f t="shared" si="9"/>
        <v>69.959999999999994</v>
      </c>
      <c r="Q22" s="16">
        <f t="shared" si="9"/>
        <v>0</v>
      </c>
      <c r="R22" s="16">
        <f t="shared" si="9"/>
        <v>8.31</v>
      </c>
      <c r="S22" s="16">
        <f t="shared" si="9"/>
        <v>0</v>
      </c>
      <c r="T22" s="16">
        <f t="shared" si="9"/>
        <v>36.44</v>
      </c>
      <c r="U22" s="16">
        <f t="shared" si="9"/>
        <v>0</v>
      </c>
      <c r="V22" s="16">
        <f t="shared" si="9"/>
        <v>6.65</v>
      </c>
      <c r="W22" s="16">
        <f t="shared" si="9"/>
        <v>0</v>
      </c>
      <c r="X22" s="16">
        <f t="shared" si="9"/>
        <v>123.34</v>
      </c>
      <c r="Y22" s="16">
        <f t="shared" si="9"/>
        <v>0</v>
      </c>
      <c r="Z22" s="16">
        <f t="shared" si="9"/>
        <v>130</v>
      </c>
      <c r="AA22" s="16">
        <f t="shared" si="9"/>
        <v>0</v>
      </c>
      <c r="AB22" s="16">
        <f t="shared" si="9"/>
        <v>185.96</v>
      </c>
      <c r="AC22" s="16">
        <f>AC24+AC25+AC23+AC26</f>
        <v>0</v>
      </c>
      <c r="AD22" s="16">
        <f t="shared" ref="AD22:AF22" si="10">AD24+AD25+AD23+AD26</f>
        <v>42.22</v>
      </c>
      <c r="AE22" s="16">
        <f t="shared" si="10"/>
        <v>0</v>
      </c>
      <c r="AF22" s="16">
        <f t="shared" si="10"/>
        <v>0</v>
      </c>
      <c r="AG22" s="22"/>
      <c r="AH22" s="55"/>
      <c r="AI22" s="55"/>
    </row>
    <row r="23" spans="1:35" s="57" customFormat="1" ht="28.5" customHeight="1" x14ac:dyDescent="0.3">
      <c r="A23" s="26" t="s">
        <v>28</v>
      </c>
      <c r="B23" s="25">
        <f>SUM(H23:AD23)</f>
        <v>0</v>
      </c>
      <c r="C23" s="25">
        <f t="shared" ref="C23:C26" si="11">H23</f>
        <v>0</v>
      </c>
      <c r="D23" s="25">
        <f t="shared" ref="D23:D26" si="12">E23</f>
        <v>0</v>
      </c>
      <c r="E23" s="25">
        <f t="shared" ref="E23:E26" si="13">I23+K23+M23+O23+Q23+S23+U23+W23+Y23+AA23+AC23+AF23</f>
        <v>0</v>
      </c>
      <c r="F23" s="25" t="e">
        <f t="shared" ref="F23:F26" si="14">E23/B23*100</f>
        <v>#DIV/0!</v>
      </c>
      <c r="G23" s="25" t="e">
        <f t="shared" ref="G23:G26" si="15">E23/C23*100</f>
        <v>#DIV/0!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107" t="s">
        <v>69</v>
      </c>
      <c r="AH23" s="55"/>
      <c r="AI23" s="55"/>
    </row>
    <row r="24" spans="1:35" s="56" customFormat="1" ht="38.25" customHeight="1" x14ac:dyDescent="0.25">
      <c r="A24" s="30" t="s">
        <v>29</v>
      </c>
      <c r="B24" s="25">
        <f t="shared" ref="B24:B26" si="16">SUM(H24:AD24)</f>
        <v>0</v>
      </c>
      <c r="C24" s="25">
        <f t="shared" si="11"/>
        <v>0</v>
      </c>
      <c r="D24" s="25">
        <f t="shared" si="12"/>
        <v>0</v>
      </c>
      <c r="E24" s="25">
        <f t="shared" si="13"/>
        <v>0</v>
      </c>
      <c r="F24" s="25" t="e">
        <f t="shared" si="14"/>
        <v>#DIV/0!</v>
      </c>
      <c r="G24" s="25" t="e">
        <f t="shared" si="15"/>
        <v>#DIV/0!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108"/>
      <c r="AH24" s="55"/>
      <c r="AI24" s="55"/>
    </row>
    <row r="25" spans="1:35" s="56" customFormat="1" ht="29.25" customHeight="1" x14ac:dyDescent="0.65">
      <c r="A25" s="30" t="s">
        <v>30</v>
      </c>
      <c r="B25" s="25">
        <f>H25+J25+L25+N25+P25+R25+T25+V25+X25+Z25+AB25+AD25</f>
        <v>2569.34</v>
      </c>
      <c r="C25" s="25">
        <f>H25</f>
        <v>58.77</v>
      </c>
      <c r="D25" s="25">
        <f>E25</f>
        <v>0</v>
      </c>
      <c r="E25" s="25">
        <f>I25+K25+M25+O25+Q25+S25+U25+W25+Y25+AA25+AC25+AF25</f>
        <v>0</v>
      </c>
      <c r="F25" s="25">
        <f t="shared" si="14"/>
        <v>0</v>
      </c>
      <c r="G25" s="25">
        <f t="shared" si="15"/>
        <v>0</v>
      </c>
      <c r="H25" s="29">
        <v>58.77</v>
      </c>
      <c r="I25" s="29">
        <v>0</v>
      </c>
      <c r="J25" s="29">
        <v>1386.03</v>
      </c>
      <c r="K25" s="29"/>
      <c r="L25" s="29">
        <v>361.77</v>
      </c>
      <c r="M25" s="29"/>
      <c r="N25" s="29">
        <v>159.88999999999999</v>
      </c>
      <c r="O25" s="29"/>
      <c r="P25" s="29">
        <v>69.959999999999994</v>
      </c>
      <c r="Q25" s="29"/>
      <c r="R25" s="29">
        <v>8.31</v>
      </c>
      <c r="S25" s="29"/>
      <c r="T25" s="29">
        <v>36.44</v>
      </c>
      <c r="U25" s="29"/>
      <c r="V25" s="29">
        <v>6.65</v>
      </c>
      <c r="W25" s="29"/>
      <c r="X25" s="29">
        <v>123.34</v>
      </c>
      <c r="Y25" s="29"/>
      <c r="Z25" s="29">
        <v>130</v>
      </c>
      <c r="AA25" s="29"/>
      <c r="AB25" s="29">
        <v>185.96</v>
      </c>
      <c r="AC25" s="29"/>
      <c r="AD25" s="29">
        <v>42.22</v>
      </c>
      <c r="AE25" s="20"/>
      <c r="AF25" s="17"/>
      <c r="AG25" s="108"/>
      <c r="AH25" s="31"/>
      <c r="AI25" s="55"/>
    </row>
    <row r="26" spans="1:35" s="56" customFormat="1" ht="28.5" customHeight="1" x14ac:dyDescent="0.25">
      <c r="A26" s="30" t="s">
        <v>32</v>
      </c>
      <c r="B26" s="25">
        <f t="shared" si="16"/>
        <v>0</v>
      </c>
      <c r="C26" s="25">
        <f t="shared" si="11"/>
        <v>0</v>
      </c>
      <c r="D26" s="25">
        <f t="shared" si="12"/>
        <v>0</v>
      </c>
      <c r="E26" s="25">
        <f t="shared" si="13"/>
        <v>0</v>
      </c>
      <c r="F26" s="25" t="e">
        <f t="shared" si="14"/>
        <v>#DIV/0!</v>
      </c>
      <c r="G26" s="25" t="e">
        <f t="shared" si="15"/>
        <v>#DIV/0!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109"/>
      <c r="AH26" s="55"/>
      <c r="AI26" s="55"/>
    </row>
    <row r="27" spans="1:35" s="56" customFormat="1" ht="44.25" customHeight="1" x14ac:dyDescent="0.25">
      <c r="A27" s="32" t="s">
        <v>45</v>
      </c>
      <c r="B27" s="29"/>
      <c r="C27" s="29"/>
      <c r="D27" s="29"/>
      <c r="E27" s="29"/>
      <c r="F27" s="29"/>
      <c r="G27" s="2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0"/>
      <c r="AF27" s="21"/>
      <c r="AG27" s="22"/>
      <c r="AH27" s="55"/>
      <c r="AI27" s="55"/>
    </row>
    <row r="28" spans="1:35" s="56" customFormat="1" ht="27" customHeight="1" x14ac:dyDescent="0.25">
      <c r="A28" s="69" t="s">
        <v>27</v>
      </c>
      <c r="B28" s="16">
        <f t="shared" ref="B28:AF28" si="17">B30+B31+B29+B32</f>
        <v>194403.30000000002</v>
      </c>
      <c r="C28" s="16">
        <f t="shared" si="17"/>
        <v>18590.22</v>
      </c>
      <c r="D28" s="16">
        <f>D30+D31+D29+D32</f>
        <v>10584.99</v>
      </c>
      <c r="E28" s="16">
        <f>E30+E31+E29+E32</f>
        <v>10584.99</v>
      </c>
      <c r="F28" s="16">
        <f>E28/B28*100</f>
        <v>5.4448612755030386</v>
      </c>
      <c r="G28" s="16">
        <f>E28/C28*100</f>
        <v>56.938487010912183</v>
      </c>
      <c r="H28" s="16">
        <f t="shared" si="17"/>
        <v>18590.22</v>
      </c>
      <c r="I28" s="16">
        <f>I30+I31+I29+I32</f>
        <v>10584.99</v>
      </c>
      <c r="J28" s="16">
        <f t="shared" si="17"/>
        <v>18463.060000000001</v>
      </c>
      <c r="K28" s="16">
        <f t="shared" si="17"/>
        <v>0</v>
      </c>
      <c r="L28" s="16">
        <f t="shared" si="17"/>
        <v>13105.55</v>
      </c>
      <c r="M28" s="16">
        <f t="shared" si="17"/>
        <v>0</v>
      </c>
      <c r="N28" s="16">
        <f t="shared" si="17"/>
        <v>18752.259999999998</v>
      </c>
      <c r="O28" s="16">
        <f t="shared" si="17"/>
        <v>0</v>
      </c>
      <c r="P28" s="16">
        <f t="shared" si="17"/>
        <v>20080.560000000001</v>
      </c>
      <c r="Q28" s="16">
        <f t="shared" si="17"/>
        <v>0</v>
      </c>
      <c r="R28" s="16">
        <f t="shared" si="17"/>
        <v>20775.43</v>
      </c>
      <c r="S28" s="16">
        <f t="shared" si="17"/>
        <v>0</v>
      </c>
      <c r="T28" s="16">
        <f t="shared" si="17"/>
        <v>16289.5</v>
      </c>
      <c r="U28" s="16">
        <f t="shared" si="17"/>
        <v>0</v>
      </c>
      <c r="V28" s="16">
        <f t="shared" si="17"/>
        <v>11955.9</v>
      </c>
      <c r="W28" s="16">
        <f t="shared" si="17"/>
        <v>0</v>
      </c>
      <c r="X28" s="16">
        <f t="shared" si="17"/>
        <v>7777.89</v>
      </c>
      <c r="Y28" s="16">
        <f t="shared" si="17"/>
        <v>0</v>
      </c>
      <c r="Z28" s="16">
        <f t="shared" si="17"/>
        <v>17184.82</v>
      </c>
      <c r="AA28" s="16">
        <f t="shared" si="17"/>
        <v>0</v>
      </c>
      <c r="AB28" s="16">
        <f t="shared" si="17"/>
        <v>13975.92</v>
      </c>
      <c r="AC28" s="16">
        <f>AC30+AC31+AC29+AC32</f>
        <v>0</v>
      </c>
      <c r="AD28" s="16">
        <f t="shared" si="17"/>
        <v>17452.189999999999</v>
      </c>
      <c r="AE28" s="16">
        <f t="shared" si="17"/>
        <v>0</v>
      </c>
      <c r="AF28" s="16">
        <f t="shared" si="17"/>
        <v>0</v>
      </c>
      <c r="AG28" s="22"/>
      <c r="AH28" s="55"/>
      <c r="AI28" s="55"/>
    </row>
    <row r="29" spans="1:35" s="56" customFormat="1" ht="27" customHeight="1" x14ac:dyDescent="0.25">
      <c r="A29" s="24" t="s">
        <v>28</v>
      </c>
      <c r="B29" s="25">
        <f>AD29</f>
        <v>0</v>
      </c>
      <c r="C29" s="25">
        <f t="shared" ref="C29:C32" si="18">H29</f>
        <v>0</v>
      </c>
      <c r="D29" s="25">
        <f t="shared" ref="D29:D32" si="19">E29</f>
        <v>0</v>
      </c>
      <c r="E29" s="25">
        <f t="shared" ref="E29:E32" si="20">I29+K29+M29+O29+Q29+S29+U29+W29+Y29+AA29+AC29+AF29</f>
        <v>0</v>
      </c>
      <c r="F29" s="25" t="e">
        <f t="shared" ref="F29:F32" si="21">E29/B29*100</f>
        <v>#DIV/0!</v>
      </c>
      <c r="G29" s="25" t="e">
        <f t="shared" ref="G29:G32" si="22">E29/C29*100</f>
        <v>#DIV/0!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110" t="s">
        <v>70</v>
      </c>
      <c r="AH29" s="55"/>
      <c r="AI29" s="55"/>
    </row>
    <row r="30" spans="1:35" s="56" customFormat="1" ht="40.5" customHeight="1" x14ac:dyDescent="0.3">
      <c r="A30" s="33" t="s">
        <v>29</v>
      </c>
      <c r="B30" s="25">
        <f>H30+J30+L30+N30+P30+R30+T30+V30+X30+Z30+AB30+AD30</f>
        <v>0</v>
      </c>
      <c r="C30" s="25">
        <f t="shared" si="18"/>
        <v>0</v>
      </c>
      <c r="D30" s="25">
        <f t="shared" si="19"/>
        <v>0</v>
      </c>
      <c r="E30" s="25">
        <f t="shared" si="20"/>
        <v>0</v>
      </c>
      <c r="F30" s="25" t="e">
        <f t="shared" si="21"/>
        <v>#DIV/0!</v>
      </c>
      <c r="G30" s="25" t="e">
        <f t="shared" si="22"/>
        <v>#DIV/0!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111"/>
      <c r="AH30" s="55"/>
      <c r="AI30" s="55"/>
    </row>
    <row r="31" spans="1:35" s="56" customFormat="1" ht="24.75" customHeight="1" x14ac:dyDescent="0.3">
      <c r="A31" s="33" t="s">
        <v>30</v>
      </c>
      <c r="B31" s="25">
        <f>H31+J31+L31+N31+P31+R31+T31+V31+X31+Z31+AB31+AD31</f>
        <v>194403.30000000002</v>
      </c>
      <c r="C31" s="25">
        <f>H31</f>
        <v>18590.22</v>
      </c>
      <c r="D31" s="25">
        <f>E31</f>
        <v>10584.99</v>
      </c>
      <c r="E31" s="25">
        <f>I31+K31+M31+O31+Q31+S31+U31+W31+Y31+AA31+AC31+AF31</f>
        <v>10584.99</v>
      </c>
      <c r="F31" s="25">
        <f>E31/B31*100</f>
        <v>5.4448612755030386</v>
      </c>
      <c r="G31" s="25">
        <f>E31/C31*100</f>
        <v>56.938487010912183</v>
      </c>
      <c r="H31" s="29">
        <v>18590.22</v>
      </c>
      <c r="I31" s="29">
        <v>10584.99</v>
      </c>
      <c r="J31" s="29">
        <v>18463.060000000001</v>
      </c>
      <c r="K31" s="29"/>
      <c r="L31" s="29">
        <v>13105.55</v>
      </c>
      <c r="M31" s="29"/>
      <c r="N31" s="29">
        <v>18752.259999999998</v>
      </c>
      <c r="O31" s="29"/>
      <c r="P31" s="29">
        <v>20080.560000000001</v>
      </c>
      <c r="Q31" s="29"/>
      <c r="R31" s="29">
        <v>20775.43</v>
      </c>
      <c r="S31" s="29"/>
      <c r="T31" s="29">
        <v>16289.5</v>
      </c>
      <c r="U31" s="29"/>
      <c r="V31" s="29">
        <v>11955.9</v>
      </c>
      <c r="W31" s="29"/>
      <c r="X31" s="29">
        <v>7777.89</v>
      </c>
      <c r="Y31" s="29"/>
      <c r="Z31" s="29">
        <v>17184.82</v>
      </c>
      <c r="AA31" s="29"/>
      <c r="AB31" s="29">
        <v>13975.92</v>
      </c>
      <c r="AC31" s="29"/>
      <c r="AD31" s="29">
        <v>17452.189999999999</v>
      </c>
      <c r="AE31" s="20"/>
      <c r="AF31" s="17"/>
      <c r="AG31" s="111"/>
      <c r="AH31" s="55"/>
      <c r="AI31" s="55"/>
    </row>
    <row r="32" spans="1:35" s="56" customFormat="1" ht="42" customHeight="1" x14ac:dyDescent="0.3">
      <c r="A32" s="33" t="s">
        <v>32</v>
      </c>
      <c r="B32" s="25">
        <v>0</v>
      </c>
      <c r="C32" s="25">
        <f t="shared" si="18"/>
        <v>0</v>
      </c>
      <c r="D32" s="25">
        <f t="shared" si="19"/>
        <v>0</v>
      </c>
      <c r="E32" s="25">
        <f t="shared" si="20"/>
        <v>0</v>
      </c>
      <c r="F32" s="25" t="e">
        <f t="shared" si="21"/>
        <v>#DIV/0!</v>
      </c>
      <c r="G32" s="25" t="e">
        <f t="shared" si="22"/>
        <v>#DIV/0!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112"/>
      <c r="AH32" s="55"/>
      <c r="AI32" s="55"/>
    </row>
    <row r="33" spans="1:35" s="56" customFormat="1" ht="44.25" customHeight="1" x14ac:dyDescent="0.3">
      <c r="A33" s="28" t="s">
        <v>46</v>
      </c>
      <c r="B33" s="16"/>
      <c r="C33" s="16"/>
      <c r="D33" s="16"/>
      <c r="E33" s="16"/>
      <c r="F33" s="16"/>
      <c r="G33" s="1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0"/>
      <c r="AF33" s="21"/>
      <c r="AG33" s="22"/>
      <c r="AH33" s="55"/>
      <c r="AI33" s="55"/>
    </row>
    <row r="34" spans="1:35" s="56" customFormat="1" ht="25.5" customHeight="1" x14ac:dyDescent="0.3">
      <c r="A34" s="67" t="s">
        <v>27</v>
      </c>
      <c r="B34" s="16">
        <f t="shared" ref="B34:AF34" si="23">B37+B36+B35+B38</f>
        <v>377.76</v>
      </c>
      <c r="C34" s="16">
        <f t="shared" si="23"/>
        <v>20.04</v>
      </c>
      <c r="D34" s="16">
        <f>D37+D36+D35+D38</f>
        <v>0</v>
      </c>
      <c r="E34" s="16">
        <f>E37+E36+E35+E38</f>
        <v>0</v>
      </c>
      <c r="F34" s="16">
        <f>E34/B34*100</f>
        <v>0</v>
      </c>
      <c r="G34" s="16">
        <f>E34/C34*100</f>
        <v>0</v>
      </c>
      <c r="H34" s="16">
        <f t="shared" si="23"/>
        <v>20.04</v>
      </c>
      <c r="I34" s="16">
        <f t="shared" si="23"/>
        <v>0</v>
      </c>
      <c r="J34" s="16">
        <f t="shared" si="23"/>
        <v>45.28</v>
      </c>
      <c r="K34" s="16">
        <f t="shared" si="23"/>
        <v>0</v>
      </c>
      <c r="L34" s="16">
        <f t="shared" si="23"/>
        <v>54.9</v>
      </c>
      <c r="M34" s="16">
        <f t="shared" si="23"/>
        <v>0</v>
      </c>
      <c r="N34" s="16">
        <f t="shared" si="23"/>
        <v>20.04</v>
      </c>
      <c r="O34" s="16">
        <f t="shared" si="23"/>
        <v>0</v>
      </c>
      <c r="P34" s="16">
        <f t="shared" si="23"/>
        <v>58.75</v>
      </c>
      <c r="Q34" s="16">
        <f t="shared" si="23"/>
        <v>0</v>
      </c>
      <c r="R34" s="16">
        <f t="shared" si="23"/>
        <v>20.04</v>
      </c>
      <c r="S34" s="16">
        <f t="shared" si="23"/>
        <v>0</v>
      </c>
      <c r="T34" s="16">
        <f t="shared" si="23"/>
        <v>20.04</v>
      </c>
      <c r="U34" s="16">
        <f t="shared" si="23"/>
        <v>0</v>
      </c>
      <c r="V34" s="16">
        <f t="shared" si="23"/>
        <v>20.04</v>
      </c>
      <c r="W34" s="16">
        <f t="shared" si="23"/>
        <v>0</v>
      </c>
      <c r="X34" s="16">
        <f t="shared" si="23"/>
        <v>20.04</v>
      </c>
      <c r="Y34" s="16">
        <f t="shared" si="23"/>
        <v>0</v>
      </c>
      <c r="Z34" s="16">
        <f t="shared" si="23"/>
        <v>20.04</v>
      </c>
      <c r="AA34" s="16">
        <f t="shared" si="23"/>
        <v>0</v>
      </c>
      <c r="AB34" s="16">
        <f t="shared" si="23"/>
        <v>58.52</v>
      </c>
      <c r="AC34" s="16">
        <f>AC37+AC36+AC35+AC38</f>
        <v>0</v>
      </c>
      <c r="AD34" s="16">
        <f t="shared" si="23"/>
        <v>20.03</v>
      </c>
      <c r="AE34" s="16">
        <f t="shared" si="23"/>
        <v>0</v>
      </c>
      <c r="AF34" s="16">
        <f t="shared" si="23"/>
        <v>0</v>
      </c>
      <c r="AG34" s="22"/>
      <c r="AH34" s="55"/>
      <c r="AI34" s="55"/>
    </row>
    <row r="35" spans="1:35" s="56" customFormat="1" ht="25.5" customHeight="1" x14ac:dyDescent="0.3">
      <c r="A35" s="26" t="s">
        <v>28</v>
      </c>
      <c r="B35" s="25">
        <f>SUM(H35:AD35)</f>
        <v>0</v>
      </c>
      <c r="C35" s="25">
        <f t="shared" ref="C35:C36" si="24">H35</f>
        <v>0</v>
      </c>
      <c r="D35" s="25">
        <f t="shared" ref="D35:D36" si="25">E35</f>
        <v>0</v>
      </c>
      <c r="E35" s="25">
        <f t="shared" ref="E35:E36" si="26">I35+K35+M35+O35+Q35+S35+U35+W35+Y35+AA35+AC35+AF35</f>
        <v>0</v>
      </c>
      <c r="F35" s="25" t="e">
        <f t="shared" ref="F35:F36" si="27">E35/B35*100</f>
        <v>#DIV/0!</v>
      </c>
      <c r="G35" s="25" t="e">
        <f t="shared" ref="G35:G36" si="28">E35/C35*100</f>
        <v>#DIV/0!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113" t="s">
        <v>71</v>
      </c>
      <c r="AH35" s="55"/>
      <c r="AI35" s="55"/>
    </row>
    <row r="36" spans="1:35" s="56" customFormat="1" ht="40.5" customHeight="1" x14ac:dyDescent="0.3">
      <c r="A36" s="26" t="s">
        <v>29</v>
      </c>
      <c r="B36" s="25">
        <v>0</v>
      </c>
      <c r="C36" s="25">
        <f t="shared" si="24"/>
        <v>0</v>
      </c>
      <c r="D36" s="25">
        <f t="shared" si="25"/>
        <v>0</v>
      </c>
      <c r="E36" s="25">
        <f t="shared" si="26"/>
        <v>0</v>
      </c>
      <c r="F36" s="25" t="e">
        <f t="shared" si="27"/>
        <v>#DIV/0!</v>
      </c>
      <c r="G36" s="25" t="e">
        <f t="shared" si="28"/>
        <v>#DIV/0!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114"/>
      <c r="AH36" s="55"/>
      <c r="AI36" s="55"/>
    </row>
    <row r="37" spans="1:35" s="56" customFormat="1" ht="27" customHeight="1" x14ac:dyDescent="0.25">
      <c r="A37" s="24" t="s">
        <v>30</v>
      </c>
      <c r="B37" s="25">
        <f>H37+J37+L37+N37+P37+R37+T37+V37+X37+Z37+AB37+AD37</f>
        <v>377.76</v>
      </c>
      <c r="C37" s="25">
        <f>H37</f>
        <v>20.04</v>
      </c>
      <c r="D37" s="25">
        <f>E37</f>
        <v>0</v>
      </c>
      <c r="E37" s="25">
        <f>I37+K37+M37+O37+Q37+S37+U37+W37+Y37+AA37+AC37+AF37</f>
        <v>0</v>
      </c>
      <c r="F37" s="25">
        <f>E37/B37*100</f>
        <v>0</v>
      </c>
      <c r="G37" s="25">
        <f>E37/C37*100</f>
        <v>0</v>
      </c>
      <c r="H37" s="29">
        <v>20.04</v>
      </c>
      <c r="I37" s="29">
        <v>0</v>
      </c>
      <c r="J37" s="29">
        <v>45.28</v>
      </c>
      <c r="K37" s="29"/>
      <c r="L37" s="29">
        <v>54.9</v>
      </c>
      <c r="M37" s="29"/>
      <c r="N37" s="29">
        <v>20.04</v>
      </c>
      <c r="O37" s="29"/>
      <c r="P37" s="29">
        <v>58.75</v>
      </c>
      <c r="Q37" s="29"/>
      <c r="R37" s="29">
        <v>20.04</v>
      </c>
      <c r="S37" s="29"/>
      <c r="T37" s="29">
        <v>20.04</v>
      </c>
      <c r="U37" s="29"/>
      <c r="V37" s="29">
        <v>20.04</v>
      </c>
      <c r="W37" s="29"/>
      <c r="X37" s="29">
        <v>20.04</v>
      </c>
      <c r="Y37" s="29"/>
      <c r="Z37" s="29">
        <v>20.04</v>
      </c>
      <c r="AA37" s="29"/>
      <c r="AB37" s="29">
        <v>58.52</v>
      </c>
      <c r="AC37" s="29"/>
      <c r="AD37" s="29">
        <v>20.03</v>
      </c>
      <c r="AE37" s="20"/>
      <c r="AF37" s="17"/>
      <c r="AG37" s="114"/>
      <c r="AH37" s="55"/>
      <c r="AI37" s="55"/>
    </row>
    <row r="38" spans="1:35" s="56" customFormat="1" ht="26.25" customHeight="1" x14ac:dyDescent="0.3">
      <c r="A38" s="26" t="s">
        <v>32</v>
      </c>
      <c r="B38" s="25">
        <f>H38+J38+L38+N38+P38+R38+T38+V38+X38+Z38+AB38+AD38</f>
        <v>0</v>
      </c>
      <c r="C38" s="25">
        <f>H38</f>
        <v>0</v>
      </c>
      <c r="D38" s="25">
        <f>E38</f>
        <v>0</v>
      </c>
      <c r="E38" s="25">
        <f>I38+K38+M38+O38+Q38+S38+U38+W38+Y38+AA38+AC38+AF38</f>
        <v>0</v>
      </c>
      <c r="F38" s="25" t="e">
        <f>E38/B38*100</f>
        <v>#DIV/0!</v>
      </c>
      <c r="G38" s="25" t="e">
        <f>E38/C38*100</f>
        <v>#DIV/0!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115"/>
      <c r="AH38" s="55"/>
      <c r="AI38" s="55"/>
    </row>
    <row r="39" spans="1:35" s="56" customFormat="1" ht="56.25" customHeight="1" x14ac:dyDescent="0.25">
      <c r="A39" s="34" t="s">
        <v>47</v>
      </c>
      <c r="B39" s="16"/>
      <c r="C39" s="16"/>
      <c r="D39" s="16"/>
      <c r="E39" s="16"/>
      <c r="F39" s="16"/>
      <c r="G39" s="1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0"/>
      <c r="AF39" s="21"/>
      <c r="AG39" s="22"/>
      <c r="AH39" s="55"/>
      <c r="AI39" s="55"/>
    </row>
    <row r="40" spans="1:35" s="56" customFormat="1" ht="21" customHeight="1" x14ac:dyDescent="0.3">
      <c r="A40" s="67" t="s">
        <v>27</v>
      </c>
      <c r="B40" s="16">
        <f>B43+B41+B42+B44</f>
        <v>6.4</v>
      </c>
      <c r="C40" s="16">
        <f t="shared" ref="C40:E40" si="29">C43+C41+C42+C44</f>
        <v>0</v>
      </c>
      <c r="D40" s="16">
        <f t="shared" si="29"/>
        <v>0</v>
      </c>
      <c r="E40" s="16">
        <f t="shared" si="29"/>
        <v>0</v>
      </c>
      <c r="F40" s="16">
        <f>E40/B40*100</f>
        <v>0</v>
      </c>
      <c r="G40" s="16">
        <f>E40/B40*100</f>
        <v>0</v>
      </c>
      <c r="H40" s="16">
        <f t="shared" ref="H40:AF40" si="30">H43+H41+H42+H44</f>
        <v>0</v>
      </c>
      <c r="I40" s="16">
        <f t="shared" si="30"/>
        <v>0</v>
      </c>
      <c r="J40" s="16">
        <f t="shared" si="30"/>
        <v>0</v>
      </c>
      <c r="K40" s="16">
        <f t="shared" si="30"/>
        <v>0</v>
      </c>
      <c r="L40" s="16">
        <f t="shared" si="30"/>
        <v>0</v>
      </c>
      <c r="M40" s="16">
        <f t="shared" si="30"/>
        <v>0</v>
      </c>
      <c r="N40" s="16">
        <f t="shared" si="30"/>
        <v>0</v>
      </c>
      <c r="O40" s="16">
        <f t="shared" si="30"/>
        <v>0</v>
      </c>
      <c r="P40" s="16">
        <f t="shared" si="30"/>
        <v>6.4</v>
      </c>
      <c r="Q40" s="16">
        <f t="shared" si="30"/>
        <v>0</v>
      </c>
      <c r="R40" s="16">
        <f t="shared" si="30"/>
        <v>0</v>
      </c>
      <c r="S40" s="16">
        <f t="shared" si="30"/>
        <v>0</v>
      </c>
      <c r="T40" s="16">
        <f t="shared" si="30"/>
        <v>0</v>
      </c>
      <c r="U40" s="16">
        <f t="shared" si="30"/>
        <v>0</v>
      </c>
      <c r="V40" s="16">
        <f t="shared" si="30"/>
        <v>0</v>
      </c>
      <c r="W40" s="16">
        <f t="shared" si="30"/>
        <v>0</v>
      </c>
      <c r="X40" s="16">
        <f t="shared" si="30"/>
        <v>0</v>
      </c>
      <c r="Y40" s="16">
        <f t="shared" si="30"/>
        <v>0</v>
      </c>
      <c r="Z40" s="16">
        <f t="shared" si="30"/>
        <v>0</v>
      </c>
      <c r="AA40" s="16">
        <f t="shared" si="30"/>
        <v>0</v>
      </c>
      <c r="AB40" s="16">
        <f t="shared" si="30"/>
        <v>0</v>
      </c>
      <c r="AC40" s="16">
        <f>AC43+AC41+AC42+AC44</f>
        <v>0</v>
      </c>
      <c r="AD40" s="16">
        <f t="shared" si="30"/>
        <v>0</v>
      </c>
      <c r="AE40" s="16">
        <f t="shared" si="30"/>
        <v>0</v>
      </c>
      <c r="AF40" s="16">
        <f t="shared" si="30"/>
        <v>0</v>
      </c>
      <c r="AG40" s="22"/>
      <c r="AH40" s="55"/>
      <c r="AI40" s="55"/>
    </row>
    <row r="41" spans="1:35" s="56" customFormat="1" ht="21" customHeight="1" x14ac:dyDescent="0.3">
      <c r="A41" s="26" t="s">
        <v>28</v>
      </c>
      <c r="B41" s="25">
        <f>H41+J41+L41+N41+P41+R41+T41+V41+X41+Z41+AB41+AD41</f>
        <v>0</v>
      </c>
      <c r="C41" s="25">
        <f t="shared" ref="C41:C44" si="31">H41</f>
        <v>0</v>
      </c>
      <c r="D41" s="25">
        <f t="shared" ref="D41:D44" si="32">E41</f>
        <v>0</v>
      </c>
      <c r="E41" s="25">
        <f t="shared" ref="E41:E44" si="33">I41+K41+M41+O41+Q41+S41+U41+W41+Y41+AA41+AC41+AF41</f>
        <v>0</v>
      </c>
      <c r="F41" s="25" t="e">
        <f t="shared" ref="F41:F44" si="34">E41/B41*100</f>
        <v>#DIV/0!</v>
      </c>
      <c r="G41" s="25" t="e">
        <f t="shared" ref="G41:G42" si="35">E41/C41*100</f>
        <v>#DIV/0!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76" t="s">
        <v>59</v>
      </c>
      <c r="AH41" s="55"/>
      <c r="AI41" s="55"/>
    </row>
    <row r="42" spans="1:35" s="56" customFormat="1" ht="37.5" customHeight="1" x14ac:dyDescent="0.3">
      <c r="A42" s="26" t="s">
        <v>29</v>
      </c>
      <c r="B42" s="25">
        <f t="shared" ref="B42" si="36">H42+J42+L42+N42+P42+R42+T42+V42+X42+Z42+AB42+AD42</f>
        <v>0</v>
      </c>
      <c r="C42" s="25">
        <f t="shared" si="31"/>
        <v>0</v>
      </c>
      <c r="D42" s="25">
        <f t="shared" si="32"/>
        <v>0</v>
      </c>
      <c r="E42" s="25">
        <f t="shared" si="33"/>
        <v>0</v>
      </c>
      <c r="F42" s="25" t="e">
        <f t="shared" si="34"/>
        <v>#DIV/0!</v>
      </c>
      <c r="G42" s="25" t="e">
        <f t="shared" si="35"/>
        <v>#DIV/0!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76"/>
      <c r="AH42" s="55"/>
      <c r="AI42" s="55"/>
    </row>
    <row r="43" spans="1:35" s="56" customFormat="1" ht="22.5" customHeight="1" x14ac:dyDescent="0.3">
      <c r="A43" s="26" t="s">
        <v>30</v>
      </c>
      <c r="B43" s="25">
        <f>H43+J43+L43+N43+P43+R43+T43+V43+X43+Z43+AB43+AD43</f>
        <v>6.4</v>
      </c>
      <c r="C43" s="25">
        <f>H43</f>
        <v>0</v>
      </c>
      <c r="D43" s="25">
        <f>E43</f>
        <v>0</v>
      </c>
      <c r="E43" s="25">
        <f>I43+K43+M43+O43+Q43+S43+U43+W43+Y43+AA43+AC43+AF43</f>
        <v>0</v>
      </c>
      <c r="F43" s="25">
        <f>E43/B43*100</f>
        <v>0</v>
      </c>
      <c r="G43" s="25" t="e">
        <f>E43/C43*100</f>
        <v>#DIV/0!</v>
      </c>
      <c r="H43" s="29">
        <v>0</v>
      </c>
      <c r="I43" s="29">
        <v>0</v>
      </c>
      <c r="J43" s="29">
        <v>0</v>
      </c>
      <c r="K43" s="29"/>
      <c r="L43" s="29">
        <v>0</v>
      </c>
      <c r="M43" s="29"/>
      <c r="N43" s="29">
        <v>0</v>
      </c>
      <c r="O43" s="29"/>
      <c r="P43" s="29">
        <v>6.4</v>
      </c>
      <c r="Q43" s="29"/>
      <c r="R43" s="29">
        <v>0</v>
      </c>
      <c r="S43" s="29"/>
      <c r="T43" s="29">
        <v>0</v>
      </c>
      <c r="U43" s="29"/>
      <c r="V43" s="29">
        <v>0</v>
      </c>
      <c r="W43" s="29"/>
      <c r="X43" s="29">
        <v>0</v>
      </c>
      <c r="Y43" s="29"/>
      <c r="Z43" s="29">
        <v>0</v>
      </c>
      <c r="AA43" s="29"/>
      <c r="AB43" s="29">
        <v>0</v>
      </c>
      <c r="AC43" s="29"/>
      <c r="AD43" s="29">
        <v>0</v>
      </c>
      <c r="AE43" s="20"/>
      <c r="AF43" s="21"/>
      <c r="AG43" s="76"/>
      <c r="AH43" s="55"/>
      <c r="AI43" s="55"/>
    </row>
    <row r="44" spans="1:35" s="56" customFormat="1" ht="22.5" customHeight="1" x14ac:dyDescent="0.3">
      <c r="A44" s="26" t="s">
        <v>32</v>
      </c>
      <c r="B44" s="25">
        <f>H44+J44+L44+N44+P44+R44+T44+V44+X44+Z44+AB44+AD44</f>
        <v>0</v>
      </c>
      <c r="C44" s="25">
        <f t="shared" si="31"/>
        <v>0</v>
      </c>
      <c r="D44" s="25">
        <f t="shared" si="32"/>
        <v>0</v>
      </c>
      <c r="E44" s="25">
        <f t="shared" si="33"/>
        <v>0</v>
      </c>
      <c r="F44" s="25" t="e">
        <f t="shared" si="34"/>
        <v>#DIV/0!</v>
      </c>
      <c r="G44" s="25" t="e">
        <f>E44/C44*100</f>
        <v>#DIV/0!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76"/>
      <c r="AH44" s="55"/>
      <c r="AI44" s="55"/>
    </row>
    <row r="45" spans="1:35" s="56" customFormat="1" ht="37.5" customHeight="1" x14ac:dyDescent="0.3">
      <c r="A45" s="28" t="s">
        <v>48</v>
      </c>
      <c r="B45" s="16"/>
      <c r="C45" s="16"/>
      <c r="D45" s="16"/>
      <c r="E45" s="16"/>
      <c r="F45" s="16"/>
      <c r="G45" s="16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0" t="e">
        <f>#REF!-#REF!</f>
        <v>#REF!</v>
      </c>
      <c r="AF45" s="21"/>
      <c r="AG45" s="22"/>
      <c r="AH45" s="55"/>
      <c r="AI45" s="55"/>
    </row>
    <row r="46" spans="1:35" s="56" customFormat="1" ht="31.5" customHeight="1" x14ac:dyDescent="0.3">
      <c r="A46" s="67" t="s">
        <v>27</v>
      </c>
      <c r="B46" s="16">
        <f>B47+B48+B49+B51+B50</f>
        <v>10509.09</v>
      </c>
      <c r="C46" s="16">
        <f t="shared" ref="C46" si="37">C47+C48+C49+C51</f>
        <v>0</v>
      </c>
      <c r="D46" s="16">
        <f>D47+D48+D49+D51</f>
        <v>0</v>
      </c>
      <c r="E46" s="16">
        <f>E47+E48+E49+E51</f>
        <v>0</v>
      </c>
      <c r="F46" s="16">
        <f>E46/B46*100</f>
        <v>0</v>
      </c>
      <c r="G46" s="16" t="e">
        <f>E46/C46*100</f>
        <v>#DIV/0!</v>
      </c>
      <c r="H46" s="16">
        <f t="shared" ref="H46:AF46" si="38">H47+H48+H49+H51</f>
        <v>0</v>
      </c>
      <c r="I46" s="16">
        <f t="shared" si="38"/>
        <v>0</v>
      </c>
      <c r="J46" s="16">
        <f t="shared" si="38"/>
        <v>454.78</v>
      </c>
      <c r="K46" s="16">
        <f t="shared" si="38"/>
        <v>0</v>
      </c>
      <c r="L46" s="16">
        <f t="shared" si="38"/>
        <v>0</v>
      </c>
      <c r="M46" s="16">
        <f t="shared" si="38"/>
        <v>0</v>
      </c>
      <c r="N46" s="16">
        <f t="shared" si="38"/>
        <v>912.46</v>
      </c>
      <c r="O46" s="16">
        <f t="shared" si="38"/>
        <v>0</v>
      </c>
      <c r="P46" s="16">
        <f t="shared" si="38"/>
        <v>4496.45</v>
      </c>
      <c r="Q46" s="16">
        <f t="shared" si="38"/>
        <v>0</v>
      </c>
      <c r="R46" s="16">
        <f t="shared" si="38"/>
        <v>739.71</v>
      </c>
      <c r="S46" s="16">
        <f t="shared" si="38"/>
        <v>0</v>
      </c>
      <c r="T46" s="16">
        <f t="shared" si="38"/>
        <v>0</v>
      </c>
      <c r="U46" s="16">
        <f t="shared" si="38"/>
        <v>0</v>
      </c>
      <c r="V46" s="16">
        <f>V47+V48+V49</f>
        <v>1127.3</v>
      </c>
      <c r="W46" s="16">
        <f t="shared" si="38"/>
        <v>0</v>
      </c>
      <c r="X46" s="16">
        <f t="shared" si="38"/>
        <v>2478.8000000000002</v>
      </c>
      <c r="Y46" s="16">
        <f t="shared" si="38"/>
        <v>0</v>
      </c>
      <c r="Z46" s="16">
        <f t="shared" si="38"/>
        <v>0</v>
      </c>
      <c r="AA46" s="16">
        <f t="shared" si="38"/>
        <v>0</v>
      </c>
      <c r="AB46" s="16">
        <f t="shared" si="38"/>
        <v>0</v>
      </c>
      <c r="AC46" s="16">
        <f>AC47+AC48+AC49+AC51</f>
        <v>0</v>
      </c>
      <c r="AD46" s="16">
        <f t="shared" si="38"/>
        <v>0</v>
      </c>
      <c r="AE46" s="16">
        <f t="shared" si="38"/>
        <v>0</v>
      </c>
      <c r="AF46" s="16">
        <f t="shared" si="38"/>
        <v>0</v>
      </c>
      <c r="AG46" s="22"/>
      <c r="AH46" s="55"/>
      <c r="AI46" s="55"/>
    </row>
    <row r="47" spans="1:35" s="56" customFormat="1" ht="20.25" customHeight="1" x14ac:dyDescent="0.3">
      <c r="A47" s="26" t="s">
        <v>28</v>
      </c>
      <c r="B47" s="25">
        <f>SUM(H47:AD47)</f>
        <v>0</v>
      </c>
      <c r="C47" s="25">
        <f>H47</f>
        <v>0</v>
      </c>
      <c r="D47" s="25">
        <f>E47</f>
        <v>0</v>
      </c>
      <c r="E47" s="25">
        <f>I47+K47+M47+O47+Q47+S47+U47+W47+Y47+AA47+AC47+AF47</f>
        <v>0</v>
      </c>
      <c r="F47" s="25" t="e">
        <f>E47/B47*100</f>
        <v>#DIV/0!</v>
      </c>
      <c r="G47" s="25" t="e">
        <f>E47/C47*100</f>
        <v>#DIV/0!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2"/>
      <c r="AH47" s="55"/>
      <c r="AI47" s="55"/>
    </row>
    <row r="48" spans="1:35" s="56" customFormat="1" ht="41.25" customHeight="1" x14ac:dyDescent="0.25">
      <c r="A48" s="24" t="s">
        <v>29</v>
      </c>
      <c r="B48" s="25">
        <f>H48+J48+L48+N48+P48+R48+T48+V48+X48+Z48+AB48+AD48</f>
        <v>5691.6</v>
      </c>
      <c r="C48" s="25">
        <f>H48</f>
        <v>0</v>
      </c>
      <c r="D48" s="25">
        <f>E48</f>
        <v>0</v>
      </c>
      <c r="E48" s="25">
        <f>I48+K48+M48+O48+Q48+S48+U48+W48+Y48+AA48+AC48+AF48</f>
        <v>0</v>
      </c>
      <c r="F48" s="25">
        <f>E48/B48*100</f>
        <v>0</v>
      </c>
      <c r="G48" s="25" t="e">
        <f>E48/C48*100</f>
        <v>#DIV/0!</v>
      </c>
      <c r="H48" s="29">
        <v>0</v>
      </c>
      <c r="I48" s="29">
        <v>0</v>
      </c>
      <c r="J48" s="29">
        <v>0</v>
      </c>
      <c r="K48" s="29"/>
      <c r="L48" s="29">
        <v>0</v>
      </c>
      <c r="M48" s="29"/>
      <c r="N48" s="29">
        <v>912.46</v>
      </c>
      <c r="O48" s="29"/>
      <c r="P48" s="29">
        <v>1755.71</v>
      </c>
      <c r="Q48" s="29"/>
      <c r="R48" s="29">
        <v>739.71</v>
      </c>
      <c r="S48" s="29"/>
      <c r="T48" s="29">
        <v>0</v>
      </c>
      <c r="U48" s="29"/>
      <c r="V48" s="29">
        <v>1127.3</v>
      </c>
      <c r="W48" s="29"/>
      <c r="X48" s="29">
        <v>1156.42</v>
      </c>
      <c r="Y48" s="29"/>
      <c r="Z48" s="29">
        <v>0</v>
      </c>
      <c r="AA48" s="29"/>
      <c r="AB48" s="29">
        <v>0</v>
      </c>
      <c r="AC48" s="29"/>
      <c r="AD48" s="29">
        <v>0</v>
      </c>
      <c r="AE48" s="20"/>
      <c r="AF48" s="35"/>
      <c r="AG48" s="36" t="s">
        <v>59</v>
      </c>
      <c r="AH48" s="55"/>
      <c r="AI48" s="55"/>
    </row>
    <row r="49" spans="1:35" s="56" customFormat="1" ht="27" customHeight="1" x14ac:dyDescent="0.65">
      <c r="A49" s="26" t="s">
        <v>30</v>
      </c>
      <c r="B49" s="25">
        <f>H49+J49+L49+N49+P49+R49+T49+V49+X49+Z49+AB49+AD49</f>
        <v>4517.8999999999996</v>
      </c>
      <c r="C49" s="25">
        <f>H49</f>
        <v>0</v>
      </c>
      <c r="D49" s="25">
        <f>E49</f>
        <v>0</v>
      </c>
      <c r="E49" s="25">
        <f>I49+K49+M49+O49+Q49+S49+U49+W49+Y49+AA49+AC49+AF49</f>
        <v>0</v>
      </c>
      <c r="F49" s="25">
        <f>E49/B49*100</f>
        <v>0</v>
      </c>
      <c r="G49" s="25" t="e">
        <f>E49/C49*100</f>
        <v>#DIV/0!</v>
      </c>
      <c r="H49" s="29">
        <v>0</v>
      </c>
      <c r="I49" s="29">
        <v>0</v>
      </c>
      <c r="J49" s="29">
        <v>454.78</v>
      </c>
      <c r="K49" s="29"/>
      <c r="L49" s="29">
        <v>0</v>
      </c>
      <c r="M49" s="29"/>
      <c r="N49" s="29">
        <v>0</v>
      </c>
      <c r="O49" s="29"/>
      <c r="P49" s="29">
        <v>2740.74</v>
      </c>
      <c r="Q49" s="29"/>
      <c r="R49" s="29">
        <v>0</v>
      </c>
      <c r="S49" s="29"/>
      <c r="T49" s="29">
        <v>0</v>
      </c>
      <c r="U49" s="29"/>
      <c r="V49" s="29">
        <v>0</v>
      </c>
      <c r="W49" s="29"/>
      <c r="X49" s="29">
        <v>1322.38</v>
      </c>
      <c r="Y49" s="29"/>
      <c r="Z49" s="29">
        <v>0</v>
      </c>
      <c r="AA49" s="29"/>
      <c r="AB49" s="29">
        <v>0</v>
      </c>
      <c r="AC49" s="29"/>
      <c r="AD49" s="29">
        <v>0</v>
      </c>
      <c r="AE49" s="20"/>
      <c r="AF49" s="35"/>
      <c r="AG49" s="68"/>
      <c r="AH49" s="55"/>
      <c r="AI49" s="55"/>
    </row>
    <row r="50" spans="1:35" s="56" customFormat="1" ht="43.5" customHeight="1" x14ac:dyDescent="0.65">
      <c r="A50" s="26" t="s">
        <v>31</v>
      </c>
      <c r="B50" s="25">
        <f>H50+J50+L50+N50+P50+R50+T50+V50+X50+Z50+AB50+AD50</f>
        <v>299.59000000000003</v>
      </c>
      <c r="C50" s="25">
        <f>H50</f>
        <v>0</v>
      </c>
      <c r="D50" s="25">
        <f>E50</f>
        <v>0</v>
      </c>
      <c r="E50" s="25">
        <f>I50+K50+M50+O50+Q50+S50+U50+W50+Y50+AA50+AC50+AF50</f>
        <v>0</v>
      </c>
      <c r="F50" s="25">
        <f>E50/B50*100</f>
        <v>0</v>
      </c>
      <c r="G50" s="25" t="e">
        <f>E50/C50*100</f>
        <v>#DIV/0!</v>
      </c>
      <c r="H50" s="29">
        <v>0</v>
      </c>
      <c r="I50" s="29">
        <v>0</v>
      </c>
      <c r="J50" s="29">
        <v>0</v>
      </c>
      <c r="K50" s="29"/>
      <c r="L50" s="29">
        <v>0</v>
      </c>
      <c r="M50" s="29"/>
      <c r="N50" s="29">
        <v>48.02</v>
      </c>
      <c r="O50" s="29"/>
      <c r="P50" s="29">
        <v>92.42</v>
      </c>
      <c r="Q50" s="29"/>
      <c r="R50" s="29">
        <v>38.93</v>
      </c>
      <c r="S50" s="29"/>
      <c r="T50" s="29">
        <v>0</v>
      </c>
      <c r="U50" s="29"/>
      <c r="V50" s="29">
        <v>59.4</v>
      </c>
      <c r="W50" s="29"/>
      <c r="X50" s="29">
        <v>60.82</v>
      </c>
      <c r="Y50" s="29"/>
      <c r="Z50" s="29">
        <v>0</v>
      </c>
      <c r="AA50" s="29"/>
      <c r="AB50" s="29">
        <v>0</v>
      </c>
      <c r="AC50" s="29"/>
      <c r="AD50" s="29">
        <v>0</v>
      </c>
      <c r="AE50" s="20"/>
      <c r="AF50" s="35"/>
      <c r="AG50" s="68"/>
      <c r="AH50" s="55"/>
      <c r="AI50" s="55"/>
    </row>
    <row r="51" spans="1:35" s="56" customFormat="1" ht="24" customHeight="1" x14ac:dyDescent="0.3">
      <c r="A51" s="26" t="s">
        <v>32</v>
      </c>
      <c r="B51" s="25">
        <f t="shared" ref="B51" si="39">H51+J51+L51+N51+P51+R51+T51+V51+X51+Z51+AB51+AD51</f>
        <v>0</v>
      </c>
      <c r="C51" s="25">
        <f>H51</f>
        <v>0</v>
      </c>
      <c r="D51" s="25">
        <f>E51</f>
        <v>0</v>
      </c>
      <c r="E51" s="25">
        <f>I51+K51+M51+O51+Q51+S51+U51+W51+Y51+AA51+AC51+AF51</f>
        <v>0</v>
      </c>
      <c r="F51" s="25" t="e">
        <f>E51/B51*100</f>
        <v>#DIV/0!</v>
      </c>
      <c r="G51" s="25" t="e">
        <f>E51/C51*100</f>
        <v>#DIV/0!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2"/>
      <c r="AH51" s="55"/>
      <c r="AI51" s="55"/>
    </row>
    <row r="52" spans="1:35" s="56" customFormat="1" ht="62.25" customHeight="1" x14ac:dyDescent="0.25">
      <c r="A52" s="23" t="s">
        <v>53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20"/>
      <c r="AF52" s="21"/>
      <c r="AG52" s="22"/>
      <c r="AH52" s="55"/>
      <c r="AI52" s="55"/>
    </row>
    <row r="53" spans="1:35" s="56" customFormat="1" ht="46.5" customHeight="1" x14ac:dyDescent="0.3">
      <c r="A53" s="26" t="s">
        <v>49</v>
      </c>
      <c r="B53" s="25"/>
      <c r="C53" s="25"/>
      <c r="D53" s="25"/>
      <c r="E53" s="25"/>
      <c r="F53" s="25"/>
      <c r="G53" s="25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0"/>
      <c r="AF53" s="21"/>
      <c r="AG53" s="22"/>
      <c r="AH53" s="55"/>
      <c r="AI53" s="55"/>
    </row>
    <row r="54" spans="1:35" s="56" customFormat="1" ht="26.25" customHeight="1" x14ac:dyDescent="0.3">
      <c r="A54" s="67" t="s">
        <v>27</v>
      </c>
      <c r="B54" s="16">
        <f>B56+B57+B55+B58</f>
        <v>73015.5</v>
      </c>
      <c r="C54" s="16">
        <f t="shared" ref="C54:E54" si="40">C56+C57+C55+C58</f>
        <v>2886.54</v>
      </c>
      <c r="D54" s="16">
        <f t="shared" si="40"/>
        <v>1589.046</v>
      </c>
      <c r="E54" s="16">
        <f t="shared" si="40"/>
        <v>1589.046</v>
      </c>
      <c r="F54" s="16">
        <f>E54/B54*100</f>
        <v>2.1763132485568133</v>
      </c>
      <c r="G54" s="16">
        <f>E54/C54*100</f>
        <v>55.050198507555756</v>
      </c>
      <c r="H54" s="16">
        <f>H56+H57</f>
        <v>2886.54</v>
      </c>
      <c r="I54" s="16">
        <f t="shared" ref="I54:AF54" si="41">I56+I57</f>
        <v>1589.046</v>
      </c>
      <c r="J54" s="16">
        <f t="shared" si="41"/>
        <v>6256.59</v>
      </c>
      <c r="K54" s="16">
        <f t="shared" si="41"/>
        <v>0</v>
      </c>
      <c r="L54" s="16">
        <f t="shared" si="41"/>
        <v>6092.18</v>
      </c>
      <c r="M54" s="16">
        <f t="shared" si="41"/>
        <v>0</v>
      </c>
      <c r="N54" s="16">
        <f t="shared" si="41"/>
        <v>6259.27</v>
      </c>
      <c r="O54" s="16">
        <f t="shared" si="41"/>
        <v>0</v>
      </c>
      <c r="P54" s="16">
        <f t="shared" si="41"/>
        <v>6355.59</v>
      </c>
      <c r="Q54" s="16">
        <f t="shared" si="41"/>
        <v>0</v>
      </c>
      <c r="R54" s="16">
        <f t="shared" si="41"/>
        <v>6134.18</v>
      </c>
      <c r="S54" s="16">
        <f t="shared" si="41"/>
        <v>0</v>
      </c>
      <c r="T54" s="16">
        <f t="shared" si="41"/>
        <v>6106.68</v>
      </c>
      <c r="U54" s="16">
        <f t="shared" si="41"/>
        <v>0</v>
      </c>
      <c r="V54" s="16">
        <f t="shared" si="41"/>
        <v>6169.77</v>
      </c>
      <c r="W54" s="16">
        <f t="shared" si="41"/>
        <v>0</v>
      </c>
      <c r="X54" s="16">
        <f t="shared" si="41"/>
        <v>6074.18</v>
      </c>
      <c r="Y54" s="16">
        <f t="shared" si="41"/>
        <v>0</v>
      </c>
      <c r="Z54" s="16">
        <f t="shared" si="41"/>
        <v>5772.18</v>
      </c>
      <c r="AA54" s="16">
        <f t="shared" si="41"/>
        <v>0</v>
      </c>
      <c r="AB54" s="16">
        <f t="shared" si="41"/>
        <v>6250.32</v>
      </c>
      <c r="AC54" s="16">
        <f t="shared" si="41"/>
        <v>0</v>
      </c>
      <c r="AD54" s="16">
        <f t="shared" si="41"/>
        <v>8658.02</v>
      </c>
      <c r="AE54" s="16">
        <f t="shared" si="41"/>
        <v>0</v>
      </c>
      <c r="AF54" s="16">
        <f t="shared" si="41"/>
        <v>0</v>
      </c>
      <c r="AG54" s="76" t="s">
        <v>66</v>
      </c>
      <c r="AH54" s="55"/>
      <c r="AI54" s="55"/>
    </row>
    <row r="55" spans="1:35" s="56" customFormat="1" ht="26.25" customHeight="1" x14ac:dyDescent="0.3">
      <c r="A55" s="26" t="s">
        <v>28</v>
      </c>
      <c r="B55" s="25">
        <f>SUM(H55:AD55)</f>
        <v>0</v>
      </c>
      <c r="C55" s="25">
        <f t="shared" ref="C55:C58" si="42">H55</f>
        <v>0</v>
      </c>
      <c r="D55" s="25">
        <f t="shared" ref="D55:D58" si="43">E55</f>
        <v>0</v>
      </c>
      <c r="E55" s="25">
        <f t="shared" ref="E55:E58" si="44">I55+K55+M55+O55+Q55+S55+U55+W55+Y55+AA55+AC55+AF55</f>
        <v>0</v>
      </c>
      <c r="F55" s="25" t="e">
        <f t="shared" ref="F55:F58" si="45">E55/B55*100</f>
        <v>#DIV/0!</v>
      </c>
      <c r="G55" s="25" t="e">
        <f t="shared" ref="G55:G58" si="46">E55/C55*100</f>
        <v>#DIV/0!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76"/>
      <c r="AH55" s="55"/>
      <c r="AI55" s="55"/>
    </row>
    <row r="56" spans="1:35" s="56" customFormat="1" ht="39" customHeight="1" x14ac:dyDescent="0.3">
      <c r="A56" s="26" t="s">
        <v>29</v>
      </c>
      <c r="B56" s="25">
        <f t="shared" ref="B56:B58" si="47">SUM(H56:AD56)</f>
        <v>0</v>
      </c>
      <c r="C56" s="25">
        <f t="shared" si="42"/>
        <v>0</v>
      </c>
      <c r="D56" s="25">
        <f t="shared" si="43"/>
        <v>0</v>
      </c>
      <c r="E56" s="25">
        <f t="shared" si="44"/>
        <v>0</v>
      </c>
      <c r="F56" s="25" t="e">
        <f t="shared" si="45"/>
        <v>#DIV/0!</v>
      </c>
      <c r="G56" s="25" t="e">
        <f t="shared" si="46"/>
        <v>#DIV/0!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76"/>
      <c r="AH56" s="55"/>
      <c r="AI56" s="55"/>
    </row>
    <row r="57" spans="1:35" s="56" customFormat="1" ht="26.25" customHeight="1" x14ac:dyDescent="0.3">
      <c r="A57" s="26" t="s">
        <v>30</v>
      </c>
      <c r="B57" s="25">
        <f>H57+J57+L57+N57+P57+R57+T57+V57+X57+Z57+AB57+AD57</f>
        <v>73015.5</v>
      </c>
      <c r="C57" s="25">
        <f>H57</f>
        <v>2886.54</v>
      </c>
      <c r="D57" s="25">
        <f>E57</f>
        <v>1589.046</v>
      </c>
      <c r="E57" s="25">
        <f>I57+K57+M57+O57+Q57+S57+U57+W57+Y57+AA57+AC57+AF57</f>
        <v>1589.046</v>
      </c>
      <c r="F57" s="25">
        <f>E57/B57*100</f>
        <v>2.1763132485568133</v>
      </c>
      <c r="G57" s="25">
        <f>E57/C57*100</f>
        <v>55.050198507555756</v>
      </c>
      <c r="H57" s="29">
        <v>2886.54</v>
      </c>
      <c r="I57" s="29">
        <v>1589.046</v>
      </c>
      <c r="J57" s="29">
        <v>6256.59</v>
      </c>
      <c r="K57" s="29"/>
      <c r="L57" s="29">
        <v>6092.18</v>
      </c>
      <c r="M57" s="29"/>
      <c r="N57" s="29">
        <v>6259.27</v>
      </c>
      <c r="O57" s="29"/>
      <c r="P57" s="29">
        <v>6355.59</v>
      </c>
      <c r="Q57" s="29"/>
      <c r="R57" s="29">
        <v>6134.18</v>
      </c>
      <c r="S57" s="29"/>
      <c r="T57" s="29">
        <v>6106.68</v>
      </c>
      <c r="U57" s="29"/>
      <c r="V57" s="29">
        <v>6169.77</v>
      </c>
      <c r="W57" s="29"/>
      <c r="X57" s="29">
        <v>6074.18</v>
      </c>
      <c r="Y57" s="29"/>
      <c r="Z57" s="29">
        <v>5772.18</v>
      </c>
      <c r="AA57" s="29"/>
      <c r="AB57" s="29">
        <v>6250.32</v>
      </c>
      <c r="AC57" s="29"/>
      <c r="AD57" s="29">
        <v>8658.02</v>
      </c>
      <c r="AE57" s="20"/>
      <c r="AF57" s="37"/>
      <c r="AG57" s="76"/>
      <c r="AH57" s="55"/>
      <c r="AI57" s="55"/>
    </row>
    <row r="58" spans="1:35" s="56" customFormat="1" ht="26.25" customHeight="1" x14ac:dyDescent="0.3">
      <c r="A58" s="26" t="s">
        <v>32</v>
      </c>
      <c r="B58" s="25">
        <f t="shared" si="47"/>
        <v>0</v>
      </c>
      <c r="C58" s="25">
        <f t="shared" si="42"/>
        <v>0</v>
      </c>
      <c r="D58" s="25">
        <f t="shared" si="43"/>
        <v>0</v>
      </c>
      <c r="E58" s="25">
        <f t="shared" si="44"/>
        <v>0</v>
      </c>
      <c r="F58" s="25" t="e">
        <f t="shared" si="45"/>
        <v>#DIV/0!</v>
      </c>
      <c r="G58" s="25" t="e">
        <f t="shared" si="46"/>
        <v>#DIV/0!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76"/>
      <c r="AH58" s="55"/>
      <c r="AI58" s="55"/>
    </row>
    <row r="59" spans="1:35" s="56" customFormat="1" ht="57.75" customHeight="1" x14ac:dyDescent="0.25">
      <c r="A59" s="23" t="s">
        <v>54</v>
      </c>
      <c r="B59" s="16"/>
      <c r="C59" s="16"/>
      <c r="D59" s="16"/>
      <c r="E59" s="16"/>
      <c r="F59" s="16"/>
      <c r="G59" s="1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0" t="e">
        <f>#REF!-#REF!</f>
        <v>#REF!</v>
      </c>
      <c r="AF59" s="21"/>
      <c r="AG59" s="22"/>
      <c r="AH59" s="55"/>
      <c r="AI59" s="55"/>
    </row>
    <row r="60" spans="1:35" s="56" customFormat="1" ht="25.5" customHeight="1" x14ac:dyDescent="0.3">
      <c r="A60" s="67" t="s">
        <v>27</v>
      </c>
      <c r="B60" s="16">
        <f>B63+B61+B62+B64</f>
        <v>500.5</v>
      </c>
      <c r="C60" s="16">
        <f t="shared" ref="C60:E60" si="48">C63+C61+C62+C64</f>
        <v>0</v>
      </c>
      <c r="D60" s="16">
        <f t="shared" si="48"/>
        <v>0</v>
      </c>
      <c r="E60" s="16">
        <f t="shared" si="48"/>
        <v>0</v>
      </c>
      <c r="F60" s="16">
        <f>E60/B60*100</f>
        <v>0</v>
      </c>
      <c r="G60" s="16" t="e">
        <f>E60/C60*100</f>
        <v>#DIV/0!</v>
      </c>
      <c r="H60" s="16">
        <f>H63+H61+H62+H64</f>
        <v>0</v>
      </c>
      <c r="I60" s="16"/>
      <c r="J60" s="16">
        <f>J63+J61+J62+J64</f>
        <v>500.5</v>
      </c>
      <c r="K60" s="16"/>
      <c r="L60" s="16">
        <f>L63+L61+L62+L64</f>
        <v>0</v>
      </c>
      <c r="M60" s="16"/>
      <c r="N60" s="16">
        <f>N63+N61+N62+N64</f>
        <v>0</v>
      </c>
      <c r="O60" s="16"/>
      <c r="P60" s="16">
        <f t="shared" ref="P60:AD60" si="49">P63+P61+P62+P64</f>
        <v>0</v>
      </c>
      <c r="Q60" s="16"/>
      <c r="R60" s="16">
        <f t="shared" si="49"/>
        <v>0</v>
      </c>
      <c r="S60" s="16"/>
      <c r="T60" s="16">
        <f t="shared" si="49"/>
        <v>0</v>
      </c>
      <c r="U60" s="16"/>
      <c r="V60" s="16">
        <f t="shared" si="49"/>
        <v>0</v>
      </c>
      <c r="W60" s="16"/>
      <c r="X60" s="16">
        <f>X63+X61+X62+X64</f>
        <v>0</v>
      </c>
      <c r="Y60" s="16"/>
      <c r="Z60" s="16">
        <f>Z63+Z61+Z62+Z64</f>
        <v>0</v>
      </c>
      <c r="AA60" s="16">
        <f>AA63+AA61+AA62+AA64</f>
        <v>0</v>
      </c>
      <c r="AB60" s="16">
        <f t="shared" si="49"/>
        <v>0</v>
      </c>
      <c r="AC60" s="16">
        <f>AC63+AC61+AC62+AC64</f>
        <v>0</v>
      </c>
      <c r="AD60" s="16">
        <f t="shared" si="49"/>
        <v>0</v>
      </c>
      <c r="AE60" s="20" t="e">
        <f>#REF!-#REF!</f>
        <v>#REF!</v>
      </c>
      <c r="AF60" s="38">
        <f>SUM(AF61:AF64)</f>
        <v>0</v>
      </c>
      <c r="AG60" s="22"/>
      <c r="AH60" s="55"/>
      <c r="AI60" s="55"/>
    </row>
    <row r="61" spans="1:35" s="56" customFormat="1" ht="25.5" customHeight="1" x14ac:dyDescent="0.3">
      <c r="A61" s="26" t="s">
        <v>28</v>
      </c>
      <c r="B61" s="25">
        <f>SUM(H61:AD61)</f>
        <v>0</v>
      </c>
      <c r="C61" s="25">
        <f t="shared" ref="C61:C62" si="50">H61</f>
        <v>0</v>
      </c>
      <c r="D61" s="25">
        <f t="shared" ref="D61:D62" si="51">E61</f>
        <v>0</v>
      </c>
      <c r="E61" s="25">
        <f t="shared" ref="E61:E62" si="52">I61+K61+M61+O61+Q61+S61+U61+W61+Y61+AA61+AC61+AF61</f>
        <v>0</v>
      </c>
      <c r="F61" s="25" t="e">
        <f t="shared" ref="F61:F62" si="53">E61/B61*100</f>
        <v>#DIV/0!</v>
      </c>
      <c r="G61" s="25" t="e">
        <f t="shared" ref="G61:G62" si="54">E61/C61*100</f>
        <v>#DIV/0!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2"/>
      <c r="AH61" s="55"/>
      <c r="AI61" s="55"/>
    </row>
    <row r="62" spans="1:35" s="58" customFormat="1" ht="37.5" customHeight="1" x14ac:dyDescent="0.3">
      <c r="A62" s="26" t="s">
        <v>29</v>
      </c>
      <c r="B62" s="25">
        <f t="shared" ref="B62:B64" si="55">SUM(H62:AD62)</f>
        <v>0</v>
      </c>
      <c r="C62" s="25">
        <f t="shared" si="50"/>
        <v>0</v>
      </c>
      <c r="D62" s="25">
        <f t="shared" si="51"/>
        <v>0</v>
      </c>
      <c r="E62" s="25">
        <f t="shared" si="52"/>
        <v>0</v>
      </c>
      <c r="F62" s="25" t="e">
        <f t="shared" si="53"/>
        <v>#DIV/0!</v>
      </c>
      <c r="G62" s="25" t="e">
        <f t="shared" si="54"/>
        <v>#DIV/0!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2"/>
      <c r="AH62" s="55"/>
      <c r="AI62" s="55"/>
    </row>
    <row r="63" spans="1:35" s="56" customFormat="1" ht="44.25" customHeight="1" x14ac:dyDescent="0.3">
      <c r="A63" s="26" t="s">
        <v>30</v>
      </c>
      <c r="B63" s="25">
        <f>SUM(H63:AD63)</f>
        <v>500.5</v>
      </c>
      <c r="C63" s="25">
        <f>H63</f>
        <v>0</v>
      </c>
      <c r="D63" s="25">
        <f>E63</f>
        <v>0</v>
      </c>
      <c r="E63" s="25">
        <f>I63+K63+M63+O63+Q63+S63+U63+W63+Y63+AA63+AC63+AF63</f>
        <v>0</v>
      </c>
      <c r="F63" s="25">
        <f>E63/B63*100</f>
        <v>0</v>
      </c>
      <c r="G63" s="25" t="e">
        <f>E63/C63*100</f>
        <v>#DIV/0!</v>
      </c>
      <c r="H63" s="29">
        <v>0</v>
      </c>
      <c r="I63" s="29">
        <v>0</v>
      </c>
      <c r="J63" s="29">
        <v>500.5</v>
      </c>
      <c r="K63" s="29"/>
      <c r="L63" s="29">
        <v>0</v>
      </c>
      <c r="M63" s="29"/>
      <c r="N63" s="29">
        <v>0</v>
      </c>
      <c r="O63" s="29"/>
      <c r="P63" s="29">
        <v>0</v>
      </c>
      <c r="Q63" s="29"/>
      <c r="R63" s="29">
        <v>0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0"/>
      <c r="AF63" s="39"/>
      <c r="AG63" s="22" t="s">
        <v>61</v>
      </c>
      <c r="AH63" s="55"/>
      <c r="AI63" s="55"/>
    </row>
    <row r="64" spans="1:35" s="56" customFormat="1" ht="25.9" customHeight="1" x14ac:dyDescent="0.3">
      <c r="A64" s="26" t="s">
        <v>32</v>
      </c>
      <c r="B64" s="25">
        <f t="shared" si="55"/>
        <v>0</v>
      </c>
      <c r="C64" s="25">
        <f>H64</f>
        <v>0</v>
      </c>
      <c r="D64" s="25">
        <f>E64</f>
        <v>0</v>
      </c>
      <c r="E64" s="25">
        <f>I64+K64+M64+O64+Q64+S64+U64+W64+Y64+AA64+AC64+AF64</f>
        <v>0</v>
      </c>
      <c r="F64" s="25" t="e">
        <f>E64/B64*100</f>
        <v>#DIV/0!</v>
      </c>
      <c r="G64" s="25" t="e">
        <f>E64/C64*100</f>
        <v>#DIV/0!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2"/>
      <c r="AH64" s="55"/>
      <c r="AI64" s="55"/>
    </row>
    <row r="65" spans="1:42" ht="26.25" customHeight="1" x14ac:dyDescent="0.25">
      <c r="A65" s="44" t="s">
        <v>62</v>
      </c>
      <c r="B65" s="45">
        <f>B66+B67+B68+B70+B69</f>
        <v>281381.89</v>
      </c>
      <c r="C65" s="45">
        <f>C66+C67+C68+C70+C69</f>
        <v>21555.570000000003</v>
      </c>
      <c r="D65" s="45">
        <f>D66+D67+D68+D70+D69</f>
        <v>12174.036</v>
      </c>
      <c r="E65" s="45">
        <f>E66+E67+E68+E70+E69</f>
        <v>12174.036</v>
      </c>
      <c r="F65" s="45">
        <f t="shared" ref="F65:F70" si="56">E65/B65*100</f>
        <v>4.3265172467211732</v>
      </c>
      <c r="G65" s="45">
        <f t="shared" ref="G65:G70" si="57">E65/C65*100</f>
        <v>56.477448752225058</v>
      </c>
      <c r="H65" s="45">
        <f>H66+H67+H68+H70+H69</f>
        <v>21555.570000000003</v>
      </c>
      <c r="I65" s="45">
        <f t="shared" ref="I65:AF65" si="58">I66+I67+I68+I70+I69</f>
        <v>12174.036</v>
      </c>
      <c r="J65" s="45">
        <f t="shared" si="58"/>
        <v>27106.239999999998</v>
      </c>
      <c r="K65" s="45">
        <f t="shared" si="58"/>
        <v>0</v>
      </c>
      <c r="L65" s="45">
        <f t="shared" si="58"/>
        <v>19614.400000000001</v>
      </c>
      <c r="M65" s="45">
        <f t="shared" si="58"/>
        <v>0</v>
      </c>
      <c r="N65" s="45">
        <f t="shared" si="58"/>
        <v>26151.94</v>
      </c>
      <c r="O65" s="45">
        <f t="shared" si="58"/>
        <v>0</v>
      </c>
      <c r="P65" s="45">
        <f t="shared" si="58"/>
        <v>31160.13</v>
      </c>
      <c r="Q65" s="45">
        <f t="shared" si="58"/>
        <v>0</v>
      </c>
      <c r="R65" s="45">
        <f t="shared" si="58"/>
        <v>27716.600000000002</v>
      </c>
      <c r="S65" s="45">
        <f t="shared" si="58"/>
        <v>0</v>
      </c>
      <c r="T65" s="45">
        <f t="shared" si="58"/>
        <v>22452.660000000003</v>
      </c>
      <c r="U65" s="45">
        <f t="shared" si="58"/>
        <v>0</v>
      </c>
      <c r="V65" s="45">
        <f t="shared" si="58"/>
        <v>19339.060000000001</v>
      </c>
      <c r="W65" s="45">
        <f t="shared" si="58"/>
        <v>0</v>
      </c>
      <c r="X65" s="45">
        <f t="shared" si="58"/>
        <v>16535.07</v>
      </c>
      <c r="Y65" s="45">
        <f t="shared" si="58"/>
        <v>0</v>
      </c>
      <c r="Z65" s="45">
        <f t="shared" si="58"/>
        <v>23107.040000000001</v>
      </c>
      <c r="AA65" s="45">
        <f t="shared" si="58"/>
        <v>0</v>
      </c>
      <c r="AB65" s="45">
        <f t="shared" si="58"/>
        <v>20470.72</v>
      </c>
      <c r="AC65" s="45">
        <f t="shared" si="58"/>
        <v>0</v>
      </c>
      <c r="AD65" s="45">
        <f t="shared" si="58"/>
        <v>26172.46</v>
      </c>
      <c r="AE65" s="45">
        <f t="shared" si="58"/>
        <v>0</v>
      </c>
      <c r="AF65" s="45">
        <f t="shared" si="58"/>
        <v>0</v>
      </c>
      <c r="AG65" s="46"/>
      <c r="AH65" s="60"/>
      <c r="AI65" s="60"/>
      <c r="AJ65" s="60"/>
      <c r="AK65" s="60"/>
      <c r="AL65" s="60"/>
      <c r="AM65" s="60"/>
      <c r="AN65" s="60"/>
      <c r="AO65" s="60"/>
      <c r="AP65" s="61"/>
    </row>
    <row r="66" spans="1:42" ht="21.75" customHeight="1" x14ac:dyDescent="0.25">
      <c r="A66" s="24" t="s">
        <v>28</v>
      </c>
      <c r="B66" s="25">
        <f>SUM(H66+J66+L66+N66+P66+R66+T66+V66+X66+Z66+AB66+AD66)</f>
        <v>0</v>
      </c>
      <c r="C66" s="25">
        <f>H66</f>
        <v>0</v>
      </c>
      <c r="D66" s="25">
        <f>E66</f>
        <v>0</v>
      </c>
      <c r="E66" s="25">
        <f>I66+K66+M66+O66+Q66+S66+U66+W66+Y66+AA66+AC66+AF66</f>
        <v>0</v>
      </c>
      <c r="F66" s="25" t="e">
        <f t="shared" si="56"/>
        <v>#DIV/0!</v>
      </c>
      <c r="G66" s="25" t="e">
        <f t="shared" si="57"/>
        <v>#DIV/0!</v>
      </c>
      <c r="H66" s="25">
        <f>H23+H29+H35+H41+H47+H55+H61</f>
        <v>0</v>
      </c>
      <c r="I66" s="25">
        <f t="shared" ref="I66:AE66" si="59">I23+I29+I35+I41+I47+I55+I61</f>
        <v>0</v>
      </c>
      <c r="J66" s="25">
        <f t="shared" si="59"/>
        <v>0</v>
      </c>
      <c r="K66" s="25">
        <f t="shared" si="59"/>
        <v>0</v>
      </c>
      <c r="L66" s="25">
        <f t="shared" si="59"/>
        <v>0</v>
      </c>
      <c r="M66" s="25">
        <f t="shared" si="59"/>
        <v>0</v>
      </c>
      <c r="N66" s="25">
        <f t="shared" si="59"/>
        <v>0</v>
      </c>
      <c r="O66" s="25">
        <f t="shared" si="59"/>
        <v>0</v>
      </c>
      <c r="P66" s="25">
        <f t="shared" si="59"/>
        <v>0</v>
      </c>
      <c r="Q66" s="25">
        <f t="shared" si="59"/>
        <v>0</v>
      </c>
      <c r="R66" s="25">
        <f t="shared" si="59"/>
        <v>0</v>
      </c>
      <c r="S66" s="25">
        <f t="shared" si="59"/>
        <v>0</v>
      </c>
      <c r="T66" s="25">
        <f t="shared" si="59"/>
        <v>0</v>
      </c>
      <c r="U66" s="25">
        <f t="shared" si="59"/>
        <v>0</v>
      </c>
      <c r="V66" s="25">
        <f t="shared" si="59"/>
        <v>0</v>
      </c>
      <c r="W66" s="25">
        <f t="shared" si="59"/>
        <v>0</v>
      </c>
      <c r="X66" s="25">
        <f t="shared" si="59"/>
        <v>0</v>
      </c>
      <c r="Y66" s="25">
        <f t="shared" si="59"/>
        <v>0</v>
      </c>
      <c r="Z66" s="25">
        <f t="shared" si="59"/>
        <v>0</v>
      </c>
      <c r="AA66" s="25">
        <f t="shared" si="59"/>
        <v>0</v>
      </c>
      <c r="AB66" s="25">
        <f t="shared" si="59"/>
        <v>0</v>
      </c>
      <c r="AC66" s="25">
        <f t="shared" si="59"/>
        <v>0</v>
      </c>
      <c r="AD66" s="25">
        <f t="shared" si="59"/>
        <v>0</v>
      </c>
      <c r="AE66" s="25">
        <f t="shared" si="59"/>
        <v>0</v>
      </c>
      <c r="AF66" s="25">
        <f>AF23+AF29+AF35+AF41+AF47+AF55+AF61</f>
        <v>0</v>
      </c>
      <c r="AG66" s="46"/>
      <c r="AH66" s="60"/>
      <c r="AI66" s="60"/>
      <c r="AJ66" s="60"/>
      <c r="AK66" s="60"/>
      <c r="AL66" s="60"/>
      <c r="AM66" s="60"/>
      <c r="AN66" s="60"/>
      <c r="AO66" s="60"/>
      <c r="AP66" s="61"/>
    </row>
    <row r="67" spans="1:42" ht="34.5" customHeight="1" x14ac:dyDescent="0.3">
      <c r="A67" s="33" t="s">
        <v>29</v>
      </c>
      <c r="B67" s="25">
        <f t="shared" ref="B67:B70" si="60">SUM(H67+J67+L67+N67+P67+R67+T67+V67+X67+Z67+AB67+AD67)</f>
        <v>5691.6</v>
      </c>
      <c r="C67" s="25">
        <f t="shared" ref="C67:C70" si="61">H67</f>
        <v>0</v>
      </c>
      <c r="D67" s="25">
        <f t="shared" ref="D67:D70" si="62">E67</f>
        <v>0</v>
      </c>
      <c r="E67" s="25">
        <f t="shared" ref="E67:E70" si="63">I67+K67+M67+O67+Q67+S67+U67+W67+Y67+AA67+AC67+AF67</f>
        <v>0</v>
      </c>
      <c r="F67" s="25">
        <f t="shared" si="56"/>
        <v>0</v>
      </c>
      <c r="G67" s="25" t="e">
        <f t="shared" si="57"/>
        <v>#DIV/0!</v>
      </c>
      <c r="H67" s="25">
        <f>H24+H30+H36+H42+H48+H56+H62</f>
        <v>0</v>
      </c>
      <c r="I67" s="25">
        <f t="shared" ref="I67:AF67" si="64">I24+I30+I36+I42+I48+I56+I62</f>
        <v>0</v>
      </c>
      <c r="J67" s="25">
        <f t="shared" si="64"/>
        <v>0</v>
      </c>
      <c r="K67" s="25">
        <f t="shared" si="64"/>
        <v>0</v>
      </c>
      <c r="L67" s="25">
        <f t="shared" si="64"/>
        <v>0</v>
      </c>
      <c r="M67" s="25">
        <f t="shared" si="64"/>
        <v>0</v>
      </c>
      <c r="N67" s="25">
        <f t="shared" si="64"/>
        <v>912.46</v>
      </c>
      <c r="O67" s="25">
        <f t="shared" si="64"/>
        <v>0</v>
      </c>
      <c r="P67" s="25">
        <f t="shared" si="64"/>
        <v>1755.71</v>
      </c>
      <c r="Q67" s="25">
        <f t="shared" si="64"/>
        <v>0</v>
      </c>
      <c r="R67" s="25">
        <f t="shared" si="64"/>
        <v>739.71</v>
      </c>
      <c r="S67" s="25">
        <f t="shared" si="64"/>
        <v>0</v>
      </c>
      <c r="T67" s="25">
        <f t="shared" si="64"/>
        <v>0</v>
      </c>
      <c r="U67" s="25">
        <f t="shared" si="64"/>
        <v>0</v>
      </c>
      <c r="V67" s="25">
        <f t="shared" si="64"/>
        <v>1127.3</v>
      </c>
      <c r="W67" s="25">
        <f t="shared" si="64"/>
        <v>0</v>
      </c>
      <c r="X67" s="25">
        <f t="shared" si="64"/>
        <v>1156.42</v>
      </c>
      <c r="Y67" s="25">
        <f t="shared" si="64"/>
        <v>0</v>
      </c>
      <c r="Z67" s="25">
        <f t="shared" si="64"/>
        <v>0</v>
      </c>
      <c r="AA67" s="25">
        <f t="shared" si="64"/>
        <v>0</v>
      </c>
      <c r="AB67" s="25">
        <f t="shared" si="64"/>
        <v>0</v>
      </c>
      <c r="AC67" s="25">
        <f t="shared" si="64"/>
        <v>0</v>
      </c>
      <c r="AD67" s="25">
        <f t="shared" si="64"/>
        <v>0</v>
      </c>
      <c r="AE67" s="25">
        <f t="shared" si="64"/>
        <v>0</v>
      </c>
      <c r="AF67" s="25">
        <f t="shared" si="64"/>
        <v>0</v>
      </c>
      <c r="AG67" s="46"/>
      <c r="AH67" s="60"/>
      <c r="AI67" s="60"/>
      <c r="AJ67" s="60"/>
      <c r="AK67" s="60"/>
      <c r="AL67" s="60"/>
      <c r="AM67" s="60"/>
      <c r="AN67" s="60"/>
      <c r="AO67" s="60"/>
      <c r="AP67" s="61"/>
    </row>
    <row r="68" spans="1:42" ht="24.75" customHeight="1" x14ac:dyDescent="0.3">
      <c r="A68" s="33" t="s">
        <v>30</v>
      </c>
      <c r="B68" s="25">
        <f t="shared" si="60"/>
        <v>275390.7</v>
      </c>
      <c r="C68" s="25">
        <f t="shared" si="61"/>
        <v>21555.570000000003</v>
      </c>
      <c r="D68" s="25">
        <f t="shared" si="62"/>
        <v>12174.036</v>
      </c>
      <c r="E68" s="25">
        <f t="shared" si="63"/>
        <v>12174.036</v>
      </c>
      <c r="F68" s="25">
        <f t="shared" si="56"/>
        <v>4.4206416556550376</v>
      </c>
      <c r="G68" s="25">
        <f t="shared" si="57"/>
        <v>56.477448752225058</v>
      </c>
      <c r="H68" s="25">
        <f>H25+H31+H37+H43+H49+H57+H63</f>
        <v>21555.570000000003</v>
      </c>
      <c r="I68" s="25">
        <f t="shared" ref="I68:AF68" si="65">I25+I31+I37+I43+I49+I57+I63</f>
        <v>12174.036</v>
      </c>
      <c r="J68" s="25">
        <f t="shared" si="65"/>
        <v>27106.239999999998</v>
      </c>
      <c r="K68" s="25">
        <f t="shared" si="65"/>
        <v>0</v>
      </c>
      <c r="L68" s="25">
        <f t="shared" si="65"/>
        <v>19614.400000000001</v>
      </c>
      <c r="M68" s="25">
        <f t="shared" si="65"/>
        <v>0</v>
      </c>
      <c r="N68" s="25">
        <f t="shared" si="65"/>
        <v>25191.46</v>
      </c>
      <c r="O68" s="25">
        <f t="shared" si="65"/>
        <v>0</v>
      </c>
      <c r="P68" s="25">
        <f t="shared" si="65"/>
        <v>29312.000000000004</v>
      </c>
      <c r="Q68" s="25">
        <f t="shared" si="65"/>
        <v>0</v>
      </c>
      <c r="R68" s="25">
        <f t="shared" si="65"/>
        <v>26937.960000000003</v>
      </c>
      <c r="S68" s="25">
        <f t="shared" si="65"/>
        <v>0</v>
      </c>
      <c r="T68" s="25">
        <f t="shared" si="65"/>
        <v>22452.660000000003</v>
      </c>
      <c r="U68" s="25">
        <f t="shared" si="65"/>
        <v>0</v>
      </c>
      <c r="V68" s="25">
        <f t="shared" si="65"/>
        <v>18152.36</v>
      </c>
      <c r="W68" s="25">
        <f t="shared" si="65"/>
        <v>0</v>
      </c>
      <c r="X68" s="25">
        <f t="shared" si="65"/>
        <v>15317.830000000002</v>
      </c>
      <c r="Y68" s="25">
        <f t="shared" si="65"/>
        <v>0</v>
      </c>
      <c r="Z68" s="25">
        <f t="shared" si="65"/>
        <v>23107.040000000001</v>
      </c>
      <c r="AA68" s="25">
        <f t="shared" si="65"/>
        <v>0</v>
      </c>
      <c r="AB68" s="25">
        <f t="shared" si="65"/>
        <v>20470.72</v>
      </c>
      <c r="AC68" s="25">
        <f t="shared" si="65"/>
        <v>0</v>
      </c>
      <c r="AD68" s="25">
        <f t="shared" si="65"/>
        <v>26172.46</v>
      </c>
      <c r="AE68" s="25">
        <f t="shared" si="65"/>
        <v>0</v>
      </c>
      <c r="AF68" s="25">
        <f t="shared" si="65"/>
        <v>0</v>
      </c>
      <c r="AG68" s="46"/>
      <c r="AH68" s="60"/>
      <c r="AI68" s="60"/>
      <c r="AJ68" s="60"/>
      <c r="AK68" s="60"/>
      <c r="AL68" s="60"/>
      <c r="AM68" s="60"/>
      <c r="AN68" s="60"/>
      <c r="AO68" s="60"/>
      <c r="AP68" s="61"/>
    </row>
    <row r="69" spans="1:42" ht="26.25" customHeight="1" x14ac:dyDescent="0.3">
      <c r="A69" s="26" t="s">
        <v>37</v>
      </c>
      <c r="B69" s="25">
        <f t="shared" si="60"/>
        <v>299.59000000000003</v>
      </c>
      <c r="C69" s="25">
        <f t="shared" si="61"/>
        <v>0</v>
      </c>
      <c r="D69" s="25">
        <f t="shared" si="62"/>
        <v>0</v>
      </c>
      <c r="E69" s="25">
        <f t="shared" si="63"/>
        <v>0</v>
      </c>
      <c r="F69" s="25">
        <f t="shared" si="56"/>
        <v>0</v>
      </c>
      <c r="G69" s="25" t="e">
        <f t="shared" si="57"/>
        <v>#DIV/0!</v>
      </c>
      <c r="H69" s="25">
        <f>H50</f>
        <v>0</v>
      </c>
      <c r="I69" s="25">
        <f t="shared" ref="I69:AF69" si="66">I50</f>
        <v>0</v>
      </c>
      <c r="J69" s="25">
        <f t="shared" si="66"/>
        <v>0</v>
      </c>
      <c r="K69" s="25">
        <f t="shared" si="66"/>
        <v>0</v>
      </c>
      <c r="L69" s="25">
        <f t="shared" si="66"/>
        <v>0</v>
      </c>
      <c r="M69" s="25">
        <f t="shared" si="66"/>
        <v>0</v>
      </c>
      <c r="N69" s="25">
        <f t="shared" si="66"/>
        <v>48.02</v>
      </c>
      <c r="O69" s="25">
        <f t="shared" si="66"/>
        <v>0</v>
      </c>
      <c r="P69" s="25">
        <f t="shared" si="66"/>
        <v>92.42</v>
      </c>
      <c r="Q69" s="25">
        <f t="shared" si="66"/>
        <v>0</v>
      </c>
      <c r="R69" s="25">
        <f t="shared" si="66"/>
        <v>38.93</v>
      </c>
      <c r="S69" s="25">
        <f t="shared" si="66"/>
        <v>0</v>
      </c>
      <c r="T69" s="25">
        <f t="shared" si="66"/>
        <v>0</v>
      </c>
      <c r="U69" s="25">
        <f t="shared" si="66"/>
        <v>0</v>
      </c>
      <c r="V69" s="25">
        <f t="shared" si="66"/>
        <v>59.4</v>
      </c>
      <c r="W69" s="25">
        <f t="shared" si="66"/>
        <v>0</v>
      </c>
      <c r="X69" s="25">
        <f t="shared" si="66"/>
        <v>60.82</v>
      </c>
      <c r="Y69" s="25">
        <f t="shared" si="66"/>
        <v>0</v>
      </c>
      <c r="Z69" s="25">
        <f t="shared" si="66"/>
        <v>0</v>
      </c>
      <c r="AA69" s="25">
        <f t="shared" si="66"/>
        <v>0</v>
      </c>
      <c r="AB69" s="25">
        <f t="shared" si="66"/>
        <v>0</v>
      </c>
      <c r="AC69" s="25">
        <f t="shared" si="66"/>
        <v>0</v>
      </c>
      <c r="AD69" s="25">
        <f t="shared" si="66"/>
        <v>0</v>
      </c>
      <c r="AE69" s="25">
        <f t="shared" si="66"/>
        <v>0</v>
      </c>
      <c r="AF69" s="25">
        <f t="shared" si="66"/>
        <v>0</v>
      </c>
      <c r="AG69" s="46"/>
      <c r="AH69" s="60"/>
      <c r="AI69" s="60"/>
      <c r="AJ69" s="60"/>
      <c r="AK69" s="60"/>
      <c r="AL69" s="60"/>
      <c r="AM69" s="60"/>
      <c r="AN69" s="60"/>
      <c r="AO69" s="60"/>
      <c r="AP69" s="61"/>
    </row>
    <row r="70" spans="1:42" ht="21" customHeight="1" x14ac:dyDescent="0.3">
      <c r="A70" s="33" t="s">
        <v>32</v>
      </c>
      <c r="B70" s="25">
        <f t="shared" si="60"/>
        <v>0</v>
      </c>
      <c r="C70" s="25">
        <f t="shared" si="61"/>
        <v>0</v>
      </c>
      <c r="D70" s="25">
        <f t="shared" si="62"/>
        <v>0</v>
      </c>
      <c r="E70" s="25">
        <f t="shared" si="63"/>
        <v>0</v>
      </c>
      <c r="F70" s="25" t="e">
        <f t="shared" si="56"/>
        <v>#DIV/0!</v>
      </c>
      <c r="G70" s="25" t="e">
        <f t="shared" si="57"/>
        <v>#DIV/0!</v>
      </c>
      <c r="H70" s="25">
        <f>H26+H32+H38+H44+H51+H58+H64</f>
        <v>0</v>
      </c>
      <c r="I70" s="25">
        <f t="shared" ref="I70:AF70" si="67">I26+I32+I38+I44+I51+I58+I64</f>
        <v>0</v>
      </c>
      <c r="J70" s="25">
        <f t="shared" si="67"/>
        <v>0</v>
      </c>
      <c r="K70" s="25">
        <f t="shared" si="67"/>
        <v>0</v>
      </c>
      <c r="L70" s="25">
        <f t="shared" si="67"/>
        <v>0</v>
      </c>
      <c r="M70" s="25">
        <f t="shared" si="67"/>
        <v>0</v>
      </c>
      <c r="N70" s="25">
        <f t="shared" si="67"/>
        <v>0</v>
      </c>
      <c r="O70" s="25">
        <f t="shared" si="67"/>
        <v>0</v>
      </c>
      <c r="P70" s="25">
        <f t="shared" si="67"/>
        <v>0</v>
      </c>
      <c r="Q70" s="25">
        <f t="shared" si="67"/>
        <v>0</v>
      </c>
      <c r="R70" s="25">
        <f t="shared" si="67"/>
        <v>0</v>
      </c>
      <c r="S70" s="25">
        <f t="shared" si="67"/>
        <v>0</v>
      </c>
      <c r="T70" s="25">
        <f t="shared" si="67"/>
        <v>0</v>
      </c>
      <c r="U70" s="25">
        <f t="shared" si="67"/>
        <v>0</v>
      </c>
      <c r="V70" s="25">
        <f t="shared" si="67"/>
        <v>0</v>
      </c>
      <c r="W70" s="25">
        <f t="shared" si="67"/>
        <v>0</v>
      </c>
      <c r="X70" s="25">
        <f t="shared" si="67"/>
        <v>0</v>
      </c>
      <c r="Y70" s="25">
        <f t="shared" si="67"/>
        <v>0</v>
      </c>
      <c r="Z70" s="25">
        <f t="shared" si="67"/>
        <v>0</v>
      </c>
      <c r="AA70" s="25">
        <f t="shared" si="67"/>
        <v>0</v>
      </c>
      <c r="AB70" s="25">
        <f t="shared" si="67"/>
        <v>0</v>
      </c>
      <c r="AC70" s="25">
        <f t="shared" si="67"/>
        <v>0</v>
      </c>
      <c r="AD70" s="25">
        <f t="shared" si="67"/>
        <v>0</v>
      </c>
      <c r="AE70" s="25">
        <f t="shared" si="67"/>
        <v>0</v>
      </c>
      <c r="AF70" s="25">
        <f t="shared" si="67"/>
        <v>0</v>
      </c>
      <c r="AG70" s="46"/>
      <c r="AH70" s="60"/>
      <c r="AI70" s="60"/>
      <c r="AJ70" s="60"/>
      <c r="AK70" s="60"/>
      <c r="AL70" s="60"/>
      <c r="AM70" s="60"/>
      <c r="AN70" s="60"/>
      <c r="AO70" s="60"/>
      <c r="AP70" s="61"/>
    </row>
    <row r="71" spans="1:42" s="56" customFormat="1" ht="24.75" customHeight="1" x14ac:dyDescent="0.3">
      <c r="A71" s="72" t="s">
        <v>33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4"/>
      <c r="AE71" s="20"/>
      <c r="AF71" s="21"/>
      <c r="AG71" s="22"/>
      <c r="AH71" s="55"/>
      <c r="AI71" s="55"/>
    </row>
    <row r="72" spans="1:42" s="56" customFormat="1" ht="24.75" customHeight="1" x14ac:dyDescent="0.3">
      <c r="A72" s="72" t="s">
        <v>55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4"/>
      <c r="AE72" s="20"/>
      <c r="AF72" s="21"/>
      <c r="AG72" s="22"/>
      <c r="AH72" s="55"/>
      <c r="AI72" s="55"/>
    </row>
    <row r="73" spans="1:42" s="56" customFormat="1" ht="24.75" customHeight="1" x14ac:dyDescent="0.3">
      <c r="A73" s="80" t="s">
        <v>60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2"/>
      <c r="AG73" s="22"/>
      <c r="AH73" s="55"/>
      <c r="AI73" s="55"/>
    </row>
    <row r="74" spans="1:42" s="56" customFormat="1" ht="77.25" customHeight="1" x14ac:dyDescent="0.25">
      <c r="A74" s="23" t="s">
        <v>56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20" t="e">
        <f>#REF!-#REF!</f>
        <v>#REF!</v>
      </c>
      <c r="AF74" s="21"/>
      <c r="AG74" s="22"/>
      <c r="AH74" s="55"/>
      <c r="AI74" s="55"/>
    </row>
    <row r="75" spans="1:42" s="56" customFormat="1" ht="27.75" customHeight="1" x14ac:dyDescent="0.3">
      <c r="A75" s="70" t="s">
        <v>27</v>
      </c>
      <c r="B75" s="16">
        <f>B76+B77+B78+B79</f>
        <v>4629.2</v>
      </c>
      <c r="C75" s="16">
        <f t="shared" ref="C75" si="68">C76+C77+C78+C79</f>
        <v>818.1</v>
      </c>
      <c r="D75" s="16">
        <f>D76+D77+D78+D79</f>
        <v>266.49</v>
      </c>
      <c r="E75" s="16">
        <f>E76+E77+E78+E79</f>
        <v>266.49</v>
      </c>
      <c r="F75" s="16">
        <f>E75/B75*100</f>
        <v>5.7567182234511369</v>
      </c>
      <c r="G75" s="16">
        <f>E75/C75*100</f>
        <v>32.574257425742573</v>
      </c>
      <c r="H75" s="16">
        <f t="shared" ref="H75:AF75" si="69">H76+H77+H78+H79</f>
        <v>818.1</v>
      </c>
      <c r="I75" s="16">
        <f t="shared" si="69"/>
        <v>266.49</v>
      </c>
      <c r="J75" s="16">
        <f t="shared" si="69"/>
        <v>912.35</v>
      </c>
      <c r="K75" s="16">
        <f t="shared" si="69"/>
        <v>0</v>
      </c>
      <c r="L75" s="16">
        <f t="shared" si="69"/>
        <v>1208.3</v>
      </c>
      <c r="M75" s="16">
        <f t="shared" si="69"/>
        <v>0</v>
      </c>
      <c r="N75" s="16">
        <f t="shared" si="69"/>
        <v>181.45</v>
      </c>
      <c r="O75" s="16">
        <f t="shared" si="69"/>
        <v>0</v>
      </c>
      <c r="P75" s="16">
        <f t="shared" si="69"/>
        <v>215</v>
      </c>
      <c r="Q75" s="16">
        <f t="shared" si="69"/>
        <v>0</v>
      </c>
      <c r="R75" s="16">
        <f t="shared" si="69"/>
        <v>108.6</v>
      </c>
      <c r="S75" s="16">
        <f t="shared" si="69"/>
        <v>0</v>
      </c>
      <c r="T75" s="16">
        <f t="shared" si="69"/>
        <v>0</v>
      </c>
      <c r="U75" s="16">
        <f t="shared" si="69"/>
        <v>0</v>
      </c>
      <c r="V75" s="16">
        <f t="shared" si="69"/>
        <v>0</v>
      </c>
      <c r="W75" s="16">
        <f t="shared" si="69"/>
        <v>0</v>
      </c>
      <c r="X75" s="16">
        <f t="shared" si="69"/>
        <v>135.9</v>
      </c>
      <c r="Y75" s="16">
        <f t="shared" si="69"/>
        <v>0</v>
      </c>
      <c r="Z75" s="16">
        <f t="shared" si="69"/>
        <v>619.29999999999995</v>
      </c>
      <c r="AA75" s="16">
        <f t="shared" si="69"/>
        <v>0</v>
      </c>
      <c r="AB75" s="16">
        <f t="shared" si="69"/>
        <v>367</v>
      </c>
      <c r="AC75" s="16">
        <f>AC76+AC77+AC78+AC79</f>
        <v>0</v>
      </c>
      <c r="AD75" s="16">
        <f t="shared" si="69"/>
        <v>63.2</v>
      </c>
      <c r="AE75" s="16">
        <f t="shared" si="69"/>
        <v>0</v>
      </c>
      <c r="AF75" s="16">
        <f t="shared" si="69"/>
        <v>0</v>
      </c>
      <c r="AG75" s="22"/>
      <c r="AH75" s="55"/>
      <c r="AI75" s="55"/>
    </row>
    <row r="76" spans="1:42" s="56" customFormat="1" ht="27.75" customHeight="1" x14ac:dyDescent="0.3">
      <c r="A76" s="33" t="s">
        <v>28</v>
      </c>
      <c r="B76" s="25">
        <f>SUM(H76:AD76)</f>
        <v>0</v>
      </c>
      <c r="C76" s="25">
        <f t="shared" ref="C76:C77" si="70">H76</f>
        <v>0</v>
      </c>
      <c r="D76" s="25">
        <f t="shared" ref="D76:D77" si="71">E76</f>
        <v>0</v>
      </c>
      <c r="E76" s="25">
        <f t="shared" ref="E76:E77" si="72">I76+K76+M76+O76+Q76+S76+U76+W76+Y76+AA76+AC76+AF76</f>
        <v>0</v>
      </c>
      <c r="F76" s="25" t="e">
        <f t="shared" ref="F76:F77" si="73">E76/B76*100</f>
        <v>#DIV/0!</v>
      </c>
      <c r="G76" s="25" t="e">
        <f t="shared" ref="G76:G77" si="74">E76/C76*100</f>
        <v>#DIV/0!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116" t="s">
        <v>72</v>
      </c>
      <c r="AH76" s="55"/>
      <c r="AI76" s="55"/>
    </row>
    <row r="77" spans="1:42" s="56" customFormat="1" ht="38.25" customHeight="1" x14ac:dyDescent="0.3">
      <c r="A77" s="33" t="s">
        <v>29</v>
      </c>
      <c r="B77" s="25">
        <v>0</v>
      </c>
      <c r="C77" s="25">
        <f t="shared" si="70"/>
        <v>0</v>
      </c>
      <c r="D77" s="25">
        <f t="shared" si="71"/>
        <v>0</v>
      </c>
      <c r="E77" s="25">
        <f t="shared" si="72"/>
        <v>0</v>
      </c>
      <c r="F77" s="25" t="e">
        <f t="shared" si="73"/>
        <v>#DIV/0!</v>
      </c>
      <c r="G77" s="25" t="e">
        <f t="shared" si="74"/>
        <v>#DIV/0!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117"/>
      <c r="AH77" s="55"/>
      <c r="AI77" s="55"/>
    </row>
    <row r="78" spans="1:42" s="56" customFormat="1" ht="29.25" customHeight="1" x14ac:dyDescent="0.25">
      <c r="A78" s="30" t="s">
        <v>30</v>
      </c>
      <c r="B78" s="25">
        <f>H78+J78+L78+N78+P78+R78+T78+V78+X78+Z78+AB78+AD78</f>
        <v>4629.2</v>
      </c>
      <c r="C78" s="25">
        <f>H78</f>
        <v>818.1</v>
      </c>
      <c r="D78" s="25">
        <f>E78</f>
        <v>266.49</v>
      </c>
      <c r="E78" s="25">
        <f>I78+K78+M78+O78+Q78+S78+U78+W78+Y78+AA78+AC78+AF78</f>
        <v>266.49</v>
      </c>
      <c r="F78" s="25">
        <f>E78/B78*100</f>
        <v>5.7567182234511369</v>
      </c>
      <c r="G78" s="25">
        <f>E78/C78*100</f>
        <v>32.574257425742573</v>
      </c>
      <c r="H78" s="29">
        <v>818.1</v>
      </c>
      <c r="I78" s="29">
        <v>266.49</v>
      </c>
      <c r="J78" s="29">
        <v>912.35</v>
      </c>
      <c r="K78" s="29"/>
      <c r="L78" s="29">
        <v>1208.3</v>
      </c>
      <c r="M78" s="29"/>
      <c r="N78" s="29">
        <v>181.45</v>
      </c>
      <c r="O78" s="29"/>
      <c r="P78" s="29">
        <v>215</v>
      </c>
      <c r="Q78" s="29"/>
      <c r="R78" s="29">
        <v>108.6</v>
      </c>
      <c r="S78" s="29"/>
      <c r="T78" s="29">
        <v>0</v>
      </c>
      <c r="U78" s="29"/>
      <c r="V78" s="29">
        <v>0</v>
      </c>
      <c r="W78" s="29"/>
      <c r="X78" s="29">
        <v>135.9</v>
      </c>
      <c r="Y78" s="29"/>
      <c r="Z78" s="29">
        <v>619.29999999999995</v>
      </c>
      <c r="AA78" s="29"/>
      <c r="AB78" s="29">
        <v>367</v>
      </c>
      <c r="AC78" s="29"/>
      <c r="AD78" s="29">
        <v>63.2</v>
      </c>
      <c r="AE78" s="20"/>
      <c r="AF78" s="17"/>
      <c r="AG78" s="117"/>
      <c r="AH78" s="55"/>
      <c r="AI78" s="55"/>
    </row>
    <row r="79" spans="1:42" s="56" customFormat="1" ht="24" customHeight="1" x14ac:dyDescent="0.3">
      <c r="A79" s="33" t="s">
        <v>32</v>
      </c>
      <c r="B79" s="25">
        <v>0</v>
      </c>
      <c r="C79" s="25">
        <f>H79</f>
        <v>0</v>
      </c>
      <c r="D79" s="25">
        <f>E79</f>
        <v>0</v>
      </c>
      <c r="E79" s="25">
        <f>I79+K79+M79+O79+Q79+S79+U79+W79+Y79+AA79+AC79+AF79</f>
        <v>0</v>
      </c>
      <c r="F79" s="25" t="e">
        <f>E79/B79*100</f>
        <v>#DIV/0!</v>
      </c>
      <c r="G79" s="25" t="e">
        <f>E79/C79*100</f>
        <v>#DIV/0!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118"/>
      <c r="AH79" s="55"/>
      <c r="AI79" s="55"/>
    </row>
    <row r="80" spans="1:42" s="56" customFormat="1" ht="59.25" customHeight="1" x14ac:dyDescent="0.25">
      <c r="A80" s="23" t="s">
        <v>57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20"/>
      <c r="AF80" s="21"/>
      <c r="AG80" s="22"/>
      <c r="AH80" s="55"/>
      <c r="AI80" s="55"/>
    </row>
    <row r="81" spans="1:42" s="56" customFormat="1" ht="27.75" customHeight="1" x14ac:dyDescent="0.3">
      <c r="A81" s="70" t="s">
        <v>27</v>
      </c>
      <c r="B81" s="16">
        <f>B82+B83+B84+B85</f>
        <v>4175.9000000000005</v>
      </c>
      <c r="C81" s="16">
        <f>C82+C83+C84+C85</f>
        <v>0</v>
      </c>
      <c r="D81" s="16">
        <f>D82+D83+D84+D85</f>
        <v>0</v>
      </c>
      <c r="E81" s="16">
        <f>E82+E83+E84+E85</f>
        <v>0</v>
      </c>
      <c r="F81" s="16">
        <f>E81/B81*100</f>
        <v>0</v>
      </c>
      <c r="G81" s="16" t="e">
        <f>E81/C81*100</f>
        <v>#DIV/0!</v>
      </c>
      <c r="H81" s="16">
        <f t="shared" ref="H81:AF81" si="75">H82+H83+H84+H85</f>
        <v>0</v>
      </c>
      <c r="I81" s="16">
        <f t="shared" si="75"/>
        <v>0</v>
      </c>
      <c r="J81" s="16">
        <f t="shared" si="75"/>
        <v>190.4</v>
      </c>
      <c r="K81" s="16">
        <f t="shared" si="75"/>
        <v>0</v>
      </c>
      <c r="L81" s="16">
        <f t="shared" si="75"/>
        <v>683.36</v>
      </c>
      <c r="M81" s="16">
        <f t="shared" si="75"/>
        <v>0</v>
      </c>
      <c r="N81" s="16">
        <f t="shared" si="75"/>
        <v>110.4</v>
      </c>
      <c r="O81" s="16">
        <f t="shared" si="75"/>
        <v>0</v>
      </c>
      <c r="P81" s="16">
        <f t="shared" si="75"/>
        <v>424.96</v>
      </c>
      <c r="Q81" s="16">
        <f t="shared" si="75"/>
        <v>0</v>
      </c>
      <c r="R81" s="16">
        <f t="shared" si="75"/>
        <v>0</v>
      </c>
      <c r="S81" s="16">
        <f t="shared" si="75"/>
        <v>0</v>
      </c>
      <c r="T81" s="16">
        <f t="shared" si="75"/>
        <v>0</v>
      </c>
      <c r="U81" s="16">
        <f t="shared" si="75"/>
        <v>0</v>
      </c>
      <c r="V81" s="16">
        <f t="shared" si="75"/>
        <v>1976.46</v>
      </c>
      <c r="W81" s="16">
        <f t="shared" si="75"/>
        <v>0</v>
      </c>
      <c r="X81" s="16">
        <f t="shared" si="75"/>
        <v>186.8</v>
      </c>
      <c r="Y81" s="16">
        <f t="shared" si="75"/>
        <v>0</v>
      </c>
      <c r="Z81" s="16">
        <f t="shared" si="75"/>
        <v>295.72000000000003</v>
      </c>
      <c r="AA81" s="16">
        <f t="shared" si="75"/>
        <v>0</v>
      </c>
      <c r="AB81" s="16">
        <f t="shared" si="75"/>
        <v>307.8</v>
      </c>
      <c r="AC81" s="16">
        <f t="shared" si="75"/>
        <v>0</v>
      </c>
      <c r="AD81" s="16">
        <f t="shared" si="75"/>
        <v>0</v>
      </c>
      <c r="AE81" s="16">
        <f t="shared" si="75"/>
        <v>0</v>
      </c>
      <c r="AF81" s="16">
        <f t="shared" si="75"/>
        <v>0</v>
      </c>
      <c r="AG81" s="22"/>
      <c r="AH81" s="55"/>
      <c r="AI81" s="55"/>
    </row>
    <row r="82" spans="1:42" s="56" customFormat="1" ht="27.75" customHeight="1" x14ac:dyDescent="0.3">
      <c r="A82" s="33" t="s">
        <v>28</v>
      </c>
      <c r="B82" s="25">
        <f>SUM(H82:AD82)</f>
        <v>0</v>
      </c>
      <c r="C82" s="25">
        <f>H82</f>
        <v>0</v>
      </c>
      <c r="D82" s="25">
        <f>E82</f>
        <v>0</v>
      </c>
      <c r="E82" s="25">
        <f>I82+K82+M82+O82+Q82+S82+U82+W82+Y82+AA82+AC82+AF82</f>
        <v>0</v>
      </c>
      <c r="F82" s="25" t="e">
        <f>E82/B82*100</f>
        <v>#DIV/0!</v>
      </c>
      <c r="G82" s="25" t="e">
        <f>E82/C82*100</f>
        <v>#DIV/0!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116" t="s">
        <v>73</v>
      </c>
      <c r="AH82" s="55"/>
      <c r="AI82" s="55"/>
    </row>
    <row r="83" spans="1:42" s="56" customFormat="1" ht="40.5" customHeight="1" x14ac:dyDescent="0.3">
      <c r="A83" s="33" t="s">
        <v>29</v>
      </c>
      <c r="B83" s="25">
        <f>H83+J83+L83+N83+P83+R83+T83+V83+X83+Z83+AB83+AD83</f>
        <v>0</v>
      </c>
      <c r="C83" s="25">
        <f>H83</f>
        <v>0</v>
      </c>
      <c r="D83" s="25">
        <f>E83</f>
        <v>0</v>
      </c>
      <c r="E83" s="25">
        <f>I83+K83+M83+O83+Q83+S83+U83+W83+Y83+AA83+AC83+AF83</f>
        <v>0</v>
      </c>
      <c r="F83" s="25" t="e">
        <f>E83/B83*100</f>
        <v>#DIV/0!</v>
      </c>
      <c r="G83" s="25" t="e">
        <f>E83/C83*100</f>
        <v>#DIV/0!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117"/>
      <c r="AH83" s="55"/>
      <c r="AI83" s="55"/>
    </row>
    <row r="84" spans="1:42" s="56" customFormat="1" ht="25.5" customHeight="1" x14ac:dyDescent="0.3">
      <c r="A84" s="33" t="s">
        <v>30</v>
      </c>
      <c r="B84" s="25">
        <f>H84+J84+L84+N84+P84+R84+T84+V84+X84+Z84+AB84+AD84</f>
        <v>4175.9000000000005</v>
      </c>
      <c r="C84" s="25">
        <f>H84</f>
        <v>0</v>
      </c>
      <c r="D84" s="25">
        <f>E84</f>
        <v>0</v>
      </c>
      <c r="E84" s="25">
        <f>I84+K84+M84+O84+Q84+S84+U84+W84+Y84+AA84+AC84+AF84</f>
        <v>0</v>
      </c>
      <c r="F84" s="25">
        <f>E84/B84*100</f>
        <v>0</v>
      </c>
      <c r="G84" s="25" t="e">
        <f>E84/C84*100</f>
        <v>#DIV/0!</v>
      </c>
      <c r="H84" s="29">
        <v>0</v>
      </c>
      <c r="I84" s="29">
        <v>0</v>
      </c>
      <c r="J84" s="29">
        <v>190.4</v>
      </c>
      <c r="K84" s="29"/>
      <c r="L84" s="29">
        <v>683.36</v>
      </c>
      <c r="M84" s="29"/>
      <c r="N84" s="29">
        <v>110.4</v>
      </c>
      <c r="O84" s="29"/>
      <c r="P84" s="29">
        <v>424.96</v>
      </c>
      <c r="Q84" s="29"/>
      <c r="R84" s="29">
        <v>0</v>
      </c>
      <c r="S84" s="29"/>
      <c r="T84" s="29">
        <v>0</v>
      </c>
      <c r="U84" s="29"/>
      <c r="V84" s="29">
        <v>1976.46</v>
      </c>
      <c r="W84" s="29"/>
      <c r="X84" s="29">
        <v>186.8</v>
      </c>
      <c r="Y84" s="29"/>
      <c r="Z84" s="29">
        <v>295.72000000000003</v>
      </c>
      <c r="AA84" s="29"/>
      <c r="AB84" s="29">
        <v>307.8</v>
      </c>
      <c r="AC84" s="29"/>
      <c r="AD84" s="29">
        <v>0</v>
      </c>
      <c r="AE84" s="20"/>
      <c r="AF84" s="40"/>
      <c r="AG84" s="118"/>
      <c r="AH84" s="55"/>
      <c r="AI84" s="55"/>
    </row>
    <row r="85" spans="1:42" s="56" customFormat="1" ht="24" customHeight="1" x14ac:dyDescent="0.3">
      <c r="A85" s="33" t="s">
        <v>32</v>
      </c>
      <c r="B85" s="25">
        <v>0</v>
      </c>
      <c r="C85" s="25">
        <f>H85</f>
        <v>0</v>
      </c>
      <c r="D85" s="25">
        <f>E85</f>
        <v>0</v>
      </c>
      <c r="E85" s="25">
        <f>I85+K85+M85+O85+Q85+S85+U85+W85+Y85+AA85+AC85+AF85</f>
        <v>0</v>
      </c>
      <c r="F85" s="25" t="e">
        <f>E85/B85*100</f>
        <v>#DIV/0!</v>
      </c>
      <c r="G85" s="25" t="e">
        <f>E85/C85*100</f>
        <v>#DIV/0!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2"/>
      <c r="AH85" s="55"/>
      <c r="AI85" s="55"/>
    </row>
    <row r="86" spans="1:42" ht="26.25" customHeight="1" x14ac:dyDescent="0.25">
      <c r="A86" s="44" t="s">
        <v>63</v>
      </c>
      <c r="B86" s="45">
        <f>B87+B88+B89+B90</f>
        <v>8805.1</v>
      </c>
      <c r="C86" s="45">
        <f>C87+C88+C89+C90</f>
        <v>818.1</v>
      </c>
      <c r="D86" s="45">
        <f>D87+D88+D89+D90</f>
        <v>266.49</v>
      </c>
      <c r="E86" s="45">
        <f t="shared" ref="E86" si="76">E87+E88+E89+E90</f>
        <v>266.49</v>
      </c>
      <c r="F86" s="45">
        <f>E86/B86*100</f>
        <v>3.0265414362131038</v>
      </c>
      <c r="G86" s="45">
        <f>E86/C86*100</f>
        <v>32.574257425742573</v>
      </c>
      <c r="H86" s="45">
        <f>H87+H88+H89+H90</f>
        <v>818.1</v>
      </c>
      <c r="I86" s="45">
        <f t="shared" ref="I86:AF86" si="77">I87+I88+I89+I90</f>
        <v>266.49</v>
      </c>
      <c r="J86" s="45">
        <f t="shared" si="77"/>
        <v>1102.75</v>
      </c>
      <c r="K86" s="45">
        <f t="shared" si="77"/>
        <v>0</v>
      </c>
      <c r="L86" s="45">
        <f t="shared" si="77"/>
        <v>1891.6599999999999</v>
      </c>
      <c r="M86" s="45">
        <f t="shared" si="77"/>
        <v>0</v>
      </c>
      <c r="N86" s="45">
        <f t="shared" si="77"/>
        <v>291.85000000000002</v>
      </c>
      <c r="O86" s="45">
        <f t="shared" si="77"/>
        <v>0</v>
      </c>
      <c r="P86" s="45">
        <f t="shared" si="77"/>
        <v>639.96</v>
      </c>
      <c r="Q86" s="45">
        <f t="shared" si="77"/>
        <v>0</v>
      </c>
      <c r="R86" s="45">
        <f t="shared" si="77"/>
        <v>108.6</v>
      </c>
      <c r="S86" s="45">
        <f t="shared" si="77"/>
        <v>0</v>
      </c>
      <c r="T86" s="45">
        <f t="shared" si="77"/>
        <v>0</v>
      </c>
      <c r="U86" s="45">
        <f t="shared" si="77"/>
        <v>0</v>
      </c>
      <c r="V86" s="45">
        <f t="shared" si="77"/>
        <v>1976.46</v>
      </c>
      <c r="W86" s="45">
        <f t="shared" si="77"/>
        <v>0</v>
      </c>
      <c r="X86" s="45">
        <f t="shared" si="77"/>
        <v>322.70000000000005</v>
      </c>
      <c r="Y86" s="45">
        <f t="shared" si="77"/>
        <v>0</v>
      </c>
      <c r="Z86" s="45">
        <f t="shared" si="77"/>
        <v>915.02</v>
      </c>
      <c r="AA86" s="45">
        <f t="shared" si="77"/>
        <v>0</v>
      </c>
      <c r="AB86" s="45">
        <f t="shared" si="77"/>
        <v>674.8</v>
      </c>
      <c r="AC86" s="45">
        <f t="shared" si="77"/>
        <v>0</v>
      </c>
      <c r="AD86" s="45">
        <f t="shared" si="77"/>
        <v>63.2</v>
      </c>
      <c r="AE86" s="45">
        <f t="shared" si="77"/>
        <v>0</v>
      </c>
      <c r="AF86" s="45">
        <f t="shared" si="77"/>
        <v>0</v>
      </c>
      <c r="AG86" s="46"/>
      <c r="AH86" s="60"/>
      <c r="AI86" s="60"/>
      <c r="AJ86" s="60"/>
      <c r="AK86" s="60"/>
      <c r="AL86" s="60"/>
      <c r="AM86" s="60"/>
      <c r="AN86" s="60"/>
      <c r="AO86" s="60"/>
      <c r="AP86" s="61"/>
    </row>
    <row r="87" spans="1:42" ht="21.75" customHeight="1" x14ac:dyDescent="0.25">
      <c r="A87" s="24" t="s">
        <v>28</v>
      </c>
      <c r="B87" s="25">
        <f>B76+B82</f>
        <v>0</v>
      </c>
      <c r="C87" s="25">
        <f>H87</f>
        <v>0</v>
      </c>
      <c r="D87" s="25">
        <f>E87</f>
        <v>0</v>
      </c>
      <c r="E87" s="25">
        <f>I87+K87+M87+O87+Q87+S87+U87+W87+Y87+AA87+AC87+AF87</f>
        <v>0</v>
      </c>
      <c r="F87" s="25" t="e">
        <f>E87/B87*100</f>
        <v>#DIV/0!</v>
      </c>
      <c r="G87" s="25" t="e">
        <f>E87/C87*100</f>
        <v>#DIV/0!</v>
      </c>
      <c r="H87" s="25">
        <f>H76+H82</f>
        <v>0</v>
      </c>
      <c r="I87" s="25">
        <f t="shared" ref="I87:AF87" si="78">I76+I82</f>
        <v>0</v>
      </c>
      <c r="J87" s="25">
        <f t="shared" si="78"/>
        <v>0</v>
      </c>
      <c r="K87" s="25">
        <f t="shared" si="78"/>
        <v>0</v>
      </c>
      <c r="L87" s="25">
        <f t="shared" si="78"/>
        <v>0</v>
      </c>
      <c r="M87" s="25">
        <f t="shared" si="78"/>
        <v>0</v>
      </c>
      <c r="N87" s="25">
        <f t="shared" si="78"/>
        <v>0</v>
      </c>
      <c r="O87" s="25">
        <f t="shared" si="78"/>
        <v>0</v>
      </c>
      <c r="P87" s="25">
        <f t="shared" si="78"/>
        <v>0</v>
      </c>
      <c r="Q87" s="25">
        <f t="shared" si="78"/>
        <v>0</v>
      </c>
      <c r="R87" s="25">
        <f t="shared" si="78"/>
        <v>0</v>
      </c>
      <c r="S87" s="25">
        <f t="shared" si="78"/>
        <v>0</v>
      </c>
      <c r="T87" s="25">
        <f t="shared" si="78"/>
        <v>0</v>
      </c>
      <c r="U87" s="25">
        <f t="shared" si="78"/>
        <v>0</v>
      </c>
      <c r="V87" s="25">
        <f t="shared" si="78"/>
        <v>0</v>
      </c>
      <c r="W87" s="25">
        <f t="shared" si="78"/>
        <v>0</v>
      </c>
      <c r="X87" s="25">
        <f t="shared" si="78"/>
        <v>0</v>
      </c>
      <c r="Y87" s="25">
        <f t="shared" si="78"/>
        <v>0</v>
      </c>
      <c r="Z87" s="25">
        <f t="shared" si="78"/>
        <v>0</v>
      </c>
      <c r="AA87" s="25">
        <f t="shared" si="78"/>
        <v>0</v>
      </c>
      <c r="AB87" s="25">
        <f t="shared" si="78"/>
        <v>0</v>
      </c>
      <c r="AC87" s="25">
        <f t="shared" si="78"/>
        <v>0</v>
      </c>
      <c r="AD87" s="25">
        <f t="shared" si="78"/>
        <v>0</v>
      </c>
      <c r="AE87" s="25">
        <f t="shared" si="78"/>
        <v>0</v>
      </c>
      <c r="AF87" s="25">
        <f t="shared" si="78"/>
        <v>0</v>
      </c>
      <c r="AG87" s="46"/>
      <c r="AH87" s="60"/>
      <c r="AI87" s="60"/>
      <c r="AJ87" s="60"/>
      <c r="AK87" s="60"/>
      <c r="AL87" s="60"/>
      <c r="AM87" s="60"/>
      <c r="AN87" s="60"/>
      <c r="AO87" s="60"/>
      <c r="AP87" s="61"/>
    </row>
    <row r="88" spans="1:42" ht="34.5" customHeight="1" x14ac:dyDescent="0.3">
      <c r="A88" s="33" t="s">
        <v>29</v>
      </c>
      <c r="B88" s="25">
        <f>B77+B83</f>
        <v>0</v>
      </c>
      <c r="C88" s="25">
        <f t="shared" ref="C88:C90" si="79">H88</f>
        <v>0</v>
      </c>
      <c r="D88" s="25">
        <f t="shared" ref="D88:D90" si="80">E88</f>
        <v>0</v>
      </c>
      <c r="E88" s="25">
        <f t="shared" ref="E88:E90" si="81">I88+K88+M88+O88+Q88+S88+U88+W88+Y88+AA88+AC88+AF88</f>
        <v>0</v>
      </c>
      <c r="F88" s="25" t="e">
        <f>E88/B88*100</f>
        <v>#DIV/0!</v>
      </c>
      <c r="G88" s="25" t="e">
        <f>E88/C88*100</f>
        <v>#DIV/0!</v>
      </c>
      <c r="H88" s="25">
        <f>H77+H83</f>
        <v>0</v>
      </c>
      <c r="I88" s="25">
        <f t="shared" ref="I88:AF88" si="82">I77+I83</f>
        <v>0</v>
      </c>
      <c r="J88" s="25">
        <f t="shared" si="82"/>
        <v>0</v>
      </c>
      <c r="K88" s="25">
        <f t="shared" si="82"/>
        <v>0</v>
      </c>
      <c r="L88" s="25">
        <f t="shared" si="82"/>
        <v>0</v>
      </c>
      <c r="M88" s="25">
        <f t="shared" si="82"/>
        <v>0</v>
      </c>
      <c r="N88" s="25">
        <f t="shared" si="82"/>
        <v>0</v>
      </c>
      <c r="O88" s="25">
        <f t="shared" si="82"/>
        <v>0</v>
      </c>
      <c r="P88" s="25">
        <f t="shared" si="82"/>
        <v>0</v>
      </c>
      <c r="Q88" s="25">
        <f t="shared" si="82"/>
        <v>0</v>
      </c>
      <c r="R88" s="25">
        <f t="shared" si="82"/>
        <v>0</v>
      </c>
      <c r="S88" s="25">
        <f t="shared" si="82"/>
        <v>0</v>
      </c>
      <c r="T88" s="25">
        <f t="shared" si="82"/>
        <v>0</v>
      </c>
      <c r="U88" s="25">
        <f t="shared" si="82"/>
        <v>0</v>
      </c>
      <c r="V88" s="25">
        <f t="shared" si="82"/>
        <v>0</v>
      </c>
      <c r="W88" s="25">
        <f t="shared" si="82"/>
        <v>0</v>
      </c>
      <c r="X88" s="25">
        <f t="shared" si="82"/>
        <v>0</v>
      </c>
      <c r="Y88" s="25">
        <f t="shared" si="82"/>
        <v>0</v>
      </c>
      <c r="Z88" s="25">
        <f t="shared" si="82"/>
        <v>0</v>
      </c>
      <c r="AA88" s="25">
        <f t="shared" si="82"/>
        <v>0</v>
      </c>
      <c r="AB88" s="25">
        <f t="shared" si="82"/>
        <v>0</v>
      </c>
      <c r="AC88" s="25">
        <f t="shared" si="82"/>
        <v>0</v>
      </c>
      <c r="AD88" s="25">
        <f t="shared" si="82"/>
        <v>0</v>
      </c>
      <c r="AE88" s="25">
        <f t="shared" si="82"/>
        <v>0</v>
      </c>
      <c r="AF88" s="25">
        <f t="shared" si="82"/>
        <v>0</v>
      </c>
      <c r="AG88" s="46"/>
      <c r="AH88" s="60"/>
      <c r="AI88" s="60"/>
      <c r="AJ88" s="60"/>
      <c r="AK88" s="60"/>
      <c r="AL88" s="60"/>
      <c r="AM88" s="60"/>
      <c r="AN88" s="60"/>
      <c r="AO88" s="60"/>
      <c r="AP88" s="61"/>
    </row>
    <row r="89" spans="1:42" ht="24.75" customHeight="1" x14ac:dyDescent="0.3">
      <c r="A89" s="33" t="s">
        <v>30</v>
      </c>
      <c r="B89" s="25">
        <f>B78+B84</f>
        <v>8805.1</v>
      </c>
      <c r="C89" s="25">
        <f t="shared" si="79"/>
        <v>818.1</v>
      </c>
      <c r="D89" s="25">
        <f t="shared" si="80"/>
        <v>266.49</v>
      </c>
      <c r="E89" s="25">
        <f t="shared" si="81"/>
        <v>266.49</v>
      </c>
      <c r="F89" s="25">
        <f>E89/B89*100</f>
        <v>3.0265414362131038</v>
      </c>
      <c r="G89" s="25">
        <f>E89/C89*100</f>
        <v>32.574257425742573</v>
      </c>
      <c r="H89" s="25">
        <f>H78+H84</f>
        <v>818.1</v>
      </c>
      <c r="I89" s="25">
        <f t="shared" ref="I89:AF89" si="83">I78+I84</f>
        <v>266.49</v>
      </c>
      <c r="J89" s="25">
        <f t="shared" si="83"/>
        <v>1102.75</v>
      </c>
      <c r="K89" s="25">
        <f t="shared" si="83"/>
        <v>0</v>
      </c>
      <c r="L89" s="25">
        <f t="shared" si="83"/>
        <v>1891.6599999999999</v>
      </c>
      <c r="M89" s="25">
        <f t="shared" si="83"/>
        <v>0</v>
      </c>
      <c r="N89" s="25">
        <f t="shared" si="83"/>
        <v>291.85000000000002</v>
      </c>
      <c r="O89" s="25">
        <f t="shared" si="83"/>
        <v>0</v>
      </c>
      <c r="P89" s="25">
        <f t="shared" si="83"/>
        <v>639.96</v>
      </c>
      <c r="Q89" s="25">
        <f t="shared" si="83"/>
        <v>0</v>
      </c>
      <c r="R89" s="25">
        <f t="shared" si="83"/>
        <v>108.6</v>
      </c>
      <c r="S89" s="25">
        <f t="shared" si="83"/>
        <v>0</v>
      </c>
      <c r="T89" s="25">
        <f t="shared" si="83"/>
        <v>0</v>
      </c>
      <c r="U89" s="25">
        <f t="shared" si="83"/>
        <v>0</v>
      </c>
      <c r="V89" s="25">
        <f t="shared" si="83"/>
        <v>1976.46</v>
      </c>
      <c r="W89" s="25">
        <f t="shared" si="83"/>
        <v>0</v>
      </c>
      <c r="X89" s="25">
        <f t="shared" si="83"/>
        <v>322.70000000000005</v>
      </c>
      <c r="Y89" s="25">
        <f t="shared" si="83"/>
        <v>0</v>
      </c>
      <c r="Z89" s="25">
        <f t="shared" si="83"/>
        <v>915.02</v>
      </c>
      <c r="AA89" s="25">
        <f t="shared" si="83"/>
        <v>0</v>
      </c>
      <c r="AB89" s="25">
        <f t="shared" si="83"/>
        <v>674.8</v>
      </c>
      <c r="AC89" s="25">
        <f t="shared" si="83"/>
        <v>0</v>
      </c>
      <c r="AD89" s="25">
        <f t="shared" si="83"/>
        <v>63.2</v>
      </c>
      <c r="AE89" s="25">
        <f t="shared" si="83"/>
        <v>0</v>
      </c>
      <c r="AF89" s="25">
        <f t="shared" si="83"/>
        <v>0</v>
      </c>
      <c r="AG89" s="46"/>
      <c r="AH89" s="60"/>
      <c r="AI89" s="60"/>
      <c r="AJ89" s="60"/>
      <c r="AK89" s="60"/>
      <c r="AL89" s="60"/>
      <c r="AM89" s="60"/>
      <c r="AN89" s="60"/>
      <c r="AO89" s="60"/>
      <c r="AP89" s="61"/>
    </row>
    <row r="90" spans="1:42" ht="21" customHeight="1" x14ac:dyDescent="0.3">
      <c r="A90" s="33" t="s">
        <v>32</v>
      </c>
      <c r="B90" s="25">
        <f>B79+B85</f>
        <v>0</v>
      </c>
      <c r="C90" s="25">
        <f t="shared" si="79"/>
        <v>0</v>
      </c>
      <c r="D90" s="25">
        <f t="shared" si="80"/>
        <v>0</v>
      </c>
      <c r="E90" s="25">
        <f t="shared" si="81"/>
        <v>0</v>
      </c>
      <c r="F90" s="25" t="e">
        <f>E90/B90*100</f>
        <v>#DIV/0!</v>
      </c>
      <c r="G90" s="25" t="e">
        <f>E90/C90*100</f>
        <v>#DIV/0!</v>
      </c>
      <c r="H90" s="25">
        <f>H79+H85</f>
        <v>0</v>
      </c>
      <c r="I90" s="25">
        <f t="shared" ref="I90:AF90" si="84">I79+I85</f>
        <v>0</v>
      </c>
      <c r="J90" s="25">
        <f t="shared" si="84"/>
        <v>0</v>
      </c>
      <c r="K90" s="25">
        <f t="shared" si="84"/>
        <v>0</v>
      </c>
      <c r="L90" s="25">
        <f t="shared" si="84"/>
        <v>0</v>
      </c>
      <c r="M90" s="25">
        <f t="shared" si="84"/>
        <v>0</v>
      </c>
      <c r="N90" s="25">
        <f t="shared" si="84"/>
        <v>0</v>
      </c>
      <c r="O90" s="25">
        <f t="shared" si="84"/>
        <v>0</v>
      </c>
      <c r="P90" s="25">
        <f t="shared" si="84"/>
        <v>0</v>
      </c>
      <c r="Q90" s="25">
        <f t="shared" si="84"/>
        <v>0</v>
      </c>
      <c r="R90" s="25">
        <f t="shared" si="84"/>
        <v>0</v>
      </c>
      <c r="S90" s="25">
        <f t="shared" si="84"/>
        <v>0</v>
      </c>
      <c r="T90" s="25">
        <f t="shared" si="84"/>
        <v>0</v>
      </c>
      <c r="U90" s="25">
        <f t="shared" si="84"/>
        <v>0</v>
      </c>
      <c r="V90" s="25">
        <f t="shared" si="84"/>
        <v>0</v>
      </c>
      <c r="W90" s="25">
        <f t="shared" si="84"/>
        <v>0</v>
      </c>
      <c r="X90" s="25">
        <f t="shared" si="84"/>
        <v>0</v>
      </c>
      <c r="Y90" s="25">
        <f t="shared" si="84"/>
        <v>0</v>
      </c>
      <c r="Z90" s="25">
        <f t="shared" si="84"/>
        <v>0</v>
      </c>
      <c r="AA90" s="25">
        <f t="shared" si="84"/>
        <v>0</v>
      </c>
      <c r="AB90" s="25">
        <f t="shared" si="84"/>
        <v>0</v>
      </c>
      <c r="AC90" s="25">
        <f t="shared" si="84"/>
        <v>0</v>
      </c>
      <c r="AD90" s="25">
        <f t="shared" si="84"/>
        <v>0</v>
      </c>
      <c r="AE90" s="25">
        <f t="shared" si="84"/>
        <v>0</v>
      </c>
      <c r="AF90" s="25">
        <f t="shared" si="84"/>
        <v>0</v>
      </c>
      <c r="AG90" s="46"/>
      <c r="AH90" s="60"/>
      <c r="AI90" s="60"/>
      <c r="AJ90" s="60"/>
      <c r="AK90" s="60"/>
      <c r="AL90" s="60"/>
      <c r="AM90" s="60"/>
      <c r="AN90" s="60"/>
      <c r="AO90" s="60"/>
      <c r="AP90" s="61"/>
    </row>
    <row r="91" spans="1:42" s="56" customFormat="1" ht="24" customHeight="1" x14ac:dyDescent="0.25">
      <c r="A91" s="75" t="s">
        <v>34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20"/>
      <c r="AF91" s="21"/>
      <c r="AG91" s="22"/>
      <c r="AH91" s="55"/>
      <c r="AI91" s="55"/>
    </row>
    <row r="92" spans="1:42" s="56" customFormat="1" ht="24" customHeight="1" x14ac:dyDescent="0.25">
      <c r="A92" s="75" t="s">
        <v>35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20"/>
      <c r="AF92" s="21"/>
      <c r="AG92" s="22"/>
      <c r="AH92" s="55"/>
      <c r="AI92" s="55"/>
    </row>
    <row r="93" spans="1:42" s="56" customFormat="1" ht="24" customHeight="1" x14ac:dyDescent="0.25">
      <c r="A93" s="83" t="s">
        <v>60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5"/>
      <c r="AG93" s="22"/>
      <c r="AH93" s="55"/>
      <c r="AI93" s="55"/>
    </row>
    <row r="94" spans="1:42" s="59" customFormat="1" ht="66" customHeight="1" x14ac:dyDescent="0.25">
      <c r="A94" s="23" t="s">
        <v>50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0" t="e">
        <f>#REF!-#REF!</f>
        <v>#REF!</v>
      </c>
      <c r="AF94" s="41"/>
      <c r="AG94" s="22"/>
      <c r="AH94" s="55"/>
      <c r="AI94" s="55"/>
    </row>
    <row r="95" spans="1:42" s="56" customFormat="1" ht="27" customHeight="1" x14ac:dyDescent="0.25">
      <c r="A95" s="69" t="s">
        <v>27</v>
      </c>
      <c r="B95" s="16">
        <f>B97+B98+B96+B99</f>
        <v>8006.1</v>
      </c>
      <c r="C95" s="16">
        <f>C97+C98+C96+C99</f>
        <v>1182.8</v>
      </c>
      <c r="D95" s="16">
        <f t="shared" ref="D95" si="85">D97+D98+D96+D99</f>
        <v>668.87</v>
      </c>
      <c r="E95" s="16">
        <f>E97+E98+E96+E99</f>
        <v>668.87</v>
      </c>
      <c r="F95" s="16">
        <f>E95/B95*100</f>
        <v>8.3545046901737425</v>
      </c>
      <c r="G95" s="16">
        <f>E95/C95*100</f>
        <v>56.549712546499833</v>
      </c>
      <c r="H95" s="16">
        <f>H97+H98</f>
        <v>1182.8</v>
      </c>
      <c r="I95" s="16">
        <f t="shared" ref="I95:AE95" si="86">I97+I98</f>
        <v>668.87</v>
      </c>
      <c r="J95" s="16">
        <f t="shared" si="86"/>
        <v>607</v>
      </c>
      <c r="K95" s="16">
        <f t="shared" si="86"/>
        <v>0</v>
      </c>
      <c r="L95" s="16">
        <f t="shared" si="86"/>
        <v>381</v>
      </c>
      <c r="M95" s="16">
        <f t="shared" si="86"/>
        <v>0</v>
      </c>
      <c r="N95" s="16">
        <f t="shared" si="86"/>
        <v>1128</v>
      </c>
      <c r="O95" s="16">
        <f t="shared" si="86"/>
        <v>0</v>
      </c>
      <c r="P95" s="16">
        <f t="shared" si="86"/>
        <v>607</v>
      </c>
      <c r="Q95" s="16">
        <f t="shared" si="86"/>
        <v>0</v>
      </c>
      <c r="R95" s="16">
        <f t="shared" si="86"/>
        <v>381</v>
      </c>
      <c r="S95" s="16">
        <f t="shared" si="86"/>
        <v>0</v>
      </c>
      <c r="T95" s="16">
        <v>1146.8499999999999</v>
      </c>
      <c r="U95" s="16">
        <f t="shared" si="86"/>
        <v>0</v>
      </c>
      <c r="V95" s="16">
        <v>594.13</v>
      </c>
      <c r="W95" s="16">
        <f t="shared" si="86"/>
        <v>0</v>
      </c>
      <c r="X95" s="16">
        <f t="shared" si="86"/>
        <v>381</v>
      </c>
      <c r="Y95" s="16">
        <f t="shared" si="86"/>
        <v>0</v>
      </c>
      <c r="Z95" s="16">
        <f t="shared" si="86"/>
        <v>527</v>
      </c>
      <c r="AA95" s="16">
        <f t="shared" si="86"/>
        <v>0</v>
      </c>
      <c r="AB95" s="16">
        <f t="shared" si="86"/>
        <v>426.6</v>
      </c>
      <c r="AC95" s="16">
        <f>AC96+AC97+AC98+AC99</f>
        <v>0</v>
      </c>
      <c r="AD95" s="16">
        <f>AD97+AD98</f>
        <v>640</v>
      </c>
      <c r="AE95" s="16">
        <f t="shared" si="86"/>
        <v>0</v>
      </c>
      <c r="AF95" s="16">
        <f>AF97+AF98</f>
        <v>0</v>
      </c>
      <c r="AG95" s="76" t="s">
        <v>65</v>
      </c>
      <c r="AH95" s="55"/>
      <c r="AI95" s="55"/>
    </row>
    <row r="96" spans="1:42" s="56" customFormat="1" ht="27" customHeight="1" x14ac:dyDescent="0.25">
      <c r="A96" s="30" t="s">
        <v>28</v>
      </c>
      <c r="B96" s="25">
        <f>H96+J96+L96+N96+P96+R96+T96+V96+X96+Z96+AB96+AD96</f>
        <v>0</v>
      </c>
      <c r="C96" s="25">
        <f t="shared" ref="C96:C97" si="87">H96</f>
        <v>0</v>
      </c>
      <c r="D96" s="25">
        <f t="shared" ref="D96:D97" si="88">E96</f>
        <v>0</v>
      </c>
      <c r="E96" s="25">
        <f t="shared" ref="E96:E97" si="89">I96+K96+M96+O96+Q96+S96+U96+W96+Y96+AA96+AC96+AF96</f>
        <v>0</v>
      </c>
      <c r="F96" s="25" t="e">
        <f t="shared" ref="F96:F97" si="90">E96/B96*100</f>
        <v>#DIV/0!</v>
      </c>
      <c r="G96" s="25" t="e">
        <f t="shared" ref="G96:G97" si="91">E96/C96*100</f>
        <v>#DIV/0!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76"/>
      <c r="AH96" s="55"/>
      <c r="AI96" s="55"/>
    </row>
    <row r="97" spans="1:42" s="56" customFormat="1" ht="38.25" customHeight="1" x14ac:dyDescent="0.3">
      <c r="A97" s="33" t="s">
        <v>29</v>
      </c>
      <c r="B97" s="25">
        <f>H97+J97+L97+N97+P97+R97+T97+V97+X97+Z97+AB97+AD97</f>
        <v>0</v>
      </c>
      <c r="C97" s="25">
        <f t="shared" si="87"/>
        <v>0</v>
      </c>
      <c r="D97" s="25">
        <f t="shared" si="88"/>
        <v>0</v>
      </c>
      <c r="E97" s="25">
        <f t="shared" si="89"/>
        <v>0</v>
      </c>
      <c r="F97" s="25" t="e">
        <f t="shared" si="90"/>
        <v>#DIV/0!</v>
      </c>
      <c r="G97" s="25" t="e">
        <f t="shared" si="91"/>
        <v>#DIV/0!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76"/>
      <c r="AH97" s="55"/>
      <c r="AI97" s="55"/>
    </row>
    <row r="98" spans="1:42" s="56" customFormat="1" ht="25.9" customHeight="1" x14ac:dyDescent="0.3">
      <c r="A98" s="33" t="s">
        <v>30</v>
      </c>
      <c r="B98" s="25">
        <f t="shared" ref="B98:B99" si="92">H98+J98+L98+N98+P98+R98+T98+V98+X98+Z98+AB98+AD98</f>
        <v>8006.1</v>
      </c>
      <c r="C98" s="25">
        <f>H98</f>
        <v>1182.8</v>
      </c>
      <c r="D98" s="25">
        <f>E98</f>
        <v>668.87</v>
      </c>
      <c r="E98" s="25">
        <f>I98+K98+M98+O98+Q98+S98+U98+W98+Y98+AA98+AC98+AF98</f>
        <v>668.87</v>
      </c>
      <c r="F98" s="25">
        <f t="shared" ref="F98:F104" si="93">E98/B98*100</f>
        <v>8.3545046901737425</v>
      </c>
      <c r="G98" s="25">
        <f t="shared" ref="G98:G104" si="94">E98/C98*100</f>
        <v>56.549712546499833</v>
      </c>
      <c r="H98" s="25">
        <v>1182.8</v>
      </c>
      <c r="I98" s="25">
        <v>668.87</v>
      </c>
      <c r="J98" s="25">
        <v>607</v>
      </c>
      <c r="K98" s="25"/>
      <c r="L98" s="25">
        <v>381</v>
      </c>
      <c r="M98" s="25"/>
      <c r="N98" s="25">
        <v>1128</v>
      </c>
      <c r="O98" s="25"/>
      <c r="P98" s="25">
        <v>607</v>
      </c>
      <c r="Q98" s="25"/>
      <c r="R98" s="25">
        <v>381</v>
      </c>
      <c r="S98" s="25"/>
      <c r="T98" s="25">
        <v>1137.7</v>
      </c>
      <c r="U98" s="25"/>
      <c r="V98" s="25">
        <v>607</v>
      </c>
      <c r="W98" s="25"/>
      <c r="X98" s="25">
        <v>381</v>
      </c>
      <c r="Y98" s="25"/>
      <c r="Z98" s="25">
        <v>527</v>
      </c>
      <c r="AA98" s="25"/>
      <c r="AB98" s="25">
        <v>426.6</v>
      </c>
      <c r="AC98" s="25"/>
      <c r="AD98" s="25">
        <v>640</v>
      </c>
      <c r="AE98" s="20"/>
      <c r="AF98" s="37"/>
      <c r="AG98" s="76"/>
      <c r="AH98" s="55"/>
      <c r="AI98" s="55"/>
    </row>
    <row r="99" spans="1:42" s="56" customFormat="1" ht="25.9" customHeight="1" x14ac:dyDescent="0.3">
      <c r="A99" s="33" t="s">
        <v>32</v>
      </c>
      <c r="B99" s="25">
        <f t="shared" si="92"/>
        <v>0</v>
      </c>
      <c r="C99" s="25">
        <f>H99</f>
        <v>0</v>
      </c>
      <c r="D99" s="25">
        <f>E99</f>
        <v>0</v>
      </c>
      <c r="E99" s="25">
        <f>I99+K99+M99+O99+Q99+S99+U99+W99+Y99+AA99+AC99+AF99</f>
        <v>0</v>
      </c>
      <c r="F99" s="25" t="e">
        <f t="shared" si="93"/>
        <v>#DIV/0!</v>
      </c>
      <c r="G99" s="25" t="e">
        <f t="shared" si="94"/>
        <v>#DIV/0!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76"/>
      <c r="AH99" s="55"/>
      <c r="AI99" s="55"/>
    </row>
    <row r="100" spans="1:42" ht="26.25" customHeight="1" x14ac:dyDescent="0.25">
      <c r="A100" s="44" t="s">
        <v>64</v>
      </c>
      <c r="B100" s="45">
        <f>B101+B102+B103+B104</f>
        <v>8006.1</v>
      </c>
      <c r="C100" s="45">
        <f>C101+C102+C103+C104</f>
        <v>1182.8</v>
      </c>
      <c r="D100" s="45">
        <f>D101+D102+D103+D104</f>
        <v>668.87</v>
      </c>
      <c r="E100" s="45">
        <f t="shared" ref="E100" si="95">E101+E102+E103+E104</f>
        <v>668.87</v>
      </c>
      <c r="F100" s="45">
        <f t="shared" si="93"/>
        <v>8.3545046901737425</v>
      </c>
      <c r="G100" s="45">
        <f t="shared" si="94"/>
        <v>56.549712546499833</v>
      </c>
      <c r="H100" s="45">
        <f>H101+H102+H103+H104</f>
        <v>1182.8</v>
      </c>
      <c r="I100" s="45">
        <f t="shared" ref="I100" si="96">I101+I102+I103+I104</f>
        <v>668.87</v>
      </c>
      <c r="J100" s="45">
        <f t="shared" ref="J100" si="97">J101+J102+J103+J104</f>
        <v>607</v>
      </c>
      <c r="K100" s="45">
        <f t="shared" ref="K100" si="98">K101+K102+K103+K104</f>
        <v>0</v>
      </c>
      <c r="L100" s="45">
        <f t="shared" ref="L100" si="99">L101+L102+L103+L104</f>
        <v>381</v>
      </c>
      <c r="M100" s="45">
        <f t="shared" ref="M100" si="100">M101+M102+M103+M104</f>
        <v>0</v>
      </c>
      <c r="N100" s="45">
        <f t="shared" ref="N100" si="101">N101+N102+N103+N104</f>
        <v>1128</v>
      </c>
      <c r="O100" s="45">
        <f t="shared" ref="O100" si="102">O101+O102+O103+O104</f>
        <v>0</v>
      </c>
      <c r="P100" s="45">
        <f t="shared" ref="P100" si="103">P101+P102+P103+P104</f>
        <v>607</v>
      </c>
      <c r="Q100" s="45">
        <f t="shared" ref="Q100" si="104">Q101+Q102+Q103+Q104</f>
        <v>0</v>
      </c>
      <c r="R100" s="45">
        <f t="shared" ref="R100" si="105">R101+R102+R103+R104</f>
        <v>381</v>
      </c>
      <c r="S100" s="45">
        <f t="shared" ref="S100" si="106">S101+S102+S103+S104</f>
        <v>0</v>
      </c>
      <c r="T100" s="45">
        <f t="shared" ref="T100" si="107">T101+T102+T103+T104</f>
        <v>1137.7</v>
      </c>
      <c r="U100" s="45">
        <f t="shared" ref="U100" si="108">U101+U102+U103+U104</f>
        <v>0</v>
      </c>
      <c r="V100" s="45">
        <f t="shared" ref="V100" si="109">V101+V102+V103+V104</f>
        <v>607</v>
      </c>
      <c r="W100" s="45">
        <f t="shared" ref="W100" si="110">W101+W102+W103+W104</f>
        <v>0</v>
      </c>
      <c r="X100" s="45">
        <f t="shared" ref="X100" si="111">X101+X102+X103+X104</f>
        <v>381</v>
      </c>
      <c r="Y100" s="45">
        <f t="shared" ref="Y100" si="112">Y101+Y102+Y103+Y104</f>
        <v>0</v>
      </c>
      <c r="Z100" s="45">
        <f t="shared" ref="Z100" si="113">Z101+Z102+Z103+Z104</f>
        <v>527</v>
      </c>
      <c r="AA100" s="45">
        <f t="shared" ref="AA100" si="114">AA101+AA102+AA103+AA104</f>
        <v>0</v>
      </c>
      <c r="AB100" s="45">
        <f t="shared" ref="AB100" si="115">AB101+AB102+AB103+AB104</f>
        <v>426.6</v>
      </c>
      <c r="AC100" s="45">
        <f t="shared" ref="AC100" si="116">AC101+AC102+AC103+AC104</f>
        <v>0</v>
      </c>
      <c r="AD100" s="45">
        <f t="shared" ref="AD100" si="117">AD101+AD102+AD103+AD104</f>
        <v>640</v>
      </c>
      <c r="AE100" s="45">
        <f t="shared" ref="AE100" si="118">AE101+AE102+AE103+AE104</f>
        <v>0</v>
      </c>
      <c r="AF100" s="45">
        <f t="shared" ref="AF100" si="119">AF101+AF102+AF103+AF104</f>
        <v>0</v>
      </c>
      <c r="AG100" s="46"/>
      <c r="AH100" s="60"/>
      <c r="AI100" s="60"/>
      <c r="AJ100" s="60"/>
      <c r="AK100" s="60"/>
      <c r="AL100" s="60"/>
      <c r="AM100" s="60"/>
      <c r="AN100" s="60"/>
      <c r="AO100" s="60"/>
      <c r="AP100" s="61"/>
    </row>
    <row r="101" spans="1:42" ht="21.75" customHeight="1" x14ac:dyDescent="0.25">
      <c r="A101" s="24" t="s">
        <v>28</v>
      </c>
      <c r="B101" s="25">
        <f>B96</f>
        <v>0</v>
      </c>
      <c r="C101" s="25">
        <f>H101</f>
        <v>0</v>
      </c>
      <c r="D101" s="25">
        <f>E101</f>
        <v>0</v>
      </c>
      <c r="E101" s="25">
        <f>I101+K101+M101+O101+Q101+S101+U101+W101+Y101+AA101+AC101+AF101</f>
        <v>0</v>
      </c>
      <c r="F101" s="25" t="e">
        <f t="shared" si="93"/>
        <v>#DIV/0!</v>
      </c>
      <c r="G101" s="25" t="e">
        <f t="shared" si="94"/>
        <v>#DIV/0!</v>
      </c>
      <c r="H101" s="25">
        <f>H96</f>
        <v>0</v>
      </c>
      <c r="I101" s="25">
        <f t="shared" ref="I101:AF101" si="120">I96</f>
        <v>0</v>
      </c>
      <c r="J101" s="25">
        <f t="shared" si="120"/>
        <v>0</v>
      </c>
      <c r="K101" s="25">
        <f t="shared" si="120"/>
        <v>0</v>
      </c>
      <c r="L101" s="25">
        <f t="shared" si="120"/>
        <v>0</v>
      </c>
      <c r="M101" s="25">
        <f t="shared" si="120"/>
        <v>0</v>
      </c>
      <c r="N101" s="25">
        <f t="shared" si="120"/>
        <v>0</v>
      </c>
      <c r="O101" s="25">
        <f t="shared" si="120"/>
        <v>0</v>
      </c>
      <c r="P101" s="25">
        <f t="shared" si="120"/>
        <v>0</v>
      </c>
      <c r="Q101" s="25">
        <f t="shared" si="120"/>
        <v>0</v>
      </c>
      <c r="R101" s="25">
        <f t="shared" si="120"/>
        <v>0</v>
      </c>
      <c r="S101" s="25">
        <f t="shared" si="120"/>
        <v>0</v>
      </c>
      <c r="T101" s="25">
        <f t="shared" si="120"/>
        <v>0</v>
      </c>
      <c r="U101" s="25">
        <f t="shared" si="120"/>
        <v>0</v>
      </c>
      <c r="V101" s="25">
        <f t="shared" si="120"/>
        <v>0</v>
      </c>
      <c r="W101" s="25">
        <f t="shared" si="120"/>
        <v>0</v>
      </c>
      <c r="X101" s="25">
        <f t="shared" si="120"/>
        <v>0</v>
      </c>
      <c r="Y101" s="25">
        <f t="shared" si="120"/>
        <v>0</v>
      </c>
      <c r="Z101" s="25">
        <f t="shared" si="120"/>
        <v>0</v>
      </c>
      <c r="AA101" s="25">
        <f t="shared" si="120"/>
        <v>0</v>
      </c>
      <c r="AB101" s="25">
        <f t="shared" si="120"/>
        <v>0</v>
      </c>
      <c r="AC101" s="25">
        <f t="shared" si="120"/>
        <v>0</v>
      </c>
      <c r="AD101" s="25">
        <f t="shared" si="120"/>
        <v>0</v>
      </c>
      <c r="AE101" s="25">
        <f t="shared" si="120"/>
        <v>0</v>
      </c>
      <c r="AF101" s="25">
        <f t="shared" si="120"/>
        <v>0</v>
      </c>
      <c r="AG101" s="46"/>
      <c r="AH101" s="60"/>
      <c r="AI101" s="60"/>
      <c r="AJ101" s="60"/>
      <c r="AK101" s="60"/>
      <c r="AL101" s="60"/>
      <c r="AM101" s="60"/>
      <c r="AN101" s="60"/>
      <c r="AO101" s="60"/>
      <c r="AP101" s="61"/>
    </row>
    <row r="102" spans="1:42" ht="34.5" customHeight="1" x14ac:dyDescent="0.3">
      <c r="A102" s="33" t="s">
        <v>29</v>
      </c>
      <c r="B102" s="25">
        <f>B97</f>
        <v>0</v>
      </c>
      <c r="C102" s="25">
        <f t="shared" ref="C102:C104" si="121">H102</f>
        <v>0</v>
      </c>
      <c r="D102" s="25">
        <f t="shared" ref="D102:D104" si="122">E102</f>
        <v>0</v>
      </c>
      <c r="E102" s="25">
        <f t="shared" ref="E102:E104" si="123">I102+K102+M102+O102+Q102+S102+U102+W102+Y102+AA102+AC102+AF102</f>
        <v>0</v>
      </c>
      <c r="F102" s="25" t="e">
        <f t="shared" si="93"/>
        <v>#DIV/0!</v>
      </c>
      <c r="G102" s="25" t="e">
        <f t="shared" si="94"/>
        <v>#DIV/0!</v>
      </c>
      <c r="H102" s="25">
        <f>H97</f>
        <v>0</v>
      </c>
      <c r="I102" s="25">
        <f t="shared" ref="I102:AF102" si="124">I97</f>
        <v>0</v>
      </c>
      <c r="J102" s="25">
        <f t="shared" si="124"/>
        <v>0</v>
      </c>
      <c r="K102" s="25">
        <f t="shared" si="124"/>
        <v>0</v>
      </c>
      <c r="L102" s="25">
        <f t="shared" si="124"/>
        <v>0</v>
      </c>
      <c r="M102" s="25">
        <f t="shared" si="124"/>
        <v>0</v>
      </c>
      <c r="N102" s="25">
        <f t="shared" si="124"/>
        <v>0</v>
      </c>
      <c r="O102" s="25">
        <f t="shared" si="124"/>
        <v>0</v>
      </c>
      <c r="P102" s="25">
        <f t="shared" si="124"/>
        <v>0</v>
      </c>
      <c r="Q102" s="25">
        <f t="shared" si="124"/>
        <v>0</v>
      </c>
      <c r="R102" s="25">
        <f t="shared" si="124"/>
        <v>0</v>
      </c>
      <c r="S102" s="25">
        <f t="shared" si="124"/>
        <v>0</v>
      </c>
      <c r="T102" s="25">
        <f t="shared" si="124"/>
        <v>0</v>
      </c>
      <c r="U102" s="25">
        <f t="shared" si="124"/>
        <v>0</v>
      </c>
      <c r="V102" s="25">
        <f t="shared" si="124"/>
        <v>0</v>
      </c>
      <c r="W102" s="25">
        <f t="shared" si="124"/>
        <v>0</v>
      </c>
      <c r="X102" s="25">
        <f t="shared" si="124"/>
        <v>0</v>
      </c>
      <c r="Y102" s="25">
        <f t="shared" si="124"/>
        <v>0</v>
      </c>
      <c r="Z102" s="25">
        <f t="shared" si="124"/>
        <v>0</v>
      </c>
      <c r="AA102" s="25">
        <f t="shared" si="124"/>
        <v>0</v>
      </c>
      <c r="AB102" s="25">
        <f t="shared" si="124"/>
        <v>0</v>
      </c>
      <c r="AC102" s="25">
        <f t="shared" si="124"/>
        <v>0</v>
      </c>
      <c r="AD102" s="25">
        <f t="shared" si="124"/>
        <v>0</v>
      </c>
      <c r="AE102" s="25">
        <f t="shared" si="124"/>
        <v>0</v>
      </c>
      <c r="AF102" s="25">
        <f t="shared" si="124"/>
        <v>0</v>
      </c>
      <c r="AG102" s="46"/>
      <c r="AH102" s="60"/>
      <c r="AI102" s="60"/>
      <c r="AJ102" s="60"/>
      <c r="AK102" s="60"/>
      <c r="AL102" s="60"/>
      <c r="AM102" s="60"/>
      <c r="AN102" s="60"/>
      <c r="AO102" s="60"/>
      <c r="AP102" s="61"/>
    </row>
    <row r="103" spans="1:42" ht="24.75" customHeight="1" x14ac:dyDescent="0.3">
      <c r="A103" s="33" t="s">
        <v>30</v>
      </c>
      <c r="B103" s="25">
        <f>B98</f>
        <v>8006.1</v>
      </c>
      <c r="C103" s="25">
        <f t="shared" si="121"/>
        <v>1182.8</v>
      </c>
      <c r="D103" s="25">
        <f t="shared" si="122"/>
        <v>668.87</v>
      </c>
      <c r="E103" s="25">
        <f t="shared" si="123"/>
        <v>668.87</v>
      </c>
      <c r="F103" s="25">
        <f t="shared" si="93"/>
        <v>8.3545046901737425</v>
      </c>
      <c r="G103" s="25">
        <f t="shared" si="94"/>
        <v>56.549712546499833</v>
      </c>
      <c r="H103" s="25">
        <f>H98</f>
        <v>1182.8</v>
      </c>
      <c r="I103" s="25">
        <f t="shared" ref="I103:AF103" si="125">I98</f>
        <v>668.87</v>
      </c>
      <c r="J103" s="25">
        <f t="shared" si="125"/>
        <v>607</v>
      </c>
      <c r="K103" s="25">
        <f t="shared" si="125"/>
        <v>0</v>
      </c>
      <c r="L103" s="25">
        <f t="shared" si="125"/>
        <v>381</v>
      </c>
      <c r="M103" s="25">
        <f t="shared" si="125"/>
        <v>0</v>
      </c>
      <c r="N103" s="25">
        <f t="shared" si="125"/>
        <v>1128</v>
      </c>
      <c r="O103" s="25">
        <f t="shared" si="125"/>
        <v>0</v>
      </c>
      <c r="P103" s="25">
        <f t="shared" si="125"/>
        <v>607</v>
      </c>
      <c r="Q103" s="25">
        <f t="shared" si="125"/>
        <v>0</v>
      </c>
      <c r="R103" s="25">
        <f t="shared" si="125"/>
        <v>381</v>
      </c>
      <c r="S103" s="25">
        <f t="shared" si="125"/>
        <v>0</v>
      </c>
      <c r="T103" s="25">
        <f t="shared" si="125"/>
        <v>1137.7</v>
      </c>
      <c r="U103" s="25">
        <f t="shared" si="125"/>
        <v>0</v>
      </c>
      <c r="V103" s="25">
        <f t="shared" si="125"/>
        <v>607</v>
      </c>
      <c r="W103" s="25">
        <f t="shared" si="125"/>
        <v>0</v>
      </c>
      <c r="X103" s="25">
        <f t="shared" si="125"/>
        <v>381</v>
      </c>
      <c r="Y103" s="25">
        <f t="shared" si="125"/>
        <v>0</v>
      </c>
      <c r="Z103" s="25">
        <f t="shared" si="125"/>
        <v>527</v>
      </c>
      <c r="AA103" s="25">
        <f t="shared" si="125"/>
        <v>0</v>
      </c>
      <c r="AB103" s="25">
        <f t="shared" si="125"/>
        <v>426.6</v>
      </c>
      <c r="AC103" s="25">
        <f t="shared" si="125"/>
        <v>0</v>
      </c>
      <c r="AD103" s="25">
        <f t="shared" si="125"/>
        <v>640</v>
      </c>
      <c r="AE103" s="25">
        <f t="shared" si="125"/>
        <v>0</v>
      </c>
      <c r="AF103" s="25">
        <f t="shared" si="125"/>
        <v>0</v>
      </c>
      <c r="AG103" s="46"/>
      <c r="AH103" s="60"/>
      <c r="AI103" s="60"/>
      <c r="AJ103" s="60"/>
      <c r="AK103" s="60"/>
      <c r="AL103" s="60"/>
      <c r="AM103" s="60"/>
      <c r="AN103" s="60"/>
      <c r="AO103" s="60"/>
      <c r="AP103" s="61"/>
    </row>
    <row r="104" spans="1:42" ht="21" customHeight="1" x14ac:dyDescent="0.3">
      <c r="A104" s="33" t="s">
        <v>32</v>
      </c>
      <c r="B104" s="25">
        <f>B99</f>
        <v>0</v>
      </c>
      <c r="C104" s="25">
        <f t="shared" si="121"/>
        <v>0</v>
      </c>
      <c r="D104" s="25">
        <f t="shared" si="122"/>
        <v>0</v>
      </c>
      <c r="E104" s="25">
        <f t="shared" si="123"/>
        <v>0</v>
      </c>
      <c r="F104" s="25" t="e">
        <f t="shared" si="93"/>
        <v>#DIV/0!</v>
      </c>
      <c r="G104" s="25" t="e">
        <f t="shared" si="94"/>
        <v>#DIV/0!</v>
      </c>
      <c r="H104" s="25">
        <f>H99</f>
        <v>0</v>
      </c>
      <c r="I104" s="25">
        <f t="shared" ref="I104:AF104" si="126">I99</f>
        <v>0</v>
      </c>
      <c r="J104" s="25">
        <f t="shared" si="126"/>
        <v>0</v>
      </c>
      <c r="K104" s="25">
        <f t="shared" si="126"/>
        <v>0</v>
      </c>
      <c r="L104" s="25">
        <f t="shared" si="126"/>
        <v>0</v>
      </c>
      <c r="M104" s="25">
        <f t="shared" si="126"/>
        <v>0</v>
      </c>
      <c r="N104" s="25">
        <f t="shared" si="126"/>
        <v>0</v>
      </c>
      <c r="O104" s="25">
        <f t="shared" si="126"/>
        <v>0</v>
      </c>
      <c r="P104" s="25">
        <f t="shared" si="126"/>
        <v>0</v>
      </c>
      <c r="Q104" s="25">
        <f t="shared" si="126"/>
        <v>0</v>
      </c>
      <c r="R104" s="25">
        <f t="shared" si="126"/>
        <v>0</v>
      </c>
      <c r="S104" s="25">
        <f t="shared" si="126"/>
        <v>0</v>
      </c>
      <c r="T104" s="25">
        <f t="shared" si="126"/>
        <v>0</v>
      </c>
      <c r="U104" s="25">
        <f t="shared" si="126"/>
        <v>0</v>
      </c>
      <c r="V104" s="25">
        <f t="shared" si="126"/>
        <v>0</v>
      </c>
      <c r="W104" s="25">
        <f t="shared" si="126"/>
        <v>0</v>
      </c>
      <c r="X104" s="25">
        <f t="shared" si="126"/>
        <v>0</v>
      </c>
      <c r="Y104" s="25">
        <f t="shared" si="126"/>
        <v>0</v>
      </c>
      <c r="Z104" s="25">
        <f t="shared" si="126"/>
        <v>0</v>
      </c>
      <c r="AA104" s="25">
        <f t="shared" si="126"/>
        <v>0</v>
      </c>
      <c r="AB104" s="25">
        <f t="shared" si="126"/>
        <v>0</v>
      </c>
      <c r="AC104" s="25">
        <f t="shared" si="126"/>
        <v>0</v>
      </c>
      <c r="AD104" s="25">
        <f t="shared" si="126"/>
        <v>0</v>
      </c>
      <c r="AE104" s="25">
        <f t="shared" si="126"/>
        <v>0</v>
      </c>
      <c r="AF104" s="25">
        <f t="shared" si="126"/>
        <v>0</v>
      </c>
      <c r="AG104" s="46"/>
      <c r="AH104" s="60"/>
      <c r="AI104" s="60"/>
      <c r="AJ104" s="60"/>
      <c r="AK104" s="60"/>
      <c r="AL104" s="60"/>
      <c r="AM104" s="60"/>
      <c r="AN104" s="60"/>
      <c r="AO104" s="60"/>
      <c r="AP104" s="61"/>
    </row>
    <row r="105" spans="1:42" s="56" customFormat="1" ht="29.25" customHeight="1" x14ac:dyDescent="0.25">
      <c r="A105" s="89" t="s">
        <v>36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1"/>
      <c r="AG105" s="42"/>
      <c r="AH105" s="55"/>
      <c r="AI105" s="55"/>
    </row>
    <row r="106" spans="1:42" s="56" customFormat="1" ht="31.5" customHeight="1" x14ac:dyDescent="0.25">
      <c r="A106" s="89" t="s">
        <v>58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1"/>
      <c r="AG106" s="22"/>
      <c r="AH106" s="55"/>
      <c r="AI106" s="55"/>
    </row>
    <row r="107" spans="1:42" s="56" customFormat="1" ht="24.75" customHeight="1" x14ac:dyDescent="0.25">
      <c r="A107" s="86" t="s">
        <v>60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8"/>
      <c r="AG107" s="22"/>
      <c r="AH107" s="55"/>
      <c r="AI107" s="55"/>
    </row>
    <row r="108" spans="1:42" s="59" customFormat="1" ht="46.5" customHeight="1" x14ac:dyDescent="0.25">
      <c r="A108" s="23" t="s">
        <v>51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0" t="e">
        <f>#REF!-#REF!</f>
        <v>#REF!</v>
      </c>
      <c r="AF108" s="41"/>
      <c r="AG108" s="22"/>
      <c r="AH108" s="55"/>
      <c r="AI108" s="55"/>
    </row>
    <row r="109" spans="1:42" s="56" customFormat="1" ht="27.75" customHeight="1" x14ac:dyDescent="0.25">
      <c r="A109" s="69" t="s">
        <v>27</v>
      </c>
      <c r="B109" s="16">
        <f>B111+B112+B110+B113</f>
        <v>683.5</v>
      </c>
      <c r="C109" s="16">
        <f>C111+C112+C110+C113</f>
        <v>11.04</v>
      </c>
      <c r="D109" s="16">
        <f>D111+D112+D110+D113</f>
        <v>0</v>
      </c>
      <c r="E109" s="16">
        <f>E111+E112+E110+E113</f>
        <v>0</v>
      </c>
      <c r="F109" s="16">
        <f>E109/B109*100</f>
        <v>0</v>
      </c>
      <c r="G109" s="16">
        <f>E109/C109*100</f>
        <v>0</v>
      </c>
      <c r="H109" s="16">
        <f>H111+H112+H110+H113</f>
        <v>11.04</v>
      </c>
      <c r="I109" s="16">
        <f>I111+I112+I110+I113</f>
        <v>0</v>
      </c>
      <c r="J109" s="16">
        <f t="shared" ref="J109:AF109" si="127">J111+J112+J110+J113</f>
        <v>478.78</v>
      </c>
      <c r="K109" s="16">
        <f t="shared" si="127"/>
        <v>0</v>
      </c>
      <c r="L109" s="16">
        <f t="shared" si="127"/>
        <v>0</v>
      </c>
      <c r="M109" s="16">
        <f t="shared" si="127"/>
        <v>0</v>
      </c>
      <c r="N109" s="16">
        <f t="shared" si="127"/>
        <v>0</v>
      </c>
      <c r="O109" s="16">
        <f t="shared" si="127"/>
        <v>0</v>
      </c>
      <c r="P109" s="16">
        <f t="shared" si="127"/>
        <v>0</v>
      </c>
      <c r="Q109" s="16">
        <f t="shared" si="127"/>
        <v>0</v>
      </c>
      <c r="R109" s="16">
        <f t="shared" si="127"/>
        <v>7.61</v>
      </c>
      <c r="S109" s="16">
        <f t="shared" si="127"/>
        <v>0</v>
      </c>
      <c r="T109" s="16">
        <f t="shared" si="127"/>
        <v>0</v>
      </c>
      <c r="U109" s="16">
        <f t="shared" si="127"/>
        <v>0</v>
      </c>
      <c r="V109" s="16">
        <f t="shared" si="127"/>
        <v>144.46</v>
      </c>
      <c r="W109" s="16">
        <f t="shared" si="127"/>
        <v>0</v>
      </c>
      <c r="X109" s="16">
        <f t="shared" si="127"/>
        <v>41.61</v>
      </c>
      <c r="Y109" s="16">
        <f t="shared" si="127"/>
        <v>0</v>
      </c>
      <c r="Z109" s="16">
        <f t="shared" si="127"/>
        <v>0</v>
      </c>
      <c r="AA109" s="16">
        <f t="shared" si="127"/>
        <v>0</v>
      </c>
      <c r="AB109" s="16">
        <f t="shared" si="127"/>
        <v>0</v>
      </c>
      <c r="AC109" s="16">
        <f t="shared" si="127"/>
        <v>0</v>
      </c>
      <c r="AD109" s="16">
        <f t="shared" si="127"/>
        <v>0</v>
      </c>
      <c r="AE109" s="16">
        <f t="shared" si="127"/>
        <v>0</v>
      </c>
      <c r="AF109" s="16">
        <f t="shared" si="127"/>
        <v>0</v>
      </c>
      <c r="AG109" s="43"/>
      <c r="AH109" s="55"/>
      <c r="AI109" s="55"/>
    </row>
    <row r="110" spans="1:42" s="56" customFormat="1" ht="27" customHeight="1" x14ac:dyDescent="0.25">
      <c r="A110" s="30" t="s">
        <v>28</v>
      </c>
      <c r="B110" s="25">
        <f>H110+J110+L110+N110+P110+R110+T110+V110+X110+Z110+AB110+AD110</f>
        <v>0</v>
      </c>
      <c r="C110" s="25">
        <f>H110</f>
        <v>0</v>
      </c>
      <c r="D110" s="25">
        <f>E110</f>
        <v>0</v>
      </c>
      <c r="E110" s="25">
        <f>I110+K110+M110+O110+Q110+S110+U110+W110+Y110+AA110+AC110+AF110</f>
        <v>0</v>
      </c>
      <c r="F110" s="25" t="e">
        <f t="shared" ref="F110:F111" si="128">E110/B110*100</f>
        <v>#DIV/0!</v>
      </c>
      <c r="G110" s="25" t="e">
        <f t="shared" ref="G110:G111" si="129">E110/C110*100</f>
        <v>#DIV/0!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116" t="s">
        <v>74</v>
      </c>
      <c r="AH110" s="55"/>
      <c r="AI110" s="55"/>
    </row>
    <row r="111" spans="1:42" s="56" customFormat="1" ht="38.25" customHeight="1" x14ac:dyDescent="0.3">
      <c r="A111" s="33" t="s">
        <v>29</v>
      </c>
      <c r="B111" s="25">
        <f t="shared" ref="B111:B113" si="130">H111+J111+L111+N111+P111+R111+T111+V111+X111+Z111+AB111+AD111</f>
        <v>0</v>
      </c>
      <c r="C111" s="25">
        <f t="shared" ref="C111:C113" si="131">H111</f>
        <v>0</v>
      </c>
      <c r="D111" s="25">
        <f t="shared" ref="D111:D113" si="132">E111</f>
        <v>0</v>
      </c>
      <c r="E111" s="25">
        <f t="shared" ref="E111:E113" si="133">I111+K111+M111+O111+Q111+S111+U111+W111+Y111+AA111+AC111+AF111</f>
        <v>0</v>
      </c>
      <c r="F111" s="25" t="e">
        <f t="shared" si="128"/>
        <v>#DIV/0!</v>
      </c>
      <c r="G111" s="25" t="e">
        <f t="shared" si="129"/>
        <v>#DIV/0!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117"/>
      <c r="AH111" s="55"/>
      <c r="AI111" s="55"/>
    </row>
    <row r="112" spans="1:42" s="56" customFormat="1" ht="25.9" customHeight="1" x14ac:dyDescent="0.3">
      <c r="A112" s="33" t="s">
        <v>30</v>
      </c>
      <c r="B112" s="25">
        <f t="shared" si="130"/>
        <v>683.5</v>
      </c>
      <c r="C112" s="25">
        <f>H112</f>
        <v>11.04</v>
      </c>
      <c r="D112" s="25">
        <f t="shared" si="132"/>
        <v>0</v>
      </c>
      <c r="E112" s="25">
        <f t="shared" si="133"/>
        <v>0</v>
      </c>
      <c r="F112" s="25">
        <f>E112/B112*100</f>
        <v>0</v>
      </c>
      <c r="G112" s="25">
        <f>E112/C112*100</f>
        <v>0</v>
      </c>
      <c r="H112" s="25">
        <v>11.04</v>
      </c>
      <c r="I112" s="25">
        <v>0</v>
      </c>
      <c r="J112" s="25">
        <v>478.78</v>
      </c>
      <c r="K112" s="25"/>
      <c r="L112" s="25">
        <v>0</v>
      </c>
      <c r="M112" s="25"/>
      <c r="N112" s="25">
        <v>0</v>
      </c>
      <c r="O112" s="25"/>
      <c r="P112" s="25">
        <v>0</v>
      </c>
      <c r="Q112" s="25"/>
      <c r="R112" s="25">
        <v>7.61</v>
      </c>
      <c r="S112" s="25"/>
      <c r="T112" s="25">
        <v>0</v>
      </c>
      <c r="U112" s="25"/>
      <c r="V112" s="25">
        <v>144.46</v>
      </c>
      <c r="W112" s="25"/>
      <c r="X112" s="25">
        <v>41.61</v>
      </c>
      <c r="Y112" s="25"/>
      <c r="Z112" s="25">
        <v>0</v>
      </c>
      <c r="AA112" s="25"/>
      <c r="AB112" s="25">
        <v>0</v>
      </c>
      <c r="AC112" s="25"/>
      <c r="AD112" s="25">
        <v>0</v>
      </c>
      <c r="AE112" s="20"/>
      <c r="AF112" s="40"/>
      <c r="AG112" s="117"/>
      <c r="AH112" s="55"/>
      <c r="AI112" s="55"/>
    </row>
    <row r="113" spans="1:42" s="56" customFormat="1" ht="25.9" customHeight="1" x14ac:dyDescent="0.3">
      <c r="A113" s="33" t="s">
        <v>32</v>
      </c>
      <c r="B113" s="25">
        <f t="shared" si="130"/>
        <v>0</v>
      </c>
      <c r="C113" s="25">
        <f t="shared" si="131"/>
        <v>0</v>
      </c>
      <c r="D113" s="25">
        <f t="shared" si="132"/>
        <v>0</v>
      </c>
      <c r="E113" s="25">
        <f t="shared" si="133"/>
        <v>0</v>
      </c>
      <c r="F113" s="25" t="e">
        <f>E113/B113*100</f>
        <v>#DIV/0!</v>
      </c>
      <c r="G113" s="25" t="e">
        <f>E113/C113*100</f>
        <v>#DIV/0!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118"/>
      <c r="AH113" s="55"/>
      <c r="AI113" s="55"/>
    </row>
    <row r="114" spans="1:42" ht="26.25" customHeight="1" x14ac:dyDescent="0.25">
      <c r="A114" s="44" t="s">
        <v>68</v>
      </c>
      <c r="B114" s="45">
        <f>B115+B116+B117+B118</f>
        <v>683.5</v>
      </c>
      <c r="C114" s="45">
        <f>C115+C116+C117+C118</f>
        <v>11.04</v>
      </c>
      <c r="D114" s="45">
        <f>D115+D116+D117+D118</f>
        <v>0</v>
      </c>
      <c r="E114" s="45">
        <f t="shared" ref="E114" si="134">E115+E116+E117+E118</f>
        <v>0</v>
      </c>
      <c r="F114" s="45">
        <f t="shared" ref="F114:F118" si="135">E114/B114*100</f>
        <v>0</v>
      </c>
      <c r="G114" s="45">
        <f t="shared" ref="G114:G118" si="136">E114/C114*100</f>
        <v>0</v>
      </c>
      <c r="H114" s="45">
        <f>H115+H116+H117+H118</f>
        <v>11.04</v>
      </c>
      <c r="I114" s="45">
        <f t="shared" ref="I114:AF114" si="137">I115+I116+I117+I118</f>
        <v>0</v>
      </c>
      <c r="J114" s="45">
        <f t="shared" si="137"/>
        <v>478.78</v>
      </c>
      <c r="K114" s="45">
        <f t="shared" si="137"/>
        <v>0</v>
      </c>
      <c r="L114" s="45">
        <f t="shared" si="137"/>
        <v>0</v>
      </c>
      <c r="M114" s="45">
        <f t="shared" si="137"/>
        <v>0</v>
      </c>
      <c r="N114" s="45">
        <f t="shared" si="137"/>
        <v>0</v>
      </c>
      <c r="O114" s="45">
        <f t="shared" si="137"/>
        <v>0</v>
      </c>
      <c r="P114" s="45">
        <f t="shared" si="137"/>
        <v>0</v>
      </c>
      <c r="Q114" s="45">
        <f t="shared" si="137"/>
        <v>0</v>
      </c>
      <c r="R114" s="45">
        <f t="shared" si="137"/>
        <v>7.61</v>
      </c>
      <c r="S114" s="45">
        <f t="shared" si="137"/>
        <v>0</v>
      </c>
      <c r="T114" s="45">
        <f t="shared" si="137"/>
        <v>0</v>
      </c>
      <c r="U114" s="45">
        <f t="shared" si="137"/>
        <v>0</v>
      </c>
      <c r="V114" s="45">
        <f t="shared" si="137"/>
        <v>144.46</v>
      </c>
      <c r="W114" s="45">
        <f t="shared" si="137"/>
        <v>0</v>
      </c>
      <c r="X114" s="45">
        <f t="shared" si="137"/>
        <v>41.61</v>
      </c>
      <c r="Y114" s="45">
        <f t="shared" si="137"/>
        <v>0</v>
      </c>
      <c r="Z114" s="45">
        <f t="shared" si="137"/>
        <v>0</v>
      </c>
      <c r="AA114" s="45">
        <f t="shared" si="137"/>
        <v>0</v>
      </c>
      <c r="AB114" s="45">
        <f t="shared" si="137"/>
        <v>0</v>
      </c>
      <c r="AC114" s="45">
        <f t="shared" si="137"/>
        <v>0</v>
      </c>
      <c r="AD114" s="45">
        <f t="shared" si="137"/>
        <v>0</v>
      </c>
      <c r="AE114" s="45">
        <f t="shared" si="137"/>
        <v>0</v>
      </c>
      <c r="AF114" s="45">
        <f t="shared" si="137"/>
        <v>0</v>
      </c>
      <c r="AG114" s="46"/>
      <c r="AH114" s="60"/>
      <c r="AI114" s="60"/>
      <c r="AJ114" s="60"/>
      <c r="AK114" s="60"/>
      <c r="AL114" s="60"/>
      <c r="AM114" s="60"/>
      <c r="AN114" s="60"/>
      <c r="AO114" s="60"/>
      <c r="AP114" s="61"/>
    </row>
    <row r="115" spans="1:42" ht="21.75" customHeight="1" x14ac:dyDescent="0.25">
      <c r="A115" s="24" t="s">
        <v>28</v>
      </c>
      <c r="B115" s="25">
        <f>B110</f>
        <v>0</v>
      </c>
      <c r="C115" s="25">
        <f>C110</f>
        <v>0</v>
      </c>
      <c r="D115" s="25">
        <f>D110</f>
        <v>0</v>
      </c>
      <c r="E115" s="25">
        <f>E110</f>
        <v>0</v>
      </c>
      <c r="F115" s="25" t="e">
        <f t="shared" si="135"/>
        <v>#DIV/0!</v>
      </c>
      <c r="G115" s="25" t="e">
        <f t="shared" si="136"/>
        <v>#DIV/0!</v>
      </c>
      <c r="H115" s="25">
        <f>H110</f>
        <v>0</v>
      </c>
      <c r="I115" s="25">
        <f t="shared" ref="I115:AF115" si="138">I110</f>
        <v>0</v>
      </c>
      <c r="J115" s="25">
        <f t="shared" si="138"/>
        <v>0</v>
      </c>
      <c r="K115" s="25">
        <f t="shared" si="138"/>
        <v>0</v>
      </c>
      <c r="L115" s="25">
        <f t="shared" si="138"/>
        <v>0</v>
      </c>
      <c r="M115" s="25">
        <f t="shared" si="138"/>
        <v>0</v>
      </c>
      <c r="N115" s="25">
        <f t="shared" si="138"/>
        <v>0</v>
      </c>
      <c r="O115" s="25">
        <f t="shared" si="138"/>
        <v>0</v>
      </c>
      <c r="P115" s="25">
        <f t="shared" si="138"/>
        <v>0</v>
      </c>
      <c r="Q115" s="25">
        <f t="shared" si="138"/>
        <v>0</v>
      </c>
      <c r="R115" s="25">
        <f t="shared" si="138"/>
        <v>0</v>
      </c>
      <c r="S115" s="25">
        <f t="shared" si="138"/>
        <v>0</v>
      </c>
      <c r="T115" s="25">
        <f t="shared" si="138"/>
        <v>0</v>
      </c>
      <c r="U115" s="25">
        <f t="shared" si="138"/>
        <v>0</v>
      </c>
      <c r="V115" s="25">
        <f t="shared" si="138"/>
        <v>0</v>
      </c>
      <c r="W115" s="25">
        <f t="shared" si="138"/>
        <v>0</v>
      </c>
      <c r="X115" s="25">
        <f t="shared" si="138"/>
        <v>0</v>
      </c>
      <c r="Y115" s="25">
        <f t="shared" si="138"/>
        <v>0</v>
      </c>
      <c r="Z115" s="25">
        <f t="shared" si="138"/>
        <v>0</v>
      </c>
      <c r="AA115" s="25">
        <f t="shared" si="138"/>
        <v>0</v>
      </c>
      <c r="AB115" s="25">
        <f t="shared" si="138"/>
        <v>0</v>
      </c>
      <c r="AC115" s="25">
        <f t="shared" si="138"/>
        <v>0</v>
      </c>
      <c r="AD115" s="25">
        <f t="shared" si="138"/>
        <v>0</v>
      </c>
      <c r="AE115" s="25">
        <f t="shared" si="138"/>
        <v>0</v>
      </c>
      <c r="AF115" s="25">
        <f t="shared" si="138"/>
        <v>0</v>
      </c>
      <c r="AG115" s="46"/>
      <c r="AH115" s="60"/>
      <c r="AI115" s="60"/>
      <c r="AJ115" s="60"/>
      <c r="AK115" s="60"/>
      <c r="AL115" s="60"/>
      <c r="AM115" s="60"/>
      <c r="AN115" s="60"/>
      <c r="AO115" s="60"/>
      <c r="AP115" s="61"/>
    </row>
    <row r="116" spans="1:42" ht="34.5" customHeight="1" x14ac:dyDescent="0.3">
      <c r="A116" s="33" t="s">
        <v>29</v>
      </c>
      <c r="B116" s="25">
        <f t="shared" ref="B116:E118" si="139">B111</f>
        <v>0</v>
      </c>
      <c r="C116" s="25">
        <f t="shared" si="139"/>
        <v>0</v>
      </c>
      <c r="D116" s="25">
        <f t="shared" si="139"/>
        <v>0</v>
      </c>
      <c r="E116" s="25">
        <f t="shared" si="139"/>
        <v>0</v>
      </c>
      <c r="F116" s="25" t="e">
        <f t="shared" si="135"/>
        <v>#DIV/0!</v>
      </c>
      <c r="G116" s="25" t="e">
        <f t="shared" si="136"/>
        <v>#DIV/0!</v>
      </c>
      <c r="H116" s="25">
        <f>H111</f>
        <v>0</v>
      </c>
      <c r="I116" s="25">
        <f t="shared" ref="I116:AF116" si="140">I111</f>
        <v>0</v>
      </c>
      <c r="J116" s="25">
        <f t="shared" si="140"/>
        <v>0</v>
      </c>
      <c r="K116" s="25">
        <f t="shared" si="140"/>
        <v>0</v>
      </c>
      <c r="L116" s="25">
        <f t="shared" si="140"/>
        <v>0</v>
      </c>
      <c r="M116" s="25">
        <f t="shared" si="140"/>
        <v>0</v>
      </c>
      <c r="N116" s="25">
        <f t="shared" si="140"/>
        <v>0</v>
      </c>
      <c r="O116" s="25">
        <f t="shared" si="140"/>
        <v>0</v>
      </c>
      <c r="P116" s="25">
        <f t="shared" si="140"/>
        <v>0</v>
      </c>
      <c r="Q116" s="25">
        <f t="shared" si="140"/>
        <v>0</v>
      </c>
      <c r="R116" s="25">
        <f t="shared" si="140"/>
        <v>0</v>
      </c>
      <c r="S116" s="25">
        <f t="shared" si="140"/>
        <v>0</v>
      </c>
      <c r="T116" s="25">
        <f t="shared" si="140"/>
        <v>0</v>
      </c>
      <c r="U116" s="25">
        <f t="shared" si="140"/>
        <v>0</v>
      </c>
      <c r="V116" s="25">
        <f t="shared" si="140"/>
        <v>0</v>
      </c>
      <c r="W116" s="25">
        <f t="shared" si="140"/>
        <v>0</v>
      </c>
      <c r="X116" s="25">
        <f t="shared" si="140"/>
        <v>0</v>
      </c>
      <c r="Y116" s="25">
        <f t="shared" si="140"/>
        <v>0</v>
      </c>
      <c r="Z116" s="25">
        <f t="shared" si="140"/>
        <v>0</v>
      </c>
      <c r="AA116" s="25">
        <f t="shared" si="140"/>
        <v>0</v>
      </c>
      <c r="AB116" s="25">
        <f t="shared" si="140"/>
        <v>0</v>
      </c>
      <c r="AC116" s="25">
        <f t="shared" si="140"/>
        <v>0</v>
      </c>
      <c r="AD116" s="25">
        <f t="shared" si="140"/>
        <v>0</v>
      </c>
      <c r="AE116" s="25">
        <f t="shared" si="140"/>
        <v>0</v>
      </c>
      <c r="AF116" s="25">
        <f t="shared" si="140"/>
        <v>0</v>
      </c>
      <c r="AG116" s="46"/>
      <c r="AH116" s="60"/>
      <c r="AI116" s="60"/>
      <c r="AJ116" s="60"/>
      <c r="AK116" s="60"/>
      <c r="AL116" s="60"/>
      <c r="AM116" s="60"/>
      <c r="AN116" s="60"/>
      <c r="AO116" s="60"/>
      <c r="AP116" s="61"/>
    </row>
    <row r="117" spans="1:42" ht="24.75" customHeight="1" x14ac:dyDescent="0.3">
      <c r="A117" s="33" t="s">
        <v>30</v>
      </c>
      <c r="B117" s="25">
        <f>B112</f>
        <v>683.5</v>
      </c>
      <c r="C117" s="25">
        <f t="shared" ref="C117:E118" si="141">C112</f>
        <v>11.04</v>
      </c>
      <c r="D117" s="25">
        <f t="shared" si="141"/>
        <v>0</v>
      </c>
      <c r="E117" s="25">
        <f t="shared" si="141"/>
        <v>0</v>
      </c>
      <c r="F117" s="25">
        <f t="shared" si="135"/>
        <v>0</v>
      </c>
      <c r="G117" s="25">
        <f t="shared" si="136"/>
        <v>0</v>
      </c>
      <c r="H117" s="25">
        <f>H112</f>
        <v>11.04</v>
      </c>
      <c r="I117" s="25">
        <f t="shared" ref="I117:AF117" si="142">I112</f>
        <v>0</v>
      </c>
      <c r="J117" s="25">
        <f t="shared" si="142"/>
        <v>478.78</v>
      </c>
      <c r="K117" s="25">
        <f t="shared" si="142"/>
        <v>0</v>
      </c>
      <c r="L117" s="25">
        <f t="shared" si="142"/>
        <v>0</v>
      </c>
      <c r="M117" s="25">
        <f t="shared" si="142"/>
        <v>0</v>
      </c>
      <c r="N117" s="25">
        <f t="shared" si="142"/>
        <v>0</v>
      </c>
      <c r="O117" s="25">
        <f t="shared" si="142"/>
        <v>0</v>
      </c>
      <c r="P117" s="25">
        <f t="shared" si="142"/>
        <v>0</v>
      </c>
      <c r="Q117" s="25">
        <f t="shared" si="142"/>
        <v>0</v>
      </c>
      <c r="R117" s="25">
        <f t="shared" si="142"/>
        <v>7.61</v>
      </c>
      <c r="S117" s="25">
        <f t="shared" si="142"/>
        <v>0</v>
      </c>
      <c r="T117" s="25">
        <f t="shared" si="142"/>
        <v>0</v>
      </c>
      <c r="U117" s="25">
        <f t="shared" si="142"/>
        <v>0</v>
      </c>
      <c r="V117" s="25">
        <f t="shared" si="142"/>
        <v>144.46</v>
      </c>
      <c r="W117" s="25">
        <f t="shared" si="142"/>
        <v>0</v>
      </c>
      <c r="X117" s="25">
        <f t="shared" si="142"/>
        <v>41.61</v>
      </c>
      <c r="Y117" s="25">
        <f t="shared" si="142"/>
        <v>0</v>
      </c>
      <c r="Z117" s="25">
        <f t="shared" si="142"/>
        <v>0</v>
      </c>
      <c r="AA117" s="25">
        <f t="shared" si="142"/>
        <v>0</v>
      </c>
      <c r="AB117" s="25">
        <f t="shared" si="142"/>
        <v>0</v>
      </c>
      <c r="AC117" s="25">
        <f t="shared" si="142"/>
        <v>0</v>
      </c>
      <c r="AD117" s="25">
        <f t="shared" si="142"/>
        <v>0</v>
      </c>
      <c r="AE117" s="25">
        <f t="shared" si="142"/>
        <v>0</v>
      </c>
      <c r="AF117" s="25">
        <f t="shared" si="142"/>
        <v>0</v>
      </c>
      <c r="AG117" s="46"/>
      <c r="AH117" s="60"/>
      <c r="AI117" s="60"/>
      <c r="AJ117" s="60"/>
      <c r="AK117" s="60"/>
      <c r="AL117" s="60"/>
      <c r="AM117" s="60"/>
      <c r="AN117" s="60"/>
      <c r="AO117" s="60"/>
      <c r="AP117" s="61"/>
    </row>
    <row r="118" spans="1:42" ht="21" customHeight="1" x14ac:dyDescent="0.3">
      <c r="A118" s="33" t="s">
        <v>32</v>
      </c>
      <c r="B118" s="25">
        <f t="shared" si="139"/>
        <v>0</v>
      </c>
      <c r="C118" s="25">
        <f t="shared" si="141"/>
        <v>0</v>
      </c>
      <c r="D118" s="25">
        <f t="shared" si="141"/>
        <v>0</v>
      </c>
      <c r="E118" s="25">
        <f t="shared" si="141"/>
        <v>0</v>
      </c>
      <c r="F118" s="25" t="e">
        <f t="shared" si="135"/>
        <v>#DIV/0!</v>
      </c>
      <c r="G118" s="25" t="e">
        <f t="shared" si="136"/>
        <v>#DIV/0!</v>
      </c>
      <c r="H118" s="25">
        <f>H113</f>
        <v>0</v>
      </c>
      <c r="I118" s="25">
        <f t="shared" ref="I118:AF118" si="143">I113</f>
        <v>0</v>
      </c>
      <c r="J118" s="25">
        <f t="shared" si="143"/>
        <v>0</v>
      </c>
      <c r="K118" s="25">
        <f t="shared" si="143"/>
        <v>0</v>
      </c>
      <c r="L118" s="25">
        <f t="shared" si="143"/>
        <v>0</v>
      </c>
      <c r="M118" s="25">
        <f t="shared" si="143"/>
        <v>0</v>
      </c>
      <c r="N118" s="25">
        <f t="shared" si="143"/>
        <v>0</v>
      </c>
      <c r="O118" s="25">
        <f t="shared" si="143"/>
        <v>0</v>
      </c>
      <c r="P118" s="25">
        <f t="shared" si="143"/>
        <v>0</v>
      </c>
      <c r="Q118" s="25">
        <f t="shared" si="143"/>
        <v>0</v>
      </c>
      <c r="R118" s="25">
        <f t="shared" si="143"/>
        <v>0</v>
      </c>
      <c r="S118" s="25">
        <f t="shared" si="143"/>
        <v>0</v>
      </c>
      <c r="T118" s="25">
        <f t="shared" si="143"/>
        <v>0</v>
      </c>
      <c r="U118" s="25">
        <f t="shared" si="143"/>
        <v>0</v>
      </c>
      <c r="V118" s="25">
        <f t="shared" si="143"/>
        <v>0</v>
      </c>
      <c r="W118" s="25">
        <f t="shared" si="143"/>
        <v>0</v>
      </c>
      <c r="X118" s="25">
        <f t="shared" si="143"/>
        <v>0</v>
      </c>
      <c r="Y118" s="25">
        <f t="shared" si="143"/>
        <v>0</v>
      </c>
      <c r="Z118" s="25">
        <f t="shared" si="143"/>
        <v>0</v>
      </c>
      <c r="AA118" s="25">
        <f t="shared" si="143"/>
        <v>0</v>
      </c>
      <c r="AB118" s="25">
        <f t="shared" si="143"/>
        <v>0</v>
      </c>
      <c r="AC118" s="25">
        <f t="shared" si="143"/>
        <v>0</v>
      </c>
      <c r="AD118" s="25">
        <f t="shared" si="143"/>
        <v>0</v>
      </c>
      <c r="AE118" s="25">
        <f t="shared" si="143"/>
        <v>0</v>
      </c>
      <c r="AF118" s="25">
        <f t="shared" si="143"/>
        <v>0</v>
      </c>
      <c r="AG118" s="46"/>
      <c r="AH118" s="60"/>
      <c r="AI118" s="60"/>
      <c r="AJ118" s="60"/>
      <c r="AK118" s="60"/>
      <c r="AL118" s="60"/>
      <c r="AM118" s="60"/>
      <c r="AN118" s="60"/>
      <c r="AO118" s="60"/>
      <c r="AP118" s="61"/>
    </row>
    <row r="119" spans="1:42" ht="26.25" customHeight="1" x14ac:dyDescent="0.25">
      <c r="A119" s="44" t="s">
        <v>67</v>
      </c>
      <c r="B119" s="45">
        <f>B120+B121+B122+B124+B123</f>
        <v>298876.59000000003</v>
      </c>
      <c r="C119" s="45">
        <f>C120+C121+C122+C124+C123</f>
        <v>23556.47</v>
      </c>
      <c r="D119" s="45">
        <f t="shared" ref="D119:E119" si="144">D120+D121+D122+D124+D123</f>
        <v>13109.396000000001</v>
      </c>
      <c r="E119" s="45">
        <f t="shared" si="144"/>
        <v>13109.396000000001</v>
      </c>
      <c r="F119" s="45">
        <f>E119/B119*100</f>
        <v>4.386223758776155</v>
      </c>
      <c r="G119" s="45">
        <f>E119/C119*100</f>
        <v>55.650935815086044</v>
      </c>
      <c r="H119" s="45">
        <f>H120+H121+H122+H124+H123</f>
        <v>23567.510000000002</v>
      </c>
      <c r="I119" s="45">
        <f t="shared" ref="I119:AF119" si="145">I120+I121+I122+I124+I123</f>
        <v>13109.396000000001</v>
      </c>
      <c r="J119" s="45">
        <f t="shared" si="145"/>
        <v>29294.769999999997</v>
      </c>
      <c r="K119" s="45">
        <f t="shared" si="145"/>
        <v>0</v>
      </c>
      <c r="L119" s="45">
        <f t="shared" si="145"/>
        <v>21887.06</v>
      </c>
      <c r="M119" s="45">
        <f t="shared" si="145"/>
        <v>0</v>
      </c>
      <c r="N119" s="45">
        <f t="shared" si="145"/>
        <v>27571.79</v>
      </c>
      <c r="O119" s="45">
        <f t="shared" si="145"/>
        <v>0</v>
      </c>
      <c r="P119" s="45">
        <f t="shared" si="145"/>
        <v>32407.09</v>
      </c>
      <c r="Q119" s="45">
        <f t="shared" si="145"/>
        <v>0</v>
      </c>
      <c r="R119" s="45">
        <f t="shared" si="145"/>
        <v>28213.81</v>
      </c>
      <c r="S119" s="45">
        <f t="shared" si="145"/>
        <v>0</v>
      </c>
      <c r="T119" s="45">
        <f t="shared" si="145"/>
        <v>23590.360000000004</v>
      </c>
      <c r="U119" s="45">
        <f t="shared" si="145"/>
        <v>0</v>
      </c>
      <c r="V119" s="45">
        <f t="shared" si="145"/>
        <v>22066.98</v>
      </c>
      <c r="W119" s="45">
        <f t="shared" si="145"/>
        <v>0</v>
      </c>
      <c r="X119" s="45">
        <f t="shared" si="145"/>
        <v>17280.38</v>
      </c>
      <c r="Y119" s="45">
        <f t="shared" si="145"/>
        <v>0</v>
      </c>
      <c r="Z119" s="45">
        <f t="shared" si="145"/>
        <v>24549.06</v>
      </c>
      <c r="AA119" s="45">
        <f t="shared" si="145"/>
        <v>0</v>
      </c>
      <c r="AB119" s="45">
        <f t="shared" si="145"/>
        <v>21572.12</v>
      </c>
      <c r="AC119" s="45">
        <f t="shared" si="145"/>
        <v>0</v>
      </c>
      <c r="AD119" s="45">
        <f t="shared" si="145"/>
        <v>26875.66</v>
      </c>
      <c r="AE119" s="45">
        <f t="shared" si="145"/>
        <v>0</v>
      </c>
      <c r="AF119" s="45">
        <f t="shared" si="145"/>
        <v>0</v>
      </c>
      <c r="AG119" s="46"/>
      <c r="AH119" s="60"/>
      <c r="AI119" s="60"/>
      <c r="AJ119" s="60"/>
      <c r="AK119" s="60"/>
      <c r="AL119" s="60"/>
      <c r="AM119" s="60"/>
      <c r="AN119" s="60"/>
      <c r="AO119" s="60"/>
      <c r="AP119" s="61"/>
    </row>
    <row r="120" spans="1:42" ht="21.75" customHeight="1" x14ac:dyDescent="0.25">
      <c r="A120" s="24" t="s">
        <v>28</v>
      </c>
      <c r="B120" s="16">
        <f>SUM(H120:AD120)</f>
        <v>0</v>
      </c>
      <c r="C120" s="16"/>
      <c r="D120" s="16"/>
      <c r="E120" s="16"/>
      <c r="F120" s="16"/>
      <c r="G120" s="16"/>
      <c r="H120" s="25">
        <f t="shared" ref="H120:AF120" si="146">H23+H29+H35+H41+H47+H55+H61+H76+H82+H96</f>
        <v>0</v>
      </c>
      <c r="I120" s="25">
        <f t="shared" si="146"/>
        <v>0</v>
      </c>
      <c r="J120" s="25">
        <f t="shared" si="146"/>
        <v>0</v>
      </c>
      <c r="K120" s="25">
        <f t="shared" si="146"/>
        <v>0</v>
      </c>
      <c r="L120" s="25">
        <f t="shared" si="146"/>
        <v>0</v>
      </c>
      <c r="M120" s="25">
        <f t="shared" si="146"/>
        <v>0</v>
      </c>
      <c r="N120" s="25">
        <f t="shared" si="146"/>
        <v>0</v>
      </c>
      <c r="O120" s="25">
        <f t="shared" si="146"/>
        <v>0</v>
      </c>
      <c r="P120" s="25">
        <f t="shared" si="146"/>
        <v>0</v>
      </c>
      <c r="Q120" s="25">
        <f t="shared" si="146"/>
        <v>0</v>
      </c>
      <c r="R120" s="25">
        <f t="shared" si="146"/>
        <v>0</v>
      </c>
      <c r="S120" s="25">
        <f t="shared" si="146"/>
        <v>0</v>
      </c>
      <c r="T120" s="25">
        <f t="shared" si="146"/>
        <v>0</v>
      </c>
      <c r="U120" s="25">
        <f t="shared" si="146"/>
        <v>0</v>
      </c>
      <c r="V120" s="25">
        <f t="shared" si="146"/>
        <v>0</v>
      </c>
      <c r="W120" s="25">
        <f t="shared" si="146"/>
        <v>0</v>
      </c>
      <c r="X120" s="25">
        <f t="shared" si="146"/>
        <v>0</v>
      </c>
      <c r="Y120" s="25">
        <f t="shared" si="146"/>
        <v>0</v>
      </c>
      <c r="Z120" s="25">
        <f t="shared" si="146"/>
        <v>0</v>
      </c>
      <c r="AA120" s="25">
        <f t="shared" si="146"/>
        <v>0</v>
      </c>
      <c r="AB120" s="25">
        <f t="shared" si="146"/>
        <v>0</v>
      </c>
      <c r="AC120" s="25">
        <f t="shared" si="146"/>
        <v>0</v>
      </c>
      <c r="AD120" s="25">
        <f t="shared" si="146"/>
        <v>0</v>
      </c>
      <c r="AE120" s="25">
        <f t="shared" si="146"/>
        <v>0</v>
      </c>
      <c r="AF120" s="25">
        <f t="shared" si="146"/>
        <v>0</v>
      </c>
      <c r="AG120" s="46"/>
      <c r="AH120" s="60"/>
      <c r="AI120" s="60"/>
      <c r="AJ120" s="60"/>
      <c r="AK120" s="60"/>
      <c r="AL120" s="60"/>
      <c r="AM120" s="60"/>
      <c r="AN120" s="60"/>
      <c r="AO120" s="60"/>
      <c r="AP120" s="61"/>
    </row>
    <row r="121" spans="1:42" ht="34.5" customHeight="1" x14ac:dyDescent="0.3">
      <c r="A121" s="33" t="s">
        <v>29</v>
      </c>
      <c r="B121" s="16">
        <f>B83+B17+B111</f>
        <v>5691.6</v>
      </c>
      <c r="C121" s="25">
        <f>C83+C17</f>
        <v>0</v>
      </c>
      <c r="D121" s="25">
        <f>D83+D17</f>
        <v>0</v>
      </c>
      <c r="E121" s="25">
        <f>E83+E17</f>
        <v>0</v>
      </c>
      <c r="F121" s="25">
        <f>E121/B121*100</f>
        <v>0</v>
      </c>
      <c r="G121" s="25" t="e">
        <f>E121/C121*100</f>
        <v>#DIV/0!</v>
      </c>
      <c r="H121" s="25">
        <f t="shared" ref="H121:AF121" si="147">H24+H30+H36+H42+H48+H56+H62+H77+H83+H97+H111</f>
        <v>0</v>
      </c>
      <c r="I121" s="25">
        <f t="shared" si="147"/>
        <v>0</v>
      </c>
      <c r="J121" s="25">
        <f t="shared" si="147"/>
        <v>0</v>
      </c>
      <c r="K121" s="25">
        <f t="shared" si="147"/>
        <v>0</v>
      </c>
      <c r="L121" s="25">
        <f t="shared" si="147"/>
        <v>0</v>
      </c>
      <c r="M121" s="25">
        <f t="shared" si="147"/>
        <v>0</v>
      </c>
      <c r="N121" s="25">
        <f t="shared" si="147"/>
        <v>912.46</v>
      </c>
      <c r="O121" s="25">
        <f t="shared" si="147"/>
        <v>0</v>
      </c>
      <c r="P121" s="25">
        <f t="shared" si="147"/>
        <v>1755.71</v>
      </c>
      <c r="Q121" s="25">
        <f t="shared" si="147"/>
        <v>0</v>
      </c>
      <c r="R121" s="25">
        <f t="shared" si="147"/>
        <v>739.71</v>
      </c>
      <c r="S121" s="25">
        <f t="shared" si="147"/>
        <v>0</v>
      </c>
      <c r="T121" s="25">
        <f t="shared" si="147"/>
        <v>0</v>
      </c>
      <c r="U121" s="25">
        <f t="shared" si="147"/>
        <v>0</v>
      </c>
      <c r="V121" s="25">
        <f t="shared" si="147"/>
        <v>1127.3</v>
      </c>
      <c r="W121" s="25">
        <f t="shared" si="147"/>
        <v>0</v>
      </c>
      <c r="X121" s="25">
        <f t="shared" si="147"/>
        <v>1156.42</v>
      </c>
      <c r="Y121" s="25">
        <f t="shared" si="147"/>
        <v>0</v>
      </c>
      <c r="Z121" s="25">
        <f t="shared" si="147"/>
        <v>0</v>
      </c>
      <c r="AA121" s="25">
        <f t="shared" si="147"/>
        <v>0</v>
      </c>
      <c r="AB121" s="25">
        <f t="shared" si="147"/>
        <v>0</v>
      </c>
      <c r="AC121" s="25">
        <f t="shared" si="147"/>
        <v>0</v>
      </c>
      <c r="AD121" s="25">
        <f t="shared" si="147"/>
        <v>0</v>
      </c>
      <c r="AE121" s="25">
        <f t="shared" si="147"/>
        <v>0</v>
      </c>
      <c r="AF121" s="25">
        <f t="shared" si="147"/>
        <v>0</v>
      </c>
      <c r="AG121" s="46"/>
      <c r="AH121" s="60"/>
      <c r="AI121" s="60"/>
      <c r="AJ121" s="60"/>
      <c r="AK121" s="60"/>
      <c r="AL121" s="60"/>
      <c r="AM121" s="60"/>
      <c r="AN121" s="60"/>
      <c r="AO121" s="60"/>
      <c r="AP121" s="61"/>
    </row>
    <row r="122" spans="1:42" ht="24.75" customHeight="1" x14ac:dyDescent="0.3">
      <c r="A122" s="33" t="s">
        <v>30</v>
      </c>
      <c r="B122" s="16">
        <f>B98+B84+B78+B63+B57+B18+B112</f>
        <v>292885.40000000002</v>
      </c>
      <c r="C122" s="25">
        <f>C98+C84+C78+C63+C57+C18</f>
        <v>23556.47</v>
      </c>
      <c r="D122" s="25">
        <f>D98+D84+D78+D63+D57+D18</f>
        <v>13109.396000000001</v>
      </c>
      <c r="E122" s="25">
        <f>E98+E84+E78+E63+E57+E18</f>
        <v>13109.396000000001</v>
      </c>
      <c r="F122" s="25">
        <f>E122/B122*100</f>
        <v>4.4759472476265456</v>
      </c>
      <c r="G122" s="25">
        <f>E122/C122*100</f>
        <v>55.650935815086044</v>
      </c>
      <c r="H122" s="25">
        <f t="shared" ref="H122:AF122" si="148">H25+H31+H37+H43+H49+H57+H63+H78+H84+H98+H112</f>
        <v>23567.510000000002</v>
      </c>
      <c r="I122" s="25">
        <f t="shared" si="148"/>
        <v>13109.396000000001</v>
      </c>
      <c r="J122" s="25">
        <f t="shared" si="148"/>
        <v>29294.769999999997</v>
      </c>
      <c r="K122" s="25">
        <f t="shared" si="148"/>
        <v>0</v>
      </c>
      <c r="L122" s="25">
        <f t="shared" si="148"/>
        <v>21887.06</v>
      </c>
      <c r="M122" s="25">
        <f t="shared" si="148"/>
        <v>0</v>
      </c>
      <c r="N122" s="25">
        <f t="shared" si="148"/>
        <v>26611.31</v>
      </c>
      <c r="O122" s="25">
        <f t="shared" si="148"/>
        <v>0</v>
      </c>
      <c r="P122" s="25">
        <f t="shared" si="148"/>
        <v>30558.960000000003</v>
      </c>
      <c r="Q122" s="25">
        <f t="shared" si="148"/>
        <v>0</v>
      </c>
      <c r="R122" s="25">
        <f t="shared" si="148"/>
        <v>27435.170000000002</v>
      </c>
      <c r="S122" s="25">
        <f t="shared" si="148"/>
        <v>0</v>
      </c>
      <c r="T122" s="25">
        <f t="shared" si="148"/>
        <v>23590.360000000004</v>
      </c>
      <c r="U122" s="25">
        <f t="shared" si="148"/>
        <v>0</v>
      </c>
      <c r="V122" s="25">
        <f t="shared" si="148"/>
        <v>20880.28</v>
      </c>
      <c r="W122" s="25">
        <f t="shared" si="148"/>
        <v>0</v>
      </c>
      <c r="X122" s="25">
        <f t="shared" si="148"/>
        <v>16063.140000000001</v>
      </c>
      <c r="Y122" s="25">
        <f t="shared" si="148"/>
        <v>0</v>
      </c>
      <c r="Z122" s="25">
        <f t="shared" si="148"/>
        <v>24549.06</v>
      </c>
      <c r="AA122" s="25">
        <f t="shared" si="148"/>
        <v>0</v>
      </c>
      <c r="AB122" s="25">
        <f t="shared" si="148"/>
        <v>21572.12</v>
      </c>
      <c r="AC122" s="25">
        <f t="shared" si="148"/>
        <v>0</v>
      </c>
      <c r="AD122" s="25">
        <f t="shared" si="148"/>
        <v>26875.66</v>
      </c>
      <c r="AE122" s="25">
        <f t="shared" si="148"/>
        <v>0</v>
      </c>
      <c r="AF122" s="25">
        <f t="shared" si="148"/>
        <v>0</v>
      </c>
      <c r="AG122" s="46"/>
      <c r="AH122" s="60"/>
      <c r="AI122" s="60"/>
      <c r="AJ122" s="60"/>
      <c r="AK122" s="60"/>
      <c r="AL122" s="60"/>
      <c r="AM122" s="60"/>
      <c r="AN122" s="60"/>
      <c r="AO122" s="60"/>
      <c r="AP122" s="61"/>
    </row>
    <row r="123" spans="1:42" ht="34.5" customHeight="1" x14ac:dyDescent="0.3">
      <c r="A123" s="26" t="s">
        <v>37</v>
      </c>
      <c r="B123" s="16">
        <f>B50</f>
        <v>299.59000000000003</v>
      </c>
      <c r="C123" s="25">
        <f>C50</f>
        <v>0</v>
      </c>
      <c r="D123" s="25">
        <f>D50</f>
        <v>0</v>
      </c>
      <c r="E123" s="25">
        <f>E50</f>
        <v>0</v>
      </c>
      <c r="F123" s="25">
        <f>E123/B123*100</f>
        <v>0</v>
      </c>
      <c r="G123" s="25" t="e">
        <f>E123/C123*100</f>
        <v>#DIV/0!</v>
      </c>
      <c r="H123" s="25">
        <f t="shared" ref="H123:AF123" si="149">H50</f>
        <v>0</v>
      </c>
      <c r="I123" s="25">
        <f t="shared" si="149"/>
        <v>0</v>
      </c>
      <c r="J123" s="25">
        <f t="shared" si="149"/>
        <v>0</v>
      </c>
      <c r="K123" s="25">
        <f t="shared" si="149"/>
        <v>0</v>
      </c>
      <c r="L123" s="25">
        <f t="shared" si="149"/>
        <v>0</v>
      </c>
      <c r="M123" s="25">
        <f t="shared" si="149"/>
        <v>0</v>
      </c>
      <c r="N123" s="25">
        <f t="shared" si="149"/>
        <v>48.02</v>
      </c>
      <c r="O123" s="25">
        <f t="shared" si="149"/>
        <v>0</v>
      </c>
      <c r="P123" s="25">
        <f t="shared" si="149"/>
        <v>92.42</v>
      </c>
      <c r="Q123" s="25">
        <f t="shared" si="149"/>
        <v>0</v>
      </c>
      <c r="R123" s="25">
        <f t="shared" si="149"/>
        <v>38.93</v>
      </c>
      <c r="S123" s="25">
        <f t="shared" si="149"/>
        <v>0</v>
      </c>
      <c r="T123" s="25">
        <f t="shared" si="149"/>
        <v>0</v>
      </c>
      <c r="U123" s="25">
        <f t="shared" si="149"/>
        <v>0</v>
      </c>
      <c r="V123" s="25">
        <f t="shared" si="149"/>
        <v>59.4</v>
      </c>
      <c r="W123" s="25">
        <f t="shared" si="149"/>
        <v>0</v>
      </c>
      <c r="X123" s="25">
        <f t="shared" si="149"/>
        <v>60.82</v>
      </c>
      <c r="Y123" s="25">
        <f t="shared" si="149"/>
        <v>0</v>
      </c>
      <c r="Z123" s="25">
        <f t="shared" si="149"/>
        <v>0</v>
      </c>
      <c r="AA123" s="25">
        <f t="shared" si="149"/>
        <v>0</v>
      </c>
      <c r="AB123" s="25">
        <f t="shared" si="149"/>
        <v>0</v>
      </c>
      <c r="AC123" s="25">
        <f t="shared" si="149"/>
        <v>0</v>
      </c>
      <c r="AD123" s="25">
        <f t="shared" si="149"/>
        <v>0</v>
      </c>
      <c r="AE123" s="25">
        <f t="shared" si="149"/>
        <v>0</v>
      </c>
      <c r="AF123" s="25">
        <f t="shared" si="149"/>
        <v>0</v>
      </c>
      <c r="AG123" s="46"/>
      <c r="AH123" s="60"/>
      <c r="AI123" s="60"/>
      <c r="AJ123" s="60"/>
      <c r="AK123" s="60"/>
      <c r="AL123" s="60"/>
      <c r="AM123" s="60"/>
      <c r="AN123" s="60"/>
      <c r="AO123" s="60"/>
      <c r="AP123" s="61"/>
    </row>
    <row r="124" spans="1:42" ht="21" customHeight="1" x14ac:dyDescent="0.3">
      <c r="A124" s="33" t="s">
        <v>32</v>
      </c>
      <c r="B124" s="16">
        <v>0</v>
      </c>
      <c r="C124" s="25">
        <f t="shared" ref="C124" si="150">C51</f>
        <v>0</v>
      </c>
      <c r="D124" s="25">
        <f>D51</f>
        <v>0</v>
      </c>
      <c r="E124" s="25">
        <f>E51</f>
        <v>0</v>
      </c>
      <c r="F124" s="25" t="e">
        <f>E124/B124*100</f>
        <v>#DIV/0!</v>
      </c>
      <c r="G124" s="25" t="e">
        <f>E124/C124*100</f>
        <v>#DIV/0!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46"/>
      <c r="AH124" s="60"/>
      <c r="AI124" s="60"/>
      <c r="AJ124" s="60"/>
      <c r="AK124" s="60"/>
      <c r="AL124" s="60"/>
      <c r="AM124" s="60"/>
      <c r="AN124" s="60"/>
      <c r="AO124" s="60"/>
      <c r="AP124" s="61"/>
    </row>
    <row r="125" spans="1:42" ht="21" customHeight="1" x14ac:dyDescent="0.25">
      <c r="A125" s="77"/>
      <c r="B125" s="78"/>
      <c r="C125" s="7"/>
      <c r="D125" s="7"/>
      <c r="E125" s="7"/>
      <c r="F125" s="7"/>
      <c r="G125" s="7"/>
      <c r="H125" s="79"/>
      <c r="I125" s="79"/>
      <c r="J125" s="79"/>
      <c r="K125" s="6"/>
      <c r="L125" s="47"/>
      <c r="M125" s="47"/>
      <c r="N125" s="47"/>
      <c r="O125" s="47"/>
      <c r="P125" s="47"/>
      <c r="Q125" s="47"/>
      <c r="R125" s="47"/>
      <c r="S125" s="47"/>
      <c r="T125" s="4"/>
      <c r="U125" s="4"/>
      <c r="V125" s="4"/>
      <c r="W125" s="4"/>
      <c r="X125" s="4"/>
      <c r="Y125" s="4"/>
      <c r="Z125" s="48"/>
      <c r="AA125" s="48"/>
      <c r="AB125" s="48"/>
      <c r="AC125" s="48"/>
      <c r="AD125" s="48"/>
      <c r="AF125" s="47"/>
    </row>
    <row r="126" spans="1:42" ht="18.75" x14ac:dyDescent="0.25">
      <c r="A126" s="77" t="s">
        <v>38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49"/>
      <c r="T126" s="4"/>
      <c r="U126" s="4"/>
      <c r="V126" s="4"/>
      <c r="W126" s="4"/>
      <c r="X126" s="4"/>
      <c r="Y126" s="4"/>
      <c r="Z126" s="50"/>
      <c r="AA126" s="50"/>
      <c r="AB126" s="51"/>
      <c r="AC126" s="51"/>
      <c r="AD126" s="48"/>
      <c r="AF126" s="47"/>
    </row>
    <row r="127" spans="1:42" s="60" customFormat="1" ht="24" customHeight="1" x14ac:dyDescent="0.3">
      <c r="A127" s="71" t="s">
        <v>39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52"/>
      <c r="AB127" s="48"/>
      <c r="AC127" s="48"/>
      <c r="AD127" s="48"/>
      <c r="AE127" s="2"/>
      <c r="AF127" s="47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s="60" customFormat="1" ht="21" customHeight="1" x14ac:dyDescent="0.25">
      <c r="A128" s="62"/>
      <c r="B128" s="49"/>
      <c r="C128" s="49"/>
      <c r="D128" s="49"/>
      <c r="E128" s="49"/>
      <c r="F128" s="49"/>
      <c r="G128" s="49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"/>
      <c r="U128" s="4"/>
      <c r="V128" s="4"/>
      <c r="W128" s="4"/>
      <c r="X128" s="4"/>
      <c r="Y128" s="4"/>
      <c r="Z128" s="48"/>
      <c r="AA128" s="48"/>
      <c r="AB128" s="48"/>
      <c r="AC128" s="48"/>
      <c r="AD128" s="48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s="60" customFormat="1" x14ac:dyDescent="0.25">
      <c r="A129" s="61"/>
      <c r="B129" s="63"/>
      <c r="C129" s="63"/>
      <c r="D129" s="63"/>
      <c r="E129" s="63"/>
      <c r="F129" s="63"/>
      <c r="G129" s="6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Z129" s="64"/>
      <c r="AA129" s="64"/>
      <c r="AB129" s="64"/>
      <c r="AC129" s="64"/>
      <c r="AD129" s="64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s="60" customFormat="1" x14ac:dyDescent="0.25">
      <c r="A130" s="61"/>
      <c r="B130" s="61"/>
      <c r="C130" s="61"/>
      <c r="D130" s="61"/>
      <c r="E130" s="61"/>
      <c r="F130" s="61"/>
      <c r="G130" s="6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Z130" s="64"/>
      <c r="AA130" s="64"/>
      <c r="AB130" s="64"/>
      <c r="AC130" s="64"/>
      <c r="AD130" s="64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s="60" customFormat="1" x14ac:dyDescent="0.25">
      <c r="A131" s="61"/>
      <c r="B131" s="61"/>
      <c r="C131" s="61"/>
      <c r="D131" s="61"/>
      <c r="E131" s="61"/>
      <c r="F131" s="61"/>
      <c r="G131" s="6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Z131" s="64"/>
      <c r="AA131" s="64"/>
      <c r="AB131" s="64"/>
      <c r="AC131" s="64"/>
      <c r="AD131" s="64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s="60" customFormat="1" x14ac:dyDescent="0.25">
      <c r="A132" s="61"/>
      <c r="B132" s="61"/>
      <c r="C132" s="61"/>
      <c r="D132" s="61"/>
      <c r="E132" s="61"/>
      <c r="F132" s="61"/>
      <c r="G132" s="6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Z132" s="64"/>
      <c r="AA132" s="64"/>
      <c r="AB132" s="64"/>
      <c r="AC132" s="64"/>
      <c r="AD132" s="64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s="60" customFormat="1" x14ac:dyDescent="0.25">
      <c r="A133" s="61"/>
      <c r="B133" s="61"/>
      <c r="C133" s="61"/>
      <c r="D133" s="61"/>
      <c r="E133" s="61"/>
      <c r="F133" s="61"/>
      <c r="G133" s="6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Z133" s="64"/>
      <c r="AA133" s="64"/>
      <c r="AB133" s="64"/>
      <c r="AC133" s="64"/>
      <c r="AD133" s="64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s="60" customFormat="1" x14ac:dyDescent="0.25">
      <c r="A134" s="61"/>
      <c r="B134" s="61"/>
      <c r="C134" s="61"/>
      <c r="D134" s="61"/>
      <c r="E134" s="61"/>
      <c r="F134" s="61"/>
      <c r="G134" s="6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Z134" s="64"/>
      <c r="AA134" s="64"/>
      <c r="AB134" s="64"/>
      <c r="AC134" s="64"/>
      <c r="AD134" s="64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s="60" customFormat="1" x14ac:dyDescent="0.25">
      <c r="A135" s="61"/>
      <c r="B135" s="61"/>
      <c r="C135" s="61"/>
      <c r="D135" s="61"/>
      <c r="E135" s="61"/>
      <c r="F135" s="61"/>
      <c r="G135" s="6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Z135" s="64"/>
      <c r="AA135" s="64"/>
      <c r="AB135" s="64"/>
      <c r="AC135" s="64"/>
      <c r="AD135" s="64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s="60" customFormat="1" x14ac:dyDescent="0.25">
      <c r="A136" s="61"/>
      <c r="B136" s="61"/>
      <c r="C136" s="61"/>
      <c r="D136" s="61"/>
      <c r="E136" s="61"/>
      <c r="F136" s="61"/>
      <c r="G136" s="6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Z136" s="64"/>
      <c r="AA136" s="64"/>
      <c r="AB136" s="64"/>
      <c r="AC136" s="64"/>
      <c r="AD136" s="64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s="60" customFormat="1" x14ac:dyDescent="0.25">
      <c r="A137" s="61"/>
      <c r="B137" s="61"/>
      <c r="C137" s="61"/>
      <c r="D137" s="61"/>
      <c r="E137" s="61"/>
      <c r="F137" s="61"/>
      <c r="G137" s="6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Z137" s="64"/>
      <c r="AA137" s="64"/>
      <c r="AB137" s="64"/>
      <c r="AC137" s="64"/>
      <c r="AD137" s="64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s="60" customFormat="1" x14ac:dyDescent="0.25">
      <c r="A138" s="61"/>
      <c r="B138" s="61"/>
      <c r="C138" s="61"/>
      <c r="D138" s="61"/>
      <c r="E138" s="61"/>
      <c r="F138" s="61"/>
      <c r="G138" s="6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Z138" s="64"/>
      <c r="AA138" s="64"/>
      <c r="AB138" s="64"/>
      <c r="AC138" s="64"/>
      <c r="AD138" s="64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s="60" customFormat="1" x14ac:dyDescent="0.25">
      <c r="A139" s="61"/>
      <c r="B139" s="61"/>
      <c r="C139" s="61"/>
      <c r="D139" s="61"/>
      <c r="E139" s="61"/>
      <c r="F139" s="61"/>
      <c r="G139" s="6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60" t="s">
        <v>40</v>
      </c>
      <c r="Z139" s="64"/>
      <c r="AA139" s="64"/>
      <c r="AB139" s="64"/>
      <c r="AC139" s="64"/>
      <c r="AD139" s="64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s="60" customFormat="1" x14ac:dyDescent="0.25">
      <c r="A140" s="61"/>
      <c r="B140" s="61"/>
      <c r="C140" s="61"/>
      <c r="D140" s="61"/>
      <c r="E140" s="61"/>
      <c r="F140" s="61"/>
      <c r="G140" s="6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Z140" s="64"/>
      <c r="AA140" s="64"/>
      <c r="AB140" s="64"/>
      <c r="AC140" s="64"/>
      <c r="AD140" s="64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s="60" customFormat="1" x14ac:dyDescent="0.25">
      <c r="A141" s="61"/>
      <c r="B141" s="61"/>
      <c r="C141" s="61"/>
      <c r="D141" s="61"/>
      <c r="E141" s="61"/>
      <c r="F141" s="61"/>
      <c r="G141" s="6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Z141" s="64"/>
      <c r="AA141" s="64"/>
      <c r="AB141" s="64"/>
      <c r="AC141" s="64"/>
      <c r="AD141" s="64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s="60" customFormat="1" x14ac:dyDescent="0.25">
      <c r="A142" s="61"/>
      <c r="B142" s="61"/>
      <c r="C142" s="61"/>
      <c r="D142" s="61"/>
      <c r="E142" s="61"/>
      <c r="F142" s="61"/>
      <c r="G142" s="6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Z142" s="64"/>
      <c r="AA142" s="64"/>
      <c r="AB142" s="64"/>
      <c r="AC142" s="64"/>
      <c r="AD142" s="64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60" customFormat="1" x14ac:dyDescent="0.25">
      <c r="A143" s="61"/>
      <c r="B143" s="61"/>
      <c r="C143" s="61"/>
      <c r="D143" s="61"/>
      <c r="E143" s="61"/>
      <c r="F143" s="61"/>
      <c r="G143" s="6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Z143" s="64"/>
      <c r="AA143" s="64"/>
      <c r="AB143" s="64"/>
      <c r="AC143" s="64"/>
      <c r="AD143" s="64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s="60" customFormat="1" x14ac:dyDescent="0.25">
      <c r="A144" s="61"/>
      <c r="B144" s="61"/>
      <c r="C144" s="61"/>
      <c r="D144" s="61"/>
      <c r="E144" s="61"/>
      <c r="F144" s="61"/>
      <c r="G144" s="6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Z144" s="64"/>
      <c r="AA144" s="64"/>
      <c r="AB144" s="64"/>
      <c r="AC144" s="64"/>
      <c r="AD144" s="64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s="60" customFormat="1" x14ac:dyDescent="0.25">
      <c r="A145" s="61"/>
      <c r="B145" s="61"/>
      <c r="C145" s="61"/>
      <c r="D145" s="61"/>
      <c r="E145" s="61"/>
      <c r="F145" s="61"/>
      <c r="G145" s="6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Z145" s="64"/>
      <c r="AA145" s="64"/>
      <c r="AB145" s="64"/>
      <c r="AC145" s="64"/>
      <c r="AD145" s="64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s="60" customFormat="1" x14ac:dyDescent="0.25">
      <c r="A146" s="61"/>
      <c r="B146" s="61"/>
      <c r="C146" s="61"/>
      <c r="D146" s="61"/>
      <c r="E146" s="61"/>
      <c r="F146" s="61"/>
      <c r="G146" s="6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Z146" s="64"/>
      <c r="AA146" s="64"/>
      <c r="AB146" s="64"/>
      <c r="AC146" s="64"/>
      <c r="AD146" s="64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s="60" customFormat="1" x14ac:dyDescent="0.25">
      <c r="A147" s="61"/>
      <c r="B147" s="61"/>
      <c r="C147" s="61"/>
      <c r="D147" s="61"/>
      <c r="E147" s="61"/>
      <c r="F147" s="61"/>
      <c r="G147" s="6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Z147" s="64"/>
      <c r="AA147" s="64"/>
      <c r="AB147" s="64"/>
      <c r="AC147" s="64"/>
      <c r="AD147" s="64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s="60" customFormat="1" x14ac:dyDescent="0.25">
      <c r="A148" s="61"/>
      <c r="B148" s="61"/>
      <c r="C148" s="61"/>
      <c r="D148" s="61"/>
      <c r="E148" s="61"/>
      <c r="F148" s="61"/>
      <c r="G148" s="6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Z148" s="64"/>
      <c r="AA148" s="64"/>
      <c r="AB148" s="64"/>
      <c r="AC148" s="64"/>
      <c r="AD148" s="64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s="60" customFormat="1" x14ac:dyDescent="0.25">
      <c r="A149" s="61"/>
      <c r="B149" s="61"/>
      <c r="C149" s="61"/>
      <c r="D149" s="61"/>
      <c r="E149" s="61"/>
      <c r="F149" s="61"/>
      <c r="G149" s="6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Z149" s="64"/>
      <c r="AA149" s="64"/>
      <c r="AB149" s="64"/>
      <c r="AC149" s="64"/>
      <c r="AD149" s="64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s="60" customFormat="1" x14ac:dyDescent="0.25">
      <c r="A150" s="61"/>
      <c r="B150" s="61"/>
      <c r="C150" s="61"/>
      <c r="D150" s="61"/>
      <c r="E150" s="61"/>
      <c r="F150" s="61"/>
      <c r="G150" s="6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Z150" s="64"/>
      <c r="AA150" s="64"/>
      <c r="AB150" s="64"/>
      <c r="AC150" s="64"/>
      <c r="AD150" s="64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s="60" customFormat="1" x14ac:dyDescent="0.25">
      <c r="A151" s="61"/>
      <c r="B151" s="61"/>
      <c r="C151" s="61"/>
      <c r="D151" s="61"/>
      <c r="E151" s="61"/>
      <c r="F151" s="61"/>
      <c r="G151" s="6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Z151" s="64"/>
      <c r="AA151" s="64"/>
      <c r="AB151" s="64"/>
      <c r="AC151" s="64"/>
      <c r="AD151" s="64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60" customFormat="1" x14ac:dyDescent="0.25">
      <c r="A152" s="61"/>
      <c r="B152" s="61"/>
      <c r="C152" s="61"/>
      <c r="D152" s="61"/>
      <c r="E152" s="61"/>
      <c r="F152" s="61"/>
      <c r="G152" s="6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Z152" s="64"/>
      <c r="AA152" s="64"/>
      <c r="AB152" s="64"/>
      <c r="AC152" s="64"/>
      <c r="AD152" s="64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s="60" customFormat="1" x14ac:dyDescent="0.25">
      <c r="A153" s="61"/>
      <c r="B153" s="61"/>
      <c r="C153" s="61"/>
      <c r="D153" s="61"/>
      <c r="E153" s="61"/>
      <c r="F153" s="61"/>
      <c r="G153" s="6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Z153" s="64"/>
      <c r="AA153" s="64"/>
      <c r="AB153" s="64"/>
      <c r="AC153" s="64"/>
      <c r="AD153" s="64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s="60" customFormat="1" x14ac:dyDescent="0.25">
      <c r="A154" s="61"/>
      <c r="B154" s="61"/>
      <c r="C154" s="61"/>
      <c r="D154" s="61"/>
      <c r="E154" s="61"/>
      <c r="F154" s="61"/>
      <c r="G154" s="6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Z154" s="64"/>
      <c r="AA154" s="64"/>
      <c r="AB154" s="64"/>
      <c r="AC154" s="64"/>
      <c r="AD154" s="64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s="60" customFormat="1" x14ac:dyDescent="0.25">
      <c r="A155" s="61"/>
      <c r="B155" s="61"/>
      <c r="C155" s="61"/>
      <c r="D155" s="61"/>
      <c r="E155" s="61"/>
      <c r="F155" s="61"/>
      <c r="G155" s="6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Z155" s="64"/>
      <c r="AA155" s="64"/>
      <c r="AB155" s="64"/>
      <c r="AC155" s="64"/>
      <c r="AD155" s="64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s="60" customFormat="1" x14ac:dyDescent="0.25">
      <c r="A156" s="61"/>
      <c r="B156" s="61"/>
      <c r="C156" s="61"/>
      <c r="D156" s="61"/>
      <c r="E156" s="61"/>
      <c r="F156" s="61"/>
      <c r="G156" s="6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Z156" s="64"/>
      <c r="AA156" s="64"/>
      <c r="AB156" s="64"/>
      <c r="AC156" s="64"/>
      <c r="AD156" s="64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s="60" customFormat="1" x14ac:dyDescent="0.25">
      <c r="A157" s="61"/>
      <c r="B157" s="61"/>
      <c r="C157" s="61"/>
      <c r="D157" s="61"/>
      <c r="E157" s="61"/>
      <c r="F157" s="61"/>
      <c r="G157" s="6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Z157" s="64"/>
      <c r="AA157" s="64"/>
      <c r="AB157" s="64"/>
      <c r="AC157" s="64"/>
      <c r="AD157" s="64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s="60" customFormat="1" x14ac:dyDescent="0.25">
      <c r="A158" s="61"/>
      <c r="B158" s="61"/>
      <c r="C158" s="61"/>
      <c r="D158" s="61"/>
      <c r="E158" s="61"/>
      <c r="F158" s="61"/>
      <c r="G158" s="6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Z158" s="64"/>
      <c r="AA158" s="64"/>
      <c r="AB158" s="64"/>
      <c r="AC158" s="64"/>
      <c r="AD158" s="64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s="60" customFormat="1" x14ac:dyDescent="0.25">
      <c r="A159" s="61"/>
      <c r="B159" s="61"/>
      <c r="C159" s="61"/>
      <c r="D159" s="61"/>
      <c r="E159" s="61"/>
      <c r="F159" s="61"/>
      <c r="G159" s="6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Z159" s="64"/>
      <c r="AA159" s="64"/>
      <c r="AB159" s="64"/>
      <c r="AC159" s="64"/>
      <c r="AD159" s="64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s="60" customFormat="1" x14ac:dyDescent="0.25">
      <c r="A160" s="61"/>
      <c r="B160" s="61"/>
      <c r="C160" s="61"/>
      <c r="D160" s="61"/>
      <c r="E160" s="61"/>
      <c r="F160" s="61"/>
      <c r="G160" s="6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Z160" s="64"/>
      <c r="AA160" s="64"/>
      <c r="AB160" s="64"/>
      <c r="AC160" s="64"/>
      <c r="AD160" s="64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s="60" customFormat="1" x14ac:dyDescent="0.25">
      <c r="A161" s="61"/>
      <c r="B161" s="61"/>
      <c r="C161" s="61"/>
      <c r="D161" s="61"/>
      <c r="E161" s="61"/>
      <c r="F161" s="61"/>
      <c r="G161" s="6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Z161" s="64"/>
      <c r="AA161" s="64"/>
      <c r="AB161" s="64"/>
      <c r="AC161" s="64"/>
      <c r="AD161" s="64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s="60" customFormat="1" x14ac:dyDescent="0.25">
      <c r="A162" s="61"/>
      <c r="B162" s="61"/>
      <c r="C162" s="61"/>
      <c r="D162" s="61"/>
      <c r="E162" s="61"/>
      <c r="F162" s="61"/>
      <c r="G162" s="6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Z162" s="64"/>
      <c r="AA162" s="64"/>
      <c r="AB162" s="64"/>
      <c r="AC162" s="64"/>
      <c r="AD162" s="64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s="60" customFormat="1" x14ac:dyDescent="0.25">
      <c r="A163" s="61"/>
      <c r="B163" s="61"/>
      <c r="C163" s="61"/>
      <c r="D163" s="61"/>
      <c r="E163" s="61"/>
      <c r="F163" s="61"/>
      <c r="G163" s="6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Z163" s="64"/>
      <c r="AA163" s="64"/>
      <c r="AB163" s="64"/>
      <c r="AC163" s="64"/>
      <c r="AD163" s="64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s="60" customFormat="1" x14ac:dyDescent="0.25">
      <c r="A164" s="61"/>
      <c r="B164" s="61"/>
      <c r="C164" s="61"/>
      <c r="D164" s="61"/>
      <c r="E164" s="61"/>
      <c r="F164" s="61"/>
      <c r="G164" s="6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Z164" s="64"/>
      <c r="AA164" s="64"/>
      <c r="AB164" s="64"/>
      <c r="AC164" s="64"/>
      <c r="AD164" s="64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s="60" customFormat="1" x14ac:dyDescent="0.25">
      <c r="A165" s="61"/>
      <c r="B165" s="61"/>
      <c r="C165" s="61"/>
      <c r="D165" s="61"/>
      <c r="E165" s="61"/>
      <c r="F165" s="61"/>
      <c r="G165" s="6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Z165" s="64"/>
      <c r="AA165" s="64"/>
      <c r="AB165" s="64"/>
      <c r="AC165" s="64"/>
      <c r="AD165" s="64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s="60" customFormat="1" x14ac:dyDescent="0.25">
      <c r="A166" s="61"/>
      <c r="B166" s="61"/>
      <c r="C166" s="61"/>
      <c r="D166" s="61"/>
      <c r="E166" s="61"/>
      <c r="F166" s="61"/>
      <c r="G166" s="6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Z166" s="64"/>
      <c r="AA166" s="64"/>
      <c r="AB166" s="64"/>
      <c r="AC166" s="64"/>
      <c r="AD166" s="64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s="60" customFormat="1" x14ac:dyDescent="0.25">
      <c r="A167" s="61"/>
      <c r="B167" s="61"/>
      <c r="C167" s="61"/>
      <c r="D167" s="61"/>
      <c r="E167" s="61"/>
      <c r="F167" s="61"/>
      <c r="G167" s="6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Z167" s="64"/>
      <c r="AA167" s="64"/>
      <c r="AB167" s="64"/>
      <c r="AC167" s="64"/>
      <c r="AD167" s="64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s="60" customFormat="1" x14ac:dyDescent="0.25">
      <c r="A168" s="61"/>
      <c r="B168" s="61"/>
      <c r="C168" s="61"/>
      <c r="D168" s="61"/>
      <c r="E168" s="61"/>
      <c r="F168" s="61"/>
      <c r="G168" s="6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Z168" s="64"/>
      <c r="AA168" s="64"/>
      <c r="AB168" s="64"/>
      <c r="AC168" s="64"/>
      <c r="AD168" s="64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s="60" customFormat="1" x14ac:dyDescent="0.25">
      <c r="A169" s="61"/>
      <c r="B169" s="61"/>
      <c r="C169" s="61"/>
      <c r="D169" s="61"/>
      <c r="E169" s="61"/>
      <c r="F169" s="61"/>
      <c r="G169" s="6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Z169" s="64"/>
      <c r="AA169" s="64"/>
      <c r="AB169" s="64"/>
      <c r="AC169" s="64"/>
      <c r="AD169" s="64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s="60" customFormat="1" x14ac:dyDescent="0.25">
      <c r="A170" s="61"/>
      <c r="B170" s="61"/>
      <c r="C170" s="61"/>
      <c r="D170" s="61"/>
      <c r="E170" s="61"/>
      <c r="F170" s="61"/>
      <c r="G170" s="6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Z170" s="64"/>
      <c r="AA170" s="64"/>
      <c r="AB170" s="64"/>
      <c r="AC170" s="64"/>
      <c r="AD170" s="64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s="60" customFormat="1" x14ac:dyDescent="0.25">
      <c r="A171" s="61"/>
      <c r="B171" s="61"/>
      <c r="C171" s="61"/>
      <c r="D171" s="61"/>
      <c r="E171" s="61"/>
      <c r="F171" s="61"/>
      <c r="G171" s="6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Z171" s="64"/>
      <c r="AA171" s="64"/>
      <c r="AB171" s="64"/>
      <c r="AC171" s="64"/>
      <c r="AD171" s="64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s="60" customFormat="1" x14ac:dyDescent="0.25">
      <c r="A172" s="61"/>
      <c r="B172" s="61"/>
      <c r="C172" s="61"/>
      <c r="D172" s="61"/>
      <c r="E172" s="61"/>
      <c r="F172" s="61"/>
      <c r="G172" s="6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Z172" s="64"/>
      <c r="AA172" s="64"/>
      <c r="AB172" s="64"/>
      <c r="AC172" s="64"/>
      <c r="AD172" s="64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s="60" customFormat="1" x14ac:dyDescent="0.25">
      <c r="A173" s="61"/>
      <c r="B173" s="61"/>
      <c r="C173" s="61"/>
      <c r="D173" s="61"/>
      <c r="E173" s="61"/>
      <c r="F173" s="61"/>
      <c r="G173" s="6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Z173" s="64"/>
      <c r="AA173" s="64"/>
      <c r="AB173" s="64"/>
      <c r="AC173" s="64"/>
      <c r="AD173" s="64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s="60" customFormat="1" x14ac:dyDescent="0.25">
      <c r="A174" s="61"/>
      <c r="B174" s="61"/>
      <c r="C174" s="61"/>
      <c r="D174" s="61"/>
      <c r="E174" s="61"/>
      <c r="F174" s="61"/>
      <c r="G174" s="6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Z174" s="64"/>
      <c r="AA174" s="64"/>
      <c r="AB174" s="64"/>
      <c r="AC174" s="64"/>
      <c r="AD174" s="64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s="60" customFormat="1" x14ac:dyDescent="0.25">
      <c r="A175" s="61"/>
      <c r="B175" s="61"/>
      <c r="C175" s="61"/>
      <c r="D175" s="61"/>
      <c r="E175" s="61"/>
      <c r="F175" s="61"/>
      <c r="G175" s="6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Z175" s="64"/>
      <c r="AA175" s="64"/>
      <c r="AB175" s="64"/>
      <c r="AC175" s="64"/>
      <c r="AD175" s="64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s="60" customFormat="1" x14ac:dyDescent="0.25">
      <c r="A176" s="61"/>
      <c r="B176" s="61"/>
      <c r="C176" s="61"/>
      <c r="D176" s="61"/>
      <c r="E176" s="61"/>
      <c r="F176" s="61"/>
      <c r="G176" s="6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Z176" s="64"/>
      <c r="AA176" s="64"/>
      <c r="AB176" s="64"/>
      <c r="AC176" s="64"/>
      <c r="AD176" s="64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s="60" customFormat="1" x14ac:dyDescent="0.25">
      <c r="A177" s="61"/>
      <c r="B177" s="61"/>
      <c r="C177" s="61"/>
      <c r="D177" s="61"/>
      <c r="E177" s="61"/>
      <c r="F177" s="61"/>
      <c r="G177" s="6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Z177" s="64"/>
      <c r="AA177" s="64"/>
      <c r="AB177" s="64"/>
      <c r="AC177" s="64"/>
      <c r="AD177" s="64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s="60" customFormat="1" x14ac:dyDescent="0.25">
      <c r="A178" s="61"/>
      <c r="B178" s="61"/>
      <c r="C178" s="61"/>
      <c r="D178" s="61"/>
      <c r="E178" s="61"/>
      <c r="F178" s="61"/>
      <c r="G178" s="6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Z178" s="64"/>
      <c r="AA178" s="64"/>
      <c r="AB178" s="64"/>
      <c r="AC178" s="64"/>
      <c r="AD178" s="64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s="60" customFormat="1" x14ac:dyDescent="0.25">
      <c r="A179" s="61"/>
      <c r="B179" s="61"/>
      <c r="C179" s="61"/>
      <c r="D179" s="61"/>
      <c r="E179" s="61"/>
      <c r="F179" s="61"/>
      <c r="G179" s="6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Z179" s="64"/>
      <c r="AA179" s="64"/>
      <c r="AB179" s="64"/>
      <c r="AC179" s="64"/>
      <c r="AD179" s="64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s="60" customFormat="1" x14ac:dyDescent="0.25">
      <c r="A180" s="61"/>
      <c r="B180" s="61"/>
      <c r="C180" s="61"/>
      <c r="D180" s="61"/>
      <c r="E180" s="61"/>
      <c r="F180" s="61"/>
      <c r="G180" s="6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Z180" s="64"/>
      <c r="AA180" s="64"/>
      <c r="AB180" s="64"/>
      <c r="AC180" s="64"/>
      <c r="AD180" s="64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s="60" customFormat="1" x14ac:dyDescent="0.25">
      <c r="A181" s="61"/>
      <c r="B181" s="61"/>
      <c r="C181" s="61"/>
      <c r="D181" s="61"/>
      <c r="E181" s="61"/>
      <c r="F181" s="61"/>
      <c r="G181" s="6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Z181" s="64"/>
      <c r="AA181" s="64"/>
      <c r="AB181" s="64"/>
      <c r="AC181" s="64"/>
      <c r="AD181" s="64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s="60" customFormat="1" x14ac:dyDescent="0.25">
      <c r="A182" s="61"/>
      <c r="B182" s="61"/>
      <c r="C182" s="61"/>
      <c r="D182" s="61"/>
      <c r="E182" s="61"/>
      <c r="F182" s="61"/>
      <c r="G182" s="6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Z182" s="64"/>
      <c r="AA182" s="64"/>
      <c r="AB182" s="64"/>
      <c r="AC182" s="64"/>
      <c r="AD182" s="64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s="60" customFormat="1" x14ac:dyDescent="0.25">
      <c r="A183" s="61"/>
      <c r="B183" s="61"/>
      <c r="C183" s="61"/>
      <c r="D183" s="61"/>
      <c r="E183" s="61"/>
      <c r="F183" s="61"/>
      <c r="G183" s="6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Z183" s="64"/>
      <c r="AA183" s="64"/>
      <c r="AB183" s="64"/>
      <c r="AC183" s="64"/>
      <c r="AD183" s="64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s="60" customFormat="1" x14ac:dyDescent="0.25">
      <c r="A184" s="61"/>
      <c r="B184" s="61"/>
      <c r="C184" s="61"/>
      <c r="D184" s="61"/>
      <c r="E184" s="61"/>
      <c r="F184" s="61"/>
      <c r="G184" s="6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Z184" s="64"/>
      <c r="AA184" s="64"/>
      <c r="AB184" s="64"/>
      <c r="AC184" s="64"/>
      <c r="AD184" s="64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s="60" customFormat="1" x14ac:dyDescent="0.25">
      <c r="A185" s="61"/>
      <c r="B185" s="61"/>
      <c r="C185" s="61"/>
      <c r="D185" s="61"/>
      <c r="E185" s="61"/>
      <c r="F185" s="61"/>
      <c r="G185" s="6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Z185" s="64"/>
      <c r="AA185" s="64"/>
      <c r="AB185" s="64"/>
      <c r="AC185" s="64"/>
      <c r="AD185" s="64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s="60" customFormat="1" x14ac:dyDescent="0.25">
      <c r="A186" s="61"/>
      <c r="B186" s="61"/>
      <c r="C186" s="61"/>
      <c r="D186" s="61"/>
      <c r="E186" s="61"/>
      <c r="F186" s="61"/>
      <c r="G186" s="6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Z186" s="64"/>
      <c r="AA186" s="64"/>
      <c r="AB186" s="64"/>
      <c r="AC186" s="64"/>
      <c r="AD186" s="64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s="60" customFormat="1" x14ac:dyDescent="0.25">
      <c r="A187" s="61"/>
      <c r="B187" s="61"/>
      <c r="C187" s="61"/>
      <c r="D187" s="61"/>
      <c r="E187" s="61"/>
      <c r="F187" s="61"/>
      <c r="G187" s="6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Z187" s="64"/>
      <c r="AA187" s="64"/>
      <c r="AB187" s="64"/>
      <c r="AC187" s="64"/>
      <c r="AD187" s="64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60" customFormat="1" x14ac:dyDescent="0.25">
      <c r="A188" s="61"/>
      <c r="B188" s="61"/>
      <c r="C188" s="61"/>
      <c r="D188" s="61"/>
      <c r="E188" s="61"/>
      <c r="F188" s="61"/>
      <c r="G188" s="6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Z188" s="64"/>
      <c r="AA188" s="64"/>
      <c r="AB188" s="64"/>
      <c r="AC188" s="64"/>
      <c r="AD188" s="64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s="60" customFormat="1" x14ac:dyDescent="0.25">
      <c r="A189" s="61"/>
      <c r="B189" s="61"/>
      <c r="C189" s="61"/>
      <c r="D189" s="61"/>
      <c r="E189" s="61"/>
      <c r="F189" s="61"/>
      <c r="G189" s="6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Z189" s="64"/>
      <c r="AA189" s="64"/>
      <c r="AB189" s="64"/>
      <c r="AC189" s="64"/>
      <c r="AD189" s="64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s="60" customFormat="1" x14ac:dyDescent="0.25">
      <c r="A190" s="61"/>
      <c r="B190" s="61"/>
      <c r="C190" s="61"/>
      <c r="D190" s="61"/>
      <c r="E190" s="61"/>
      <c r="F190" s="61"/>
      <c r="G190" s="6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Z190" s="64"/>
      <c r="AA190" s="64"/>
      <c r="AB190" s="64"/>
      <c r="AC190" s="64"/>
      <c r="AD190" s="64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s="60" customFormat="1" x14ac:dyDescent="0.25">
      <c r="A191" s="61"/>
      <c r="B191" s="61"/>
      <c r="C191" s="61"/>
      <c r="D191" s="61"/>
      <c r="E191" s="61"/>
      <c r="F191" s="61"/>
      <c r="G191" s="6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Z191" s="64"/>
      <c r="AA191" s="64"/>
      <c r="AB191" s="64"/>
      <c r="AC191" s="64"/>
      <c r="AD191" s="64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s="60" customFormat="1" x14ac:dyDescent="0.25">
      <c r="A192" s="61"/>
      <c r="B192" s="61"/>
      <c r="C192" s="61"/>
      <c r="D192" s="61"/>
      <c r="E192" s="61"/>
      <c r="F192" s="61"/>
      <c r="G192" s="6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Z192" s="64"/>
      <c r="AA192" s="64"/>
      <c r="AB192" s="64"/>
      <c r="AC192" s="64"/>
      <c r="AD192" s="64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s="60" customFormat="1" x14ac:dyDescent="0.25">
      <c r="A193" s="61"/>
      <c r="B193" s="61"/>
      <c r="C193" s="61"/>
      <c r="D193" s="61"/>
      <c r="E193" s="61"/>
      <c r="F193" s="61"/>
      <c r="G193" s="6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Z193" s="64"/>
      <c r="AA193" s="64"/>
      <c r="AB193" s="64"/>
      <c r="AC193" s="64"/>
      <c r="AD193" s="64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s="60" customFormat="1" x14ac:dyDescent="0.25">
      <c r="A194" s="61"/>
      <c r="B194" s="61"/>
      <c r="C194" s="61"/>
      <c r="D194" s="61"/>
      <c r="E194" s="61"/>
      <c r="F194" s="61"/>
      <c r="G194" s="6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Z194" s="64"/>
      <c r="AA194" s="64"/>
      <c r="AB194" s="64"/>
      <c r="AC194" s="64"/>
      <c r="AD194" s="64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s="60" customFormat="1" x14ac:dyDescent="0.25">
      <c r="A195" s="61"/>
      <c r="B195" s="61"/>
      <c r="C195" s="61"/>
      <c r="D195" s="61"/>
      <c r="E195" s="61"/>
      <c r="F195" s="61"/>
      <c r="G195" s="6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Z195" s="64"/>
      <c r="AA195" s="64"/>
      <c r="AB195" s="64"/>
      <c r="AC195" s="64"/>
      <c r="AD195" s="64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s="60" customFormat="1" x14ac:dyDescent="0.25">
      <c r="A196" s="61"/>
      <c r="B196" s="61"/>
      <c r="C196" s="61"/>
      <c r="D196" s="61"/>
      <c r="E196" s="61"/>
      <c r="F196" s="61"/>
      <c r="G196" s="6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Z196" s="64"/>
      <c r="AA196" s="64"/>
      <c r="AB196" s="64"/>
      <c r="AC196" s="64"/>
      <c r="AD196" s="64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s="60" customFormat="1" x14ac:dyDescent="0.25">
      <c r="A197" s="61"/>
      <c r="B197" s="61"/>
      <c r="C197" s="61"/>
      <c r="D197" s="61"/>
      <c r="E197" s="61"/>
      <c r="F197" s="61"/>
      <c r="G197" s="6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Z197" s="64"/>
      <c r="AA197" s="64"/>
      <c r="AB197" s="64"/>
      <c r="AC197" s="64"/>
      <c r="AD197" s="64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s="60" customFormat="1" x14ac:dyDescent="0.25">
      <c r="A198" s="61"/>
      <c r="B198" s="61"/>
      <c r="C198" s="61"/>
      <c r="D198" s="61"/>
      <c r="E198" s="61"/>
      <c r="F198" s="61"/>
      <c r="G198" s="6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Z198" s="64"/>
      <c r="AA198" s="64"/>
      <c r="AB198" s="64"/>
      <c r="AC198" s="64"/>
      <c r="AD198" s="64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s="60" customFormat="1" x14ac:dyDescent="0.25">
      <c r="A199" s="61"/>
      <c r="B199" s="61"/>
      <c r="C199" s="61"/>
      <c r="D199" s="61"/>
      <c r="E199" s="61"/>
      <c r="F199" s="61"/>
      <c r="G199" s="6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Z199" s="64"/>
      <c r="AA199" s="64"/>
      <c r="AB199" s="64"/>
      <c r="AC199" s="64"/>
      <c r="AD199" s="64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s="60" customFormat="1" x14ac:dyDescent="0.25">
      <c r="A200" s="61"/>
      <c r="B200" s="61"/>
      <c r="C200" s="61"/>
      <c r="D200" s="61"/>
      <c r="E200" s="61"/>
      <c r="F200" s="61"/>
      <c r="G200" s="6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Z200" s="64"/>
      <c r="AA200" s="64"/>
      <c r="AB200" s="64"/>
      <c r="AC200" s="64"/>
      <c r="AD200" s="64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s="60" customFormat="1" x14ac:dyDescent="0.25">
      <c r="A201" s="61"/>
      <c r="B201" s="61"/>
      <c r="C201" s="61"/>
      <c r="D201" s="61"/>
      <c r="E201" s="61"/>
      <c r="F201" s="61"/>
      <c r="G201" s="6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Z201" s="64"/>
      <c r="AA201" s="64"/>
      <c r="AB201" s="64"/>
      <c r="AC201" s="64"/>
      <c r="AD201" s="64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s="60" customFormat="1" x14ac:dyDescent="0.25">
      <c r="A202" s="61"/>
      <c r="B202" s="61"/>
      <c r="C202" s="61"/>
      <c r="D202" s="61"/>
      <c r="E202" s="61"/>
      <c r="F202" s="61"/>
      <c r="G202" s="6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Z202" s="64"/>
      <c r="AA202" s="64"/>
      <c r="AB202" s="64"/>
      <c r="AC202" s="64"/>
      <c r="AD202" s="64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s="60" customFormat="1" x14ac:dyDescent="0.25">
      <c r="A203" s="61"/>
      <c r="B203" s="61"/>
      <c r="C203" s="61"/>
      <c r="D203" s="61"/>
      <c r="E203" s="61"/>
      <c r="F203" s="61"/>
      <c r="G203" s="6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Z203" s="64"/>
      <c r="AA203" s="64"/>
      <c r="AB203" s="64"/>
      <c r="AC203" s="64"/>
      <c r="AD203" s="64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s="60" customFormat="1" x14ac:dyDescent="0.25">
      <c r="A204" s="61"/>
      <c r="B204" s="61"/>
      <c r="C204" s="61"/>
      <c r="D204" s="61"/>
      <c r="E204" s="61"/>
      <c r="F204" s="61"/>
      <c r="G204" s="6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Z204" s="64"/>
      <c r="AA204" s="64"/>
      <c r="AB204" s="64"/>
      <c r="AC204" s="64"/>
      <c r="AD204" s="64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s="60" customFormat="1" x14ac:dyDescent="0.25">
      <c r="A205" s="61"/>
      <c r="B205" s="61"/>
      <c r="C205" s="61"/>
      <c r="D205" s="61"/>
      <c r="E205" s="61"/>
      <c r="F205" s="61"/>
      <c r="G205" s="6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Z205" s="64"/>
      <c r="AA205" s="64"/>
      <c r="AB205" s="64"/>
      <c r="AC205" s="64"/>
      <c r="AD205" s="64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s="60" customFormat="1" x14ac:dyDescent="0.25">
      <c r="A206" s="61"/>
      <c r="B206" s="61"/>
      <c r="C206" s="61"/>
      <c r="D206" s="61"/>
      <c r="E206" s="61"/>
      <c r="F206" s="61"/>
      <c r="G206" s="6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Z206" s="64"/>
      <c r="AA206" s="64"/>
      <c r="AB206" s="64"/>
      <c r="AC206" s="64"/>
      <c r="AD206" s="64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s="60" customFormat="1" x14ac:dyDescent="0.25">
      <c r="A207" s="61"/>
      <c r="B207" s="61"/>
      <c r="C207" s="61"/>
      <c r="D207" s="61"/>
      <c r="E207" s="61"/>
      <c r="F207" s="61"/>
      <c r="G207" s="6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Z207" s="64"/>
      <c r="AA207" s="64"/>
      <c r="AB207" s="64"/>
      <c r="AC207" s="64"/>
      <c r="AD207" s="64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s="60" customFormat="1" x14ac:dyDescent="0.25">
      <c r="A208" s="61"/>
      <c r="B208" s="61"/>
      <c r="C208" s="61"/>
      <c r="D208" s="61"/>
      <c r="E208" s="61"/>
      <c r="F208" s="61"/>
      <c r="G208" s="6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Z208" s="64"/>
      <c r="AA208" s="64"/>
      <c r="AB208" s="64"/>
      <c r="AC208" s="64"/>
      <c r="AD208" s="64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60" customFormat="1" x14ac:dyDescent="0.25">
      <c r="A209" s="61"/>
      <c r="B209" s="61"/>
      <c r="C209" s="61"/>
      <c r="D209" s="61"/>
      <c r="E209" s="61"/>
      <c r="F209" s="61"/>
      <c r="G209" s="6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Z209" s="64"/>
      <c r="AA209" s="64"/>
      <c r="AB209" s="64"/>
      <c r="AC209" s="64"/>
      <c r="AD209" s="64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s="60" customFormat="1" x14ac:dyDescent="0.25">
      <c r="A210" s="61"/>
      <c r="B210" s="61"/>
      <c r="C210" s="61"/>
      <c r="D210" s="61"/>
      <c r="E210" s="61"/>
      <c r="F210" s="61"/>
      <c r="G210" s="6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Z210" s="64"/>
      <c r="AA210" s="64"/>
      <c r="AB210" s="64"/>
      <c r="AC210" s="64"/>
      <c r="AD210" s="64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s="60" customFormat="1" x14ac:dyDescent="0.25">
      <c r="A211" s="61"/>
      <c r="B211" s="61"/>
      <c r="C211" s="61"/>
      <c r="D211" s="61"/>
      <c r="E211" s="61"/>
      <c r="F211" s="61"/>
      <c r="G211" s="6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Z211" s="64"/>
      <c r="AA211" s="64"/>
      <c r="AB211" s="64"/>
      <c r="AC211" s="64"/>
      <c r="AD211" s="64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s="60" customFormat="1" x14ac:dyDescent="0.25">
      <c r="A212" s="61"/>
      <c r="B212" s="61"/>
      <c r="C212" s="61"/>
      <c r="D212" s="61"/>
      <c r="E212" s="61"/>
      <c r="F212" s="61"/>
      <c r="G212" s="6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Z212" s="64"/>
      <c r="AA212" s="64"/>
      <c r="AB212" s="64"/>
      <c r="AC212" s="64"/>
      <c r="AD212" s="64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s="60" customFormat="1" x14ac:dyDescent="0.25">
      <c r="A213" s="61"/>
      <c r="B213" s="61"/>
      <c r="C213" s="61"/>
      <c r="D213" s="61"/>
      <c r="E213" s="61"/>
      <c r="F213" s="61"/>
      <c r="G213" s="6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Z213" s="64"/>
      <c r="AA213" s="64"/>
      <c r="AB213" s="64"/>
      <c r="AC213" s="64"/>
      <c r="AD213" s="64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s="60" customFormat="1" x14ac:dyDescent="0.25">
      <c r="A214" s="61"/>
      <c r="B214" s="61"/>
      <c r="C214" s="61"/>
      <c r="D214" s="61"/>
      <c r="E214" s="61"/>
      <c r="F214" s="61"/>
      <c r="G214" s="6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Z214" s="64"/>
      <c r="AA214" s="64"/>
      <c r="AB214" s="64"/>
      <c r="AC214" s="64"/>
      <c r="AD214" s="64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s="60" customFormat="1" x14ac:dyDescent="0.25">
      <c r="A215" s="61"/>
      <c r="B215" s="61"/>
      <c r="C215" s="61"/>
      <c r="D215" s="61"/>
      <c r="E215" s="61"/>
      <c r="F215" s="61"/>
      <c r="G215" s="6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Z215" s="64"/>
      <c r="AA215" s="64"/>
      <c r="AB215" s="64"/>
      <c r="AC215" s="64"/>
      <c r="AD215" s="64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s="60" customFormat="1" x14ac:dyDescent="0.25">
      <c r="A216" s="61"/>
      <c r="B216" s="61"/>
      <c r="C216" s="61"/>
      <c r="D216" s="61"/>
      <c r="E216" s="61"/>
      <c r="F216" s="61"/>
      <c r="G216" s="6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Z216" s="64"/>
      <c r="AA216" s="64"/>
      <c r="AB216" s="64"/>
      <c r="AC216" s="64"/>
      <c r="AD216" s="64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s="60" customFormat="1" x14ac:dyDescent="0.25">
      <c r="A217" s="61"/>
      <c r="B217" s="61"/>
      <c r="C217" s="61"/>
      <c r="D217" s="61"/>
      <c r="E217" s="61"/>
      <c r="F217" s="61"/>
      <c r="G217" s="6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Z217" s="64"/>
      <c r="AA217" s="64"/>
      <c r="AB217" s="64"/>
      <c r="AC217" s="64"/>
      <c r="AD217" s="64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s="60" customFormat="1" x14ac:dyDescent="0.25">
      <c r="A218" s="61"/>
      <c r="B218" s="61"/>
      <c r="C218" s="61"/>
      <c r="D218" s="61"/>
      <c r="E218" s="61"/>
      <c r="F218" s="61"/>
      <c r="G218" s="6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Z218" s="64"/>
      <c r="AA218" s="64"/>
      <c r="AB218" s="64"/>
      <c r="AC218" s="64"/>
      <c r="AD218" s="64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s="60" customFormat="1" x14ac:dyDescent="0.25">
      <c r="A219" s="61"/>
      <c r="B219" s="61"/>
      <c r="C219" s="61"/>
      <c r="D219" s="61"/>
      <c r="E219" s="61"/>
      <c r="F219" s="61"/>
      <c r="G219" s="6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Z219" s="64"/>
      <c r="AA219" s="64"/>
      <c r="AB219" s="64"/>
      <c r="AC219" s="64"/>
      <c r="AD219" s="64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s="60" customFormat="1" x14ac:dyDescent="0.25">
      <c r="A220" s="61"/>
      <c r="B220" s="61"/>
      <c r="C220" s="61"/>
      <c r="D220" s="61"/>
      <c r="E220" s="61"/>
      <c r="F220" s="61"/>
      <c r="G220" s="6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Z220" s="64"/>
      <c r="AA220" s="64"/>
      <c r="AB220" s="64"/>
      <c r="AC220" s="64"/>
      <c r="AD220" s="64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s="60" customFormat="1" x14ac:dyDescent="0.25">
      <c r="A221" s="61"/>
      <c r="B221" s="61"/>
      <c r="C221" s="61"/>
      <c r="D221" s="61"/>
      <c r="E221" s="61"/>
      <c r="F221" s="61"/>
      <c r="G221" s="6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Z221" s="64"/>
      <c r="AA221" s="64"/>
      <c r="AB221" s="64"/>
      <c r="AC221" s="64"/>
      <c r="AD221" s="64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s="60" customFormat="1" x14ac:dyDescent="0.25">
      <c r="A222" s="61"/>
      <c r="B222" s="61"/>
      <c r="C222" s="61"/>
      <c r="D222" s="61"/>
      <c r="E222" s="61"/>
      <c r="F222" s="61"/>
      <c r="G222" s="6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Z222" s="64"/>
      <c r="AA222" s="64"/>
      <c r="AB222" s="64"/>
      <c r="AC222" s="64"/>
      <c r="AD222" s="64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s="60" customFormat="1" x14ac:dyDescent="0.25">
      <c r="A223" s="61"/>
      <c r="B223" s="61"/>
      <c r="C223" s="61"/>
      <c r="D223" s="61"/>
      <c r="E223" s="61"/>
      <c r="F223" s="61"/>
      <c r="G223" s="6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Z223" s="64"/>
      <c r="AA223" s="64"/>
      <c r="AB223" s="64"/>
      <c r="AC223" s="64"/>
      <c r="AD223" s="64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s="60" customFormat="1" x14ac:dyDescent="0.25">
      <c r="A224" s="61"/>
      <c r="B224" s="61"/>
      <c r="C224" s="61"/>
      <c r="D224" s="61"/>
      <c r="E224" s="61"/>
      <c r="F224" s="61"/>
      <c r="G224" s="6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Z224" s="64"/>
      <c r="AA224" s="64"/>
      <c r="AB224" s="64"/>
      <c r="AC224" s="64"/>
      <c r="AD224" s="64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s="60" customFormat="1" x14ac:dyDescent="0.25">
      <c r="A225" s="61"/>
      <c r="B225" s="61"/>
      <c r="C225" s="61"/>
      <c r="D225" s="61"/>
      <c r="E225" s="61"/>
      <c r="F225" s="61"/>
      <c r="G225" s="6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Z225" s="64"/>
      <c r="AA225" s="64"/>
      <c r="AB225" s="64"/>
      <c r="AC225" s="64"/>
      <c r="AD225" s="64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s="60" customFormat="1" x14ac:dyDescent="0.25">
      <c r="A226" s="61"/>
      <c r="B226" s="61"/>
      <c r="C226" s="61"/>
      <c r="D226" s="61"/>
      <c r="E226" s="61"/>
      <c r="F226" s="61"/>
      <c r="G226" s="6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Z226" s="64"/>
      <c r="AA226" s="64"/>
      <c r="AB226" s="64"/>
      <c r="AC226" s="64"/>
      <c r="AD226" s="64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s="60" customFormat="1" x14ac:dyDescent="0.25">
      <c r="A227" s="61"/>
      <c r="B227" s="61"/>
      <c r="C227" s="61"/>
      <c r="D227" s="61"/>
      <c r="E227" s="61"/>
      <c r="F227" s="61"/>
      <c r="G227" s="6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Z227" s="64"/>
      <c r="AA227" s="64"/>
      <c r="AB227" s="64"/>
      <c r="AC227" s="64"/>
      <c r="AD227" s="64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s="60" customFormat="1" x14ac:dyDescent="0.25">
      <c r="A228" s="61"/>
      <c r="B228" s="61"/>
      <c r="C228" s="61"/>
      <c r="D228" s="61"/>
      <c r="E228" s="61"/>
      <c r="F228" s="61"/>
      <c r="G228" s="6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Z228" s="64"/>
      <c r="AA228" s="64"/>
      <c r="AB228" s="64"/>
      <c r="AC228" s="64"/>
      <c r="AD228" s="64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s="60" customFormat="1" x14ac:dyDescent="0.25">
      <c r="A229" s="61"/>
      <c r="B229" s="61"/>
      <c r="C229" s="61"/>
      <c r="D229" s="61"/>
      <c r="E229" s="61"/>
      <c r="F229" s="61"/>
      <c r="G229" s="6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Z229" s="64"/>
      <c r="AA229" s="64"/>
      <c r="AB229" s="64"/>
      <c r="AC229" s="64"/>
      <c r="AD229" s="64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s="60" customFormat="1" x14ac:dyDescent="0.25">
      <c r="A230" s="61"/>
      <c r="B230" s="61"/>
      <c r="C230" s="61"/>
      <c r="D230" s="61"/>
      <c r="E230" s="61"/>
      <c r="F230" s="61"/>
      <c r="G230" s="6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Z230" s="64"/>
      <c r="AA230" s="64"/>
      <c r="AB230" s="64"/>
      <c r="AC230" s="64"/>
      <c r="AD230" s="64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s="60" customFormat="1" x14ac:dyDescent="0.25">
      <c r="A231" s="61"/>
      <c r="B231" s="61"/>
      <c r="C231" s="61"/>
      <c r="D231" s="61"/>
      <c r="E231" s="61"/>
      <c r="F231" s="61"/>
      <c r="G231" s="6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Z231" s="64"/>
      <c r="AA231" s="64"/>
      <c r="AB231" s="64"/>
      <c r="AC231" s="64"/>
      <c r="AD231" s="64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s="60" customFormat="1" x14ac:dyDescent="0.25">
      <c r="A232" s="61"/>
      <c r="B232" s="61"/>
      <c r="C232" s="61"/>
      <c r="D232" s="61"/>
      <c r="E232" s="61"/>
      <c r="F232" s="61"/>
      <c r="G232" s="6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Z232" s="64"/>
      <c r="AA232" s="64"/>
      <c r="AB232" s="64"/>
      <c r="AC232" s="64"/>
      <c r="AD232" s="64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s="60" customFormat="1" x14ac:dyDescent="0.25">
      <c r="A233" s="61"/>
      <c r="B233" s="61"/>
      <c r="C233" s="61"/>
      <c r="D233" s="61"/>
      <c r="E233" s="61"/>
      <c r="F233" s="61"/>
      <c r="G233" s="6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Z233" s="64"/>
      <c r="AA233" s="64"/>
      <c r="AB233" s="64"/>
      <c r="AC233" s="64"/>
      <c r="AD233" s="64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s="60" customFormat="1" x14ac:dyDescent="0.25">
      <c r="A234" s="61"/>
      <c r="B234" s="61"/>
      <c r="C234" s="61"/>
      <c r="D234" s="61"/>
      <c r="E234" s="61"/>
      <c r="F234" s="61"/>
      <c r="G234" s="6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Z234" s="64"/>
      <c r="AA234" s="64"/>
      <c r="AB234" s="64"/>
      <c r="AC234" s="64"/>
      <c r="AD234" s="64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s="60" customFormat="1" x14ac:dyDescent="0.25">
      <c r="A235" s="61"/>
      <c r="B235" s="61"/>
      <c r="C235" s="61"/>
      <c r="D235" s="61"/>
      <c r="E235" s="61"/>
      <c r="F235" s="61"/>
      <c r="G235" s="6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Z235" s="64"/>
      <c r="AA235" s="64"/>
      <c r="AB235" s="64"/>
      <c r="AC235" s="64"/>
      <c r="AD235" s="64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s="60" customFormat="1" x14ac:dyDescent="0.25">
      <c r="A236" s="61"/>
      <c r="B236" s="61"/>
      <c r="C236" s="61"/>
      <c r="D236" s="61"/>
      <c r="E236" s="61"/>
      <c r="F236" s="61"/>
      <c r="G236" s="6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Z236" s="64"/>
      <c r="AA236" s="64"/>
      <c r="AB236" s="64"/>
      <c r="AC236" s="64"/>
      <c r="AD236" s="64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s="60" customFormat="1" x14ac:dyDescent="0.25">
      <c r="A237" s="61"/>
      <c r="B237" s="61"/>
      <c r="C237" s="61"/>
      <c r="D237" s="61"/>
      <c r="E237" s="61"/>
      <c r="F237" s="61"/>
      <c r="G237" s="6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Z237" s="64"/>
      <c r="AA237" s="64"/>
      <c r="AB237" s="64"/>
      <c r="AC237" s="64"/>
      <c r="AD237" s="64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s="60" customFormat="1" x14ac:dyDescent="0.25">
      <c r="A238" s="61"/>
      <c r="B238" s="61"/>
      <c r="C238" s="61"/>
      <c r="D238" s="61"/>
      <c r="E238" s="61"/>
      <c r="F238" s="61"/>
      <c r="G238" s="6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Z238" s="64"/>
      <c r="AA238" s="64"/>
      <c r="AB238" s="64"/>
      <c r="AC238" s="64"/>
      <c r="AD238" s="64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s="60" customFormat="1" x14ac:dyDescent="0.25">
      <c r="A239" s="61"/>
      <c r="B239" s="61"/>
      <c r="C239" s="61"/>
      <c r="D239" s="61"/>
      <c r="E239" s="61"/>
      <c r="F239" s="61"/>
      <c r="G239" s="6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Z239" s="64"/>
      <c r="AA239" s="64"/>
      <c r="AB239" s="64"/>
      <c r="AC239" s="64"/>
      <c r="AD239" s="64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s="60" customFormat="1" x14ac:dyDescent="0.25">
      <c r="A240" s="61"/>
      <c r="B240" s="61"/>
      <c r="C240" s="61"/>
      <c r="D240" s="61"/>
      <c r="E240" s="61"/>
      <c r="F240" s="61"/>
      <c r="G240" s="6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Z240" s="64"/>
      <c r="AA240" s="64"/>
      <c r="AB240" s="64"/>
      <c r="AC240" s="64"/>
      <c r="AD240" s="64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s="60" customFormat="1" x14ac:dyDescent="0.25">
      <c r="A241" s="61"/>
      <c r="B241" s="61"/>
      <c r="C241" s="61"/>
      <c r="D241" s="61"/>
      <c r="E241" s="61"/>
      <c r="F241" s="61"/>
      <c r="G241" s="6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Z241" s="64"/>
      <c r="AA241" s="64"/>
      <c r="AB241" s="64"/>
      <c r="AC241" s="64"/>
      <c r="AD241" s="64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s="60" customFormat="1" x14ac:dyDescent="0.25">
      <c r="A242" s="61"/>
      <c r="B242" s="61"/>
      <c r="C242" s="61"/>
      <c r="D242" s="61"/>
      <c r="E242" s="61"/>
      <c r="F242" s="61"/>
      <c r="G242" s="6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Z242" s="64"/>
      <c r="AA242" s="64"/>
      <c r="AB242" s="64"/>
      <c r="AC242" s="64"/>
      <c r="AD242" s="64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s="60" customFormat="1" x14ac:dyDescent="0.25">
      <c r="A243" s="61"/>
      <c r="B243" s="61"/>
      <c r="C243" s="61"/>
      <c r="D243" s="61"/>
      <c r="E243" s="61"/>
      <c r="F243" s="61"/>
      <c r="G243" s="6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Z243" s="64"/>
      <c r="AA243" s="64"/>
      <c r="AB243" s="64"/>
      <c r="AC243" s="64"/>
      <c r="AD243" s="64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s="60" customFormat="1" x14ac:dyDescent="0.25">
      <c r="A244" s="61"/>
      <c r="B244" s="61"/>
      <c r="C244" s="61"/>
      <c r="D244" s="61"/>
      <c r="E244" s="61"/>
      <c r="F244" s="61"/>
      <c r="G244" s="6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Z244" s="64"/>
      <c r="AA244" s="64"/>
      <c r="AB244" s="64"/>
      <c r="AC244" s="64"/>
      <c r="AD244" s="64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s="60" customFormat="1" x14ac:dyDescent="0.25">
      <c r="A245" s="61"/>
      <c r="B245" s="61"/>
      <c r="C245" s="61"/>
      <c r="D245" s="61"/>
      <c r="E245" s="61"/>
      <c r="F245" s="61"/>
      <c r="G245" s="6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Z245" s="64"/>
      <c r="AA245" s="64"/>
      <c r="AB245" s="64"/>
      <c r="AC245" s="64"/>
      <c r="AD245" s="64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s="60" customFormat="1" x14ac:dyDescent="0.25">
      <c r="A246" s="61"/>
      <c r="B246" s="61"/>
      <c r="C246" s="61"/>
      <c r="D246" s="61"/>
      <c r="E246" s="61"/>
      <c r="F246" s="61"/>
      <c r="G246" s="6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Z246" s="64"/>
      <c r="AA246" s="64"/>
      <c r="AB246" s="64"/>
      <c r="AC246" s="64"/>
      <c r="AD246" s="64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s="60" customFormat="1" x14ac:dyDescent="0.25">
      <c r="A247" s="61"/>
      <c r="B247" s="61"/>
      <c r="C247" s="61"/>
      <c r="D247" s="61"/>
      <c r="E247" s="61"/>
      <c r="F247" s="61"/>
      <c r="G247" s="6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Z247" s="64"/>
      <c r="AA247" s="64"/>
      <c r="AB247" s="64"/>
      <c r="AC247" s="64"/>
      <c r="AD247" s="64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s="60" customFormat="1" x14ac:dyDescent="0.25">
      <c r="A248" s="61"/>
      <c r="B248" s="61"/>
      <c r="C248" s="61"/>
      <c r="D248" s="61"/>
      <c r="E248" s="61"/>
      <c r="F248" s="61"/>
      <c r="G248" s="6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Z248" s="64"/>
      <c r="AA248" s="64"/>
      <c r="AB248" s="64"/>
      <c r="AC248" s="64"/>
      <c r="AD248" s="64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s="60" customFormat="1" x14ac:dyDescent="0.25">
      <c r="A249" s="61"/>
      <c r="B249" s="61"/>
      <c r="C249" s="61"/>
      <c r="D249" s="61"/>
      <c r="E249" s="61"/>
      <c r="F249" s="61"/>
      <c r="G249" s="6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Z249" s="64"/>
      <c r="AA249" s="64"/>
      <c r="AB249" s="64"/>
      <c r="AC249" s="64"/>
      <c r="AD249" s="64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s="60" customFormat="1" x14ac:dyDescent="0.25">
      <c r="A250" s="61"/>
      <c r="B250" s="61"/>
      <c r="C250" s="61"/>
      <c r="D250" s="61"/>
      <c r="E250" s="61"/>
      <c r="F250" s="61"/>
      <c r="G250" s="6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Z250" s="64"/>
      <c r="AA250" s="64"/>
      <c r="AB250" s="64"/>
      <c r="AC250" s="64"/>
      <c r="AD250" s="64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s="60" customFormat="1" x14ac:dyDescent="0.25">
      <c r="A251" s="61"/>
      <c r="B251" s="61"/>
      <c r="C251" s="61"/>
      <c r="D251" s="61"/>
      <c r="E251" s="61"/>
      <c r="F251" s="61"/>
      <c r="G251" s="6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Z251" s="64"/>
      <c r="AA251" s="64"/>
      <c r="AB251" s="64"/>
      <c r="AC251" s="64"/>
      <c r="AD251" s="64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s="60" customFormat="1" x14ac:dyDescent="0.25">
      <c r="A252" s="61"/>
      <c r="B252" s="61"/>
      <c r="C252" s="61"/>
      <c r="D252" s="61"/>
      <c r="E252" s="61"/>
      <c r="F252" s="61"/>
      <c r="G252" s="6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Z252" s="64"/>
      <c r="AA252" s="64"/>
      <c r="AB252" s="64"/>
      <c r="AC252" s="64"/>
      <c r="AD252" s="64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s="60" customFormat="1" x14ac:dyDescent="0.25">
      <c r="A253" s="61"/>
      <c r="B253" s="61"/>
      <c r="C253" s="61"/>
      <c r="D253" s="61"/>
      <c r="E253" s="61"/>
      <c r="F253" s="61"/>
      <c r="G253" s="6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Z253" s="64"/>
      <c r="AA253" s="64"/>
      <c r="AB253" s="64"/>
      <c r="AC253" s="64"/>
      <c r="AD253" s="64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s="60" customFormat="1" x14ac:dyDescent="0.25">
      <c r="A254" s="61"/>
      <c r="B254" s="61"/>
      <c r="C254" s="61"/>
      <c r="D254" s="61"/>
      <c r="E254" s="61"/>
      <c r="F254" s="61"/>
      <c r="G254" s="6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Z254" s="64"/>
      <c r="AA254" s="64"/>
      <c r="AB254" s="64"/>
      <c r="AC254" s="64"/>
      <c r="AD254" s="64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s="60" customFormat="1" x14ac:dyDescent="0.25">
      <c r="A255" s="61"/>
      <c r="B255" s="61"/>
      <c r="C255" s="61"/>
      <c r="D255" s="61"/>
      <c r="E255" s="61"/>
      <c r="F255" s="61"/>
      <c r="G255" s="6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Z255" s="64"/>
      <c r="AA255" s="64"/>
      <c r="AB255" s="64"/>
      <c r="AC255" s="64"/>
      <c r="AD255" s="64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s="60" customFormat="1" x14ac:dyDescent="0.25">
      <c r="A256" s="61"/>
      <c r="B256" s="61"/>
      <c r="C256" s="61"/>
      <c r="D256" s="61"/>
      <c r="E256" s="61"/>
      <c r="F256" s="61"/>
      <c r="G256" s="6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Z256" s="64"/>
      <c r="AA256" s="64"/>
      <c r="AB256" s="64"/>
      <c r="AC256" s="64"/>
      <c r="AD256" s="64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s="60" customFormat="1" x14ac:dyDescent="0.25">
      <c r="A257" s="61"/>
      <c r="B257" s="61"/>
      <c r="C257" s="61"/>
      <c r="D257" s="61"/>
      <c r="E257" s="61"/>
      <c r="F257" s="61"/>
      <c r="G257" s="6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Z257" s="64"/>
      <c r="AA257" s="64"/>
      <c r="AB257" s="64"/>
      <c r="AC257" s="64"/>
      <c r="AD257" s="64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s="60" customFormat="1" x14ac:dyDescent="0.25">
      <c r="A258" s="61"/>
      <c r="B258" s="61"/>
      <c r="C258" s="61"/>
      <c r="D258" s="61"/>
      <c r="E258" s="61"/>
      <c r="F258" s="61"/>
      <c r="G258" s="6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Z258" s="64"/>
      <c r="AA258" s="64"/>
      <c r="AB258" s="64"/>
      <c r="AC258" s="64"/>
      <c r="AD258" s="64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s="60" customFormat="1" x14ac:dyDescent="0.25">
      <c r="A259" s="61"/>
      <c r="B259" s="61"/>
      <c r="C259" s="61"/>
      <c r="D259" s="61"/>
      <c r="E259" s="61"/>
      <c r="F259" s="61"/>
      <c r="G259" s="6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Z259" s="64"/>
      <c r="AA259" s="64"/>
      <c r="AB259" s="64"/>
      <c r="AC259" s="64"/>
      <c r="AD259" s="64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s="60" customFormat="1" x14ac:dyDescent="0.25">
      <c r="A260" s="61"/>
      <c r="B260" s="61"/>
      <c r="C260" s="61"/>
      <c r="D260" s="61"/>
      <c r="E260" s="61"/>
      <c r="F260" s="61"/>
      <c r="G260" s="6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Z260" s="64"/>
      <c r="AA260" s="64"/>
      <c r="AB260" s="64"/>
      <c r="AC260" s="64"/>
      <c r="AD260" s="64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s="60" customFormat="1" x14ac:dyDescent="0.25">
      <c r="A261" s="61"/>
      <c r="B261" s="61"/>
      <c r="C261" s="61"/>
      <c r="D261" s="61"/>
      <c r="E261" s="61"/>
      <c r="F261" s="61"/>
      <c r="G261" s="6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Z261" s="64"/>
      <c r="AA261" s="64"/>
      <c r="AB261" s="64"/>
      <c r="AC261" s="64"/>
      <c r="AD261" s="64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s="60" customFormat="1" x14ac:dyDescent="0.25">
      <c r="A262" s="61"/>
      <c r="B262" s="61"/>
      <c r="C262" s="61"/>
      <c r="D262" s="61"/>
      <c r="E262" s="61"/>
      <c r="F262" s="61"/>
      <c r="G262" s="6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Z262" s="64"/>
      <c r="AA262" s="64"/>
      <c r="AB262" s="64"/>
      <c r="AC262" s="64"/>
      <c r="AD262" s="64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s="60" customFormat="1" x14ac:dyDescent="0.25">
      <c r="A263" s="61"/>
      <c r="B263" s="61"/>
      <c r="C263" s="61"/>
      <c r="D263" s="61"/>
      <c r="E263" s="61"/>
      <c r="F263" s="61"/>
      <c r="G263" s="6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Z263" s="64"/>
      <c r="AA263" s="64"/>
      <c r="AB263" s="64"/>
      <c r="AC263" s="64"/>
      <c r="AD263" s="64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s="60" customFormat="1" x14ac:dyDescent="0.25">
      <c r="A264" s="61"/>
      <c r="B264" s="61"/>
      <c r="C264" s="61"/>
      <c r="D264" s="61"/>
      <c r="E264" s="61"/>
      <c r="F264" s="61"/>
      <c r="G264" s="6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Z264" s="64"/>
      <c r="AA264" s="64"/>
      <c r="AB264" s="64"/>
      <c r="AC264" s="64"/>
      <c r="AD264" s="64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s="60" customFormat="1" x14ac:dyDescent="0.25">
      <c r="A265" s="61"/>
      <c r="B265" s="61"/>
      <c r="C265" s="61"/>
      <c r="D265" s="61"/>
      <c r="E265" s="61"/>
      <c r="F265" s="61"/>
      <c r="G265" s="6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Z265" s="64"/>
      <c r="AA265" s="64"/>
      <c r="AB265" s="64"/>
      <c r="AC265" s="64"/>
      <c r="AD265" s="64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s="60" customFormat="1" x14ac:dyDescent="0.25">
      <c r="A266" s="61"/>
      <c r="B266" s="61"/>
      <c r="C266" s="61"/>
      <c r="D266" s="61"/>
      <c r="E266" s="61"/>
      <c r="F266" s="61"/>
      <c r="G266" s="6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Z266" s="64"/>
      <c r="AA266" s="64"/>
      <c r="AB266" s="64"/>
      <c r="AC266" s="64"/>
      <c r="AD266" s="64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s="60" customFormat="1" x14ac:dyDescent="0.25">
      <c r="A267" s="61"/>
      <c r="B267" s="61"/>
      <c r="C267" s="61"/>
      <c r="D267" s="61"/>
      <c r="E267" s="61"/>
      <c r="F267" s="61"/>
      <c r="G267" s="6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Z267" s="64"/>
      <c r="AA267" s="64"/>
      <c r="AB267" s="64"/>
      <c r="AC267" s="64"/>
      <c r="AD267" s="64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s="60" customFormat="1" x14ac:dyDescent="0.25">
      <c r="A268" s="61"/>
      <c r="B268" s="61"/>
      <c r="C268" s="61"/>
      <c r="D268" s="61"/>
      <c r="E268" s="61"/>
      <c r="F268" s="61"/>
      <c r="G268" s="6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Z268" s="64"/>
      <c r="AA268" s="64"/>
      <c r="AB268" s="64"/>
      <c r="AC268" s="64"/>
      <c r="AD268" s="64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s="60" customFormat="1" x14ac:dyDescent="0.25">
      <c r="A269" s="61"/>
      <c r="B269" s="61"/>
      <c r="C269" s="61"/>
      <c r="D269" s="61"/>
      <c r="E269" s="61"/>
      <c r="F269" s="61"/>
      <c r="G269" s="6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Z269" s="64"/>
      <c r="AA269" s="64"/>
      <c r="AB269" s="64"/>
      <c r="AC269" s="64"/>
      <c r="AD269" s="64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s="60" customFormat="1" x14ac:dyDescent="0.25">
      <c r="A270" s="61"/>
      <c r="B270" s="61"/>
      <c r="C270" s="61"/>
      <c r="D270" s="61"/>
      <c r="E270" s="61"/>
      <c r="F270" s="61"/>
      <c r="G270" s="6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Z270" s="64"/>
      <c r="AA270" s="64"/>
      <c r="AB270" s="64"/>
      <c r="AC270" s="64"/>
      <c r="AD270" s="64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s="60" customFormat="1" x14ac:dyDescent="0.25">
      <c r="A271" s="61"/>
      <c r="B271" s="61"/>
      <c r="C271" s="61"/>
      <c r="D271" s="61"/>
      <c r="E271" s="61"/>
      <c r="F271" s="61"/>
      <c r="G271" s="6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Z271" s="64"/>
      <c r="AA271" s="64"/>
      <c r="AB271" s="64"/>
      <c r="AC271" s="64"/>
      <c r="AD271" s="64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s="60" customFormat="1" x14ac:dyDescent="0.25">
      <c r="A272" s="61"/>
      <c r="B272" s="61"/>
      <c r="C272" s="61"/>
      <c r="D272" s="61"/>
      <c r="E272" s="61"/>
      <c r="F272" s="61"/>
      <c r="G272" s="6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Z272" s="64"/>
      <c r="AA272" s="64"/>
      <c r="AB272" s="64"/>
      <c r="AC272" s="64"/>
      <c r="AD272" s="64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s="60" customFormat="1" x14ac:dyDescent="0.25">
      <c r="A273" s="61"/>
      <c r="B273" s="61"/>
      <c r="C273" s="61"/>
      <c r="D273" s="61"/>
      <c r="E273" s="61"/>
      <c r="F273" s="61"/>
      <c r="G273" s="6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Z273" s="64"/>
      <c r="AA273" s="64"/>
      <c r="AB273" s="64"/>
      <c r="AC273" s="64"/>
      <c r="AD273" s="64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s="60" customFormat="1" x14ac:dyDescent="0.25">
      <c r="A274" s="61"/>
      <c r="B274" s="61"/>
      <c r="C274" s="61"/>
      <c r="D274" s="61"/>
      <c r="E274" s="61"/>
      <c r="F274" s="61"/>
      <c r="G274" s="6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Z274" s="64"/>
      <c r="AA274" s="64"/>
      <c r="AB274" s="64"/>
      <c r="AC274" s="64"/>
      <c r="AD274" s="64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s="60" customFormat="1" x14ac:dyDescent="0.25">
      <c r="A275" s="61"/>
      <c r="B275" s="61"/>
      <c r="C275" s="61"/>
      <c r="D275" s="61"/>
      <c r="E275" s="61"/>
      <c r="F275" s="61"/>
      <c r="G275" s="6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Z275" s="64"/>
      <c r="AA275" s="64"/>
      <c r="AB275" s="64"/>
      <c r="AC275" s="64"/>
      <c r="AD275" s="64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s="60" customFormat="1" x14ac:dyDescent="0.25">
      <c r="A276" s="61"/>
      <c r="B276" s="61"/>
      <c r="C276" s="61"/>
      <c r="D276" s="61"/>
      <c r="E276" s="61"/>
      <c r="F276" s="61"/>
      <c r="G276" s="6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Z276" s="64"/>
      <c r="AA276" s="64"/>
      <c r="AB276" s="64"/>
      <c r="AC276" s="64"/>
      <c r="AD276" s="64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s="60" customFormat="1" x14ac:dyDescent="0.25">
      <c r="A277" s="61"/>
      <c r="B277" s="61"/>
      <c r="C277" s="61"/>
      <c r="D277" s="61"/>
      <c r="E277" s="61"/>
      <c r="F277" s="61"/>
      <c r="G277" s="6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Z277" s="64"/>
      <c r="AA277" s="64"/>
      <c r="AB277" s="64"/>
      <c r="AC277" s="64"/>
      <c r="AD277" s="64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s="60" customFormat="1" x14ac:dyDescent="0.25">
      <c r="A278" s="61"/>
      <c r="B278" s="61"/>
      <c r="C278" s="61"/>
      <c r="D278" s="61"/>
      <c r="E278" s="61"/>
      <c r="F278" s="61"/>
      <c r="G278" s="6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Z278" s="64"/>
      <c r="AA278" s="64"/>
      <c r="AB278" s="64"/>
      <c r="AC278" s="64"/>
      <c r="AD278" s="64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s="60" customFormat="1" x14ac:dyDescent="0.25">
      <c r="A279" s="61"/>
      <c r="B279" s="61"/>
      <c r="C279" s="61"/>
      <c r="D279" s="61"/>
      <c r="E279" s="61"/>
      <c r="F279" s="61"/>
      <c r="G279" s="6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Z279" s="64"/>
      <c r="AA279" s="64"/>
      <c r="AB279" s="64"/>
      <c r="AC279" s="64"/>
      <c r="AD279" s="64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s="60" customFormat="1" x14ac:dyDescent="0.25">
      <c r="A280" s="61"/>
      <c r="B280" s="61"/>
      <c r="C280" s="61"/>
      <c r="D280" s="61"/>
      <c r="E280" s="61"/>
      <c r="F280" s="61"/>
      <c r="G280" s="6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Z280" s="64"/>
      <c r="AA280" s="64"/>
      <c r="AB280" s="64"/>
      <c r="AC280" s="64"/>
      <c r="AD280" s="64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s="60" customFormat="1" x14ac:dyDescent="0.25">
      <c r="A281" s="61"/>
      <c r="B281" s="61"/>
      <c r="C281" s="61"/>
      <c r="D281" s="61"/>
      <c r="E281" s="61"/>
      <c r="F281" s="61"/>
      <c r="G281" s="6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Z281" s="64"/>
      <c r="AA281" s="64"/>
      <c r="AB281" s="64"/>
      <c r="AC281" s="64"/>
      <c r="AD281" s="64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s="60" customFormat="1" x14ac:dyDescent="0.25">
      <c r="A282" s="61"/>
      <c r="B282" s="61"/>
      <c r="C282" s="61"/>
      <c r="D282" s="61"/>
      <c r="E282" s="61"/>
      <c r="F282" s="61"/>
      <c r="G282" s="6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Z282" s="64"/>
      <c r="AA282" s="64"/>
      <c r="AB282" s="64"/>
      <c r="AC282" s="64"/>
      <c r="AD282" s="64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s="60" customFormat="1" x14ac:dyDescent="0.25">
      <c r="A283" s="61"/>
      <c r="B283" s="61"/>
      <c r="C283" s="61"/>
      <c r="D283" s="61"/>
      <c r="E283" s="61"/>
      <c r="F283" s="61"/>
      <c r="G283" s="6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Z283" s="64"/>
      <c r="AA283" s="64"/>
      <c r="AB283" s="64"/>
      <c r="AC283" s="64"/>
      <c r="AD283" s="64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s="60" customFormat="1" x14ac:dyDescent="0.25">
      <c r="A284" s="61"/>
      <c r="B284" s="61"/>
      <c r="C284" s="61"/>
      <c r="D284" s="61"/>
      <c r="E284" s="61"/>
      <c r="F284" s="61"/>
      <c r="G284" s="6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Z284" s="64"/>
      <c r="AA284" s="64"/>
      <c r="AB284" s="64"/>
      <c r="AC284" s="64"/>
      <c r="AD284" s="64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s="60" customFormat="1" x14ac:dyDescent="0.25">
      <c r="A285" s="61"/>
      <c r="B285" s="61"/>
      <c r="C285" s="61"/>
      <c r="D285" s="61"/>
      <c r="E285" s="61"/>
      <c r="F285" s="61"/>
      <c r="G285" s="6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Z285" s="64"/>
      <c r="AA285" s="64"/>
      <c r="AB285" s="64"/>
      <c r="AC285" s="64"/>
      <c r="AD285" s="64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s="60" customFormat="1" x14ac:dyDescent="0.25">
      <c r="A286" s="61"/>
      <c r="B286" s="61"/>
      <c r="C286" s="61"/>
      <c r="D286" s="61"/>
      <c r="E286" s="61"/>
      <c r="F286" s="61"/>
      <c r="G286" s="6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Z286" s="64"/>
      <c r="AA286" s="64"/>
      <c r="AB286" s="64"/>
      <c r="AC286" s="64"/>
      <c r="AD286" s="64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s="60" customFormat="1" x14ac:dyDescent="0.25">
      <c r="A287" s="61"/>
      <c r="B287" s="61"/>
      <c r="C287" s="61"/>
      <c r="D287" s="61"/>
      <c r="E287" s="61"/>
      <c r="F287" s="61"/>
      <c r="G287" s="6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Z287" s="64"/>
      <c r="AA287" s="64"/>
      <c r="AB287" s="64"/>
      <c r="AC287" s="64"/>
      <c r="AD287" s="64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s="60" customFormat="1" x14ac:dyDescent="0.25">
      <c r="A288" s="61"/>
      <c r="B288" s="61"/>
      <c r="C288" s="61"/>
      <c r="D288" s="61"/>
      <c r="E288" s="61"/>
      <c r="F288" s="61"/>
      <c r="G288" s="6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Z288" s="64"/>
      <c r="AA288" s="64"/>
      <c r="AB288" s="64"/>
      <c r="AC288" s="64"/>
      <c r="AD288" s="64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s="60" customFormat="1" x14ac:dyDescent="0.25">
      <c r="A289" s="61"/>
      <c r="B289" s="61"/>
      <c r="C289" s="61"/>
      <c r="D289" s="61"/>
      <c r="E289" s="61"/>
      <c r="F289" s="61"/>
      <c r="G289" s="6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Z289" s="64"/>
      <c r="AA289" s="64"/>
      <c r="AB289" s="64"/>
      <c r="AC289" s="64"/>
      <c r="AD289" s="64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s="60" customFormat="1" x14ac:dyDescent="0.25">
      <c r="A290" s="61"/>
      <c r="B290" s="61"/>
      <c r="C290" s="61"/>
      <c r="D290" s="61"/>
      <c r="E290" s="61"/>
      <c r="F290" s="61"/>
      <c r="G290" s="6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Z290" s="64"/>
      <c r="AA290" s="64"/>
      <c r="AB290" s="64"/>
      <c r="AC290" s="64"/>
      <c r="AD290" s="64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s="60" customFormat="1" x14ac:dyDescent="0.25">
      <c r="A291" s="61"/>
      <c r="B291" s="61"/>
      <c r="C291" s="61"/>
      <c r="D291" s="61"/>
      <c r="E291" s="61"/>
      <c r="F291" s="61"/>
      <c r="G291" s="6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Z291" s="64"/>
      <c r="AA291" s="64"/>
      <c r="AB291" s="64"/>
      <c r="AC291" s="64"/>
      <c r="AD291" s="64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s="60" customFormat="1" x14ac:dyDescent="0.25">
      <c r="A292" s="61"/>
      <c r="B292" s="61"/>
      <c r="C292" s="61"/>
      <c r="D292" s="61"/>
      <c r="E292" s="61"/>
      <c r="F292" s="61"/>
      <c r="G292" s="6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Z292" s="64"/>
      <c r="AA292" s="64"/>
      <c r="AB292" s="64"/>
      <c r="AC292" s="64"/>
      <c r="AD292" s="64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s="60" customFormat="1" x14ac:dyDescent="0.25">
      <c r="A293" s="61"/>
      <c r="B293" s="61"/>
      <c r="C293" s="61"/>
      <c r="D293" s="61"/>
      <c r="E293" s="61"/>
      <c r="F293" s="61"/>
      <c r="G293" s="6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Z293" s="64"/>
      <c r="AA293" s="64"/>
      <c r="AB293" s="64"/>
      <c r="AC293" s="64"/>
      <c r="AD293" s="64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s="60" customFormat="1" x14ac:dyDescent="0.25">
      <c r="A294" s="61"/>
      <c r="B294" s="61"/>
      <c r="C294" s="61"/>
      <c r="D294" s="61"/>
      <c r="E294" s="61"/>
      <c r="F294" s="61"/>
      <c r="G294" s="6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Z294" s="64"/>
      <c r="AA294" s="64"/>
      <c r="AB294" s="64"/>
      <c r="AC294" s="64"/>
      <c r="AD294" s="64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s="60" customFormat="1" x14ac:dyDescent="0.25">
      <c r="A295" s="61"/>
      <c r="B295" s="61"/>
      <c r="C295" s="61"/>
      <c r="D295" s="61"/>
      <c r="E295" s="61"/>
      <c r="F295" s="61"/>
      <c r="G295" s="6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Z295" s="64"/>
      <c r="AA295" s="64"/>
      <c r="AB295" s="64"/>
      <c r="AC295" s="64"/>
      <c r="AD295" s="64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s="60" customFormat="1" x14ac:dyDescent="0.25">
      <c r="A296" s="61"/>
      <c r="B296" s="61"/>
      <c r="C296" s="61"/>
      <c r="D296" s="61"/>
      <c r="E296" s="61"/>
      <c r="F296" s="61"/>
      <c r="G296" s="6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Z296" s="64"/>
      <c r="AA296" s="64"/>
      <c r="AB296" s="64"/>
      <c r="AC296" s="64"/>
      <c r="AD296" s="64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s="60" customFormat="1" x14ac:dyDescent="0.25">
      <c r="A297" s="61"/>
      <c r="B297" s="61"/>
      <c r="C297" s="61"/>
      <c r="D297" s="61"/>
      <c r="E297" s="61"/>
      <c r="F297" s="61"/>
      <c r="G297" s="6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Z297" s="64"/>
      <c r="AA297" s="64"/>
      <c r="AB297" s="64"/>
      <c r="AC297" s="64"/>
      <c r="AD297" s="64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s="60" customFormat="1" x14ac:dyDescent="0.25">
      <c r="A298" s="61"/>
      <c r="B298" s="61"/>
      <c r="C298" s="61"/>
      <c r="D298" s="61"/>
      <c r="E298" s="61"/>
      <c r="F298" s="61"/>
      <c r="G298" s="6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Z298" s="64"/>
      <c r="AA298" s="64"/>
      <c r="AB298" s="64"/>
      <c r="AC298" s="64"/>
      <c r="AD298" s="64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s="60" customFormat="1" x14ac:dyDescent="0.25">
      <c r="A299" s="61"/>
      <c r="B299" s="61"/>
      <c r="C299" s="61"/>
      <c r="D299" s="61"/>
      <c r="E299" s="61"/>
      <c r="F299" s="61"/>
      <c r="G299" s="6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Z299" s="64"/>
      <c r="AA299" s="64"/>
      <c r="AB299" s="64"/>
      <c r="AC299" s="64"/>
      <c r="AD299" s="64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s="60" customFormat="1" x14ac:dyDescent="0.25">
      <c r="A300" s="61"/>
      <c r="B300" s="61"/>
      <c r="C300" s="61"/>
      <c r="D300" s="61"/>
      <c r="E300" s="61"/>
      <c r="F300" s="61"/>
      <c r="G300" s="6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Z300" s="64"/>
      <c r="AA300" s="64"/>
      <c r="AB300" s="64"/>
      <c r="AC300" s="64"/>
      <c r="AD300" s="64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s="60" customFormat="1" x14ac:dyDescent="0.25">
      <c r="A301" s="61"/>
      <c r="B301" s="61"/>
      <c r="C301" s="61"/>
      <c r="D301" s="61"/>
      <c r="E301" s="61"/>
      <c r="F301" s="61"/>
      <c r="G301" s="6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Z301" s="64"/>
      <c r="AA301" s="64"/>
      <c r="AB301" s="64"/>
      <c r="AC301" s="64"/>
      <c r="AD301" s="64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s="60" customFormat="1" x14ac:dyDescent="0.25">
      <c r="A302" s="61"/>
      <c r="B302" s="61"/>
      <c r="C302" s="61"/>
      <c r="D302" s="61"/>
      <c r="E302" s="61"/>
      <c r="F302" s="61"/>
      <c r="G302" s="6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Z302" s="64"/>
      <c r="AA302" s="64"/>
      <c r="AB302" s="64"/>
      <c r="AC302" s="64"/>
      <c r="AD302" s="64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s="60" customFormat="1" x14ac:dyDescent="0.25">
      <c r="A303" s="61"/>
      <c r="B303" s="61"/>
      <c r="C303" s="61"/>
      <c r="D303" s="61"/>
      <c r="E303" s="61"/>
      <c r="F303" s="61"/>
      <c r="G303" s="6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Z303" s="64"/>
      <c r="AA303" s="64"/>
      <c r="AB303" s="64"/>
      <c r="AC303" s="64"/>
      <c r="AD303" s="64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s="60" customFormat="1" x14ac:dyDescent="0.25">
      <c r="A304" s="61"/>
      <c r="B304" s="61"/>
      <c r="C304" s="61"/>
      <c r="D304" s="61"/>
      <c r="E304" s="61"/>
      <c r="F304" s="61"/>
      <c r="G304" s="6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Z304" s="64"/>
      <c r="AA304" s="64"/>
      <c r="AB304" s="64"/>
      <c r="AC304" s="64"/>
      <c r="AD304" s="64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s="60" customFormat="1" x14ac:dyDescent="0.25">
      <c r="A305" s="61"/>
      <c r="B305" s="61"/>
      <c r="C305" s="61"/>
      <c r="D305" s="61"/>
      <c r="E305" s="61"/>
      <c r="F305" s="61"/>
      <c r="G305" s="6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Z305" s="64"/>
      <c r="AA305" s="64"/>
      <c r="AB305" s="64"/>
      <c r="AC305" s="64"/>
      <c r="AD305" s="64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s="60" customFormat="1" x14ac:dyDescent="0.25">
      <c r="A306" s="61"/>
      <c r="B306" s="61"/>
      <c r="C306" s="61"/>
      <c r="D306" s="61"/>
      <c r="E306" s="61"/>
      <c r="F306" s="61"/>
      <c r="G306" s="6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Z306" s="64"/>
      <c r="AA306" s="64"/>
      <c r="AB306" s="64"/>
      <c r="AC306" s="64"/>
      <c r="AD306" s="64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s="60" customFormat="1" x14ac:dyDescent="0.25">
      <c r="A307" s="61"/>
      <c r="B307" s="61"/>
      <c r="C307" s="61"/>
      <c r="D307" s="61"/>
      <c r="E307" s="61"/>
      <c r="F307" s="61"/>
      <c r="G307" s="6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Z307" s="64"/>
      <c r="AA307" s="64"/>
      <c r="AB307" s="64"/>
      <c r="AC307" s="64"/>
      <c r="AD307" s="64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s="60" customFormat="1" x14ac:dyDescent="0.25">
      <c r="A308" s="61"/>
      <c r="B308" s="61"/>
      <c r="C308" s="61"/>
      <c r="D308" s="61"/>
      <c r="E308" s="61"/>
      <c r="F308" s="61"/>
      <c r="G308" s="6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Z308" s="64"/>
      <c r="AA308" s="64"/>
      <c r="AB308" s="64"/>
      <c r="AC308" s="64"/>
      <c r="AD308" s="64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s="60" customFormat="1" x14ac:dyDescent="0.25">
      <c r="A309" s="61"/>
      <c r="B309" s="61"/>
      <c r="C309" s="61"/>
      <c r="D309" s="61"/>
      <c r="E309" s="61"/>
      <c r="F309" s="61"/>
      <c r="G309" s="6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Z309" s="64"/>
      <c r="AA309" s="64"/>
      <c r="AB309" s="64"/>
      <c r="AC309" s="64"/>
      <c r="AD309" s="64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s="60" customFormat="1" x14ac:dyDescent="0.25">
      <c r="A310" s="61"/>
      <c r="B310" s="61"/>
      <c r="C310" s="61"/>
      <c r="D310" s="61"/>
      <c r="E310" s="61"/>
      <c r="F310" s="61"/>
      <c r="G310" s="6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Z310" s="64"/>
      <c r="AA310" s="64"/>
      <c r="AB310" s="64"/>
      <c r="AC310" s="64"/>
      <c r="AD310" s="64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s="60" customFormat="1" x14ac:dyDescent="0.25">
      <c r="A311" s="61"/>
      <c r="B311" s="61"/>
      <c r="C311" s="61"/>
      <c r="D311" s="61"/>
      <c r="E311" s="61"/>
      <c r="F311" s="61"/>
      <c r="G311" s="6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Z311" s="64"/>
      <c r="AA311" s="64"/>
      <c r="AB311" s="64"/>
      <c r="AC311" s="64"/>
      <c r="AD311" s="64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s="60" customFormat="1" x14ac:dyDescent="0.25">
      <c r="A312" s="61"/>
      <c r="B312" s="61"/>
      <c r="C312" s="61"/>
      <c r="D312" s="61"/>
      <c r="E312" s="61"/>
      <c r="F312" s="61"/>
      <c r="G312" s="6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Z312" s="64"/>
      <c r="AA312" s="64"/>
      <c r="AB312" s="64"/>
      <c r="AC312" s="64"/>
      <c r="AD312" s="64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s="60" customFormat="1" x14ac:dyDescent="0.25">
      <c r="A313" s="61"/>
      <c r="B313" s="61"/>
      <c r="C313" s="61"/>
      <c r="D313" s="61"/>
      <c r="E313" s="61"/>
      <c r="F313" s="61"/>
      <c r="G313" s="6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Z313" s="64"/>
      <c r="AA313" s="64"/>
      <c r="AB313" s="64"/>
      <c r="AC313" s="64"/>
      <c r="AD313" s="64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s="60" customFormat="1" x14ac:dyDescent="0.25">
      <c r="A314" s="61"/>
      <c r="B314" s="61"/>
      <c r="C314" s="61"/>
      <c r="D314" s="61"/>
      <c r="E314" s="61"/>
      <c r="F314" s="61"/>
      <c r="G314" s="6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Z314" s="64"/>
      <c r="AA314" s="64"/>
      <c r="AB314" s="64"/>
      <c r="AC314" s="64"/>
      <c r="AD314" s="64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s="60" customFormat="1" x14ac:dyDescent="0.25">
      <c r="A315" s="61"/>
      <c r="B315" s="61"/>
      <c r="C315" s="61"/>
      <c r="D315" s="61"/>
      <c r="E315" s="61"/>
      <c r="F315" s="61"/>
      <c r="G315" s="6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Z315" s="64"/>
      <c r="AA315" s="64"/>
      <c r="AB315" s="64"/>
      <c r="AC315" s="64"/>
      <c r="AD315" s="64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s="60" customFormat="1" x14ac:dyDescent="0.25">
      <c r="A316" s="61"/>
      <c r="B316" s="61"/>
      <c r="C316" s="61"/>
      <c r="D316" s="61"/>
      <c r="E316" s="61"/>
      <c r="F316" s="61"/>
      <c r="G316" s="6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Z316" s="64"/>
      <c r="AA316" s="64"/>
      <c r="AB316" s="64"/>
      <c r="AC316" s="64"/>
      <c r="AD316" s="64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s="60" customFormat="1" x14ac:dyDescent="0.25">
      <c r="A317" s="61"/>
      <c r="B317" s="61"/>
      <c r="C317" s="61"/>
      <c r="D317" s="61"/>
      <c r="E317" s="61"/>
      <c r="F317" s="61"/>
      <c r="G317" s="6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Z317" s="64"/>
      <c r="AA317" s="64"/>
      <c r="AB317" s="64"/>
      <c r="AC317" s="64"/>
      <c r="AD317" s="64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s="60" customFormat="1" x14ac:dyDescent="0.25">
      <c r="A318" s="61"/>
      <c r="B318" s="61"/>
      <c r="C318" s="61"/>
      <c r="D318" s="61"/>
      <c r="E318" s="61"/>
      <c r="F318" s="61"/>
      <c r="G318" s="6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Z318" s="64"/>
      <c r="AA318" s="64"/>
      <c r="AB318" s="64"/>
      <c r="AC318" s="64"/>
      <c r="AD318" s="64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s="60" customFormat="1" x14ac:dyDescent="0.25">
      <c r="A319" s="61"/>
      <c r="B319" s="61"/>
      <c r="C319" s="61"/>
      <c r="D319" s="61"/>
      <c r="E319" s="61"/>
      <c r="F319" s="61"/>
      <c r="G319" s="6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Z319" s="64"/>
      <c r="AA319" s="64"/>
      <c r="AB319" s="64"/>
      <c r="AC319" s="64"/>
      <c r="AD319" s="64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s="60" customFormat="1" x14ac:dyDescent="0.25">
      <c r="A320" s="61"/>
      <c r="B320" s="61"/>
      <c r="C320" s="61"/>
      <c r="D320" s="61"/>
      <c r="E320" s="61"/>
      <c r="F320" s="61"/>
      <c r="G320" s="6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Z320" s="64"/>
      <c r="AA320" s="64"/>
      <c r="AB320" s="64"/>
      <c r="AC320" s="64"/>
      <c r="AD320" s="64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s="60" customFormat="1" x14ac:dyDescent="0.25">
      <c r="A321" s="61"/>
      <c r="B321" s="61"/>
      <c r="C321" s="61"/>
      <c r="D321" s="61"/>
      <c r="E321" s="61"/>
      <c r="F321" s="61"/>
      <c r="G321" s="6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Z321" s="64"/>
      <c r="AA321" s="64"/>
      <c r="AB321" s="64"/>
      <c r="AC321" s="64"/>
      <c r="AD321" s="64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s="60" customFormat="1" x14ac:dyDescent="0.25">
      <c r="A322" s="61"/>
      <c r="B322" s="61"/>
      <c r="C322" s="61"/>
      <c r="D322" s="61"/>
      <c r="E322" s="61"/>
      <c r="F322" s="61"/>
      <c r="G322" s="6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Z322" s="64"/>
      <c r="AA322" s="64"/>
      <c r="AB322" s="64"/>
      <c r="AC322" s="64"/>
      <c r="AD322" s="64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s="60" customFormat="1" x14ac:dyDescent="0.25">
      <c r="A323" s="61"/>
      <c r="B323" s="61"/>
      <c r="C323" s="61"/>
      <c r="D323" s="61"/>
      <c r="E323" s="61"/>
      <c r="F323" s="61"/>
      <c r="G323" s="6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Z323" s="64"/>
      <c r="AA323" s="64"/>
      <c r="AB323" s="64"/>
      <c r="AC323" s="64"/>
      <c r="AD323" s="64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s="60" customFormat="1" x14ac:dyDescent="0.25">
      <c r="A324" s="61"/>
      <c r="B324" s="61"/>
      <c r="C324" s="61"/>
      <c r="D324" s="61"/>
      <c r="E324" s="61"/>
      <c r="F324" s="61"/>
      <c r="G324" s="6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Z324" s="64"/>
      <c r="AA324" s="64"/>
      <c r="AB324" s="64"/>
      <c r="AC324" s="64"/>
      <c r="AD324" s="64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s="60" customFormat="1" x14ac:dyDescent="0.25">
      <c r="A325" s="61"/>
      <c r="B325" s="61"/>
      <c r="C325" s="61"/>
      <c r="D325" s="61"/>
      <c r="E325" s="61"/>
      <c r="F325" s="61"/>
      <c r="G325" s="6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Z325" s="64"/>
      <c r="AA325" s="64"/>
      <c r="AB325" s="64"/>
      <c r="AC325" s="64"/>
      <c r="AD325" s="64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s="60" customFormat="1" x14ac:dyDescent="0.25">
      <c r="A326" s="61"/>
      <c r="B326" s="61"/>
      <c r="C326" s="61"/>
      <c r="D326" s="61"/>
      <c r="E326" s="61"/>
      <c r="F326" s="61"/>
      <c r="G326" s="6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Z326" s="64"/>
      <c r="AA326" s="64"/>
      <c r="AB326" s="64"/>
      <c r="AC326" s="64"/>
      <c r="AD326" s="64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s="60" customFormat="1" x14ac:dyDescent="0.25">
      <c r="A327" s="61"/>
      <c r="B327" s="61"/>
      <c r="C327" s="61"/>
      <c r="D327" s="61"/>
      <c r="E327" s="61"/>
      <c r="F327" s="61"/>
      <c r="G327" s="6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Z327" s="64"/>
      <c r="AA327" s="64"/>
      <c r="AB327" s="64"/>
      <c r="AC327" s="64"/>
      <c r="AD327" s="64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s="60" customFormat="1" x14ac:dyDescent="0.25">
      <c r="A328" s="61"/>
      <c r="B328" s="61"/>
      <c r="C328" s="61"/>
      <c r="D328" s="61"/>
      <c r="E328" s="61"/>
      <c r="F328" s="61"/>
      <c r="G328" s="6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Z328" s="64"/>
      <c r="AA328" s="64"/>
      <c r="AB328" s="64"/>
      <c r="AC328" s="64"/>
      <c r="AD328" s="64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s="60" customFormat="1" x14ac:dyDescent="0.25">
      <c r="A329" s="61"/>
      <c r="B329" s="61"/>
      <c r="C329" s="61"/>
      <c r="D329" s="61"/>
      <c r="E329" s="61"/>
      <c r="F329" s="61"/>
      <c r="G329" s="6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Z329" s="64"/>
      <c r="AA329" s="64"/>
      <c r="AB329" s="64"/>
      <c r="AC329" s="64"/>
      <c r="AD329" s="64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s="60" customFormat="1" x14ac:dyDescent="0.25">
      <c r="A330" s="61"/>
      <c r="B330" s="61"/>
      <c r="C330" s="61"/>
      <c r="D330" s="61"/>
      <c r="E330" s="61"/>
      <c r="F330" s="61"/>
      <c r="G330" s="6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Z330" s="64"/>
      <c r="AA330" s="64"/>
      <c r="AB330" s="64"/>
      <c r="AC330" s="64"/>
      <c r="AD330" s="64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s="60" customFormat="1" x14ac:dyDescent="0.25">
      <c r="A331" s="61"/>
      <c r="B331" s="61"/>
      <c r="C331" s="61"/>
      <c r="D331" s="61"/>
      <c r="E331" s="61"/>
      <c r="F331" s="61"/>
      <c r="G331" s="6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Z331" s="64"/>
      <c r="AA331" s="64"/>
      <c r="AB331" s="64"/>
      <c r="AC331" s="64"/>
      <c r="AD331" s="64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s="60" customFormat="1" x14ac:dyDescent="0.25">
      <c r="A332" s="61"/>
      <c r="B332" s="61"/>
      <c r="C332" s="61"/>
      <c r="D332" s="61"/>
      <c r="E332" s="61"/>
      <c r="F332" s="61"/>
      <c r="G332" s="6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Z332" s="64"/>
      <c r="AA332" s="64"/>
      <c r="AB332" s="64"/>
      <c r="AC332" s="64"/>
      <c r="AD332" s="64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s="60" customFormat="1" x14ac:dyDescent="0.25">
      <c r="A333" s="61"/>
      <c r="B333" s="61"/>
      <c r="C333" s="61"/>
      <c r="D333" s="61"/>
      <c r="E333" s="61"/>
      <c r="F333" s="61"/>
      <c r="G333" s="6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Z333" s="64"/>
      <c r="AA333" s="64"/>
      <c r="AB333" s="64"/>
      <c r="AC333" s="64"/>
      <c r="AD333" s="64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s="60" customFormat="1" x14ac:dyDescent="0.25">
      <c r="A334" s="61"/>
      <c r="B334" s="61"/>
      <c r="C334" s="61"/>
      <c r="D334" s="61"/>
      <c r="E334" s="61"/>
      <c r="F334" s="61"/>
      <c r="G334" s="6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Z334" s="64"/>
      <c r="AA334" s="64"/>
      <c r="AB334" s="64"/>
      <c r="AC334" s="64"/>
      <c r="AD334" s="64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s="60" customFormat="1" x14ac:dyDescent="0.25">
      <c r="A335" s="61"/>
      <c r="B335" s="61"/>
      <c r="C335" s="61"/>
      <c r="D335" s="61"/>
      <c r="E335" s="61"/>
      <c r="F335" s="61"/>
      <c r="G335" s="6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Z335" s="64"/>
      <c r="AA335" s="64"/>
      <c r="AB335" s="64"/>
      <c r="AC335" s="64"/>
      <c r="AD335" s="64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s="60" customFormat="1" x14ac:dyDescent="0.25">
      <c r="A336" s="61"/>
      <c r="B336" s="61"/>
      <c r="C336" s="61"/>
      <c r="D336" s="61"/>
      <c r="E336" s="61"/>
      <c r="F336" s="61"/>
      <c r="G336" s="6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Z336" s="64"/>
      <c r="AA336" s="64"/>
      <c r="AB336" s="64"/>
      <c r="AC336" s="64"/>
      <c r="AD336" s="64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s="60" customFormat="1" x14ac:dyDescent="0.25">
      <c r="A337" s="61"/>
      <c r="B337" s="61"/>
      <c r="C337" s="61"/>
      <c r="D337" s="61"/>
      <c r="E337" s="61"/>
      <c r="F337" s="61"/>
      <c r="G337" s="6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Z337" s="64"/>
      <c r="AA337" s="64"/>
      <c r="AB337" s="64"/>
      <c r="AC337" s="64"/>
      <c r="AD337" s="64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s="60" customFormat="1" x14ac:dyDescent="0.25">
      <c r="A338" s="61"/>
      <c r="B338" s="61"/>
      <c r="C338" s="61"/>
      <c r="D338" s="61"/>
      <c r="E338" s="61"/>
      <c r="F338" s="61"/>
      <c r="G338" s="6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Z338" s="64"/>
      <c r="AA338" s="64"/>
      <c r="AB338" s="64"/>
      <c r="AC338" s="64"/>
      <c r="AD338" s="64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s="60" customFormat="1" x14ac:dyDescent="0.25">
      <c r="A339" s="61"/>
      <c r="B339" s="61"/>
      <c r="C339" s="61"/>
      <c r="D339" s="61"/>
      <c r="E339" s="61"/>
      <c r="F339" s="61"/>
      <c r="G339" s="6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Z339" s="64"/>
      <c r="AA339" s="64"/>
      <c r="AB339" s="64"/>
      <c r="AC339" s="64"/>
      <c r="AD339" s="64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s="60" customFormat="1" x14ac:dyDescent="0.25">
      <c r="A340" s="61"/>
      <c r="B340" s="61"/>
      <c r="C340" s="61"/>
      <c r="D340" s="61"/>
      <c r="E340" s="61"/>
      <c r="F340" s="61"/>
      <c r="G340" s="6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Z340" s="64"/>
      <c r="AA340" s="64"/>
      <c r="AB340" s="64"/>
      <c r="AC340" s="64"/>
      <c r="AD340" s="64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s="60" customFormat="1" x14ac:dyDescent="0.25">
      <c r="A341" s="61"/>
      <c r="B341" s="61"/>
      <c r="C341" s="61"/>
      <c r="D341" s="61"/>
      <c r="E341" s="61"/>
      <c r="F341" s="61"/>
      <c r="G341" s="6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Z341" s="64"/>
      <c r="AA341" s="64"/>
      <c r="AB341" s="64"/>
      <c r="AC341" s="64"/>
      <c r="AD341" s="64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s="60" customFormat="1" x14ac:dyDescent="0.25">
      <c r="A342" s="61"/>
      <c r="B342" s="61"/>
      <c r="C342" s="61"/>
      <c r="D342" s="61"/>
      <c r="E342" s="61"/>
      <c r="F342" s="61"/>
      <c r="G342" s="6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Z342" s="64"/>
      <c r="AA342" s="64"/>
      <c r="AB342" s="64"/>
      <c r="AC342" s="64"/>
      <c r="AD342" s="64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s="60" customFormat="1" x14ac:dyDescent="0.25">
      <c r="A343" s="61"/>
      <c r="B343" s="61"/>
      <c r="C343" s="61"/>
      <c r="D343" s="61"/>
      <c r="E343" s="61"/>
      <c r="F343" s="61"/>
      <c r="G343" s="6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Z343" s="64"/>
      <c r="AA343" s="64"/>
      <c r="AB343" s="64"/>
      <c r="AC343" s="64"/>
      <c r="AD343" s="64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s="60" customFormat="1" x14ac:dyDescent="0.25">
      <c r="A344" s="61"/>
      <c r="B344" s="61"/>
      <c r="C344" s="61"/>
      <c r="D344" s="61"/>
      <c r="E344" s="61"/>
      <c r="F344" s="61"/>
      <c r="G344" s="6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Z344" s="64"/>
      <c r="AA344" s="64"/>
      <c r="AB344" s="64"/>
      <c r="AC344" s="64"/>
      <c r="AD344" s="64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s="60" customFormat="1" x14ac:dyDescent="0.25">
      <c r="A345" s="61"/>
      <c r="B345" s="61"/>
      <c r="C345" s="61"/>
      <c r="D345" s="61"/>
      <c r="E345" s="61"/>
      <c r="F345" s="61"/>
      <c r="G345" s="6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Z345" s="64"/>
      <c r="AA345" s="64"/>
      <c r="AB345" s="64"/>
      <c r="AC345" s="64"/>
      <c r="AD345" s="64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s="60" customFormat="1" x14ac:dyDescent="0.25">
      <c r="A346" s="61"/>
      <c r="B346" s="61"/>
      <c r="C346" s="61"/>
      <c r="D346" s="61"/>
      <c r="E346" s="61"/>
      <c r="F346" s="61"/>
      <c r="G346" s="6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Z346" s="64"/>
      <c r="AA346" s="64"/>
      <c r="AB346" s="64"/>
      <c r="AC346" s="64"/>
      <c r="AD346" s="64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s="60" customFormat="1" x14ac:dyDescent="0.25">
      <c r="A347" s="61"/>
      <c r="B347" s="61"/>
      <c r="C347" s="61"/>
      <c r="D347" s="61"/>
      <c r="E347" s="61"/>
      <c r="F347" s="61"/>
      <c r="G347" s="6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Z347" s="64"/>
      <c r="AA347" s="64"/>
      <c r="AB347" s="64"/>
      <c r="AC347" s="64"/>
      <c r="AD347" s="64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s="60" customFormat="1" x14ac:dyDescent="0.25">
      <c r="A348" s="61"/>
      <c r="B348" s="61"/>
      <c r="C348" s="61"/>
      <c r="D348" s="61"/>
      <c r="E348" s="61"/>
      <c r="F348" s="61"/>
      <c r="G348" s="6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Z348" s="64"/>
      <c r="AA348" s="64"/>
      <c r="AB348" s="64"/>
      <c r="AC348" s="64"/>
      <c r="AD348" s="64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s="60" customFormat="1" x14ac:dyDescent="0.25">
      <c r="A349" s="61"/>
      <c r="B349" s="61"/>
      <c r="C349" s="61"/>
      <c r="D349" s="61"/>
      <c r="E349" s="61"/>
      <c r="F349" s="61"/>
      <c r="G349" s="6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Z349" s="64"/>
      <c r="AA349" s="64"/>
      <c r="AB349" s="64"/>
      <c r="AC349" s="64"/>
      <c r="AD349" s="64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s="60" customFormat="1" x14ac:dyDescent="0.25">
      <c r="A350" s="61"/>
      <c r="B350" s="61"/>
      <c r="C350" s="61"/>
      <c r="D350" s="61"/>
      <c r="E350" s="61"/>
      <c r="F350" s="61"/>
      <c r="G350" s="6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Z350" s="64"/>
      <c r="AA350" s="64"/>
      <c r="AB350" s="64"/>
      <c r="AC350" s="64"/>
      <c r="AD350" s="64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s="60" customFormat="1" x14ac:dyDescent="0.25">
      <c r="A351" s="61"/>
      <c r="B351" s="61"/>
      <c r="C351" s="61"/>
      <c r="D351" s="61"/>
      <c r="E351" s="61"/>
      <c r="F351" s="61"/>
      <c r="G351" s="6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Z351" s="64"/>
      <c r="AA351" s="64"/>
      <c r="AB351" s="64"/>
      <c r="AC351" s="64"/>
      <c r="AD351" s="64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s="60" customFormat="1" x14ac:dyDescent="0.25">
      <c r="A352" s="61"/>
      <c r="B352" s="61"/>
      <c r="C352" s="61"/>
      <c r="D352" s="61"/>
      <c r="E352" s="61"/>
      <c r="F352" s="61"/>
      <c r="G352" s="6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Z352" s="64"/>
      <c r="AA352" s="64"/>
      <c r="AB352" s="64"/>
      <c r="AC352" s="64"/>
      <c r="AD352" s="64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s="60" customFormat="1" x14ac:dyDescent="0.25">
      <c r="A353" s="61"/>
      <c r="B353" s="61"/>
      <c r="C353" s="61"/>
      <c r="D353" s="61"/>
      <c r="E353" s="61"/>
      <c r="F353" s="61"/>
      <c r="G353" s="6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Z353" s="64"/>
      <c r="AA353" s="64"/>
      <c r="AB353" s="64"/>
      <c r="AC353" s="64"/>
      <c r="AD353" s="64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s="60" customFormat="1" x14ac:dyDescent="0.25">
      <c r="A354" s="61"/>
      <c r="B354" s="61"/>
      <c r="C354" s="61"/>
      <c r="D354" s="61"/>
      <c r="E354" s="61"/>
      <c r="F354" s="61"/>
      <c r="G354" s="6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Z354" s="64"/>
      <c r="AA354" s="64"/>
      <c r="AB354" s="64"/>
      <c r="AC354" s="64"/>
      <c r="AD354" s="64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s="60" customFormat="1" x14ac:dyDescent="0.25">
      <c r="A355" s="61"/>
      <c r="B355" s="61"/>
      <c r="C355" s="61"/>
      <c r="D355" s="61"/>
      <c r="E355" s="61"/>
      <c r="F355" s="61"/>
      <c r="G355" s="6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Z355" s="64"/>
      <c r="AA355" s="64"/>
      <c r="AB355" s="64"/>
      <c r="AC355" s="64"/>
      <c r="AD355" s="64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s="60" customFormat="1" x14ac:dyDescent="0.25">
      <c r="A356" s="61"/>
      <c r="B356" s="61"/>
      <c r="C356" s="61"/>
      <c r="D356" s="61"/>
      <c r="E356" s="61"/>
      <c r="F356" s="61"/>
      <c r="G356" s="6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Z356" s="64"/>
      <c r="AA356" s="64"/>
      <c r="AB356" s="64"/>
      <c r="AC356" s="64"/>
      <c r="AD356" s="64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s="60" customFormat="1" x14ac:dyDescent="0.25">
      <c r="A357" s="61"/>
      <c r="B357" s="61"/>
      <c r="C357" s="61"/>
      <c r="D357" s="61"/>
      <c r="E357" s="61"/>
      <c r="F357" s="61"/>
      <c r="G357" s="6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Z357" s="64"/>
      <c r="AA357" s="64"/>
      <c r="AB357" s="64"/>
      <c r="AC357" s="64"/>
      <c r="AD357" s="64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s="60" customFormat="1" x14ac:dyDescent="0.25">
      <c r="A358" s="61"/>
      <c r="B358" s="61"/>
      <c r="C358" s="61"/>
      <c r="D358" s="61"/>
      <c r="E358" s="61"/>
      <c r="F358" s="61"/>
      <c r="G358" s="6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Z358" s="64"/>
      <c r="AA358" s="64"/>
      <c r="AB358" s="64"/>
      <c r="AC358" s="64"/>
      <c r="AD358" s="64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s="60" customFormat="1" x14ac:dyDescent="0.25">
      <c r="A359" s="61"/>
      <c r="B359" s="61"/>
      <c r="C359" s="61"/>
      <c r="D359" s="61"/>
      <c r="E359" s="61"/>
      <c r="F359" s="61"/>
      <c r="G359" s="6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Z359" s="64"/>
      <c r="AA359" s="64"/>
      <c r="AB359" s="64"/>
      <c r="AC359" s="64"/>
      <c r="AD359" s="64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s="60" customFormat="1" x14ac:dyDescent="0.25">
      <c r="A360" s="61"/>
      <c r="B360" s="61"/>
      <c r="C360" s="61"/>
      <c r="D360" s="61"/>
      <c r="E360" s="61"/>
      <c r="F360" s="61"/>
      <c r="G360" s="6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Z360" s="64"/>
      <c r="AA360" s="64"/>
      <c r="AB360" s="64"/>
      <c r="AC360" s="64"/>
      <c r="AD360" s="64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s="60" customFormat="1" x14ac:dyDescent="0.25">
      <c r="A361" s="61"/>
      <c r="B361" s="61"/>
      <c r="C361" s="61"/>
      <c r="D361" s="61"/>
      <c r="E361" s="61"/>
      <c r="F361" s="61"/>
      <c r="G361" s="6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Z361" s="64"/>
      <c r="AA361" s="64"/>
      <c r="AB361" s="64"/>
      <c r="AC361" s="64"/>
      <c r="AD361" s="64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s="60" customFormat="1" x14ac:dyDescent="0.25">
      <c r="A362" s="61"/>
      <c r="B362" s="61"/>
      <c r="C362" s="61"/>
      <c r="D362" s="61"/>
      <c r="E362" s="61"/>
      <c r="F362" s="61"/>
      <c r="G362" s="6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Z362" s="64"/>
      <c r="AA362" s="64"/>
      <c r="AB362" s="64"/>
      <c r="AC362" s="64"/>
      <c r="AD362" s="64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s="60" customFormat="1" x14ac:dyDescent="0.25">
      <c r="A363" s="61"/>
      <c r="B363" s="61"/>
      <c r="C363" s="61"/>
      <c r="D363" s="61"/>
      <c r="E363" s="61"/>
      <c r="F363" s="61"/>
      <c r="G363" s="6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Z363" s="64"/>
      <c r="AA363" s="64"/>
      <c r="AB363" s="64"/>
      <c r="AC363" s="64"/>
      <c r="AD363" s="64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s="60" customFormat="1" x14ac:dyDescent="0.25">
      <c r="A364" s="61"/>
      <c r="B364" s="61"/>
      <c r="C364" s="61"/>
      <c r="D364" s="61"/>
      <c r="E364" s="61"/>
      <c r="F364" s="61"/>
      <c r="G364" s="6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Z364" s="64"/>
      <c r="AA364" s="64"/>
      <c r="AB364" s="64"/>
      <c r="AC364" s="64"/>
      <c r="AD364" s="64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s="60" customFormat="1" x14ac:dyDescent="0.25">
      <c r="A365" s="61"/>
      <c r="B365" s="61"/>
      <c r="C365" s="61"/>
      <c r="D365" s="61"/>
      <c r="E365" s="61"/>
      <c r="F365" s="61"/>
      <c r="G365" s="6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Z365" s="64"/>
      <c r="AA365" s="64"/>
      <c r="AB365" s="64"/>
      <c r="AC365" s="64"/>
      <c r="AD365" s="64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s="60" customFormat="1" x14ac:dyDescent="0.25">
      <c r="A366" s="61"/>
      <c r="B366" s="61"/>
      <c r="C366" s="61"/>
      <c r="D366" s="61"/>
      <c r="E366" s="61"/>
      <c r="F366" s="61"/>
      <c r="G366" s="6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Z366" s="64"/>
      <c r="AA366" s="64"/>
      <c r="AB366" s="64"/>
      <c r="AC366" s="64"/>
      <c r="AD366" s="64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s="60" customFormat="1" x14ac:dyDescent="0.25">
      <c r="A367" s="61"/>
      <c r="B367" s="61"/>
      <c r="C367" s="61"/>
      <c r="D367" s="61"/>
      <c r="E367" s="61"/>
      <c r="F367" s="61"/>
      <c r="G367" s="6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Z367" s="64"/>
      <c r="AA367" s="64"/>
      <c r="AB367" s="64"/>
      <c r="AC367" s="64"/>
      <c r="AD367" s="64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s="60" customFormat="1" x14ac:dyDescent="0.25">
      <c r="A368" s="61"/>
      <c r="B368" s="61"/>
      <c r="C368" s="61"/>
      <c r="D368" s="61"/>
      <c r="E368" s="61"/>
      <c r="F368" s="61"/>
      <c r="G368" s="6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Z368" s="64"/>
      <c r="AA368" s="64"/>
      <c r="AB368" s="64"/>
      <c r="AC368" s="64"/>
      <c r="AD368" s="64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s="60" customFormat="1" x14ac:dyDescent="0.25">
      <c r="A369" s="61"/>
      <c r="B369" s="61"/>
      <c r="C369" s="61"/>
      <c r="D369" s="61"/>
      <c r="E369" s="61"/>
      <c r="F369" s="61"/>
      <c r="G369" s="6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Z369" s="64"/>
      <c r="AA369" s="64"/>
      <c r="AB369" s="64"/>
      <c r="AC369" s="64"/>
      <c r="AD369" s="64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s="60" customFormat="1" x14ac:dyDescent="0.25">
      <c r="A370" s="61"/>
      <c r="B370" s="61"/>
      <c r="C370" s="61"/>
      <c r="D370" s="61"/>
      <c r="E370" s="61"/>
      <c r="F370" s="61"/>
      <c r="G370" s="6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Z370" s="64"/>
      <c r="AA370" s="64"/>
      <c r="AB370" s="64"/>
      <c r="AC370" s="64"/>
      <c r="AD370" s="64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s="60" customFormat="1" x14ac:dyDescent="0.25">
      <c r="A371" s="61"/>
      <c r="B371" s="61"/>
      <c r="C371" s="61"/>
      <c r="D371" s="61"/>
      <c r="E371" s="61"/>
      <c r="F371" s="61"/>
      <c r="G371" s="6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Z371" s="64"/>
      <c r="AA371" s="64"/>
      <c r="AB371" s="64"/>
      <c r="AC371" s="64"/>
      <c r="AD371" s="64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s="60" customFormat="1" x14ac:dyDescent="0.25">
      <c r="A372" s="61"/>
      <c r="B372" s="61"/>
      <c r="C372" s="61"/>
      <c r="D372" s="61"/>
      <c r="E372" s="61"/>
      <c r="F372" s="61"/>
      <c r="G372" s="6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Z372" s="64"/>
      <c r="AA372" s="64"/>
      <c r="AB372" s="64"/>
      <c r="AC372" s="64"/>
      <c r="AD372" s="64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s="60" customFormat="1" x14ac:dyDescent="0.25">
      <c r="A373" s="61"/>
      <c r="B373" s="61"/>
      <c r="C373" s="61"/>
      <c r="D373" s="61"/>
      <c r="E373" s="61"/>
      <c r="F373" s="61"/>
      <c r="G373" s="6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Z373" s="64"/>
      <c r="AA373" s="64"/>
      <c r="AB373" s="64"/>
      <c r="AC373" s="64"/>
      <c r="AD373" s="64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s="60" customFormat="1" x14ac:dyDescent="0.25">
      <c r="A374" s="61"/>
      <c r="B374" s="61"/>
      <c r="C374" s="61"/>
      <c r="D374" s="61"/>
      <c r="E374" s="61"/>
      <c r="F374" s="61"/>
      <c r="G374" s="6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Z374" s="64"/>
      <c r="AA374" s="64"/>
      <c r="AB374" s="64"/>
      <c r="AC374" s="64"/>
      <c r="AD374" s="64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s="60" customFormat="1" x14ac:dyDescent="0.25">
      <c r="A375" s="61"/>
      <c r="B375" s="61"/>
      <c r="C375" s="61"/>
      <c r="D375" s="61"/>
      <c r="E375" s="61"/>
      <c r="F375" s="61"/>
      <c r="G375" s="6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Z375" s="64"/>
      <c r="AA375" s="64"/>
      <c r="AB375" s="64"/>
      <c r="AC375" s="64"/>
      <c r="AD375" s="64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s="60" customFormat="1" x14ac:dyDescent="0.25">
      <c r="A376" s="61"/>
      <c r="B376" s="61"/>
      <c r="C376" s="61"/>
      <c r="D376" s="61"/>
      <c r="E376" s="61"/>
      <c r="F376" s="61"/>
      <c r="G376" s="6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Z376" s="64"/>
      <c r="AA376" s="64"/>
      <c r="AB376" s="64"/>
      <c r="AC376" s="64"/>
      <c r="AD376" s="64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s="60" customFormat="1" x14ac:dyDescent="0.25">
      <c r="A377" s="61"/>
      <c r="B377" s="61"/>
      <c r="C377" s="61"/>
      <c r="D377" s="61"/>
      <c r="E377" s="61"/>
      <c r="F377" s="61"/>
      <c r="G377" s="6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Z377" s="64"/>
      <c r="AA377" s="64"/>
      <c r="AB377" s="64"/>
      <c r="AC377" s="64"/>
      <c r="AD377" s="64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s="60" customFormat="1" x14ac:dyDescent="0.25">
      <c r="A378" s="61"/>
      <c r="B378" s="61"/>
      <c r="C378" s="61"/>
      <c r="D378" s="61"/>
      <c r="E378" s="61"/>
      <c r="F378" s="61"/>
      <c r="G378" s="6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Z378" s="64"/>
      <c r="AA378" s="64"/>
      <c r="AB378" s="64"/>
      <c r="AC378" s="64"/>
      <c r="AD378" s="64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s="60" customFormat="1" x14ac:dyDescent="0.25">
      <c r="A379" s="61"/>
      <c r="B379" s="61"/>
      <c r="C379" s="61"/>
      <c r="D379" s="61"/>
      <c r="E379" s="61"/>
      <c r="F379" s="61"/>
      <c r="G379" s="6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Z379" s="64"/>
      <c r="AA379" s="64"/>
      <c r="AB379" s="64"/>
      <c r="AC379" s="64"/>
      <c r="AD379" s="64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s="60" customFormat="1" x14ac:dyDescent="0.25">
      <c r="A380" s="61"/>
      <c r="B380" s="61"/>
      <c r="C380" s="61"/>
      <c r="D380" s="61"/>
      <c r="E380" s="61"/>
      <c r="F380" s="61"/>
      <c r="G380" s="6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Z380" s="64"/>
      <c r="AA380" s="64"/>
      <c r="AB380" s="64"/>
      <c r="AC380" s="64"/>
      <c r="AD380" s="64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s="60" customFormat="1" x14ac:dyDescent="0.25">
      <c r="A381" s="61"/>
      <c r="B381" s="61"/>
      <c r="C381" s="61"/>
      <c r="D381" s="61"/>
      <c r="E381" s="61"/>
      <c r="F381" s="61"/>
      <c r="G381" s="6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Z381" s="64"/>
      <c r="AA381" s="64"/>
      <c r="AB381" s="64"/>
      <c r="AC381" s="64"/>
      <c r="AD381" s="64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s="60" customFormat="1" x14ac:dyDescent="0.25">
      <c r="A382" s="61"/>
      <c r="B382" s="61"/>
      <c r="C382" s="61"/>
      <c r="D382" s="61"/>
      <c r="E382" s="61"/>
      <c r="F382" s="61"/>
      <c r="G382" s="6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Z382" s="64"/>
      <c r="AA382" s="64"/>
      <c r="AB382" s="64"/>
      <c r="AC382" s="64"/>
      <c r="AD382" s="64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s="60" customFormat="1" x14ac:dyDescent="0.25">
      <c r="A383" s="61"/>
      <c r="B383" s="61"/>
      <c r="C383" s="61"/>
      <c r="D383" s="61"/>
      <c r="E383" s="61"/>
      <c r="F383" s="61"/>
      <c r="G383" s="6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Z383" s="64"/>
      <c r="AA383" s="64"/>
      <c r="AB383" s="64"/>
      <c r="AC383" s="64"/>
      <c r="AD383" s="64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s="60" customFormat="1" x14ac:dyDescent="0.25">
      <c r="A384" s="61"/>
      <c r="B384" s="61"/>
      <c r="C384" s="61"/>
      <c r="D384" s="61"/>
      <c r="E384" s="61"/>
      <c r="F384" s="61"/>
      <c r="G384" s="6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Z384" s="64"/>
      <c r="AA384" s="64"/>
      <c r="AB384" s="64"/>
      <c r="AC384" s="64"/>
      <c r="AD384" s="64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s="60" customFormat="1" x14ac:dyDescent="0.25">
      <c r="A385" s="61"/>
      <c r="B385" s="61"/>
      <c r="C385" s="61"/>
      <c r="D385" s="61"/>
      <c r="E385" s="61"/>
      <c r="F385" s="61"/>
      <c r="G385" s="6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Z385" s="64"/>
      <c r="AA385" s="64"/>
      <c r="AB385" s="64"/>
      <c r="AC385" s="64"/>
      <c r="AD385" s="64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s="60" customFormat="1" x14ac:dyDescent="0.25">
      <c r="A386" s="61"/>
      <c r="B386" s="61"/>
      <c r="C386" s="61"/>
      <c r="D386" s="61"/>
      <c r="E386" s="61"/>
      <c r="F386" s="61"/>
      <c r="G386" s="6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Z386" s="64"/>
      <c r="AA386" s="64"/>
      <c r="AB386" s="64"/>
      <c r="AC386" s="64"/>
      <c r="AD386" s="64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s="60" customFormat="1" x14ac:dyDescent="0.25">
      <c r="A387" s="61"/>
      <c r="B387" s="61"/>
      <c r="C387" s="61"/>
      <c r="D387" s="61"/>
      <c r="E387" s="61"/>
      <c r="F387" s="61"/>
      <c r="G387" s="6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Z387" s="64"/>
      <c r="AA387" s="64"/>
      <c r="AB387" s="64"/>
      <c r="AC387" s="64"/>
      <c r="AD387" s="64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s="60" customFormat="1" x14ac:dyDescent="0.25">
      <c r="A388" s="61"/>
      <c r="B388" s="61"/>
      <c r="C388" s="61"/>
      <c r="D388" s="61"/>
      <c r="E388" s="61"/>
      <c r="F388" s="61"/>
      <c r="G388" s="6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Z388" s="64"/>
      <c r="AA388" s="64"/>
      <c r="AB388" s="64"/>
      <c r="AC388" s="64"/>
      <c r="AD388" s="64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s="60" customFormat="1" x14ac:dyDescent="0.25">
      <c r="A389" s="61"/>
      <c r="B389" s="61"/>
      <c r="C389" s="61"/>
      <c r="D389" s="61"/>
      <c r="E389" s="61"/>
      <c r="F389" s="61"/>
      <c r="G389" s="6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Z389" s="64"/>
      <c r="AA389" s="64"/>
      <c r="AB389" s="64"/>
      <c r="AC389" s="64"/>
      <c r="AD389" s="64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s="60" customFormat="1" x14ac:dyDescent="0.25">
      <c r="A390" s="61"/>
      <c r="B390" s="61"/>
      <c r="C390" s="61"/>
      <c r="D390" s="61"/>
      <c r="E390" s="61"/>
      <c r="F390" s="61"/>
      <c r="G390" s="6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Z390" s="64"/>
      <c r="AA390" s="64"/>
      <c r="AB390" s="64"/>
      <c r="AC390" s="64"/>
      <c r="AD390" s="64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s="60" customFormat="1" x14ac:dyDescent="0.25">
      <c r="A391" s="61"/>
      <c r="B391" s="61"/>
      <c r="C391" s="61"/>
      <c r="D391" s="61"/>
      <c r="E391" s="61"/>
      <c r="F391" s="61"/>
      <c r="G391" s="6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Z391" s="64"/>
      <c r="AA391" s="64"/>
      <c r="AB391" s="64"/>
      <c r="AC391" s="64"/>
      <c r="AD391" s="64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s="60" customFormat="1" x14ac:dyDescent="0.25">
      <c r="A392" s="61"/>
      <c r="B392" s="61"/>
      <c r="C392" s="61"/>
      <c r="D392" s="61"/>
      <c r="E392" s="61"/>
      <c r="F392" s="61"/>
      <c r="G392" s="6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Z392" s="64"/>
      <c r="AA392" s="64"/>
      <c r="AB392" s="64"/>
      <c r="AC392" s="64"/>
      <c r="AD392" s="64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s="60" customFormat="1" x14ac:dyDescent="0.25">
      <c r="A393" s="61"/>
      <c r="B393" s="61"/>
      <c r="C393" s="61"/>
      <c r="D393" s="61"/>
      <c r="E393" s="61"/>
      <c r="F393" s="61"/>
      <c r="G393" s="6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Z393" s="64"/>
      <c r="AA393" s="64"/>
      <c r="AB393" s="64"/>
      <c r="AC393" s="64"/>
      <c r="AD393" s="64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s="60" customFormat="1" x14ac:dyDescent="0.25">
      <c r="A394" s="61"/>
      <c r="B394" s="61"/>
      <c r="C394" s="61"/>
      <c r="D394" s="61"/>
      <c r="E394" s="61"/>
      <c r="F394" s="61"/>
      <c r="G394" s="6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Z394" s="64"/>
      <c r="AA394" s="64"/>
      <c r="AB394" s="64"/>
      <c r="AC394" s="64"/>
      <c r="AD394" s="64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s="60" customFormat="1" x14ac:dyDescent="0.25">
      <c r="A395" s="61"/>
      <c r="B395" s="61"/>
      <c r="C395" s="61"/>
      <c r="D395" s="61"/>
      <c r="E395" s="61"/>
      <c r="F395" s="61"/>
      <c r="G395" s="6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Z395" s="64"/>
      <c r="AA395" s="64"/>
      <c r="AB395" s="64"/>
      <c r="AC395" s="64"/>
      <c r="AD395" s="64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s="60" customFormat="1" x14ac:dyDescent="0.25">
      <c r="A396" s="61"/>
      <c r="B396" s="61"/>
      <c r="C396" s="61"/>
      <c r="D396" s="61"/>
      <c r="E396" s="61"/>
      <c r="F396" s="61"/>
      <c r="G396" s="6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Z396" s="64"/>
      <c r="AA396" s="64"/>
      <c r="AB396" s="64"/>
      <c r="AC396" s="64"/>
      <c r="AD396" s="64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s="60" customFormat="1" x14ac:dyDescent="0.25">
      <c r="A397" s="61"/>
      <c r="B397" s="61"/>
      <c r="C397" s="61"/>
      <c r="D397" s="61"/>
      <c r="E397" s="61"/>
      <c r="F397" s="61"/>
      <c r="G397" s="6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Z397" s="64"/>
      <c r="AA397" s="64"/>
      <c r="AB397" s="64"/>
      <c r="AC397" s="64"/>
      <c r="AD397" s="64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s="60" customFormat="1" x14ac:dyDescent="0.25">
      <c r="A398" s="61"/>
      <c r="B398" s="61"/>
      <c r="C398" s="61"/>
      <c r="D398" s="61"/>
      <c r="E398" s="61"/>
      <c r="F398" s="61"/>
      <c r="G398" s="6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Z398" s="64"/>
      <c r="AA398" s="64"/>
      <c r="AB398" s="64"/>
      <c r="AC398" s="64"/>
      <c r="AD398" s="64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s="60" customFormat="1" x14ac:dyDescent="0.25">
      <c r="A399" s="61"/>
      <c r="B399" s="61"/>
      <c r="C399" s="61"/>
      <c r="D399" s="61"/>
      <c r="E399" s="61"/>
      <c r="F399" s="61"/>
      <c r="G399" s="6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Z399" s="64"/>
      <c r="AA399" s="64"/>
      <c r="AB399" s="64"/>
      <c r="AC399" s="64"/>
      <c r="AD399" s="64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s="60" customFormat="1" x14ac:dyDescent="0.25">
      <c r="A400" s="61"/>
      <c r="B400" s="61"/>
      <c r="C400" s="61"/>
      <c r="D400" s="61"/>
      <c r="E400" s="61"/>
      <c r="F400" s="61"/>
      <c r="G400" s="6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Z400" s="64"/>
      <c r="AA400" s="64"/>
      <c r="AB400" s="64"/>
      <c r="AC400" s="64"/>
      <c r="AD400" s="64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s="60" customFormat="1" x14ac:dyDescent="0.25">
      <c r="A401" s="61"/>
      <c r="B401" s="61"/>
      <c r="C401" s="61"/>
      <c r="D401" s="61"/>
      <c r="E401" s="61"/>
      <c r="F401" s="61"/>
      <c r="G401" s="6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Z401" s="64"/>
      <c r="AA401" s="64"/>
      <c r="AB401" s="64"/>
      <c r="AC401" s="64"/>
      <c r="AD401" s="64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s="60" customFormat="1" x14ac:dyDescent="0.25">
      <c r="A402" s="61"/>
      <c r="B402" s="61"/>
      <c r="C402" s="61"/>
      <c r="D402" s="61"/>
      <c r="E402" s="61"/>
      <c r="F402" s="61"/>
      <c r="G402" s="6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Z402" s="64"/>
      <c r="AA402" s="64"/>
      <c r="AB402" s="64"/>
      <c r="AC402" s="64"/>
      <c r="AD402" s="64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s="60" customFormat="1" x14ac:dyDescent="0.25">
      <c r="A403" s="61"/>
      <c r="B403" s="61"/>
      <c r="C403" s="61"/>
      <c r="D403" s="61"/>
      <c r="E403" s="61"/>
      <c r="F403" s="61"/>
      <c r="G403" s="6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Z403" s="64"/>
      <c r="AA403" s="64"/>
      <c r="AB403" s="64"/>
      <c r="AC403" s="64"/>
      <c r="AD403" s="64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s="60" customFormat="1" x14ac:dyDescent="0.25">
      <c r="A404" s="61"/>
      <c r="B404" s="61"/>
      <c r="C404" s="61"/>
      <c r="D404" s="61"/>
      <c r="E404" s="61"/>
      <c r="F404" s="61"/>
      <c r="G404" s="6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Z404" s="64"/>
      <c r="AA404" s="64"/>
      <c r="AB404" s="64"/>
      <c r="AC404" s="64"/>
      <c r="AD404" s="64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s="60" customFormat="1" x14ac:dyDescent="0.25">
      <c r="A405" s="61"/>
      <c r="B405" s="61"/>
      <c r="C405" s="61"/>
      <c r="D405" s="61"/>
      <c r="E405" s="61"/>
      <c r="F405" s="61"/>
      <c r="G405" s="6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Z405" s="64"/>
      <c r="AA405" s="64"/>
      <c r="AB405" s="64"/>
      <c r="AC405" s="64"/>
      <c r="AD405" s="64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s="60" customFormat="1" x14ac:dyDescent="0.25">
      <c r="A406" s="61"/>
      <c r="B406" s="61"/>
      <c r="C406" s="61"/>
      <c r="D406" s="61"/>
      <c r="E406" s="61"/>
      <c r="F406" s="61"/>
      <c r="G406" s="6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Z406" s="64"/>
      <c r="AA406" s="64"/>
      <c r="AB406" s="64"/>
      <c r="AC406" s="64"/>
      <c r="AD406" s="64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s="60" customFormat="1" x14ac:dyDescent="0.25">
      <c r="A407" s="61"/>
      <c r="B407" s="61"/>
      <c r="C407" s="61"/>
      <c r="D407" s="61"/>
      <c r="E407" s="61"/>
      <c r="F407" s="61"/>
      <c r="G407" s="6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Z407" s="64"/>
      <c r="AA407" s="64"/>
      <c r="AB407" s="64"/>
      <c r="AC407" s="64"/>
      <c r="AD407" s="64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s="60" customFormat="1" x14ac:dyDescent="0.25">
      <c r="A408" s="61"/>
      <c r="B408" s="61"/>
      <c r="C408" s="61"/>
      <c r="D408" s="61"/>
      <c r="E408" s="61"/>
      <c r="F408" s="61"/>
      <c r="G408" s="6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Z408" s="64"/>
      <c r="AA408" s="64"/>
      <c r="AB408" s="64"/>
      <c r="AC408" s="64"/>
      <c r="AD408" s="64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s="60" customFormat="1" x14ac:dyDescent="0.25">
      <c r="A409" s="61"/>
      <c r="B409" s="61"/>
      <c r="C409" s="61"/>
      <c r="D409" s="61"/>
      <c r="E409" s="61"/>
      <c r="F409" s="61"/>
      <c r="G409" s="6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Z409" s="64"/>
      <c r="AA409" s="64"/>
      <c r="AB409" s="64"/>
      <c r="AC409" s="64"/>
      <c r="AD409" s="64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s="60" customFormat="1" x14ac:dyDescent="0.25">
      <c r="A410" s="61"/>
      <c r="B410" s="61"/>
      <c r="C410" s="61"/>
      <c r="D410" s="61"/>
      <c r="E410" s="61"/>
      <c r="F410" s="61"/>
      <c r="G410" s="6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Z410" s="64"/>
      <c r="AA410" s="64"/>
      <c r="AB410" s="64"/>
      <c r="AC410" s="64"/>
      <c r="AD410" s="64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s="60" customFormat="1" x14ac:dyDescent="0.25">
      <c r="A411" s="61"/>
      <c r="B411" s="61"/>
      <c r="C411" s="61"/>
      <c r="D411" s="61"/>
      <c r="E411" s="61"/>
      <c r="F411" s="61"/>
      <c r="G411" s="6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Z411" s="64"/>
      <c r="AA411" s="64"/>
      <c r="AB411" s="64"/>
      <c r="AC411" s="64"/>
      <c r="AD411" s="64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s="60" customFormat="1" x14ac:dyDescent="0.25">
      <c r="A412" s="61"/>
      <c r="B412" s="61"/>
      <c r="C412" s="61"/>
      <c r="D412" s="61"/>
      <c r="E412" s="61"/>
      <c r="F412" s="61"/>
      <c r="G412" s="6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Z412" s="64"/>
      <c r="AA412" s="64"/>
      <c r="AB412" s="64"/>
      <c r="AC412" s="64"/>
      <c r="AD412" s="64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s="60" customFormat="1" x14ac:dyDescent="0.25">
      <c r="A413" s="61"/>
      <c r="B413" s="61"/>
      <c r="C413" s="61"/>
      <c r="D413" s="61"/>
      <c r="E413" s="61"/>
      <c r="F413" s="61"/>
      <c r="G413" s="6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Z413" s="64"/>
      <c r="AA413" s="64"/>
      <c r="AB413" s="64"/>
      <c r="AC413" s="64"/>
      <c r="AD413" s="64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s="60" customFormat="1" x14ac:dyDescent="0.25">
      <c r="A414" s="61"/>
      <c r="B414" s="61"/>
      <c r="C414" s="61"/>
      <c r="D414" s="61"/>
      <c r="E414" s="61"/>
      <c r="F414" s="61"/>
      <c r="G414" s="6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Z414" s="64"/>
      <c r="AA414" s="64"/>
      <c r="AB414" s="64"/>
      <c r="AC414" s="64"/>
      <c r="AD414" s="64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s="60" customFormat="1" x14ac:dyDescent="0.25">
      <c r="A415" s="61"/>
      <c r="B415" s="61"/>
      <c r="C415" s="61"/>
      <c r="D415" s="61"/>
      <c r="E415" s="61"/>
      <c r="F415" s="61"/>
      <c r="G415" s="6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Z415" s="64"/>
      <c r="AA415" s="64"/>
      <c r="AB415" s="64"/>
      <c r="AC415" s="64"/>
      <c r="AD415" s="64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s="60" customFormat="1" x14ac:dyDescent="0.25">
      <c r="A416" s="61"/>
      <c r="B416" s="61"/>
      <c r="C416" s="61"/>
      <c r="D416" s="61"/>
      <c r="E416" s="61"/>
      <c r="F416" s="61"/>
      <c r="G416" s="6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Z416" s="64"/>
      <c r="AA416" s="64"/>
      <c r="AB416" s="64"/>
      <c r="AC416" s="64"/>
      <c r="AD416" s="64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s="60" customFormat="1" x14ac:dyDescent="0.25">
      <c r="A417" s="61"/>
      <c r="B417" s="61"/>
      <c r="C417" s="61"/>
      <c r="D417" s="61"/>
      <c r="E417" s="61"/>
      <c r="F417" s="61"/>
      <c r="G417" s="6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Z417" s="64"/>
      <c r="AA417" s="64"/>
      <c r="AB417" s="64"/>
      <c r="AC417" s="64"/>
      <c r="AD417" s="64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s="60" customFormat="1" x14ac:dyDescent="0.25">
      <c r="A418" s="61"/>
      <c r="B418" s="61"/>
      <c r="C418" s="61"/>
      <c r="D418" s="61"/>
      <c r="E418" s="61"/>
      <c r="F418" s="61"/>
      <c r="G418" s="6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Z418" s="64"/>
      <c r="AA418" s="64"/>
      <c r="AB418" s="64"/>
      <c r="AC418" s="64"/>
      <c r="AD418" s="64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s="60" customFormat="1" x14ac:dyDescent="0.25">
      <c r="A419" s="61"/>
      <c r="B419" s="61"/>
      <c r="C419" s="61"/>
      <c r="D419" s="61"/>
      <c r="E419" s="61"/>
      <c r="F419" s="61"/>
      <c r="G419" s="6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Z419" s="64"/>
      <c r="AA419" s="64"/>
      <c r="AB419" s="64"/>
      <c r="AC419" s="64"/>
      <c r="AD419" s="64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s="60" customFormat="1" x14ac:dyDescent="0.25">
      <c r="A420" s="61"/>
      <c r="B420" s="61"/>
      <c r="C420" s="61"/>
      <c r="D420" s="61"/>
      <c r="E420" s="61"/>
      <c r="F420" s="61"/>
      <c r="G420" s="6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Z420" s="64"/>
      <c r="AA420" s="64"/>
      <c r="AB420" s="64"/>
      <c r="AC420" s="64"/>
      <c r="AD420" s="64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s="60" customFormat="1" x14ac:dyDescent="0.25">
      <c r="A421" s="61"/>
      <c r="B421" s="61"/>
      <c r="C421" s="61"/>
      <c r="D421" s="61"/>
      <c r="E421" s="61"/>
      <c r="F421" s="61"/>
      <c r="G421" s="6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Z421" s="64"/>
      <c r="AA421" s="64"/>
      <c r="AB421" s="64"/>
      <c r="AC421" s="64"/>
      <c r="AD421" s="64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s="60" customFormat="1" x14ac:dyDescent="0.25">
      <c r="A422" s="61"/>
      <c r="B422" s="61"/>
      <c r="C422" s="61"/>
      <c r="D422" s="61"/>
      <c r="E422" s="61"/>
      <c r="F422" s="61"/>
      <c r="G422" s="6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Z422" s="64"/>
      <c r="AA422" s="64"/>
      <c r="AB422" s="64"/>
      <c r="AC422" s="64"/>
      <c r="AD422" s="64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s="60" customFormat="1" x14ac:dyDescent="0.25">
      <c r="A423" s="61"/>
      <c r="B423" s="61"/>
      <c r="C423" s="61"/>
      <c r="D423" s="61"/>
      <c r="E423" s="61"/>
      <c r="F423" s="61"/>
      <c r="G423" s="6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Z423" s="64"/>
      <c r="AA423" s="64"/>
      <c r="AB423" s="64"/>
      <c r="AC423" s="64"/>
      <c r="AD423" s="64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s="60" customFormat="1" x14ac:dyDescent="0.25">
      <c r="A424" s="61"/>
      <c r="B424" s="61"/>
      <c r="C424" s="61"/>
      <c r="D424" s="61"/>
      <c r="E424" s="61"/>
      <c r="F424" s="61"/>
      <c r="G424" s="6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Z424" s="64"/>
      <c r="AA424" s="64"/>
      <c r="AB424" s="64"/>
      <c r="AC424" s="64"/>
      <c r="AD424" s="64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s="60" customFormat="1" x14ac:dyDescent="0.25">
      <c r="A425" s="61"/>
      <c r="B425" s="61"/>
      <c r="C425" s="61"/>
      <c r="D425" s="61"/>
      <c r="E425" s="61"/>
      <c r="F425" s="61"/>
      <c r="G425" s="6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Z425" s="64"/>
      <c r="AA425" s="64"/>
      <c r="AB425" s="64"/>
      <c r="AC425" s="64"/>
      <c r="AD425" s="64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s="60" customFormat="1" x14ac:dyDescent="0.25">
      <c r="A426" s="61"/>
      <c r="B426" s="61"/>
      <c r="C426" s="61"/>
      <c r="D426" s="61"/>
      <c r="E426" s="61"/>
      <c r="F426" s="61"/>
      <c r="G426" s="6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Z426" s="64"/>
      <c r="AA426" s="64"/>
      <c r="AB426" s="64"/>
      <c r="AC426" s="64"/>
      <c r="AD426" s="64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s="60" customFormat="1" x14ac:dyDescent="0.25">
      <c r="A427" s="61"/>
      <c r="B427" s="61"/>
      <c r="C427" s="61"/>
      <c r="D427" s="61"/>
      <c r="E427" s="61"/>
      <c r="F427" s="61"/>
      <c r="G427" s="6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Z427" s="64"/>
      <c r="AA427" s="64"/>
      <c r="AB427" s="64"/>
      <c r="AC427" s="64"/>
      <c r="AD427" s="64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s="60" customFormat="1" x14ac:dyDescent="0.25">
      <c r="A428" s="61"/>
      <c r="B428" s="61"/>
      <c r="C428" s="61"/>
      <c r="D428" s="61"/>
      <c r="E428" s="61"/>
      <c r="F428" s="61"/>
      <c r="G428" s="6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Z428" s="64"/>
      <c r="AA428" s="64"/>
      <c r="AB428" s="64"/>
      <c r="AC428" s="64"/>
      <c r="AD428" s="64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s="60" customFormat="1" x14ac:dyDescent="0.25">
      <c r="A429" s="61"/>
      <c r="B429" s="61"/>
      <c r="C429" s="61"/>
      <c r="D429" s="61"/>
      <c r="E429" s="61"/>
      <c r="F429" s="61"/>
      <c r="G429" s="6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Z429" s="64"/>
      <c r="AA429" s="64"/>
      <c r="AB429" s="64"/>
      <c r="AC429" s="64"/>
      <c r="AD429" s="64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s="60" customFormat="1" x14ac:dyDescent="0.25">
      <c r="A430" s="61"/>
      <c r="B430" s="61"/>
      <c r="C430" s="61"/>
      <c r="D430" s="61"/>
      <c r="E430" s="61"/>
      <c r="F430" s="61"/>
      <c r="G430" s="6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Z430" s="64"/>
      <c r="AA430" s="64"/>
      <c r="AB430" s="64"/>
      <c r="AC430" s="64"/>
      <c r="AD430" s="64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s="60" customFormat="1" x14ac:dyDescent="0.25">
      <c r="A431" s="61"/>
      <c r="B431" s="61"/>
      <c r="C431" s="61"/>
      <c r="D431" s="61"/>
      <c r="E431" s="61"/>
      <c r="F431" s="61"/>
      <c r="G431" s="6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Z431" s="64"/>
      <c r="AA431" s="64"/>
      <c r="AB431" s="64"/>
      <c r="AC431" s="64"/>
      <c r="AD431" s="64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s="60" customFormat="1" x14ac:dyDescent="0.25">
      <c r="A432" s="61"/>
      <c r="B432" s="61"/>
      <c r="C432" s="61"/>
      <c r="D432" s="61"/>
      <c r="E432" s="61"/>
      <c r="F432" s="61"/>
      <c r="G432" s="6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Z432" s="64"/>
      <c r="AA432" s="64"/>
      <c r="AB432" s="64"/>
      <c r="AC432" s="64"/>
      <c r="AD432" s="64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s="60" customFormat="1" x14ac:dyDescent="0.25">
      <c r="A433" s="61"/>
      <c r="B433" s="61"/>
      <c r="C433" s="61"/>
      <c r="D433" s="61"/>
      <c r="E433" s="61"/>
      <c r="F433" s="61"/>
      <c r="G433" s="6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Z433" s="64"/>
      <c r="AA433" s="64"/>
      <c r="AB433" s="64"/>
      <c r="AC433" s="64"/>
      <c r="AD433" s="64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s="60" customFormat="1" x14ac:dyDescent="0.25">
      <c r="A434" s="61"/>
      <c r="B434" s="61"/>
      <c r="C434" s="61"/>
      <c r="D434" s="61"/>
      <c r="E434" s="61"/>
      <c r="F434" s="61"/>
      <c r="G434" s="6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Z434" s="64"/>
      <c r="AA434" s="64"/>
      <c r="AB434" s="64"/>
      <c r="AC434" s="64"/>
      <c r="AD434" s="64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s="60" customFormat="1" x14ac:dyDescent="0.25">
      <c r="A435" s="61"/>
      <c r="B435" s="61"/>
      <c r="C435" s="61"/>
      <c r="D435" s="61"/>
      <c r="E435" s="61"/>
      <c r="F435" s="61"/>
      <c r="G435" s="6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Z435" s="64"/>
      <c r="AA435" s="64"/>
      <c r="AB435" s="64"/>
      <c r="AC435" s="64"/>
      <c r="AD435" s="64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s="60" customFormat="1" x14ac:dyDescent="0.25">
      <c r="A436" s="61"/>
      <c r="B436" s="61"/>
      <c r="C436" s="61"/>
      <c r="D436" s="61"/>
      <c r="E436" s="61"/>
      <c r="F436" s="61"/>
      <c r="G436" s="6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Z436" s="64"/>
      <c r="AA436" s="64"/>
      <c r="AB436" s="64"/>
      <c r="AC436" s="64"/>
      <c r="AD436" s="64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s="60" customFormat="1" x14ac:dyDescent="0.25">
      <c r="A437" s="61"/>
      <c r="B437" s="61"/>
      <c r="C437" s="61"/>
      <c r="D437" s="61"/>
      <c r="E437" s="61"/>
      <c r="F437" s="61"/>
      <c r="G437" s="6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Z437" s="64"/>
      <c r="AA437" s="64"/>
      <c r="AB437" s="64"/>
      <c r="AC437" s="64"/>
      <c r="AD437" s="64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s="60" customFormat="1" x14ac:dyDescent="0.25">
      <c r="A438" s="61"/>
      <c r="B438" s="61"/>
      <c r="C438" s="61"/>
      <c r="D438" s="61"/>
      <c r="E438" s="61"/>
      <c r="F438" s="61"/>
      <c r="G438" s="6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Z438" s="64"/>
      <c r="AA438" s="64"/>
      <c r="AB438" s="64"/>
      <c r="AC438" s="64"/>
      <c r="AD438" s="64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s="60" customFormat="1" x14ac:dyDescent="0.25">
      <c r="A439" s="61"/>
      <c r="B439" s="61"/>
      <c r="C439" s="61"/>
      <c r="D439" s="61"/>
      <c r="E439" s="61"/>
      <c r="F439" s="61"/>
      <c r="G439" s="6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Z439" s="64"/>
      <c r="AA439" s="64"/>
      <c r="AB439" s="64"/>
      <c r="AC439" s="64"/>
      <c r="AD439" s="64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s="60" customFormat="1" x14ac:dyDescent="0.25">
      <c r="A440" s="61"/>
      <c r="B440" s="61"/>
      <c r="C440" s="61"/>
      <c r="D440" s="61"/>
      <c r="E440" s="61"/>
      <c r="F440" s="61"/>
      <c r="G440" s="6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Z440" s="64"/>
      <c r="AA440" s="64"/>
      <c r="AB440" s="64"/>
      <c r="AC440" s="64"/>
      <c r="AD440" s="64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s="60" customFormat="1" x14ac:dyDescent="0.25">
      <c r="A441" s="61"/>
      <c r="B441" s="61"/>
      <c r="C441" s="61"/>
      <c r="D441" s="61"/>
      <c r="E441" s="61"/>
      <c r="F441" s="61"/>
      <c r="G441" s="6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Z441" s="64"/>
      <c r="AA441" s="64"/>
      <c r="AB441" s="64"/>
      <c r="AC441" s="64"/>
      <c r="AD441" s="64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s="60" customFormat="1" x14ac:dyDescent="0.25">
      <c r="A442" s="61"/>
      <c r="B442" s="61"/>
      <c r="C442" s="61"/>
      <c r="D442" s="61"/>
      <c r="E442" s="61"/>
      <c r="F442" s="61"/>
      <c r="G442" s="6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Z442" s="64"/>
      <c r="AA442" s="64"/>
      <c r="AB442" s="64"/>
      <c r="AC442" s="64"/>
      <c r="AD442" s="64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s="60" customFormat="1" x14ac:dyDescent="0.25">
      <c r="A443" s="61"/>
      <c r="B443" s="61"/>
      <c r="C443" s="61"/>
      <c r="D443" s="61"/>
      <c r="E443" s="61"/>
      <c r="F443" s="61"/>
      <c r="G443" s="6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Z443" s="64"/>
      <c r="AA443" s="64"/>
      <c r="AB443" s="64"/>
      <c r="AC443" s="64"/>
      <c r="AD443" s="64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s="60" customFormat="1" x14ac:dyDescent="0.25">
      <c r="A444" s="61"/>
      <c r="B444" s="61"/>
      <c r="C444" s="61"/>
      <c r="D444" s="61"/>
      <c r="E444" s="61"/>
      <c r="F444" s="61"/>
      <c r="G444" s="6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Z444" s="64"/>
      <c r="AA444" s="64"/>
      <c r="AB444" s="64"/>
      <c r="AC444" s="64"/>
      <c r="AD444" s="64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s="60" customFormat="1" x14ac:dyDescent="0.25">
      <c r="A445" s="61"/>
      <c r="B445" s="61"/>
      <c r="C445" s="61"/>
      <c r="D445" s="61"/>
      <c r="E445" s="61"/>
      <c r="F445" s="61"/>
      <c r="G445" s="6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Z445" s="64"/>
      <c r="AA445" s="64"/>
      <c r="AB445" s="64"/>
      <c r="AC445" s="64"/>
      <c r="AD445" s="64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s="60" customFormat="1" x14ac:dyDescent="0.25">
      <c r="A446" s="61"/>
      <c r="B446" s="61"/>
      <c r="C446" s="61"/>
      <c r="D446" s="61"/>
      <c r="E446" s="61"/>
      <c r="F446" s="61"/>
      <c r="G446" s="6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Z446" s="64"/>
      <c r="AA446" s="64"/>
      <c r="AB446" s="64"/>
      <c r="AC446" s="64"/>
      <c r="AD446" s="64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s="60" customFormat="1" x14ac:dyDescent="0.25">
      <c r="A447" s="61"/>
      <c r="B447" s="61"/>
      <c r="C447" s="61"/>
      <c r="D447" s="61"/>
      <c r="E447" s="61"/>
      <c r="F447" s="61"/>
      <c r="G447" s="6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Z447" s="64"/>
      <c r="AA447" s="64"/>
      <c r="AB447" s="64"/>
      <c r="AC447" s="64"/>
      <c r="AD447" s="64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s="60" customFormat="1" x14ac:dyDescent="0.25">
      <c r="A448" s="61"/>
      <c r="B448" s="61"/>
      <c r="C448" s="61"/>
      <c r="D448" s="61"/>
      <c r="E448" s="61"/>
      <c r="F448" s="61"/>
      <c r="G448" s="6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Z448" s="64"/>
      <c r="AA448" s="64"/>
      <c r="AB448" s="64"/>
      <c r="AC448" s="64"/>
      <c r="AD448" s="64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s="60" customFormat="1" x14ac:dyDescent="0.25">
      <c r="A449" s="61"/>
      <c r="B449" s="61"/>
      <c r="C449" s="61"/>
      <c r="D449" s="61"/>
      <c r="E449" s="61"/>
      <c r="F449" s="61"/>
      <c r="G449" s="6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Z449" s="64"/>
      <c r="AA449" s="64"/>
      <c r="AB449" s="64"/>
      <c r="AC449" s="64"/>
      <c r="AD449" s="64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s="60" customFormat="1" x14ac:dyDescent="0.25">
      <c r="A450" s="61"/>
      <c r="B450" s="61"/>
      <c r="C450" s="61"/>
      <c r="D450" s="61"/>
      <c r="E450" s="61"/>
      <c r="F450" s="61"/>
      <c r="G450" s="6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Z450" s="64"/>
      <c r="AA450" s="64"/>
      <c r="AB450" s="64"/>
      <c r="AC450" s="64"/>
      <c r="AD450" s="64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s="60" customFormat="1" x14ac:dyDescent="0.25">
      <c r="A451" s="61"/>
      <c r="B451" s="61"/>
      <c r="C451" s="61"/>
      <c r="D451" s="61"/>
      <c r="E451" s="61"/>
      <c r="F451" s="61"/>
      <c r="G451" s="6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Z451" s="64"/>
      <c r="AA451" s="64"/>
      <c r="AB451" s="64"/>
      <c r="AC451" s="64"/>
      <c r="AD451" s="64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s="60" customFormat="1" x14ac:dyDescent="0.25">
      <c r="A452" s="61"/>
      <c r="B452" s="61"/>
      <c r="C452" s="61"/>
      <c r="D452" s="61"/>
      <c r="E452" s="61"/>
      <c r="F452" s="61"/>
      <c r="G452" s="6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Z452" s="64"/>
      <c r="AA452" s="64"/>
      <c r="AB452" s="64"/>
      <c r="AC452" s="64"/>
      <c r="AD452" s="64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s="60" customFormat="1" x14ac:dyDescent="0.25">
      <c r="A453" s="61"/>
      <c r="B453" s="61"/>
      <c r="C453" s="61"/>
      <c r="D453" s="61"/>
      <c r="E453" s="61"/>
      <c r="F453" s="61"/>
      <c r="G453" s="6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Z453" s="64"/>
      <c r="AA453" s="64"/>
      <c r="AB453" s="64"/>
      <c r="AC453" s="64"/>
      <c r="AD453" s="64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s="60" customFormat="1" x14ac:dyDescent="0.25">
      <c r="A454" s="61"/>
      <c r="B454" s="61"/>
      <c r="C454" s="61"/>
      <c r="D454" s="61"/>
      <c r="E454" s="61"/>
      <c r="F454" s="61"/>
      <c r="G454" s="6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Z454" s="64"/>
      <c r="AA454" s="64"/>
      <c r="AB454" s="64"/>
      <c r="AC454" s="64"/>
      <c r="AD454" s="64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s="60" customFormat="1" x14ac:dyDescent="0.25">
      <c r="A455" s="61"/>
      <c r="B455" s="61"/>
      <c r="C455" s="61"/>
      <c r="D455" s="61"/>
      <c r="E455" s="61"/>
      <c r="F455" s="61"/>
      <c r="G455" s="6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Z455" s="64"/>
      <c r="AA455" s="64"/>
      <c r="AB455" s="64"/>
      <c r="AC455" s="64"/>
      <c r="AD455" s="64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s="60" customFormat="1" x14ac:dyDescent="0.25">
      <c r="A456" s="61"/>
      <c r="B456" s="61"/>
      <c r="C456" s="61"/>
      <c r="D456" s="61"/>
      <c r="E456" s="61"/>
      <c r="F456" s="61"/>
      <c r="G456" s="6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Z456" s="64"/>
      <c r="AA456" s="64"/>
      <c r="AB456" s="64"/>
      <c r="AC456" s="64"/>
      <c r="AD456" s="64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s="60" customFormat="1" x14ac:dyDescent="0.25">
      <c r="A457" s="61"/>
      <c r="B457" s="61"/>
      <c r="C457" s="61"/>
      <c r="D457" s="61"/>
      <c r="E457" s="61"/>
      <c r="F457" s="61"/>
      <c r="G457" s="6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Z457" s="64"/>
      <c r="AA457" s="64"/>
      <c r="AB457" s="64"/>
      <c r="AC457" s="64"/>
      <c r="AD457" s="64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s="60" customFormat="1" x14ac:dyDescent="0.25">
      <c r="A458" s="61"/>
      <c r="B458" s="61"/>
      <c r="C458" s="61"/>
      <c r="D458" s="61"/>
      <c r="E458" s="61"/>
      <c r="F458" s="61"/>
      <c r="G458" s="6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Z458" s="64"/>
      <c r="AA458" s="64"/>
      <c r="AB458" s="64"/>
      <c r="AC458" s="64"/>
      <c r="AD458" s="64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s="60" customFormat="1" x14ac:dyDescent="0.25">
      <c r="A459" s="61"/>
      <c r="B459" s="61"/>
      <c r="C459" s="61"/>
      <c r="D459" s="61"/>
      <c r="E459" s="61"/>
      <c r="F459" s="61"/>
      <c r="G459" s="6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Z459" s="64"/>
      <c r="AA459" s="64"/>
      <c r="AB459" s="64"/>
      <c r="AC459" s="64"/>
      <c r="AD459" s="64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s="60" customFormat="1" x14ac:dyDescent="0.25">
      <c r="A460" s="61"/>
      <c r="B460" s="61"/>
      <c r="C460" s="61"/>
      <c r="D460" s="61"/>
      <c r="E460" s="61"/>
      <c r="F460" s="61"/>
      <c r="G460" s="6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Z460" s="64"/>
      <c r="AA460" s="64"/>
      <c r="AB460" s="64"/>
      <c r="AC460" s="64"/>
      <c r="AD460" s="64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s="60" customFormat="1" x14ac:dyDescent="0.25">
      <c r="A461" s="61"/>
      <c r="B461" s="61"/>
      <c r="C461" s="61"/>
      <c r="D461" s="61"/>
      <c r="E461" s="61"/>
      <c r="F461" s="61"/>
      <c r="G461" s="6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Z461" s="64"/>
      <c r="AA461" s="64"/>
      <c r="AB461" s="64"/>
      <c r="AC461" s="64"/>
      <c r="AD461" s="64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s="60" customFormat="1" x14ac:dyDescent="0.25">
      <c r="A462" s="61"/>
      <c r="B462" s="61"/>
      <c r="C462" s="61"/>
      <c r="D462" s="61"/>
      <c r="E462" s="61"/>
      <c r="F462" s="61"/>
      <c r="G462" s="6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Z462" s="64"/>
      <c r="AA462" s="64"/>
      <c r="AB462" s="64"/>
      <c r="AC462" s="64"/>
      <c r="AD462" s="64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s="60" customFormat="1" x14ac:dyDescent="0.25">
      <c r="A463" s="61"/>
      <c r="B463" s="61"/>
      <c r="C463" s="61"/>
      <c r="D463" s="61"/>
      <c r="E463" s="61"/>
      <c r="F463" s="61"/>
      <c r="G463" s="6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Z463" s="64"/>
      <c r="AA463" s="64"/>
      <c r="AB463" s="64"/>
      <c r="AC463" s="64"/>
      <c r="AD463" s="64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s="60" customFormat="1" x14ac:dyDescent="0.25">
      <c r="A464" s="61"/>
      <c r="B464" s="61"/>
      <c r="C464" s="61"/>
      <c r="D464" s="61"/>
      <c r="E464" s="61"/>
      <c r="F464" s="61"/>
      <c r="G464" s="6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Z464" s="64"/>
      <c r="AA464" s="64"/>
      <c r="AB464" s="64"/>
      <c r="AC464" s="64"/>
      <c r="AD464" s="64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s="60" customFormat="1" x14ac:dyDescent="0.25">
      <c r="A465" s="61"/>
      <c r="B465" s="61"/>
      <c r="C465" s="61"/>
      <c r="D465" s="61"/>
      <c r="E465" s="61"/>
      <c r="F465" s="61"/>
      <c r="G465" s="6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Z465" s="64"/>
      <c r="AA465" s="64"/>
      <c r="AB465" s="64"/>
      <c r="AC465" s="64"/>
      <c r="AD465" s="64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s="60" customFormat="1" x14ac:dyDescent="0.25">
      <c r="A466" s="61"/>
      <c r="B466" s="61"/>
      <c r="C466" s="61"/>
      <c r="D466" s="61"/>
      <c r="E466" s="61"/>
      <c r="F466" s="61"/>
      <c r="G466" s="6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Z466" s="64"/>
      <c r="AA466" s="64"/>
      <c r="AB466" s="64"/>
      <c r="AC466" s="64"/>
      <c r="AD466" s="64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s="60" customFormat="1" x14ac:dyDescent="0.25">
      <c r="A467" s="61"/>
      <c r="B467" s="61"/>
      <c r="C467" s="61"/>
      <c r="D467" s="61"/>
      <c r="E467" s="61"/>
      <c r="F467" s="61"/>
      <c r="G467" s="6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Z467" s="64"/>
      <c r="AA467" s="64"/>
      <c r="AB467" s="64"/>
      <c r="AC467" s="64"/>
      <c r="AD467" s="64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s="60" customFormat="1" x14ac:dyDescent="0.25">
      <c r="A468" s="61"/>
      <c r="B468" s="61"/>
      <c r="C468" s="61"/>
      <c r="D468" s="61"/>
      <c r="E468" s="61"/>
      <c r="F468" s="61"/>
      <c r="G468" s="6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Z468" s="64"/>
      <c r="AA468" s="64"/>
      <c r="AB468" s="64"/>
      <c r="AC468" s="64"/>
      <c r="AD468" s="64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s="60" customFormat="1" x14ac:dyDescent="0.25">
      <c r="A469" s="61"/>
      <c r="B469" s="61"/>
      <c r="C469" s="61"/>
      <c r="D469" s="61"/>
      <c r="E469" s="61"/>
      <c r="F469" s="61"/>
      <c r="G469" s="6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Z469" s="64"/>
      <c r="AA469" s="64"/>
      <c r="AB469" s="64"/>
      <c r="AC469" s="64"/>
      <c r="AD469" s="64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s="60" customFormat="1" x14ac:dyDescent="0.25">
      <c r="A470" s="61"/>
      <c r="B470" s="61"/>
      <c r="C470" s="61"/>
      <c r="D470" s="61"/>
      <c r="E470" s="61"/>
      <c r="F470" s="61"/>
      <c r="G470" s="6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Z470" s="64"/>
      <c r="AA470" s="64"/>
      <c r="AB470" s="64"/>
      <c r="AC470" s="64"/>
      <c r="AD470" s="64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s="60" customFormat="1" x14ac:dyDescent="0.25">
      <c r="A471" s="61"/>
      <c r="B471" s="61"/>
      <c r="C471" s="61"/>
      <c r="D471" s="61"/>
      <c r="E471" s="61"/>
      <c r="F471" s="61"/>
      <c r="G471" s="6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Z471" s="64"/>
      <c r="AA471" s="64"/>
      <c r="AB471" s="64"/>
      <c r="AC471" s="64"/>
      <c r="AD471" s="64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s="60" customFormat="1" x14ac:dyDescent="0.25">
      <c r="A472" s="61"/>
      <c r="B472" s="61"/>
      <c r="C472" s="61"/>
      <c r="D472" s="61"/>
      <c r="E472" s="61"/>
      <c r="F472" s="61"/>
      <c r="G472" s="6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Z472" s="64"/>
      <c r="AA472" s="64"/>
      <c r="AB472" s="64"/>
      <c r="AC472" s="64"/>
      <c r="AD472" s="64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s="60" customFormat="1" x14ac:dyDescent="0.25">
      <c r="A473" s="61"/>
      <c r="B473" s="61"/>
      <c r="C473" s="61"/>
      <c r="D473" s="61"/>
      <c r="E473" s="61"/>
      <c r="F473" s="61"/>
      <c r="G473" s="6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Z473" s="64"/>
      <c r="AA473" s="64"/>
      <c r="AB473" s="64"/>
      <c r="AC473" s="64"/>
      <c r="AD473" s="64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s="60" customFormat="1" x14ac:dyDescent="0.25">
      <c r="A474" s="61"/>
      <c r="B474" s="61"/>
      <c r="C474" s="61"/>
      <c r="D474" s="61"/>
      <c r="E474" s="61"/>
      <c r="F474" s="61"/>
      <c r="G474" s="6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Z474" s="64"/>
      <c r="AA474" s="64"/>
      <c r="AB474" s="64"/>
      <c r="AC474" s="64"/>
      <c r="AD474" s="64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s="60" customFormat="1" x14ac:dyDescent="0.25">
      <c r="A475" s="61"/>
      <c r="B475" s="61"/>
      <c r="C475" s="61"/>
      <c r="D475" s="61"/>
      <c r="E475" s="61"/>
      <c r="F475" s="61"/>
      <c r="G475" s="6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Z475" s="64"/>
      <c r="AA475" s="64"/>
      <c r="AB475" s="64"/>
      <c r="AC475" s="64"/>
      <c r="AD475" s="64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s="60" customFormat="1" x14ac:dyDescent="0.25">
      <c r="A476" s="61"/>
      <c r="B476" s="61"/>
      <c r="C476" s="61"/>
      <c r="D476" s="61"/>
      <c r="E476" s="61"/>
      <c r="F476" s="61"/>
      <c r="G476" s="6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Z476" s="64"/>
      <c r="AA476" s="64"/>
      <c r="AB476" s="64"/>
      <c r="AC476" s="64"/>
      <c r="AD476" s="64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s="60" customFormat="1" x14ac:dyDescent="0.25">
      <c r="A477" s="61"/>
      <c r="B477" s="61"/>
      <c r="C477" s="61"/>
      <c r="D477" s="61"/>
      <c r="E477" s="61"/>
      <c r="F477" s="61"/>
      <c r="G477" s="6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Z477" s="64"/>
      <c r="AA477" s="64"/>
      <c r="AB477" s="64"/>
      <c r="AC477" s="64"/>
      <c r="AD477" s="64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s="60" customFormat="1" x14ac:dyDescent="0.25">
      <c r="A478" s="61"/>
      <c r="B478" s="61"/>
      <c r="C478" s="61"/>
      <c r="D478" s="61"/>
      <c r="E478" s="61"/>
      <c r="F478" s="61"/>
      <c r="G478" s="6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Z478" s="64"/>
      <c r="AA478" s="64"/>
      <c r="AB478" s="64"/>
      <c r="AC478" s="64"/>
      <c r="AD478" s="64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s="60" customFormat="1" x14ac:dyDescent="0.25">
      <c r="A479" s="61"/>
      <c r="B479" s="61"/>
      <c r="C479" s="61"/>
      <c r="D479" s="61"/>
      <c r="E479" s="61"/>
      <c r="F479" s="61"/>
      <c r="G479" s="6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Z479" s="64"/>
      <c r="AA479" s="64"/>
      <c r="AB479" s="64"/>
      <c r="AC479" s="64"/>
      <c r="AD479" s="64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s="60" customFormat="1" x14ac:dyDescent="0.25">
      <c r="A480" s="61"/>
      <c r="B480" s="61"/>
      <c r="C480" s="61"/>
      <c r="D480" s="61"/>
      <c r="E480" s="61"/>
      <c r="F480" s="61"/>
      <c r="G480" s="6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Z480" s="64"/>
      <c r="AA480" s="64"/>
      <c r="AB480" s="64"/>
      <c r="AC480" s="64"/>
      <c r="AD480" s="64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s="60" customFormat="1" x14ac:dyDescent="0.25">
      <c r="A481" s="61"/>
      <c r="B481" s="61"/>
      <c r="C481" s="61"/>
      <c r="D481" s="61"/>
      <c r="E481" s="61"/>
      <c r="F481" s="61"/>
      <c r="G481" s="6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Z481" s="64"/>
      <c r="AA481" s="64"/>
      <c r="AB481" s="64"/>
      <c r="AC481" s="64"/>
      <c r="AD481" s="64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s="60" customFormat="1" x14ac:dyDescent="0.25">
      <c r="A482" s="61"/>
      <c r="B482" s="61"/>
      <c r="C482" s="61"/>
      <c r="D482" s="61"/>
      <c r="E482" s="61"/>
      <c r="F482" s="61"/>
      <c r="G482" s="6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Z482" s="64"/>
      <c r="AA482" s="64"/>
      <c r="AB482" s="64"/>
      <c r="AC482" s="64"/>
      <c r="AD482" s="64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s="60" customFormat="1" x14ac:dyDescent="0.25">
      <c r="A483" s="61"/>
      <c r="B483" s="61"/>
      <c r="C483" s="61"/>
      <c r="D483" s="61"/>
      <c r="E483" s="61"/>
      <c r="F483" s="61"/>
      <c r="G483" s="6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Z483" s="64"/>
      <c r="AA483" s="64"/>
      <c r="AB483" s="64"/>
      <c r="AC483" s="64"/>
      <c r="AD483" s="64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s="60" customFormat="1" x14ac:dyDescent="0.25">
      <c r="A484" s="61"/>
      <c r="B484" s="61"/>
      <c r="C484" s="61"/>
      <c r="D484" s="61"/>
      <c r="E484" s="61"/>
      <c r="F484" s="61"/>
      <c r="G484" s="6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Z484" s="64"/>
      <c r="AA484" s="64"/>
      <c r="AB484" s="64"/>
      <c r="AC484" s="64"/>
      <c r="AD484" s="64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s="60" customFormat="1" x14ac:dyDescent="0.25">
      <c r="A485" s="61"/>
      <c r="B485" s="61"/>
      <c r="C485" s="61"/>
      <c r="D485" s="61"/>
      <c r="E485" s="61"/>
      <c r="F485" s="61"/>
      <c r="G485" s="6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Z485" s="64"/>
      <c r="AA485" s="64"/>
      <c r="AB485" s="64"/>
      <c r="AC485" s="64"/>
      <c r="AD485" s="64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s="60" customFormat="1" x14ac:dyDescent="0.25">
      <c r="A486" s="61"/>
      <c r="B486" s="61"/>
      <c r="C486" s="61"/>
      <c r="D486" s="61"/>
      <c r="E486" s="61"/>
      <c r="F486" s="61"/>
      <c r="G486" s="6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Z486" s="64"/>
      <c r="AA486" s="64"/>
      <c r="AB486" s="64"/>
      <c r="AC486" s="64"/>
      <c r="AD486" s="64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s="60" customFormat="1" x14ac:dyDescent="0.25">
      <c r="A487" s="61"/>
      <c r="B487" s="61"/>
      <c r="C487" s="61"/>
      <c r="D487" s="61"/>
      <c r="E487" s="61"/>
      <c r="F487" s="61"/>
      <c r="G487" s="6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Z487" s="64"/>
      <c r="AA487" s="64"/>
      <c r="AB487" s="64"/>
      <c r="AC487" s="64"/>
      <c r="AD487" s="64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s="60" customFormat="1" x14ac:dyDescent="0.25">
      <c r="A488" s="61"/>
      <c r="B488" s="61"/>
      <c r="C488" s="61"/>
      <c r="D488" s="61"/>
      <c r="E488" s="61"/>
      <c r="F488" s="61"/>
      <c r="G488" s="6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Z488" s="64"/>
      <c r="AA488" s="64"/>
      <c r="AB488" s="64"/>
      <c r="AC488" s="64"/>
      <c r="AD488" s="64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s="60" customFormat="1" x14ac:dyDescent="0.25">
      <c r="A489" s="61"/>
      <c r="B489" s="61"/>
      <c r="C489" s="61"/>
      <c r="D489" s="61"/>
      <c r="E489" s="61"/>
      <c r="F489" s="61"/>
      <c r="G489" s="6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Z489" s="64"/>
      <c r="AA489" s="64"/>
      <c r="AB489" s="64"/>
      <c r="AC489" s="64"/>
      <c r="AD489" s="64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s="60" customFormat="1" x14ac:dyDescent="0.25">
      <c r="A490" s="61"/>
      <c r="B490" s="61"/>
      <c r="C490" s="61"/>
      <c r="D490" s="61"/>
      <c r="E490" s="61"/>
      <c r="F490" s="61"/>
      <c r="G490" s="6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Z490" s="64"/>
      <c r="AA490" s="64"/>
      <c r="AB490" s="64"/>
      <c r="AC490" s="64"/>
      <c r="AD490" s="64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s="60" customFormat="1" x14ac:dyDescent="0.25">
      <c r="A491" s="61"/>
      <c r="B491" s="61"/>
      <c r="C491" s="61"/>
      <c r="D491" s="61"/>
      <c r="E491" s="61"/>
      <c r="F491" s="61"/>
      <c r="G491" s="6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Z491" s="64"/>
      <c r="AA491" s="64"/>
      <c r="AB491" s="64"/>
      <c r="AC491" s="64"/>
      <c r="AD491" s="64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s="60" customFormat="1" x14ac:dyDescent="0.25">
      <c r="A492" s="61"/>
      <c r="B492" s="61"/>
      <c r="C492" s="61"/>
      <c r="D492" s="61"/>
      <c r="E492" s="61"/>
      <c r="F492" s="61"/>
      <c r="G492" s="6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Z492" s="64"/>
      <c r="AA492" s="64"/>
      <c r="AB492" s="64"/>
      <c r="AC492" s="64"/>
      <c r="AD492" s="64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s="60" customFormat="1" x14ac:dyDescent="0.25">
      <c r="A493" s="61"/>
      <c r="B493" s="61"/>
      <c r="C493" s="61"/>
      <c r="D493" s="61"/>
      <c r="E493" s="61"/>
      <c r="F493" s="61"/>
      <c r="G493" s="6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Z493" s="64"/>
      <c r="AA493" s="64"/>
      <c r="AB493" s="64"/>
      <c r="AC493" s="64"/>
      <c r="AD493" s="64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s="60" customFormat="1" x14ac:dyDescent="0.25">
      <c r="A494" s="61"/>
      <c r="B494" s="61"/>
      <c r="C494" s="61"/>
      <c r="D494" s="61"/>
      <c r="E494" s="61"/>
      <c r="F494" s="61"/>
      <c r="G494" s="6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Z494" s="64"/>
      <c r="AA494" s="64"/>
      <c r="AB494" s="64"/>
      <c r="AC494" s="64"/>
      <c r="AD494" s="64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s="60" customFormat="1" x14ac:dyDescent="0.25">
      <c r="A495" s="61"/>
      <c r="B495" s="61"/>
      <c r="C495" s="61"/>
      <c r="D495" s="61"/>
      <c r="E495" s="61"/>
      <c r="F495" s="61"/>
      <c r="G495" s="6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Z495" s="64"/>
      <c r="AA495" s="64"/>
      <c r="AB495" s="64"/>
      <c r="AC495" s="64"/>
      <c r="AD495" s="64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s="60" customFormat="1" x14ac:dyDescent="0.25">
      <c r="A496" s="61"/>
      <c r="B496" s="61"/>
      <c r="C496" s="61"/>
      <c r="D496" s="61"/>
      <c r="E496" s="61"/>
      <c r="F496" s="61"/>
      <c r="G496" s="6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Z496" s="64"/>
      <c r="AA496" s="64"/>
      <c r="AB496" s="64"/>
      <c r="AC496" s="64"/>
      <c r="AD496" s="64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s="60" customFormat="1" x14ac:dyDescent="0.25">
      <c r="A497" s="61"/>
      <c r="B497" s="61"/>
      <c r="C497" s="61"/>
      <c r="D497" s="61"/>
      <c r="E497" s="61"/>
      <c r="F497" s="61"/>
      <c r="G497" s="6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Z497" s="64"/>
      <c r="AA497" s="64"/>
      <c r="AB497" s="64"/>
      <c r="AC497" s="64"/>
      <c r="AD497" s="64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s="60" customFormat="1" x14ac:dyDescent="0.25">
      <c r="A498" s="61"/>
      <c r="B498" s="61"/>
      <c r="C498" s="61"/>
      <c r="D498" s="61"/>
      <c r="E498" s="61"/>
      <c r="F498" s="61"/>
      <c r="G498" s="6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Z498" s="64"/>
      <c r="AA498" s="64"/>
      <c r="AB498" s="64"/>
      <c r="AC498" s="64"/>
      <c r="AD498" s="64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s="60" customFormat="1" x14ac:dyDescent="0.25">
      <c r="A499" s="61"/>
      <c r="B499" s="61"/>
      <c r="C499" s="61"/>
      <c r="D499" s="61"/>
      <c r="E499" s="61"/>
      <c r="F499" s="61"/>
      <c r="G499" s="6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Z499" s="64"/>
      <c r="AA499" s="64"/>
      <c r="AB499" s="64"/>
      <c r="AC499" s="64"/>
      <c r="AD499" s="64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s="60" customFormat="1" x14ac:dyDescent="0.25">
      <c r="A500" s="61"/>
      <c r="B500" s="61"/>
      <c r="C500" s="61"/>
      <c r="D500" s="61"/>
      <c r="E500" s="61"/>
      <c r="F500" s="61"/>
      <c r="G500" s="6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Z500" s="64"/>
      <c r="AA500" s="64"/>
      <c r="AB500" s="64"/>
      <c r="AC500" s="64"/>
      <c r="AD500" s="64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s="64" customFormat="1" x14ac:dyDescent="0.25">
      <c r="A501" s="61"/>
      <c r="B501" s="61"/>
      <c r="C501" s="61"/>
      <c r="D501" s="61"/>
      <c r="E501" s="61"/>
      <c r="F501" s="61"/>
      <c r="G501" s="6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60"/>
      <c r="U501" s="60"/>
      <c r="V501" s="60"/>
      <c r="W501" s="60"/>
      <c r="X501" s="60"/>
      <c r="Y501" s="60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s="64" customFormat="1" x14ac:dyDescent="0.25">
      <c r="A502" s="61"/>
      <c r="B502" s="61"/>
      <c r="C502" s="61"/>
      <c r="D502" s="61"/>
      <c r="E502" s="61"/>
      <c r="F502" s="61"/>
      <c r="G502" s="6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60"/>
      <c r="U502" s="60"/>
      <c r="V502" s="60"/>
      <c r="W502" s="60"/>
      <c r="X502" s="60"/>
      <c r="Y502" s="60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s="64" customFormat="1" x14ac:dyDescent="0.25">
      <c r="A503" s="61"/>
      <c r="B503" s="61"/>
      <c r="C503" s="61"/>
      <c r="D503" s="61"/>
      <c r="E503" s="61"/>
      <c r="F503" s="61"/>
      <c r="G503" s="6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60"/>
      <c r="U503" s="60"/>
      <c r="V503" s="60"/>
      <c r="W503" s="60"/>
      <c r="X503" s="60"/>
      <c r="Y503" s="60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s="64" customFormat="1" x14ac:dyDescent="0.25">
      <c r="A504" s="61"/>
      <c r="B504" s="61"/>
      <c r="C504" s="61"/>
      <c r="D504" s="61"/>
      <c r="E504" s="61"/>
      <c r="F504" s="61"/>
      <c r="G504" s="6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60"/>
      <c r="U504" s="60"/>
      <c r="V504" s="60"/>
      <c r="W504" s="60"/>
      <c r="X504" s="60"/>
      <c r="Y504" s="60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s="64" customFormat="1" x14ac:dyDescent="0.25">
      <c r="A505" s="61"/>
      <c r="B505" s="61"/>
      <c r="C505" s="61"/>
      <c r="D505" s="61"/>
      <c r="E505" s="61"/>
      <c r="F505" s="61"/>
      <c r="G505" s="6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60"/>
      <c r="U505" s="60"/>
      <c r="V505" s="60"/>
      <c r="W505" s="60"/>
      <c r="X505" s="60"/>
      <c r="Y505" s="60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</sheetData>
  <mergeCells count="48">
    <mergeCell ref="AG35:AG38"/>
    <mergeCell ref="AG76:AG79"/>
    <mergeCell ref="AG82:AG84"/>
    <mergeCell ref="AG110:AG113"/>
    <mergeCell ref="AG41:AG44"/>
    <mergeCell ref="AG54:AG58"/>
    <mergeCell ref="AD8:AF8"/>
    <mergeCell ref="AG8:AG9"/>
    <mergeCell ref="A8:A9"/>
    <mergeCell ref="B8:B9"/>
    <mergeCell ref="C8:C9"/>
    <mergeCell ref="P8:Q8"/>
    <mergeCell ref="R8:S8"/>
    <mergeCell ref="T8:U8"/>
    <mergeCell ref="V8:W8"/>
    <mergeCell ref="X8:Y8"/>
    <mergeCell ref="Z8:AA8"/>
    <mergeCell ref="A11:AD11"/>
    <mergeCell ref="AG23:AG26"/>
    <mergeCell ref="AG29:AG32"/>
    <mergeCell ref="A71:AD71"/>
    <mergeCell ref="A12:AD12"/>
    <mergeCell ref="Z1:AD1"/>
    <mergeCell ref="A2:AD2"/>
    <mergeCell ref="A4:AD4"/>
    <mergeCell ref="A6:AD6"/>
    <mergeCell ref="A7:R7"/>
    <mergeCell ref="T7:AB7"/>
    <mergeCell ref="AB8:AC8"/>
    <mergeCell ref="F8:G8"/>
    <mergeCell ref="H8:I8"/>
    <mergeCell ref="J8:K8"/>
    <mergeCell ref="L8:M8"/>
    <mergeCell ref="N8:O8"/>
    <mergeCell ref="A13:AF13"/>
    <mergeCell ref="A127:Z127"/>
    <mergeCell ref="A72:AD72"/>
    <mergeCell ref="A92:AD92"/>
    <mergeCell ref="AG95:AG99"/>
    <mergeCell ref="A125:B125"/>
    <mergeCell ref="H125:J125"/>
    <mergeCell ref="A126:R126"/>
    <mergeCell ref="A91:AD91"/>
    <mergeCell ref="A73:AF73"/>
    <mergeCell ref="A93:AF93"/>
    <mergeCell ref="A107:AF107"/>
    <mergeCell ref="A105:AF105"/>
    <mergeCell ref="A106:AF106"/>
  </mergeCells>
  <pageMargins left="0.31496062992125984" right="0.11811023622047245" top="0.39370078740157483" bottom="0" header="0.51181102362204722" footer="0"/>
  <pageSetup paperSize="9" scale="55" orientation="landscape" r:id="rId1"/>
  <ignoredErrors>
    <ignoredError sqref="B25 B57 C16:C17 B18 D18:E18 B100:E100 C86:E86 C65:E65" formula="1"/>
    <ignoredError sqref="F87:F88 F90:G90 G85:G89 F95:G95 F98:G98 F83:G83 G81:G82 G84 F110:F111 F113:G113 G110:G111 F96:F97 F99:G99 F101:F102 F115:F116 F118:G118 G115:G116 G121 G123:G124 F124 F104:G104 G101:G102 G96:G97 F70:G70 F66:G66 G67 G69 G61:G64 G60 G47:G51 G46 G42:G44 F32:G32 F29:G30 G16:G17 G19:G20 G23:G24 F26:G26 F23:F24 F85 F82 F76:F77 F79:G79 G76:G77 F64 F61:F62 F55:F56 F58:G58 G55:G56 F16 F20 F47 F51 F41:F42 F44 G41 F35:F36 F38:G38 G35:G36" evalError="1"/>
    <ignoredError sqref="B82 B76 B61:B62 B64 B55:B56 B58 B47 B35 B23:B24 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2022-02-03T10:51:27Z</dcterms:modified>
</cp:coreProperties>
</file>