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июл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3" i="1" l="1"/>
  <c r="AA107" i="1"/>
  <c r="AA93" i="1"/>
  <c r="AA91" i="1"/>
  <c r="AA90" i="1" s="1"/>
  <c r="AA87" i="1"/>
  <c r="AA84" i="1"/>
  <c r="AA82" i="1"/>
  <c r="AA64" i="1"/>
  <c r="AA63" i="1"/>
  <c r="AA54" i="1"/>
  <c r="AA118" i="1" s="1"/>
  <c r="AA122" i="1" s="1"/>
  <c r="AA53" i="1"/>
  <c r="AA117" i="1" s="1"/>
  <c r="AA121" i="1" s="1"/>
  <c r="AA52" i="1"/>
  <c r="AA116" i="1" s="1"/>
  <c r="AA51" i="1"/>
  <c r="AA40" i="1"/>
  <c r="AA28" i="1"/>
  <c r="AA26" i="1"/>
  <c r="AA25" i="1"/>
  <c r="Z113" i="1"/>
  <c r="Z107" i="1"/>
  <c r="Z93" i="1"/>
  <c r="Z91" i="1"/>
  <c r="Z90" i="1" s="1"/>
  <c r="Z87" i="1"/>
  <c r="Z84" i="1"/>
  <c r="Z82" i="1"/>
  <c r="Z64" i="1"/>
  <c r="Z63" i="1"/>
  <c r="Z54" i="1"/>
  <c r="Z118" i="1" s="1"/>
  <c r="Z122" i="1" s="1"/>
  <c r="Z53" i="1"/>
  <c r="Z117" i="1" s="1"/>
  <c r="Z121" i="1" s="1"/>
  <c r="Z52" i="1"/>
  <c r="Z116" i="1" s="1"/>
  <c r="Z51" i="1"/>
  <c r="Z40" i="1"/>
  <c r="Z28" i="1"/>
  <c r="Z26" i="1"/>
  <c r="Z25" i="1"/>
  <c r="AA120" i="1" l="1"/>
  <c r="AA119" i="1" s="1"/>
  <c r="AA115" i="1"/>
  <c r="AA58" i="1"/>
  <c r="AA57" i="1"/>
  <c r="AA59" i="1"/>
  <c r="Z120" i="1"/>
  <c r="Z119" i="1" s="1"/>
  <c r="Z115" i="1"/>
  <c r="Z58" i="1"/>
  <c r="Z57" i="1"/>
  <c r="Z56" i="1" s="1"/>
  <c r="Z59" i="1"/>
  <c r="AA56" i="1" l="1"/>
  <c r="Y121" i="1" l="1"/>
  <c r="Y116" i="1"/>
  <c r="Y120" i="1" s="1"/>
  <c r="Y113" i="1"/>
  <c r="Y107" i="1"/>
  <c r="Y93" i="1"/>
  <c r="Y91" i="1"/>
  <c r="Y90" i="1"/>
  <c r="Y87" i="1"/>
  <c r="Y84" i="1"/>
  <c r="Y82" i="1"/>
  <c r="Y81" i="1"/>
  <c r="Y64" i="1"/>
  <c r="Y63" i="1"/>
  <c r="Y54" i="1"/>
  <c r="Y118" i="1" s="1"/>
  <c r="Y122" i="1" s="1"/>
  <c r="Y53" i="1"/>
  <c r="Y58" i="1" s="1"/>
  <c r="Y52" i="1"/>
  <c r="Y57" i="1" s="1"/>
  <c r="Y56" i="1" s="1"/>
  <c r="Y51" i="1"/>
  <c r="Y40" i="1"/>
  <c r="Y28" i="1"/>
  <c r="Y26" i="1"/>
  <c r="Y25" i="1"/>
  <c r="X115" i="1"/>
  <c r="X113" i="1"/>
  <c r="X107" i="1"/>
  <c r="X93" i="1"/>
  <c r="X91" i="1"/>
  <c r="X90" i="1" s="1"/>
  <c r="X87" i="1"/>
  <c r="X84" i="1"/>
  <c r="X82" i="1"/>
  <c r="X81" i="1" s="1"/>
  <c r="X64" i="1"/>
  <c r="X63" i="1" s="1"/>
  <c r="X54" i="1"/>
  <c r="X118" i="1" s="1"/>
  <c r="X122" i="1" s="1"/>
  <c r="X52" i="1"/>
  <c r="X116" i="1" s="1"/>
  <c r="X120" i="1" s="1"/>
  <c r="X40" i="1"/>
  <c r="X28" i="1"/>
  <c r="X26" i="1"/>
  <c r="X53" i="1" s="1"/>
  <c r="Y119" i="1" l="1"/>
  <c r="Y59" i="1"/>
  <c r="Y115" i="1"/>
  <c r="X58" i="1"/>
  <c r="X117" i="1"/>
  <c r="X121" i="1" s="1"/>
  <c r="X119" i="1" s="1"/>
  <c r="X57" i="1"/>
  <c r="X56" i="1" s="1"/>
  <c r="X59" i="1"/>
  <c r="X25" i="1"/>
  <c r="X51" i="1"/>
  <c r="W120" i="1"/>
  <c r="W113" i="1"/>
  <c r="W107" i="1"/>
  <c r="W93" i="1"/>
  <c r="W91" i="1"/>
  <c r="W90" i="1" s="1"/>
  <c r="W87" i="1"/>
  <c r="W84" i="1"/>
  <c r="W82" i="1"/>
  <c r="W81" i="1" s="1"/>
  <c r="W64" i="1"/>
  <c r="W63" i="1" s="1"/>
  <c r="W54" i="1"/>
  <c r="W118" i="1" s="1"/>
  <c r="W122" i="1" s="1"/>
  <c r="W52" i="1"/>
  <c r="W40" i="1"/>
  <c r="W28" i="1"/>
  <c r="W26" i="1"/>
  <c r="W53" i="1" s="1"/>
  <c r="V115" i="1"/>
  <c r="V113" i="1"/>
  <c r="V107" i="1"/>
  <c r="V93" i="1"/>
  <c r="V91" i="1"/>
  <c r="V90" i="1" s="1"/>
  <c r="V87" i="1"/>
  <c r="V84" i="1"/>
  <c r="V82" i="1"/>
  <c r="V81" i="1" s="1"/>
  <c r="V64" i="1"/>
  <c r="V63" i="1" s="1"/>
  <c r="V54" i="1"/>
  <c r="V118" i="1" s="1"/>
  <c r="V122" i="1" s="1"/>
  <c r="V52" i="1"/>
  <c r="V116" i="1" s="1"/>
  <c r="V120" i="1" s="1"/>
  <c r="V40" i="1"/>
  <c r="V28" i="1"/>
  <c r="V26" i="1"/>
  <c r="V53" i="1" s="1"/>
  <c r="W58" i="1" l="1"/>
  <c r="W117" i="1"/>
  <c r="W121" i="1" s="1"/>
  <c r="W119" i="1" s="1"/>
  <c r="W51" i="1"/>
  <c r="W57" i="1"/>
  <c r="W59" i="1"/>
  <c r="W25" i="1"/>
  <c r="V58" i="1"/>
  <c r="V117" i="1"/>
  <c r="V121" i="1" s="1"/>
  <c r="V119" i="1"/>
  <c r="V57" i="1"/>
  <c r="V59" i="1"/>
  <c r="V25" i="1"/>
  <c r="V51" i="1"/>
  <c r="W56" i="1" l="1"/>
  <c r="V56" i="1"/>
  <c r="D111" i="1" l="1"/>
  <c r="D122" i="1" l="1"/>
  <c r="C121" i="1"/>
  <c r="C119" i="1" s="1"/>
  <c r="S116" i="1"/>
  <c r="S120" i="1" s="1"/>
  <c r="O116" i="1"/>
  <c r="K116" i="1"/>
  <c r="K120" i="1" s="1"/>
  <c r="C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B93" i="1"/>
  <c r="F93" i="1" s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T90" i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G67" i="1"/>
  <c r="E67" i="1"/>
  <c r="C67" i="1"/>
  <c r="B67" i="1"/>
  <c r="B66" i="1" s="1"/>
  <c r="D66" i="1"/>
  <c r="C66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U63" i="1"/>
  <c r="T63" i="1"/>
  <c r="S63" i="1"/>
  <c r="R63" i="1"/>
  <c r="M63" i="1"/>
  <c r="L63" i="1"/>
  <c r="K63" i="1"/>
  <c r="J63" i="1"/>
  <c r="I63" i="1"/>
  <c r="H63" i="1"/>
  <c r="D63" i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C40" i="1" s="1"/>
  <c r="B42" i="1"/>
  <c r="G41" i="1"/>
  <c r="B41" i="1"/>
  <c r="B52" i="1" s="1"/>
  <c r="B116" i="1" s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U25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B11" i="1"/>
  <c r="B10" i="1" s="1"/>
  <c r="B9" i="1" s="1"/>
  <c r="C10" i="1"/>
  <c r="D9" i="1"/>
  <c r="C9" i="1"/>
  <c r="C53" i="1" l="1"/>
  <c r="C58" i="1" s="1"/>
  <c r="C56" i="1" s="1"/>
  <c r="B69" i="1"/>
  <c r="D40" i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26" i="1"/>
  <c r="E53" i="1" s="1"/>
  <c r="G53" i="1" s="1"/>
  <c r="E31" i="1"/>
  <c r="F32" i="1"/>
  <c r="F35" i="1"/>
  <c r="E37" i="1"/>
  <c r="F37" i="1" s="1"/>
  <c r="F38" i="1"/>
  <c r="G40" i="1"/>
  <c r="G42" i="1"/>
  <c r="F46" i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G26" i="1"/>
  <c r="F29" i="1"/>
  <c r="G35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I57" i="1"/>
  <c r="I56" i="1" s="1"/>
  <c r="M57" i="1"/>
  <c r="P57" i="1"/>
  <c r="T57" i="1"/>
  <c r="H59" i="1"/>
  <c r="L59" i="1"/>
  <c r="P59" i="1"/>
  <c r="T59" i="1"/>
  <c r="D103" i="1"/>
  <c r="D102" i="1" s="1"/>
  <c r="D99" i="1"/>
  <c r="F67" i="1"/>
  <c r="E66" i="1"/>
  <c r="G69" i="1"/>
  <c r="G75" i="1"/>
  <c r="G79" i="1"/>
  <c r="B84" i="1"/>
  <c r="F84" i="1" s="1"/>
  <c r="G88" i="1"/>
  <c r="G107" i="1"/>
  <c r="G111" i="1"/>
  <c r="E114" i="1"/>
  <c r="S115" i="1"/>
  <c r="Q116" i="1"/>
  <c r="U116" i="1"/>
  <c r="E25" i="1" l="1"/>
  <c r="G25" i="1" s="1"/>
  <c r="G37" i="1"/>
  <c r="G22" i="1"/>
  <c r="F82" i="1"/>
  <c r="E51" i="1"/>
  <c r="G51" i="1" s="1"/>
  <c r="G16" i="1"/>
  <c r="G19" i="1"/>
  <c r="E58" i="1"/>
  <c r="G58" i="1" s="1"/>
  <c r="U120" i="1"/>
  <c r="U119" i="1" s="1"/>
  <c r="U115" i="1"/>
  <c r="F114" i="1"/>
  <c r="E113" i="1"/>
  <c r="G114" i="1"/>
  <c r="G66" i="1"/>
  <c r="F66" i="1"/>
  <c r="F25" i="1"/>
  <c r="H56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100" i="1"/>
  <c r="F64" i="1"/>
  <c r="T56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<sst xmlns="http://schemas.openxmlformats.org/spreadsheetml/2006/main" count="164" uniqueCount="69">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</sst>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104" activePane="bottomRight" state="frozen"/>
      <selection pane="topRight" activeCell="B1" sqref="B1"/>
      <selection pane="bottomLeft" activeCell="A7" sqref="A7"/>
      <selection pane="bottomRight" activeCell="E119" sqref="E119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2" t="s">
        <v>2</v>
      </c>
    </row>
    <row r="3" spans="1:32" x14ac:dyDescent="0.25">
      <c r="A3" s="89" t="s">
        <v>3</v>
      </c>
      <c r="B3" s="91" t="s">
        <v>4</v>
      </c>
      <c r="C3" s="91" t="s">
        <v>4</v>
      </c>
      <c r="D3" s="91" t="s">
        <v>5</v>
      </c>
      <c r="E3" s="93" t="s">
        <v>6</v>
      </c>
      <c r="F3" s="95" t="s">
        <v>7</v>
      </c>
      <c r="G3" s="96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84" t="s">
        <v>20</v>
      </c>
    </row>
    <row r="4" spans="1:32" ht="42.75" customHeight="1" x14ac:dyDescent="0.25">
      <c r="A4" s="90"/>
      <c r="B4" s="92"/>
      <c r="C4" s="92"/>
      <c r="D4" s="92"/>
      <c r="E4" s="94"/>
      <c r="F4" s="97"/>
      <c r="G4" s="98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85"/>
    </row>
    <row r="5" spans="1:32" ht="37.5" x14ac:dyDescent="0.25">
      <c r="A5" s="3"/>
      <c r="B5" s="4">
        <v>2024</v>
      </c>
      <c r="C5" s="5">
        <v>45658</v>
      </c>
      <c r="D5" s="5">
        <v>45597</v>
      </c>
      <c r="E5" s="5">
        <v>45597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86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/>
      <c r="AC7" s="10"/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0</v>
      </c>
      <c r="C25" s="28">
        <v>309.8</v>
      </c>
      <c r="D25" s="28">
        <v>309.8</v>
      </c>
      <c r="E25" s="28">
        <f>E26</f>
        <v>0</v>
      </c>
      <c r="F25" s="23" t="e">
        <f>E25/B25*100</f>
        <v>#DIV/0!</v>
      </c>
      <c r="G25" s="23">
        <f>E25/C25*100</f>
        <v>0</v>
      </c>
      <c r="H25" s="28">
        <f>H26</f>
        <v>0</v>
      </c>
      <c r="I25" s="28">
        <f t="shared" ref="I25:AA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>
        <f t="shared" si="0"/>
        <v>0</v>
      </c>
      <c r="Y25" s="27">
        <f t="shared" si="0"/>
        <v>0</v>
      </c>
      <c r="Z25" s="27">
        <f t="shared" si="0"/>
        <v>0</v>
      </c>
      <c r="AA25" s="27">
        <f t="shared" si="0"/>
        <v>0</v>
      </c>
      <c r="AB25" s="27"/>
      <c r="AC25" s="27"/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0</v>
      </c>
      <c r="C26" s="23">
        <f>C29+C32+C35+C38</f>
        <v>309.8</v>
      </c>
      <c r="D26" s="23">
        <f>D29+D32+D35+D38</f>
        <v>309.8</v>
      </c>
      <c r="E26" s="23">
        <f>E29+E32+E35+E38</f>
        <v>0</v>
      </c>
      <c r="F26" s="23" t="e">
        <f>E26/B26*100</f>
        <v>#DIV/0!</v>
      </c>
      <c r="G26" s="23">
        <f>E26/C26*100</f>
        <v>0</v>
      </c>
      <c r="H26" s="23">
        <f>H29+H32+H35+H38</f>
        <v>0</v>
      </c>
      <c r="I26" s="23">
        <f t="shared" ref="I26:AA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>
        <f t="shared" si="1"/>
        <v>0</v>
      </c>
      <c r="Y26" s="22">
        <f t="shared" si="1"/>
        <v>0</v>
      </c>
      <c r="Z26" s="22">
        <f t="shared" si="1"/>
        <v>0</v>
      </c>
      <c r="AA26" s="22">
        <f t="shared" si="1"/>
        <v>0</v>
      </c>
      <c r="AB26" s="22"/>
      <c r="AC26" s="22"/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0</v>
      </c>
      <c r="C28" s="31">
        <f>C29</f>
        <v>309.8</v>
      </c>
      <c r="D28" s="31">
        <v>309.8</v>
      </c>
      <c r="E28" s="31">
        <f>E29</f>
        <v>0</v>
      </c>
      <c r="F28" s="23" t="e">
        <f>E28/B28*100</f>
        <v>#DIV/0!</v>
      </c>
      <c r="G28" s="23">
        <f>E28/C28*100</f>
        <v>0</v>
      </c>
      <c r="H28" s="28">
        <f>H29</f>
        <v>0</v>
      </c>
      <c r="I28" s="28">
        <f t="shared" ref="I28:AA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>
        <f t="shared" si="2"/>
        <v>0</v>
      </c>
      <c r="U28" s="27">
        <f t="shared" si="2"/>
        <v>0</v>
      </c>
      <c r="V28" s="27">
        <f t="shared" si="2"/>
        <v>0</v>
      </c>
      <c r="W28" s="27">
        <f t="shared" si="2"/>
        <v>0</v>
      </c>
      <c r="X28" s="27">
        <f t="shared" si="2"/>
        <v>0</v>
      </c>
      <c r="Y28" s="27">
        <f t="shared" si="2"/>
        <v>0</v>
      </c>
      <c r="Z28" s="27">
        <f t="shared" si="2"/>
        <v>0</v>
      </c>
      <c r="AA28" s="27">
        <f t="shared" si="2"/>
        <v>0</v>
      </c>
      <c r="AB28" s="27"/>
      <c r="AC28" s="27"/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0</v>
      </c>
      <c r="C29" s="23">
        <v>309.8</v>
      </c>
      <c r="D29" s="33">
        <v>309.8</v>
      </c>
      <c r="E29" s="23">
        <f>K29+M29+O29+Q29+S29+U29+W29+Y29+AA29+AC29+AE29+AG29</f>
        <v>0</v>
      </c>
      <c r="F29" s="23" t="e">
        <f>E29/B29*100</f>
        <v>#DIV/0!</v>
      </c>
      <c r="G29" s="23">
        <f>E29/C29*100</f>
        <v>0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/>
      <c r="AC29" s="27"/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652</v>
      </c>
      <c r="C40" s="28">
        <f>C41+C42</f>
        <v>511.5</v>
      </c>
      <c r="D40" s="28">
        <f>D41+D42</f>
        <v>511.5</v>
      </c>
      <c r="E40" s="28">
        <f>E41+E42</f>
        <v>511.5</v>
      </c>
      <c r="F40" s="37">
        <f>E40/B40*100</f>
        <v>78.450920245398777</v>
      </c>
      <c r="G40" s="23">
        <f>E40/C40*100</f>
        <v>100</v>
      </c>
      <c r="H40" s="28">
        <f>H41+H42</f>
        <v>0</v>
      </c>
      <c r="I40" s="28">
        <f t="shared" ref="I40:AA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302</v>
      </c>
      <c r="AA40" s="27">
        <f t="shared" si="3"/>
        <v>161.5</v>
      </c>
      <c r="AB40" s="27"/>
      <c r="AC40" s="27"/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195.6</v>
      </c>
      <c r="C41" s="28">
        <v>195.6</v>
      </c>
      <c r="D41" s="28">
        <v>195.6</v>
      </c>
      <c r="E41" s="28">
        <v>195.6</v>
      </c>
      <c r="F41" s="23">
        <f>E41/B41*100</f>
        <v>100</v>
      </c>
      <c r="G41" s="23">
        <f>E41/C41*100</f>
        <v>100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97.8</v>
      </c>
      <c r="AA41" s="27">
        <v>97.8</v>
      </c>
      <c r="AB41" s="27"/>
      <c r="AC41" s="27"/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456.4</v>
      </c>
      <c r="C42" s="28">
        <f>M42+O42+Q42+S42+U42+W42+Y42+AA42+AC42+AE42</f>
        <v>315.89999999999998</v>
      </c>
      <c r="D42" s="28">
        <f>M42+O42+Q42+S42+U42+W42+Y42+AA42+AC42+AE42</f>
        <v>315.89999999999998</v>
      </c>
      <c r="E42" s="23">
        <f>K42+M42+O42+Q42+S42+U42+W42+Y42+AA42+AC42+AE42+AG38</f>
        <v>315.89999999999998</v>
      </c>
      <c r="F42" s="37">
        <f>E42/B42*100</f>
        <v>69.215600350569673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204.2</v>
      </c>
      <c r="AA42" s="27">
        <v>63.7</v>
      </c>
      <c r="AB42" s="27"/>
      <c r="AC42" s="27"/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456.4</v>
      </c>
      <c r="C43" s="23">
        <f>M43+O43+Q43+S43+U43+W43+Y43+AA43+AC43+AE43</f>
        <v>315.89999999999998</v>
      </c>
      <c r="D43" s="23">
        <f>M43+O43+Q43+W43+S43+U43+Y43+AA43+AC43+AE43</f>
        <v>315.89999999999998</v>
      </c>
      <c r="E43" s="23">
        <f>K43+M43+O43+Q43+S43+U43+W43+Y43+AA43+AC43+AE43+AG39</f>
        <v>315.89999999999998</v>
      </c>
      <c r="F43" s="37">
        <f>E43/B43*100</f>
        <v>69.215600350569673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228.2</v>
      </c>
      <c r="AA43" s="27">
        <v>63.7</v>
      </c>
      <c r="AB43" s="27"/>
      <c r="AC43" s="27"/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652</v>
      </c>
      <c r="C51" s="31">
        <f>C52+C53</f>
        <v>821.30000000000007</v>
      </c>
      <c r="D51" s="31">
        <f>D52+D53</f>
        <v>821.30000000000007</v>
      </c>
      <c r="E51" s="31">
        <f>E52+E53</f>
        <v>511.5</v>
      </c>
      <c r="F51" s="37">
        <f t="shared" ref="F51:G54" si="4">D51/B51*100</f>
        <v>125.96625766871166</v>
      </c>
      <c r="G51" s="23">
        <f t="shared" si="4"/>
        <v>62.279313283818325</v>
      </c>
      <c r="H51" s="28">
        <f>H52+H53</f>
        <v>0</v>
      </c>
      <c r="I51" s="28">
        <f t="shared" ref="I51:AA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>
        <f t="shared" si="5"/>
        <v>0</v>
      </c>
      <c r="U51" s="27">
        <f t="shared" si="5"/>
        <v>0</v>
      </c>
      <c r="V51" s="27">
        <f t="shared" si="5"/>
        <v>0</v>
      </c>
      <c r="W51" s="27">
        <f t="shared" si="5"/>
        <v>0</v>
      </c>
      <c r="X51" s="27">
        <f t="shared" si="5"/>
        <v>0</v>
      </c>
      <c r="Y51" s="27">
        <f t="shared" si="5"/>
        <v>0</v>
      </c>
      <c r="Z51" s="27">
        <f t="shared" si="5"/>
        <v>302</v>
      </c>
      <c r="AA51" s="27">
        <f t="shared" si="5"/>
        <v>161.5</v>
      </c>
      <c r="AB51" s="27"/>
      <c r="AC51" s="27"/>
      <c r="AD51" s="27"/>
      <c r="AE51" s="27"/>
      <c r="AF51" s="24"/>
    </row>
    <row r="52" spans="1:32" ht="18.75" x14ac:dyDescent="0.3">
      <c r="A52" s="21" t="s">
        <v>45</v>
      </c>
      <c r="B52" s="26">
        <f>B41</f>
        <v>195.6</v>
      </c>
      <c r="C52" s="31">
        <f>C41</f>
        <v>195.6</v>
      </c>
      <c r="D52" s="31">
        <v>195.6</v>
      </c>
      <c r="E52" s="31">
        <v>195.6</v>
      </c>
      <c r="F52" s="23">
        <f t="shared" si="4"/>
        <v>100</v>
      </c>
      <c r="G52" s="23">
        <f t="shared" si="4"/>
        <v>100</v>
      </c>
      <c r="H52" s="28">
        <f>H41</f>
        <v>0</v>
      </c>
      <c r="I52" s="28">
        <f t="shared" ref="I52:AA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>
        <f t="shared" si="6"/>
        <v>0</v>
      </c>
      <c r="U52" s="27">
        <f t="shared" si="6"/>
        <v>0</v>
      </c>
      <c r="V52" s="27">
        <f t="shared" si="6"/>
        <v>0</v>
      </c>
      <c r="W52" s="27">
        <f t="shared" si="6"/>
        <v>0</v>
      </c>
      <c r="X52" s="27">
        <f t="shared" si="6"/>
        <v>0</v>
      </c>
      <c r="Y52" s="27">
        <f t="shared" si="6"/>
        <v>0</v>
      </c>
      <c r="Z52" s="27">
        <f t="shared" si="6"/>
        <v>97.8</v>
      </c>
      <c r="AA52" s="27">
        <f t="shared" si="6"/>
        <v>97.8</v>
      </c>
      <c r="AB52" s="27"/>
      <c r="AC52" s="27"/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456.4</v>
      </c>
      <c r="C53" s="31">
        <f>C11+C14+C17+C20+C26+C42+C46+C49</f>
        <v>625.70000000000005</v>
      </c>
      <c r="D53" s="31">
        <f>D11+D14+D17+D20+D26+D42+D46+D49</f>
        <v>625.70000000000005</v>
      </c>
      <c r="E53" s="31">
        <f>E11+E14+E17+E20+E26+E42+E46+E49</f>
        <v>315.89999999999998</v>
      </c>
      <c r="F53" s="37">
        <f t="shared" si="4"/>
        <v>137.09465381244524</v>
      </c>
      <c r="G53" s="23">
        <f t="shared" si="4"/>
        <v>50.487454051462358</v>
      </c>
      <c r="H53" s="28">
        <f>H11+H14+H17+H20+H26+H42+H46+H49</f>
        <v>0</v>
      </c>
      <c r="I53" s="28">
        <f t="shared" ref="I53:AA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>
        <f t="shared" si="7"/>
        <v>0</v>
      </c>
      <c r="U53" s="27">
        <f t="shared" si="7"/>
        <v>0</v>
      </c>
      <c r="V53" s="27">
        <f t="shared" si="7"/>
        <v>0</v>
      </c>
      <c r="W53" s="27">
        <f t="shared" si="7"/>
        <v>0</v>
      </c>
      <c r="X53" s="27">
        <f t="shared" si="7"/>
        <v>0</v>
      </c>
      <c r="Y53" s="27">
        <f t="shared" si="7"/>
        <v>0</v>
      </c>
      <c r="Z53" s="27">
        <f t="shared" si="7"/>
        <v>204.2</v>
      </c>
      <c r="AA53" s="27">
        <f t="shared" si="7"/>
        <v>63.7</v>
      </c>
      <c r="AB53" s="27"/>
      <c r="AC53" s="27"/>
      <c r="AD53" s="27"/>
      <c r="AE53" s="27"/>
      <c r="AF53" s="24"/>
    </row>
    <row r="54" spans="1:32" ht="37.5" x14ac:dyDescent="0.3">
      <c r="A54" s="41" t="s">
        <v>41</v>
      </c>
      <c r="B54" s="26">
        <f>B43</f>
        <v>456.4</v>
      </c>
      <c r="C54" s="31">
        <f>C43</f>
        <v>315.89999999999998</v>
      </c>
      <c r="D54" s="31">
        <f>D43</f>
        <v>315.89999999999998</v>
      </c>
      <c r="E54" s="31">
        <f>E43</f>
        <v>315.89999999999998</v>
      </c>
      <c r="F54" s="37">
        <f t="shared" si="4"/>
        <v>69.215600350569673</v>
      </c>
      <c r="G54" s="23">
        <f t="shared" si="4"/>
        <v>100</v>
      </c>
      <c r="H54" s="28">
        <f>H43</f>
        <v>0</v>
      </c>
      <c r="I54" s="28">
        <f t="shared" ref="I54:AA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>
        <f t="shared" si="8"/>
        <v>0</v>
      </c>
      <c r="U54" s="27">
        <f t="shared" si="8"/>
        <v>0</v>
      </c>
      <c r="V54" s="27">
        <f t="shared" si="8"/>
        <v>0</v>
      </c>
      <c r="W54" s="27">
        <f t="shared" si="8"/>
        <v>0</v>
      </c>
      <c r="X54" s="27">
        <f t="shared" si="8"/>
        <v>0</v>
      </c>
      <c r="Y54" s="27">
        <f t="shared" si="8"/>
        <v>0</v>
      </c>
      <c r="Z54" s="27">
        <f t="shared" si="8"/>
        <v>228.2</v>
      </c>
      <c r="AA54" s="27">
        <f t="shared" si="8"/>
        <v>63.7</v>
      </c>
      <c r="AB54" s="27"/>
      <c r="AC54" s="27"/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652</v>
      </c>
      <c r="C56" s="31">
        <f>C57+C58</f>
        <v>821.30000000000007</v>
      </c>
      <c r="D56" s="31">
        <f>D57+D58</f>
        <v>821.30000000000007</v>
      </c>
      <c r="E56" s="31">
        <f>E57+E58</f>
        <v>511.5</v>
      </c>
      <c r="F56" s="37">
        <f>E56/B56*100</f>
        <v>78.450920245398777</v>
      </c>
      <c r="G56" s="23">
        <f>E56/C56*100</f>
        <v>62.279313283818325</v>
      </c>
      <c r="H56" s="28">
        <f>H57+H58</f>
        <v>0</v>
      </c>
      <c r="I56" s="28">
        <f t="shared" ref="I56:AA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>
        <f t="shared" si="9"/>
        <v>0</v>
      </c>
      <c r="U56" s="27">
        <f t="shared" si="9"/>
        <v>0</v>
      </c>
      <c r="V56" s="27">
        <f t="shared" si="9"/>
        <v>0</v>
      </c>
      <c r="W56" s="27">
        <f t="shared" si="9"/>
        <v>0</v>
      </c>
      <c r="X56" s="27">
        <f t="shared" si="9"/>
        <v>0</v>
      </c>
      <c r="Y56" s="27">
        <f t="shared" si="9"/>
        <v>0</v>
      </c>
      <c r="Z56" s="27">
        <f t="shared" si="9"/>
        <v>302</v>
      </c>
      <c r="AA56" s="27">
        <f t="shared" si="9"/>
        <v>161.5</v>
      </c>
      <c r="AB56" s="27"/>
      <c r="AC56" s="27"/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195.6</v>
      </c>
      <c r="C57" s="31">
        <f t="shared" si="10"/>
        <v>195.6</v>
      </c>
      <c r="D57" s="31">
        <v>195.6</v>
      </c>
      <c r="E57" s="31">
        <v>195.6</v>
      </c>
      <c r="F57" s="23">
        <f>E57/B57*100</f>
        <v>100</v>
      </c>
      <c r="G57" s="23">
        <f>E57/C57*100</f>
        <v>100</v>
      </c>
      <c r="H57" s="28">
        <f>H52</f>
        <v>0</v>
      </c>
      <c r="I57" s="28">
        <f t="shared" ref="I57:X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>
        <f t="shared" si="11"/>
        <v>0</v>
      </c>
      <c r="U57" s="27">
        <f t="shared" si="11"/>
        <v>0</v>
      </c>
      <c r="V57" s="27">
        <f t="shared" si="11"/>
        <v>0</v>
      </c>
      <c r="W57" s="27">
        <f t="shared" si="11"/>
        <v>0</v>
      </c>
      <c r="X57" s="27">
        <f t="shared" si="11"/>
        <v>0</v>
      </c>
      <c r="Y57" s="27">
        <f t="shared" ref="Y57:AA59" si="12">Y52</f>
        <v>0</v>
      </c>
      <c r="Z57" s="27">
        <f t="shared" si="12"/>
        <v>97.8</v>
      </c>
      <c r="AA57" s="27">
        <f t="shared" si="12"/>
        <v>97.8</v>
      </c>
      <c r="AB57" s="27"/>
      <c r="AC57" s="27"/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456.4</v>
      </c>
      <c r="C58" s="31">
        <f t="shared" si="10"/>
        <v>625.70000000000005</v>
      </c>
      <c r="D58" s="31">
        <f t="shared" si="10"/>
        <v>625.70000000000005</v>
      </c>
      <c r="E58" s="31">
        <f t="shared" si="10"/>
        <v>315.89999999999998</v>
      </c>
      <c r="F58" s="37">
        <f>E58/B58*100</f>
        <v>69.215600350569673</v>
      </c>
      <c r="G58" s="23">
        <f>E58/C58*100</f>
        <v>50.487454051462358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>
        <f t="shared" si="11"/>
        <v>0</v>
      </c>
      <c r="U58" s="27">
        <f t="shared" si="11"/>
        <v>0</v>
      </c>
      <c r="V58" s="27">
        <f t="shared" si="11"/>
        <v>0</v>
      </c>
      <c r="W58" s="27">
        <f t="shared" si="11"/>
        <v>0</v>
      </c>
      <c r="X58" s="27">
        <f t="shared" si="11"/>
        <v>0</v>
      </c>
      <c r="Y58" s="27">
        <f t="shared" si="12"/>
        <v>0</v>
      </c>
      <c r="Z58" s="27">
        <f t="shared" si="12"/>
        <v>204.2</v>
      </c>
      <c r="AA58" s="27">
        <f t="shared" si="12"/>
        <v>63.7</v>
      </c>
      <c r="AB58" s="27"/>
      <c r="AC58" s="27"/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456.4</v>
      </c>
      <c r="C59" s="31">
        <f t="shared" si="10"/>
        <v>315.89999999999998</v>
      </c>
      <c r="D59" s="31">
        <f t="shared" si="10"/>
        <v>315.89999999999998</v>
      </c>
      <c r="E59" s="31">
        <f t="shared" si="10"/>
        <v>315.89999999999998</v>
      </c>
      <c r="F59" s="37">
        <f>E59/B59*100</f>
        <v>69.215600350569673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>
        <f t="shared" si="11"/>
        <v>0</v>
      </c>
      <c r="U59" s="27">
        <f t="shared" si="11"/>
        <v>0</v>
      </c>
      <c r="V59" s="27">
        <f t="shared" si="11"/>
        <v>0</v>
      </c>
      <c r="W59" s="27">
        <f t="shared" si="11"/>
        <v>0</v>
      </c>
      <c r="X59" s="27">
        <f t="shared" si="11"/>
        <v>0</v>
      </c>
      <c r="Y59" s="27">
        <f t="shared" si="12"/>
        <v>0</v>
      </c>
      <c r="Z59" s="27">
        <f t="shared" si="12"/>
        <v>228.2</v>
      </c>
      <c r="AA59" s="27">
        <f t="shared" si="12"/>
        <v>63.7</v>
      </c>
      <c r="AB59" s="27"/>
      <c r="AC59" s="27"/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89</v>
      </c>
      <c r="C63" s="23">
        <f>C64</f>
        <v>89</v>
      </c>
      <c r="D63" s="23">
        <f>D64</f>
        <v>89</v>
      </c>
      <c r="E63" s="23">
        <v>89</v>
      </c>
      <c r="F63" s="23">
        <f>E63/B63*100</f>
        <v>100</v>
      </c>
      <c r="G63" s="23">
        <f>E63/C63*100</f>
        <v>100</v>
      </c>
      <c r="H63" s="23">
        <f>H64</f>
        <v>0</v>
      </c>
      <c r="I63" s="23">
        <f t="shared" ref="I63:AA63" si="13">I64</f>
        <v>0</v>
      </c>
      <c r="J63" s="23">
        <f t="shared" si="13"/>
        <v>0</v>
      </c>
      <c r="K63" s="23">
        <f t="shared" si="13"/>
        <v>0</v>
      </c>
      <c r="L63" s="22">
        <f t="shared" si="13"/>
        <v>80</v>
      </c>
      <c r="M63" s="22">
        <f t="shared" si="13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3"/>
        <v>0</v>
      </c>
      <c r="S63" s="22">
        <f t="shared" si="13"/>
        <v>0</v>
      </c>
      <c r="T63" s="22">
        <f t="shared" si="13"/>
        <v>0</v>
      </c>
      <c r="U63" s="22">
        <f t="shared" si="13"/>
        <v>0</v>
      </c>
      <c r="V63" s="22">
        <f t="shared" si="13"/>
        <v>0</v>
      </c>
      <c r="W63" s="22">
        <f t="shared" si="13"/>
        <v>0</v>
      </c>
      <c r="X63" s="22">
        <f t="shared" si="13"/>
        <v>9</v>
      </c>
      <c r="Y63" s="22">
        <f t="shared" si="13"/>
        <v>9</v>
      </c>
      <c r="Z63" s="22">
        <f t="shared" si="13"/>
        <v>0</v>
      </c>
      <c r="AA63" s="22">
        <f t="shared" si="13"/>
        <v>0</v>
      </c>
      <c r="AB63" s="22"/>
      <c r="AC63" s="22"/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89</v>
      </c>
      <c r="C64" s="23">
        <f>C67+C70+C73+C76+C79</f>
        <v>89</v>
      </c>
      <c r="D64" s="23">
        <f>D67+D70+D73+D76+D79</f>
        <v>89</v>
      </c>
      <c r="E64" s="23">
        <v>89</v>
      </c>
      <c r="F64" s="23">
        <f>E64/B64*100</f>
        <v>100</v>
      </c>
      <c r="G64" s="23">
        <f>E64/C64*100</f>
        <v>100</v>
      </c>
      <c r="H64" s="23">
        <f t="shared" ref="H64:W64" si="14">H67+H70+H73+H76+H79</f>
        <v>0</v>
      </c>
      <c r="I64" s="23">
        <f t="shared" si="14"/>
        <v>0</v>
      </c>
      <c r="J64" s="23">
        <f t="shared" si="14"/>
        <v>0</v>
      </c>
      <c r="K64" s="23">
        <f t="shared" si="14"/>
        <v>0</v>
      </c>
      <c r="L64" s="22">
        <f t="shared" si="14"/>
        <v>80</v>
      </c>
      <c r="M64" s="22">
        <f t="shared" si="14"/>
        <v>0</v>
      </c>
      <c r="N64" s="22">
        <f t="shared" si="14"/>
        <v>0</v>
      </c>
      <c r="O64" s="22">
        <f t="shared" si="14"/>
        <v>80</v>
      </c>
      <c r="P64" s="22">
        <f t="shared" si="14"/>
        <v>0</v>
      </c>
      <c r="Q64" s="22">
        <f t="shared" si="14"/>
        <v>0</v>
      </c>
      <c r="R64" s="22">
        <f t="shared" si="14"/>
        <v>0</v>
      </c>
      <c r="S64" s="22">
        <f t="shared" si="14"/>
        <v>0</v>
      </c>
      <c r="T64" s="22">
        <f t="shared" si="14"/>
        <v>0</v>
      </c>
      <c r="U64" s="22">
        <f t="shared" si="14"/>
        <v>0</v>
      </c>
      <c r="V64" s="22">
        <f t="shared" si="14"/>
        <v>0</v>
      </c>
      <c r="W64" s="22">
        <f t="shared" si="14"/>
        <v>0</v>
      </c>
      <c r="X64" s="22">
        <f>X67+X70+X73+X76+X79</f>
        <v>9</v>
      </c>
      <c r="Y64" s="22">
        <f t="shared" ref="Y64:AA64" si="15">Y67+Y70+Y73+Y76+Y79</f>
        <v>9</v>
      </c>
      <c r="Z64" s="22">
        <f t="shared" si="15"/>
        <v>0</v>
      </c>
      <c r="AA64" s="22">
        <f t="shared" si="15"/>
        <v>0</v>
      </c>
      <c r="AB64" s="22"/>
      <c r="AC64" s="22"/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9</v>
      </c>
      <c r="C69" s="28">
        <f>C70</f>
        <v>9</v>
      </c>
      <c r="D69" s="28">
        <f>D70</f>
        <v>9</v>
      </c>
      <c r="E69" s="28">
        <v>9</v>
      </c>
      <c r="F69" s="23">
        <f>E69/B69*100</f>
        <v>100</v>
      </c>
      <c r="G69" s="23">
        <f>E69/C69*100</f>
        <v>100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9</v>
      </c>
      <c r="Y69" s="27">
        <v>9</v>
      </c>
      <c r="Z69" s="27">
        <v>0</v>
      </c>
      <c r="AA69" s="27">
        <v>0</v>
      </c>
      <c r="AB69" s="27"/>
      <c r="AC69" s="27"/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9</v>
      </c>
      <c r="C70" s="23">
        <v>9</v>
      </c>
      <c r="D70" s="23">
        <v>9</v>
      </c>
      <c r="E70" s="23">
        <v>9</v>
      </c>
      <c r="F70" s="23">
        <f>E70/B70*100</f>
        <v>100</v>
      </c>
      <c r="G70" s="23">
        <f>E70/C70*100</f>
        <v>100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9</v>
      </c>
      <c r="Y70" s="22">
        <v>9</v>
      </c>
      <c r="Z70" s="22">
        <v>0</v>
      </c>
      <c r="AA70" s="22">
        <v>0</v>
      </c>
      <c r="AB70" s="22"/>
      <c r="AC70" s="22"/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/>
      <c r="AC78" s="22"/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/>
      <c r="AC79" s="22"/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40</v>
      </c>
      <c r="C81" s="23">
        <f>C82</f>
        <v>40</v>
      </c>
      <c r="D81" s="23">
        <f>D82</f>
        <v>40</v>
      </c>
      <c r="E81" s="23">
        <v>11</v>
      </c>
      <c r="F81" s="23">
        <f>D81/B81*100</f>
        <v>100</v>
      </c>
      <c r="G81" s="23">
        <f>E81/C81*100</f>
        <v>27.500000000000004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Y81" si="16">L82</f>
        <v>0</v>
      </c>
      <c r="M81" s="23">
        <f t="shared" si="16"/>
        <v>0</v>
      </c>
      <c r="N81" s="23">
        <f t="shared" si="16"/>
        <v>0</v>
      </c>
      <c r="O81" s="23">
        <f t="shared" si="16"/>
        <v>0</v>
      </c>
      <c r="P81" s="23">
        <f t="shared" si="16"/>
        <v>0</v>
      </c>
      <c r="Q81" s="23">
        <f t="shared" si="16"/>
        <v>0</v>
      </c>
      <c r="R81" s="23">
        <f t="shared" si="16"/>
        <v>0</v>
      </c>
      <c r="S81" s="23">
        <f t="shared" si="16"/>
        <v>0</v>
      </c>
      <c r="T81" s="23">
        <f t="shared" si="16"/>
        <v>0</v>
      </c>
      <c r="U81" s="23">
        <f t="shared" si="16"/>
        <v>0</v>
      </c>
      <c r="V81" s="23">
        <f t="shared" si="16"/>
        <v>0</v>
      </c>
      <c r="W81" s="23">
        <f t="shared" si="16"/>
        <v>0</v>
      </c>
      <c r="X81" s="23">
        <f t="shared" si="16"/>
        <v>0</v>
      </c>
      <c r="Y81" s="23">
        <f t="shared" si="16"/>
        <v>0</v>
      </c>
      <c r="Z81" s="23">
        <v>40</v>
      </c>
      <c r="AA81" s="23">
        <v>11</v>
      </c>
      <c r="AB81" s="23"/>
      <c r="AC81" s="23"/>
      <c r="AD81" s="23"/>
      <c r="AE81" s="23"/>
      <c r="AF81" s="22"/>
    </row>
    <row r="82" spans="1:33" ht="18.75" x14ac:dyDescent="0.3">
      <c r="A82" s="21" t="s">
        <v>29</v>
      </c>
      <c r="B82" s="22">
        <f>B85+B88</f>
        <v>40</v>
      </c>
      <c r="C82" s="23">
        <f>C85</f>
        <v>40</v>
      </c>
      <c r="D82" s="23">
        <f>D85</f>
        <v>40</v>
      </c>
      <c r="E82" s="23">
        <v>11</v>
      </c>
      <c r="F82" s="23">
        <f>D82/B82*100</f>
        <v>100</v>
      </c>
      <c r="G82" s="23">
        <f>E82/C82*100</f>
        <v>27.500000000000004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AA82" si="17">L85+L88</f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  <c r="Q82" s="23">
        <f t="shared" si="17"/>
        <v>0</v>
      </c>
      <c r="R82" s="23">
        <f t="shared" si="17"/>
        <v>0</v>
      </c>
      <c r="S82" s="23">
        <f t="shared" si="17"/>
        <v>0</v>
      </c>
      <c r="T82" s="23">
        <f t="shared" si="17"/>
        <v>0</v>
      </c>
      <c r="U82" s="23">
        <f t="shared" si="17"/>
        <v>0</v>
      </c>
      <c r="V82" s="23">
        <f t="shared" si="17"/>
        <v>0</v>
      </c>
      <c r="W82" s="23">
        <f t="shared" si="17"/>
        <v>0</v>
      </c>
      <c r="X82" s="23">
        <f t="shared" si="17"/>
        <v>0</v>
      </c>
      <c r="Y82" s="23">
        <f t="shared" si="17"/>
        <v>0</v>
      </c>
      <c r="Z82" s="23">
        <f t="shared" si="17"/>
        <v>40</v>
      </c>
      <c r="AA82" s="23">
        <f t="shared" si="17"/>
        <v>11</v>
      </c>
      <c r="AB82" s="23"/>
      <c r="AC82" s="23"/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40</v>
      </c>
      <c r="C84" s="23">
        <f>C85</f>
        <v>40</v>
      </c>
      <c r="D84" s="23">
        <f>D85</f>
        <v>40</v>
      </c>
      <c r="E84" s="23">
        <v>11</v>
      </c>
      <c r="F84" s="23">
        <f>E84/B84*100</f>
        <v>27.500000000000004</v>
      </c>
      <c r="G84" s="23">
        <f>E84/C84*100</f>
        <v>27.500000000000004</v>
      </c>
      <c r="H84" s="23">
        <f>H85</f>
        <v>0</v>
      </c>
      <c r="I84" s="23">
        <f t="shared" ref="I84:AA84" si="18">I85</f>
        <v>0</v>
      </c>
      <c r="J84" s="23">
        <f t="shared" si="18"/>
        <v>0</v>
      </c>
      <c r="K84" s="23">
        <f t="shared" si="18"/>
        <v>0</v>
      </c>
      <c r="L84" s="22">
        <f t="shared" si="18"/>
        <v>0</v>
      </c>
      <c r="M84" s="22">
        <f t="shared" si="18"/>
        <v>0</v>
      </c>
      <c r="N84" s="22">
        <f t="shared" si="18"/>
        <v>0</v>
      </c>
      <c r="O84" s="22">
        <f t="shared" si="18"/>
        <v>0</v>
      </c>
      <c r="P84" s="22">
        <f t="shared" si="18"/>
        <v>0</v>
      </c>
      <c r="Q84" s="22">
        <f t="shared" si="18"/>
        <v>0</v>
      </c>
      <c r="R84" s="22">
        <f t="shared" si="18"/>
        <v>0</v>
      </c>
      <c r="S84" s="22">
        <f t="shared" si="18"/>
        <v>0</v>
      </c>
      <c r="T84" s="22">
        <f t="shared" si="18"/>
        <v>0</v>
      </c>
      <c r="U84" s="22">
        <f t="shared" si="18"/>
        <v>0</v>
      </c>
      <c r="V84" s="22">
        <f t="shared" si="18"/>
        <v>0</v>
      </c>
      <c r="W84" s="22">
        <f t="shared" si="18"/>
        <v>0</v>
      </c>
      <c r="X84" s="22">
        <f t="shared" si="18"/>
        <v>0</v>
      </c>
      <c r="Y84" s="22">
        <f t="shared" si="18"/>
        <v>0</v>
      </c>
      <c r="Z84" s="22">
        <f t="shared" si="18"/>
        <v>40</v>
      </c>
      <c r="AA84" s="22">
        <f t="shared" si="18"/>
        <v>11</v>
      </c>
      <c r="AB84" s="22"/>
      <c r="AC84" s="22"/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40</v>
      </c>
      <c r="C85" s="23">
        <v>40</v>
      </c>
      <c r="D85" s="23">
        <v>40</v>
      </c>
      <c r="E85" s="23">
        <v>11</v>
      </c>
      <c r="F85" s="23">
        <f>D85/B85*100</f>
        <v>100</v>
      </c>
      <c r="G85" s="23">
        <f>E85/C85*100</f>
        <v>27.500000000000004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40</v>
      </c>
      <c r="AA85" s="22">
        <v>11</v>
      </c>
      <c r="AB85" s="22"/>
      <c r="AC85" s="22"/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/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/>
      <c r="AC86" s="22"/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AA87" si="19">I88</f>
        <v>0</v>
      </c>
      <c r="J87" s="23">
        <f t="shared" si="19"/>
        <v>0</v>
      </c>
      <c r="K87" s="23">
        <f t="shared" si="19"/>
        <v>0</v>
      </c>
      <c r="L87" s="22">
        <f t="shared" si="19"/>
        <v>0</v>
      </c>
      <c r="M87" s="22">
        <f t="shared" si="19"/>
        <v>0</v>
      </c>
      <c r="N87" s="22">
        <f t="shared" si="19"/>
        <v>0</v>
      </c>
      <c r="O87" s="22">
        <f t="shared" si="19"/>
        <v>0</v>
      </c>
      <c r="P87" s="22">
        <f t="shared" si="19"/>
        <v>0</v>
      </c>
      <c r="Q87" s="22">
        <f t="shared" si="19"/>
        <v>0</v>
      </c>
      <c r="R87" s="22">
        <f t="shared" si="19"/>
        <v>0</v>
      </c>
      <c r="S87" s="22">
        <f t="shared" si="19"/>
        <v>0</v>
      </c>
      <c r="T87" s="22">
        <f t="shared" si="19"/>
        <v>0</v>
      </c>
      <c r="U87" s="22">
        <f t="shared" si="19"/>
        <v>0</v>
      </c>
      <c r="V87" s="22">
        <f t="shared" si="19"/>
        <v>0</v>
      </c>
      <c r="W87" s="22">
        <f t="shared" si="19"/>
        <v>0</v>
      </c>
      <c r="X87" s="22">
        <f t="shared" si="19"/>
        <v>0</v>
      </c>
      <c r="Y87" s="22">
        <f t="shared" si="19"/>
        <v>0</v>
      </c>
      <c r="Z87" s="22">
        <f t="shared" si="19"/>
        <v>0</v>
      </c>
      <c r="AA87" s="22">
        <f t="shared" si="19"/>
        <v>0</v>
      </c>
      <c r="AB87" s="22"/>
      <c r="AC87" s="22"/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6.7</v>
      </c>
      <c r="C90" s="23">
        <f>C91</f>
        <v>6.7</v>
      </c>
      <c r="D90" s="23">
        <f>D91</f>
        <v>6.7</v>
      </c>
      <c r="E90" s="23">
        <v>0</v>
      </c>
      <c r="F90" s="23">
        <f>E90/B90*100</f>
        <v>0</v>
      </c>
      <c r="G90" s="23">
        <f>E90/C90*100</f>
        <v>0</v>
      </c>
      <c r="H90" s="23">
        <f>H91</f>
        <v>0</v>
      </c>
      <c r="I90" s="23">
        <f t="shared" ref="I90:AA90" si="20">I91</f>
        <v>0</v>
      </c>
      <c r="J90" s="23">
        <f t="shared" si="20"/>
        <v>0</v>
      </c>
      <c r="K90" s="23">
        <f t="shared" si="20"/>
        <v>0</v>
      </c>
      <c r="L90" s="22">
        <f t="shared" si="20"/>
        <v>0</v>
      </c>
      <c r="M90" s="22">
        <f t="shared" si="20"/>
        <v>0</v>
      </c>
      <c r="N90" s="22">
        <f t="shared" si="20"/>
        <v>0</v>
      </c>
      <c r="O90" s="22">
        <f t="shared" si="20"/>
        <v>0</v>
      </c>
      <c r="P90" s="22">
        <f t="shared" si="20"/>
        <v>0</v>
      </c>
      <c r="Q90" s="22">
        <f t="shared" si="20"/>
        <v>0</v>
      </c>
      <c r="R90" s="22">
        <f t="shared" si="20"/>
        <v>0</v>
      </c>
      <c r="S90" s="22">
        <f t="shared" si="20"/>
        <v>0</v>
      </c>
      <c r="T90" s="22">
        <f t="shared" si="20"/>
        <v>0</v>
      </c>
      <c r="U90" s="22">
        <f t="shared" si="20"/>
        <v>0</v>
      </c>
      <c r="V90" s="22">
        <f t="shared" si="20"/>
        <v>6.7</v>
      </c>
      <c r="W90" s="22">
        <f t="shared" si="20"/>
        <v>0</v>
      </c>
      <c r="X90" s="22">
        <f t="shared" si="20"/>
        <v>0</v>
      </c>
      <c r="Y90" s="22">
        <f t="shared" si="20"/>
        <v>0</v>
      </c>
      <c r="Z90" s="22">
        <f t="shared" si="20"/>
        <v>0</v>
      </c>
      <c r="AA90" s="22">
        <f t="shared" si="20"/>
        <v>0</v>
      </c>
      <c r="AB90" s="22"/>
      <c r="AC90" s="22"/>
      <c r="AD90" s="22"/>
      <c r="AE90" s="22"/>
      <c r="AF90" s="22"/>
    </row>
    <row r="91" spans="1:33" ht="18.75" x14ac:dyDescent="0.3">
      <c r="A91" s="21" t="s">
        <v>29</v>
      </c>
      <c r="B91" s="22">
        <f>B94+B97</f>
        <v>6.7</v>
      </c>
      <c r="C91" s="23">
        <v>6.7</v>
      </c>
      <c r="D91" s="23">
        <v>6.7</v>
      </c>
      <c r="E91" s="23">
        <v>0</v>
      </c>
      <c r="F91" s="23">
        <f>D91/B91*100</f>
        <v>100</v>
      </c>
      <c r="G91" s="23">
        <f>E91/C91*100</f>
        <v>0</v>
      </c>
      <c r="H91" s="23">
        <f>H94</f>
        <v>0</v>
      </c>
      <c r="I91" s="23">
        <f t="shared" ref="I91:U91" si="21">I94</f>
        <v>0</v>
      </c>
      <c r="J91" s="23">
        <f t="shared" si="21"/>
        <v>0</v>
      </c>
      <c r="K91" s="23">
        <f>K94</f>
        <v>0</v>
      </c>
      <c r="L91" s="22">
        <f t="shared" si="21"/>
        <v>0</v>
      </c>
      <c r="M91" s="22">
        <f t="shared" si="21"/>
        <v>0</v>
      </c>
      <c r="N91" s="22">
        <f t="shared" si="21"/>
        <v>0</v>
      </c>
      <c r="O91" s="22">
        <f t="shared" si="21"/>
        <v>0</v>
      </c>
      <c r="P91" s="22">
        <f t="shared" si="21"/>
        <v>0</v>
      </c>
      <c r="Q91" s="22">
        <f t="shared" si="21"/>
        <v>0</v>
      </c>
      <c r="R91" s="22">
        <f t="shared" si="21"/>
        <v>0</v>
      </c>
      <c r="S91" s="22">
        <f t="shared" si="21"/>
        <v>0</v>
      </c>
      <c r="T91" s="22">
        <f t="shared" si="21"/>
        <v>0</v>
      </c>
      <c r="U91" s="22">
        <f t="shared" si="21"/>
        <v>0</v>
      </c>
      <c r="V91" s="22">
        <f>V94</f>
        <v>6.7</v>
      </c>
      <c r="W91" s="22">
        <f>W94</f>
        <v>0</v>
      </c>
      <c r="X91" s="22">
        <f t="shared" ref="X91:AA91" si="22">X94</f>
        <v>0</v>
      </c>
      <c r="Y91" s="22">
        <f t="shared" si="22"/>
        <v>0</v>
      </c>
      <c r="Z91" s="22">
        <f t="shared" si="22"/>
        <v>0</v>
      </c>
      <c r="AA91" s="22">
        <f t="shared" si="22"/>
        <v>0</v>
      </c>
      <c r="AB91" s="22"/>
      <c r="AC91" s="22"/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6.7</v>
      </c>
      <c r="C93" s="23">
        <f>C94</f>
        <v>6.7</v>
      </c>
      <c r="D93" s="23">
        <f>D94</f>
        <v>6.7</v>
      </c>
      <c r="E93" s="23">
        <v>0</v>
      </c>
      <c r="F93" s="23">
        <f>E93/B93*100</f>
        <v>0</v>
      </c>
      <c r="G93" s="23">
        <f>E93/C93*100</f>
        <v>0</v>
      </c>
      <c r="H93" s="23">
        <f>H94</f>
        <v>0</v>
      </c>
      <c r="I93" s="23">
        <f t="shared" ref="I93:AA93" si="23">I94</f>
        <v>0</v>
      </c>
      <c r="J93" s="23">
        <f t="shared" si="23"/>
        <v>0</v>
      </c>
      <c r="K93" s="23">
        <f t="shared" si="23"/>
        <v>0</v>
      </c>
      <c r="L93" s="22">
        <f t="shared" si="23"/>
        <v>0</v>
      </c>
      <c r="M93" s="22">
        <f t="shared" si="23"/>
        <v>0</v>
      </c>
      <c r="N93" s="22">
        <f t="shared" si="23"/>
        <v>0</v>
      </c>
      <c r="O93" s="22">
        <f t="shared" si="23"/>
        <v>0</v>
      </c>
      <c r="P93" s="22">
        <f t="shared" si="23"/>
        <v>0</v>
      </c>
      <c r="Q93" s="22">
        <f t="shared" si="23"/>
        <v>0</v>
      </c>
      <c r="R93" s="22">
        <f t="shared" si="23"/>
        <v>0</v>
      </c>
      <c r="S93" s="22">
        <f t="shared" si="23"/>
        <v>0</v>
      </c>
      <c r="T93" s="22">
        <f t="shared" si="23"/>
        <v>0</v>
      </c>
      <c r="U93" s="22">
        <f t="shared" si="23"/>
        <v>0</v>
      </c>
      <c r="V93" s="22">
        <f t="shared" si="23"/>
        <v>6.7</v>
      </c>
      <c r="W93" s="22">
        <f t="shared" si="23"/>
        <v>0</v>
      </c>
      <c r="X93" s="22">
        <f t="shared" si="23"/>
        <v>0</v>
      </c>
      <c r="Y93" s="22">
        <f t="shared" si="23"/>
        <v>0</v>
      </c>
      <c r="Z93" s="22">
        <f t="shared" si="23"/>
        <v>0</v>
      </c>
      <c r="AA93" s="22">
        <f t="shared" si="23"/>
        <v>0</v>
      </c>
      <c r="AB93" s="22"/>
      <c r="AC93" s="22"/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6.7</v>
      </c>
      <c r="C94" s="23">
        <v>6.7</v>
      </c>
      <c r="D94" s="23">
        <v>6.7</v>
      </c>
      <c r="E94" s="23">
        <v>0</v>
      </c>
      <c r="F94" s="23">
        <f>D94/B94*100</f>
        <v>100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6.7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/>
      <c r="AC94" s="22"/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135.69999999999999</v>
      </c>
      <c r="C99" s="23">
        <f>C100</f>
        <v>135.69999999999999</v>
      </c>
      <c r="D99" s="23">
        <f>D100</f>
        <v>135.69999999999999</v>
      </c>
      <c r="E99" s="23">
        <f>E100</f>
        <v>100</v>
      </c>
      <c r="F99" s="23">
        <f>D99/B99*100</f>
        <v>100</v>
      </c>
      <c r="G99" s="23">
        <f>E99/C99*100</f>
        <v>73.691967575534278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/>
      <c r="Y99" s="22"/>
      <c r="Z99" s="22">
        <v>40</v>
      </c>
      <c r="AA99" s="22">
        <v>11</v>
      </c>
      <c r="AB99" s="22"/>
      <c r="AC99" s="22"/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135.69999999999999</v>
      </c>
      <c r="C100" s="23">
        <f>C64+C82+C91</f>
        <v>135.69999999999999</v>
      </c>
      <c r="D100" s="23">
        <f>D64+D82+D91</f>
        <v>135.69999999999999</v>
      </c>
      <c r="E100" s="23">
        <f>E64+E82+E91</f>
        <v>100</v>
      </c>
      <c r="F100" s="23">
        <f>D100/B100*100</f>
        <v>100</v>
      </c>
      <c r="G100" s="23">
        <f>E100/C100*100</f>
        <v>73.691967575534278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/>
      <c r="Y100" s="22"/>
      <c r="Z100" s="22">
        <v>40</v>
      </c>
      <c r="AA100" s="22">
        <v>11</v>
      </c>
      <c r="AB100" s="22"/>
      <c r="AC100" s="22"/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135.69999999999999</v>
      </c>
      <c r="C102" s="31">
        <f>C103</f>
        <v>135.69999999999999</v>
      </c>
      <c r="D102" s="31">
        <f>D103</f>
        <v>135.69999999999999</v>
      </c>
      <c r="E102" s="31">
        <f>E103</f>
        <v>100</v>
      </c>
      <c r="F102" s="23">
        <f>E102/B102*100</f>
        <v>73.691967575534278</v>
      </c>
      <c r="G102" s="23">
        <f>E102/C102*100</f>
        <v>73.691967575534278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/>
      <c r="Y102" s="27"/>
      <c r="Z102" s="27">
        <v>40</v>
      </c>
      <c r="AA102" s="27">
        <v>11</v>
      </c>
      <c r="AB102" s="27"/>
      <c r="AC102" s="27"/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135.69999999999999</v>
      </c>
      <c r="C103" s="56">
        <f>C100</f>
        <v>135.69999999999999</v>
      </c>
      <c r="D103" s="56">
        <f>D100</f>
        <v>135.69999999999999</v>
      </c>
      <c r="E103" s="56">
        <f>E100</f>
        <v>100</v>
      </c>
      <c r="F103" s="57">
        <f>E103/B103*100</f>
        <v>73.691967575534278</v>
      </c>
      <c r="G103" s="57">
        <f>E103/C103*100</f>
        <v>73.691967575534278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/>
      <c r="Y103" s="27"/>
      <c r="Z103" s="27">
        <v>40</v>
      </c>
      <c r="AA103" s="27">
        <v>11</v>
      </c>
      <c r="AB103" s="27"/>
      <c r="AC103" s="27"/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1046.9749999999999</v>
      </c>
      <c r="F107" s="37">
        <f>E107/B107*100</f>
        <v>99.864078595955732</v>
      </c>
      <c r="G107" s="37">
        <f>E107/C107*100</f>
        <v>99.999522435958653</v>
      </c>
      <c r="H107" s="28">
        <f>H108</f>
        <v>0</v>
      </c>
      <c r="I107" s="28">
        <f t="shared" ref="I107:AA107" si="24">I108</f>
        <v>0</v>
      </c>
      <c r="J107" s="28">
        <f>J108</f>
        <v>0</v>
      </c>
      <c r="K107" s="28">
        <f t="shared" si="24"/>
        <v>0</v>
      </c>
      <c r="L107" s="27">
        <f t="shared" si="24"/>
        <v>0</v>
      </c>
      <c r="M107" s="27">
        <f t="shared" si="24"/>
        <v>0</v>
      </c>
      <c r="N107" s="27">
        <f t="shared" si="24"/>
        <v>0</v>
      </c>
      <c r="O107" s="27">
        <f t="shared" si="24"/>
        <v>0</v>
      </c>
      <c r="P107" s="60">
        <f>P108</f>
        <v>569.4</v>
      </c>
      <c r="Q107" s="27">
        <v>567.995</v>
      </c>
      <c r="R107" s="27">
        <f t="shared" si="24"/>
        <v>0</v>
      </c>
      <c r="S107" s="27">
        <f t="shared" si="24"/>
        <v>0</v>
      </c>
      <c r="T107" s="27">
        <f t="shared" si="24"/>
        <v>479</v>
      </c>
      <c r="U107" s="27">
        <f t="shared" si="24"/>
        <v>0</v>
      </c>
      <c r="V107" s="27">
        <f t="shared" si="24"/>
        <v>0</v>
      </c>
      <c r="W107" s="27">
        <f t="shared" si="24"/>
        <v>478.98</v>
      </c>
      <c r="X107" s="27">
        <f t="shared" si="24"/>
        <v>0</v>
      </c>
      <c r="Y107" s="27">
        <f t="shared" si="24"/>
        <v>0</v>
      </c>
      <c r="Z107" s="27">
        <f t="shared" si="24"/>
        <v>0</v>
      </c>
      <c r="AA107" s="27">
        <f t="shared" si="24"/>
        <v>0</v>
      </c>
      <c r="AB107" s="27"/>
      <c r="AC107" s="27"/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1046.9749999999999</v>
      </c>
      <c r="F108" s="37">
        <f>E108/B108*100</f>
        <v>99.864078595955732</v>
      </c>
      <c r="G108" s="37">
        <f>E108/C108*100</f>
        <v>99.999522435958653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>
        <v>479</v>
      </c>
      <c r="U108" s="24">
        <v>0</v>
      </c>
      <c r="V108" s="24">
        <v>0</v>
      </c>
      <c r="W108" s="24">
        <v>478.98</v>
      </c>
      <c r="X108" s="24">
        <v>0</v>
      </c>
      <c r="Y108" s="24">
        <v>0</v>
      </c>
      <c r="Z108" s="24">
        <v>0</v>
      </c>
      <c r="AA108" s="24">
        <v>0</v>
      </c>
      <c r="AB108" s="24"/>
      <c r="AC108" s="24"/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1046.9749999999999</v>
      </c>
      <c r="F110" s="37">
        <f>E110/B110*100</f>
        <v>99.864078595955732</v>
      </c>
      <c r="G110" s="37">
        <f>E110/C110*100</f>
        <v>99.999522435958653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>
        <v>479</v>
      </c>
      <c r="U110" s="27">
        <v>0</v>
      </c>
      <c r="V110" s="27">
        <v>0</v>
      </c>
      <c r="W110" s="27">
        <v>478.98</v>
      </c>
      <c r="X110" s="27">
        <v>0</v>
      </c>
      <c r="Y110" s="27">
        <v>0</v>
      </c>
      <c r="Z110" s="27">
        <v>0</v>
      </c>
      <c r="AA110" s="27">
        <v>0</v>
      </c>
      <c r="AB110" s="27"/>
      <c r="AC110" s="27"/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1046.9749999999999</v>
      </c>
      <c r="F111" s="37">
        <f>E111/B111*100</f>
        <v>99.864078595955732</v>
      </c>
      <c r="G111" s="37">
        <f>E111/C111*100</f>
        <v>99.999522435958653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>
        <v>479</v>
      </c>
      <c r="U111" s="27">
        <v>0</v>
      </c>
      <c r="V111" s="27">
        <v>0</v>
      </c>
      <c r="W111" s="27">
        <v>478.98</v>
      </c>
      <c r="X111" s="27">
        <v>0</v>
      </c>
      <c r="Y111" s="27">
        <v>0</v>
      </c>
      <c r="Z111" s="27">
        <v>0</v>
      </c>
      <c r="AA111" s="27">
        <v>0</v>
      </c>
      <c r="AB111" s="27"/>
      <c r="AC111" s="27"/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1046.9749999999999</v>
      </c>
      <c r="F113" s="37">
        <f t="shared" ref="F113:F122" si="25">E113/B113*100</f>
        <v>99.864078595955732</v>
      </c>
      <c r="G113" s="37">
        <f t="shared" ref="G113:G122" si="26">E113/C113*100</f>
        <v>99.999522435958653</v>
      </c>
      <c r="H113" s="28">
        <f>H114</f>
        <v>0</v>
      </c>
      <c r="I113" s="28">
        <f t="shared" ref="I113:AA113" si="27">I114</f>
        <v>0</v>
      </c>
      <c r="J113" s="28">
        <f t="shared" si="27"/>
        <v>0</v>
      </c>
      <c r="K113" s="28">
        <f t="shared" si="27"/>
        <v>0</v>
      </c>
      <c r="L113" s="27">
        <f t="shared" si="27"/>
        <v>0</v>
      </c>
      <c r="M113" s="27">
        <f t="shared" si="27"/>
        <v>0</v>
      </c>
      <c r="N113" s="27">
        <f t="shared" si="27"/>
        <v>0</v>
      </c>
      <c r="O113" s="27">
        <f t="shared" si="27"/>
        <v>0</v>
      </c>
      <c r="P113" s="27">
        <f t="shared" si="27"/>
        <v>569.4</v>
      </c>
      <c r="Q113" s="27">
        <f t="shared" si="27"/>
        <v>567.995</v>
      </c>
      <c r="R113" s="27">
        <f t="shared" si="27"/>
        <v>0</v>
      </c>
      <c r="S113" s="27">
        <f t="shared" si="27"/>
        <v>0</v>
      </c>
      <c r="T113" s="27">
        <f t="shared" si="27"/>
        <v>479</v>
      </c>
      <c r="U113" s="27">
        <f t="shared" si="27"/>
        <v>0</v>
      </c>
      <c r="V113" s="27">
        <f t="shared" si="27"/>
        <v>0</v>
      </c>
      <c r="W113" s="27">
        <f t="shared" si="27"/>
        <v>478.98</v>
      </c>
      <c r="X113" s="27">
        <f t="shared" si="27"/>
        <v>0</v>
      </c>
      <c r="Y113" s="27">
        <f t="shared" si="27"/>
        <v>0</v>
      </c>
      <c r="Z113" s="27">
        <f t="shared" si="27"/>
        <v>0</v>
      </c>
      <c r="AA113" s="27">
        <f t="shared" si="27"/>
        <v>0</v>
      </c>
      <c r="AB113" s="27"/>
      <c r="AC113" s="27"/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1046.9749999999999</v>
      </c>
      <c r="F114" s="37">
        <f t="shared" si="25"/>
        <v>99.864078595955732</v>
      </c>
      <c r="G114" s="37">
        <f t="shared" si="26"/>
        <v>99.999522435958653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>
        <v>479</v>
      </c>
      <c r="U114" s="27">
        <v>0</v>
      </c>
      <c r="V114" s="27">
        <v>0</v>
      </c>
      <c r="W114" s="27">
        <v>478.98</v>
      </c>
      <c r="X114" s="27">
        <v>0</v>
      </c>
      <c r="Y114" s="27">
        <v>0</v>
      </c>
      <c r="Z114" s="27">
        <v>0</v>
      </c>
      <c r="AA114" s="27">
        <v>0</v>
      </c>
      <c r="AB114" s="27"/>
      <c r="AC114" s="27"/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1836.1</v>
      </c>
      <c r="C115" s="28">
        <f>C116+C117</f>
        <v>2143.98</v>
      </c>
      <c r="D115" s="28">
        <f>D116+D117</f>
        <v>2005.4</v>
      </c>
      <c r="E115" s="28">
        <f>E116+E117</f>
        <v>1658.4749999999999</v>
      </c>
      <c r="F115" s="37">
        <f t="shared" si="25"/>
        <v>90.325962638200537</v>
      </c>
      <c r="G115" s="37">
        <f t="shared" si="26"/>
        <v>77.354965997817132</v>
      </c>
      <c r="H115" s="28">
        <f>H116+H117</f>
        <v>0</v>
      </c>
      <c r="I115" s="28">
        <f t="shared" ref="I115:U115" si="28">I116+I117</f>
        <v>0</v>
      </c>
      <c r="J115" s="28">
        <f t="shared" si="28"/>
        <v>0</v>
      </c>
      <c r="K115" s="28">
        <f t="shared" si="28"/>
        <v>0</v>
      </c>
      <c r="L115" s="27">
        <f t="shared" si="28"/>
        <v>350</v>
      </c>
      <c r="M115" s="27">
        <f t="shared" si="28"/>
        <v>122.8</v>
      </c>
      <c r="N115" s="27">
        <f t="shared" si="28"/>
        <v>0</v>
      </c>
      <c r="O115" s="27">
        <f t="shared" si="28"/>
        <v>107.2</v>
      </c>
      <c r="P115" s="27">
        <f t="shared" si="28"/>
        <v>569.4</v>
      </c>
      <c r="Q115" s="27">
        <f t="shared" si="28"/>
        <v>767.995</v>
      </c>
      <c r="R115" s="27">
        <f t="shared" si="28"/>
        <v>0</v>
      </c>
      <c r="S115" s="27">
        <f t="shared" si="28"/>
        <v>0</v>
      </c>
      <c r="T115" s="27">
        <f t="shared" si="28"/>
        <v>479</v>
      </c>
      <c r="U115" s="27">
        <f t="shared" si="28"/>
        <v>0</v>
      </c>
      <c r="V115" s="27">
        <f>V94</f>
        <v>6.7</v>
      </c>
      <c r="W115" s="27">
        <v>478.98</v>
      </c>
      <c r="X115" s="27">
        <f>X70</f>
        <v>9</v>
      </c>
      <c r="Y115" s="27">
        <f t="shared" ref="Y115:AA115" si="29">Y116+Y117</f>
        <v>9</v>
      </c>
      <c r="Z115" s="27">
        <f t="shared" si="29"/>
        <v>342</v>
      </c>
      <c r="AA115" s="27">
        <f t="shared" si="29"/>
        <v>172.5</v>
      </c>
      <c r="AB115" s="27"/>
      <c r="AC115" s="27"/>
      <c r="AD115" s="27"/>
      <c r="AE115" s="27"/>
      <c r="AF115" s="24"/>
    </row>
    <row r="116" spans="1:32" ht="18.75" x14ac:dyDescent="0.3">
      <c r="A116" s="45" t="s">
        <v>45</v>
      </c>
      <c r="B116" s="27">
        <f>B52</f>
        <v>195.6</v>
      </c>
      <c r="C116" s="28">
        <v>195.6</v>
      </c>
      <c r="D116" s="28">
        <v>195.6</v>
      </c>
      <c r="E116" s="28">
        <v>195.6</v>
      </c>
      <c r="F116" s="37"/>
      <c r="G116" s="37"/>
      <c r="H116" s="28">
        <f>H52</f>
        <v>0</v>
      </c>
      <c r="I116" s="28">
        <f t="shared" ref="I116:V116" si="30">I52</f>
        <v>0</v>
      </c>
      <c r="J116" s="28">
        <f t="shared" si="30"/>
        <v>0</v>
      </c>
      <c r="K116" s="28">
        <f t="shared" si="30"/>
        <v>0</v>
      </c>
      <c r="L116" s="27">
        <f t="shared" si="30"/>
        <v>97.8</v>
      </c>
      <c r="M116" s="27">
        <f t="shared" si="30"/>
        <v>97.8</v>
      </c>
      <c r="N116" s="27">
        <f t="shared" si="30"/>
        <v>0</v>
      </c>
      <c r="O116" s="27">
        <f t="shared" si="30"/>
        <v>0</v>
      </c>
      <c r="P116" s="27">
        <f t="shared" si="30"/>
        <v>0</v>
      </c>
      <c r="Q116" s="27">
        <f t="shared" si="30"/>
        <v>0</v>
      </c>
      <c r="R116" s="27">
        <f t="shared" si="30"/>
        <v>0</v>
      </c>
      <c r="S116" s="27">
        <f t="shared" si="30"/>
        <v>0</v>
      </c>
      <c r="T116" s="27">
        <f t="shared" si="30"/>
        <v>0</v>
      </c>
      <c r="U116" s="27">
        <f t="shared" si="30"/>
        <v>0</v>
      </c>
      <c r="V116" s="27">
        <f t="shared" si="30"/>
        <v>0</v>
      </c>
      <c r="W116" s="27">
        <v>0</v>
      </c>
      <c r="X116" s="27">
        <f t="shared" ref="X116:AA116" si="31">X52</f>
        <v>0</v>
      </c>
      <c r="Y116" s="27">
        <f t="shared" si="31"/>
        <v>0</v>
      </c>
      <c r="Z116" s="27">
        <f t="shared" si="31"/>
        <v>97.8</v>
      </c>
      <c r="AA116" s="27">
        <f t="shared" si="31"/>
        <v>97.8</v>
      </c>
      <c r="AB116" s="27"/>
      <c r="AC116" s="27"/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1640.5</v>
      </c>
      <c r="C117" s="28">
        <v>1948.38</v>
      </c>
      <c r="D117" s="28">
        <f>D53+D100+D111</f>
        <v>1809.8000000000002</v>
      </c>
      <c r="E117" s="28">
        <f>E53+E100+E111</f>
        <v>1462.875</v>
      </c>
      <c r="F117" s="37">
        <f t="shared" si="25"/>
        <v>89.172508381590973</v>
      </c>
      <c r="G117" s="37">
        <f t="shared" si="26"/>
        <v>75.081606257506223</v>
      </c>
      <c r="H117" s="28">
        <f>H53+H100+H111</f>
        <v>0</v>
      </c>
      <c r="I117" s="28">
        <f>I53+I100+I111</f>
        <v>0</v>
      </c>
      <c r="J117" s="28">
        <f t="shared" ref="J117:T117" si="32">J53+J100+J111</f>
        <v>0</v>
      </c>
      <c r="K117" s="28">
        <f t="shared" si="32"/>
        <v>0</v>
      </c>
      <c r="L117" s="27">
        <f>L53+L100+L111</f>
        <v>252.2</v>
      </c>
      <c r="M117" s="27">
        <f t="shared" si="32"/>
        <v>25</v>
      </c>
      <c r="N117" s="27">
        <f t="shared" si="32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32"/>
        <v>0</v>
      </c>
      <c r="S117" s="27">
        <f>S53+S100+S111</f>
        <v>0</v>
      </c>
      <c r="T117" s="27">
        <f t="shared" si="32"/>
        <v>479</v>
      </c>
      <c r="U117" s="27">
        <f>U53+U100+U111</f>
        <v>0</v>
      </c>
      <c r="V117" s="27">
        <f t="shared" ref="V117" si="33">V53+V100+V111</f>
        <v>0</v>
      </c>
      <c r="W117" s="27">
        <f>W53+W100+W111</f>
        <v>478.98</v>
      </c>
      <c r="X117" s="27">
        <f t="shared" ref="X117" si="34">X53+X100+X111</f>
        <v>0</v>
      </c>
      <c r="Y117" s="27">
        <v>9</v>
      </c>
      <c r="Z117" s="27">
        <f t="shared" ref="Z117:AA117" si="35">Z53+Z100+Z111</f>
        <v>244.2</v>
      </c>
      <c r="AA117" s="27">
        <f t="shared" si="35"/>
        <v>74.7</v>
      </c>
      <c r="AB117" s="27"/>
      <c r="AC117" s="27"/>
      <c r="AD117" s="27"/>
      <c r="AE117" s="27"/>
      <c r="AF117" s="24"/>
    </row>
    <row r="118" spans="1:32" ht="37.5" x14ac:dyDescent="0.3">
      <c r="A118" s="65" t="s">
        <v>41</v>
      </c>
      <c r="B118" s="27">
        <f>B54</f>
        <v>456.4</v>
      </c>
      <c r="C118" s="28">
        <f>C54</f>
        <v>315.89999999999998</v>
      </c>
      <c r="D118" s="28">
        <v>455.9</v>
      </c>
      <c r="E118" s="28">
        <f>E54</f>
        <v>315.89999999999998</v>
      </c>
      <c r="F118" s="37">
        <f t="shared" si="25"/>
        <v>69.215600350569673</v>
      </c>
      <c r="G118" s="23">
        <f t="shared" si="26"/>
        <v>100</v>
      </c>
      <c r="H118" s="28">
        <f t="shared" ref="H118:AA118" si="36">H54</f>
        <v>0</v>
      </c>
      <c r="I118" s="28">
        <f>I54</f>
        <v>0</v>
      </c>
      <c r="J118" s="28">
        <f t="shared" si="36"/>
        <v>0</v>
      </c>
      <c r="K118" s="28">
        <f t="shared" si="36"/>
        <v>0</v>
      </c>
      <c r="L118" s="27">
        <f t="shared" si="36"/>
        <v>228.2</v>
      </c>
      <c r="M118" s="27">
        <f t="shared" si="36"/>
        <v>25</v>
      </c>
      <c r="N118" s="27">
        <f t="shared" si="36"/>
        <v>0</v>
      </c>
      <c r="O118" s="27">
        <f t="shared" si="36"/>
        <v>27.2</v>
      </c>
      <c r="P118" s="27">
        <f t="shared" si="36"/>
        <v>0</v>
      </c>
      <c r="Q118" s="27">
        <f>Q54</f>
        <v>200</v>
      </c>
      <c r="R118" s="27">
        <f t="shared" si="36"/>
        <v>0</v>
      </c>
      <c r="S118" s="27">
        <f t="shared" si="36"/>
        <v>0</v>
      </c>
      <c r="T118" s="27">
        <f t="shared" si="36"/>
        <v>0</v>
      </c>
      <c r="U118" s="27">
        <f t="shared" si="36"/>
        <v>0</v>
      </c>
      <c r="V118" s="27">
        <f t="shared" si="36"/>
        <v>0</v>
      </c>
      <c r="W118" s="27">
        <f t="shared" si="36"/>
        <v>0</v>
      </c>
      <c r="X118" s="27">
        <f t="shared" si="36"/>
        <v>0</v>
      </c>
      <c r="Y118" s="27">
        <f t="shared" si="36"/>
        <v>0</v>
      </c>
      <c r="Z118" s="27">
        <f t="shared" si="36"/>
        <v>228.2</v>
      </c>
      <c r="AA118" s="27">
        <f t="shared" si="36"/>
        <v>63.7</v>
      </c>
      <c r="AB118" s="27"/>
      <c r="AC118" s="27"/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1836.1</v>
      </c>
      <c r="C119" s="27">
        <f>C120+C121</f>
        <v>2143.98</v>
      </c>
      <c r="D119" s="27">
        <f>D120+D121</f>
        <v>2005.4</v>
      </c>
      <c r="E119" s="27">
        <f>E120+E121</f>
        <v>1658.4749999999999</v>
      </c>
      <c r="F119" s="37">
        <f t="shared" si="25"/>
        <v>90.325962638200537</v>
      </c>
      <c r="G119" s="37">
        <f t="shared" si="26"/>
        <v>77.354965997817132</v>
      </c>
      <c r="H119" s="28">
        <f>H120+H121+H122</f>
        <v>0</v>
      </c>
      <c r="I119" s="28">
        <f t="shared" ref="I119:AA119" si="37">I120+I121+I122</f>
        <v>0</v>
      </c>
      <c r="J119" s="28">
        <f t="shared" si="37"/>
        <v>0</v>
      </c>
      <c r="K119" s="28">
        <f t="shared" si="37"/>
        <v>0</v>
      </c>
      <c r="L119" s="27">
        <f t="shared" si="37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37"/>
        <v>0</v>
      </c>
      <c r="S119" s="27">
        <f t="shared" si="37"/>
        <v>0</v>
      </c>
      <c r="T119" s="27">
        <f t="shared" si="37"/>
        <v>479</v>
      </c>
      <c r="U119" s="27">
        <f t="shared" si="37"/>
        <v>0</v>
      </c>
      <c r="V119" s="27">
        <f t="shared" si="37"/>
        <v>0</v>
      </c>
      <c r="W119" s="27">
        <f t="shared" si="37"/>
        <v>478.98</v>
      </c>
      <c r="X119" s="27">
        <f t="shared" si="37"/>
        <v>0</v>
      </c>
      <c r="Y119" s="27">
        <f t="shared" si="37"/>
        <v>9</v>
      </c>
      <c r="Z119" s="27">
        <f t="shared" si="37"/>
        <v>570.20000000000005</v>
      </c>
      <c r="AA119" s="27">
        <f t="shared" si="37"/>
        <v>236.2</v>
      </c>
      <c r="AB119" s="27"/>
      <c r="AC119" s="27"/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8">B116</f>
        <v>195.6</v>
      </c>
      <c r="C120" s="28">
        <v>195.6</v>
      </c>
      <c r="D120" s="28">
        <v>195.6</v>
      </c>
      <c r="E120" s="28">
        <v>195.6</v>
      </c>
      <c r="F120" s="37"/>
      <c r="G120" s="23"/>
      <c r="H120" s="28">
        <f>H116</f>
        <v>0</v>
      </c>
      <c r="I120" s="28">
        <f t="shared" ref="I120:X122" si="39">I116</f>
        <v>0</v>
      </c>
      <c r="J120" s="28">
        <f t="shared" si="39"/>
        <v>0</v>
      </c>
      <c r="K120" s="28">
        <f t="shared" si="39"/>
        <v>0</v>
      </c>
      <c r="L120" s="27">
        <f t="shared" si="39"/>
        <v>97.8</v>
      </c>
      <c r="M120" s="27">
        <f>M116</f>
        <v>97.8</v>
      </c>
      <c r="N120" s="27">
        <f t="shared" si="39"/>
        <v>0</v>
      </c>
      <c r="O120" s="27">
        <f t="shared" si="39"/>
        <v>0</v>
      </c>
      <c r="P120" s="27">
        <f t="shared" si="39"/>
        <v>0</v>
      </c>
      <c r="Q120" s="27">
        <f t="shared" si="39"/>
        <v>0</v>
      </c>
      <c r="R120" s="27">
        <f t="shared" si="39"/>
        <v>0</v>
      </c>
      <c r="S120" s="27">
        <f t="shared" si="39"/>
        <v>0</v>
      </c>
      <c r="T120" s="27">
        <f t="shared" si="39"/>
        <v>0</v>
      </c>
      <c r="U120" s="27">
        <f t="shared" si="39"/>
        <v>0</v>
      </c>
      <c r="V120" s="27">
        <f t="shared" si="39"/>
        <v>0</v>
      </c>
      <c r="W120" s="27">
        <f t="shared" si="39"/>
        <v>0</v>
      </c>
      <c r="X120" s="27">
        <f t="shared" si="39"/>
        <v>0</v>
      </c>
      <c r="Y120" s="27">
        <f t="shared" ref="Y120:AA122" si="40">Y116</f>
        <v>0</v>
      </c>
      <c r="Z120" s="27">
        <f t="shared" si="40"/>
        <v>97.8</v>
      </c>
      <c r="AA120" s="27">
        <f t="shared" si="40"/>
        <v>97.8</v>
      </c>
      <c r="AB120" s="27"/>
      <c r="AC120" s="27"/>
      <c r="AD120" s="27"/>
      <c r="AE120" s="27"/>
      <c r="AF120" s="24"/>
    </row>
    <row r="121" spans="1:32" ht="18.75" x14ac:dyDescent="0.3">
      <c r="A121" s="45" t="s">
        <v>29</v>
      </c>
      <c r="B121" s="27">
        <f t="shared" si="38"/>
        <v>1640.5</v>
      </c>
      <c r="C121" s="28">
        <f t="shared" si="38"/>
        <v>1948.38</v>
      </c>
      <c r="D121" s="28">
        <f t="shared" si="38"/>
        <v>1809.8000000000002</v>
      </c>
      <c r="E121" s="28">
        <f t="shared" si="38"/>
        <v>1462.875</v>
      </c>
      <c r="F121" s="37">
        <f t="shared" si="25"/>
        <v>89.172508381590973</v>
      </c>
      <c r="G121" s="37">
        <f t="shared" si="26"/>
        <v>75.081606257506223</v>
      </c>
      <c r="H121" s="28">
        <f>H117</f>
        <v>0</v>
      </c>
      <c r="I121" s="28">
        <f t="shared" si="39"/>
        <v>0</v>
      </c>
      <c r="J121" s="28">
        <f t="shared" si="39"/>
        <v>0</v>
      </c>
      <c r="K121" s="28">
        <f t="shared" si="39"/>
        <v>0</v>
      </c>
      <c r="L121" s="27">
        <f t="shared" si="39"/>
        <v>252.2</v>
      </c>
      <c r="M121" s="27">
        <f t="shared" si="39"/>
        <v>25</v>
      </c>
      <c r="N121" s="27">
        <f t="shared" si="39"/>
        <v>0</v>
      </c>
      <c r="O121" s="27">
        <f>O117</f>
        <v>107.2</v>
      </c>
      <c r="P121" s="27">
        <f t="shared" si="39"/>
        <v>569.4</v>
      </c>
      <c r="Q121" s="27">
        <f>Q117</f>
        <v>767.995</v>
      </c>
      <c r="R121" s="27">
        <f t="shared" si="39"/>
        <v>0</v>
      </c>
      <c r="S121" s="27">
        <f t="shared" si="39"/>
        <v>0</v>
      </c>
      <c r="T121" s="27">
        <f t="shared" si="39"/>
        <v>479</v>
      </c>
      <c r="U121" s="27">
        <f t="shared" si="39"/>
        <v>0</v>
      </c>
      <c r="V121" s="27">
        <f t="shared" si="39"/>
        <v>0</v>
      </c>
      <c r="W121" s="27">
        <f t="shared" si="39"/>
        <v>478.98</v>
      </c>
      <c r="X121" s="27">
        <f t="shared" si="39"/>
        <v>0</v>
      </c>
      <c r="Y121" s="27">
        <f t="shared" si="40"/>
        <v>9</v>
      </c>
      <c r="Z121" s="27">
        <f t="shared" si="40"/>
        <v>244.2</v>
      </c>
      <c r="AA121" s="27">
        <f t="shared" si="40"/>
        <v>74.7</v>
      </c>
      <c r="AB121" s="27"/>
      <c r="AC121" s="27"/>
      <c r="AD121" s="27"/>
      <c r="AE121" s="27"/>
      <c r="AF121" s="24"/>
    </row>
    <row r="122" spans="1:32" ht="37.5" x14ac:dyDescent="0.3">
      <c r="A122" s="67" t="s">
        <v>41</v>
      </c>
      <c r="B122" s="27">
        <f t="shared" si="38"/>
        <v>456.4</v>
      </c>
      <c r="C122" s="28">
        <f t="shared" si="38"/>
        <v>315.89999999999998</v>
      </c>
      <c r="D122" s="28">
        <f t="shared" si="38"/>
        <v>455.9</v>
      </c>
      <c r="E122" s="28">
        <f t="shared" si="38"/>
        <v>315.89999999999998</v>
      </c>
      <c r="F122" s="37">
        <f t="shared" si="25"/>
        <v>69.215600350569673</v>
      </c>
      <c r="G122" s="23">
        <f t="shared" si="26"/>
        <v>100</v>
      </c>
      <c r="H122" s="28">
        <f>H118</f>
        <v>0</v>
      </c>
      <c r="I122" s="28">
        <f t="shared" si="39"/>
        <v>0</v>
      </c>
      <c r="J122" s="28">
        <f t="shared" si="39"/>
        <v>0</v>
      </c>
      <c r="K122" s="28">
        <f t="shared" si="39"/>
        <v>0</v>
      </c>
      <c r="L122" s="27">
        <f t="shared" si="39"/>
        <v>228.2</v>
      </c>
      <c r="M122" s="27">
        <f t="shared" si="39"/>
        <v>25</v>
      </c>
      <c r="N122" s="27">
        <f t="shared" si="39"/>
        <v>0</v>
      </c>
      <c r="O122" s="27">
        <f t="shared" si="39"/>
        <v>27.2</v>
      </c>
      <c r="P122" s="27">
        <f t="shared" si="39"/>
        <v>0</v>
      </c>
      <c r="Q122" s="27">
        <f t="shared" si="39"/>
        <v>200</v>
      </c>
      <c r="R122" s="27">
        <f t="shared" si="39"/>
        <v>0</v>
      </c>
      <c r="S122" s="27">
        <f t="shared" si="39"/>
        <v>0</v>
      </c>
      <c r="T122" s="27">
        <f t="shared" si="39"/>
        <v>0</v>
      </c>
      <c r="U122" s="27">
        <f t="shared" si="39"/>
        <v>0</v>
      </c>
      <c r="V122" s="27">
        <f t="shared" si="39"/>
        <v>0</v>
      </c>
      <c r="W122" s="27">
        <f t="shared" si="39"/>
        <v>0</v>
      </c>
      <c r="X122" s="27">
        <f t="shared" si="39"/>
        <v>0</v>
      </c>
      <c r="Y122" s="27">
        <f t="shared" si="40"/>
        <v>0</v>
      </c>
      <c r="Z122" s="27">
        <f t="shared" si="40"/>
        <v>228.2</v>
      </c>
      <c r="AA122" s="27">
        <f t="shared" si="40"/>
        <v>63.7</v>
      </c>
      <c r="AB122" s="27"/>
      <c r="AC122" s="27"/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2025-01-14T07:11:10Z</dcterms:modified>
</cp:coreProperties>
</file>