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1840" windowHeight="11490" firstSheet="2" activeTab="2"/>
  </bookViews>
  <sheets>
    <sheet name="приложение 3 " sheetId="2" state="hidden" r:id="rId1"/>
    <sheet name="Лист1" sheetId="3" state="hidden" r:id="rId2"/>
    <sheet name="февраль 2020" sheetId="28" r:id="rId3"/>
  </sheets>
  <definedNames>
    <definedName name="_xlnm.Print_Titles" localSheetId="0">'приложение 3 '!$4:$7</definedName>
    <definedName name="_xlnm.Print_Titles" localSheetId="2">'февраль 2020'!$4:$5</definedName>
    <definedName name="_xlnm.Print_Area" localSheetId="0">'приложение 3 '!$A$1:$L$115</definedName>
    <definedName name="_xlnm.Print_Area" localSheetId="2">'февраль 2020'!$A$1:$AG$248</definedName>
  </definedNames>
  <calcPr calcId="145621"/>
</workbook>
</file>

<file path=xl/calcChain.xml><?xml version="1.0" encoding="utf-8"?>
<calcChain xmlns="http://schemas.openxmlformats.org/spreadsheetml/2006/main">
  <c r="C81" i="28" l="1"/>
  <c r="C82" i="28"/>
  <c r="C84" i="28"/>
  <c r="C85" i="28"/>
  <c r="C83" i="28"/>
  <c r="C90" i="28"/>
  <c r="AE33" i="28"/>
  <c r="AE34" i="28"/>
  <c r="AE35" i="28"/>
  <c r="AE36" i="28"/>
  <c r="AD33" i="28"/>
  <c r="AD34" i="28"/>
  <c r="AD35" i="28"/>
  <c r="AD36" i="28"/>
  <c r="AC33" i="28"/>
  <c r="AC34" i="28"/>
  <c r="AC35" i="28"/>
  <c r="AC36" i="28"/>
  <c r="AB33" i="28"/>
  <c r="AB34" i="28"/>
  <c r="AB35" i="28"/>
  <c r="AB36" i="28"/>
  <c r="AA33" i="28"/>
  <c r="AA34" i="28"/>
  <c r="AA35" i="28"/>
  <c r="AA36" i="28"/>
  <c r="Z33" i="28"/>
  <c r="Z34" i="28"/>
  <c r="Z35" i="28"/>
  <c r="Z36" i="28"/>
  <c r="Y33" i="28"/>
  <c r="Y34" i="28"/>
  <c r="Y35" i="28"/>
  <c r="Y36" i="28"/>
  <c r="X33" i="28"/>
  <c r="X34" i="28"/>
  <c r="X35" i="28"/>
  <c r="X36" i="28"/>
  <c r="W33" i="28"/>
  <c r="W34" i="28"/>
  <c r="W35" i="28"/>
  <c r="W36" i="28"/>
  <c r="V33" i="28"/>
  <c r="V34" i="28"/>
  <c r="V35" i="28"/>
  <c r="V36" i="28"/>
  <c r="U33" i="28"/>
  <c r="U34" i="28"/>
  <c r="U35" i="28"/>
  <c r="U36" i="28"/>
  <c r="T33" i="28"/>
  <c r="T34" i="28"/>
  <c r="T35" i="28"/>
  <c r="T36" i="28"/>
  <c r="S33" i="28"/>
  <c r="S34" i="28"/>
  <c r="S35" i="28"/>
  <c r="S36" i="28"/>
  <c r="R33" i="28"/>
  <c r="R34" i="28"/>
  <c r="R35" i="28"/>
  <c r="R36" i="28"/>
  <c r="Q33" i="28"/>
  <c r="Q34" i="28"/>
  <c r="Q35" i="28"/>
  <c r="Q36" i="28"/>
  <c r="P33" i="28"/>
  <c r="P34" i="28"/>
  <c r="P35" i="28"/>
  <c r="P36" i="28"/>
  <c r="O33" i="28"/>
  <c r="O34" i="28"/>
  <c r="O35" i="28"/>
  <c r="O36" i="28"/>
  <c r="N33" i="28"/>
  <c r="N34" i="28"/>
  <c r="B34" i="28" s="1"/>
  <c r="N35" i="28"/>
  <c r="N36" i="28"/>
  <c r="M33" i="28"/>
  <c r="M34" i="28"/>
  <c r="M35" i="28"/>
  <c r="M36" i="28"/>
  <c r="L33" i="28"/>
  <c r="B33" i="28" s="1"/>
  <c r="L34" i="28"/>
  <c r="L35" i="28"/>
  <c r="L36" i="28"/>
  <c r="K33" i="28"/>
  <c r="K34" i="28"/>
  <c r="K35" i="28"/>
  <c r="K36" i="28"/>
  <c r="J33" i="28"/>
  <c r="J34" i="28"/>
  <c r="J35" i="28"/>
  <c r="J36" i="28"/>
  <c r="J32" i="28"/>
  <c r="K32" i="28"/>
  <c r="L32" i="28"/>
  <c r="M32" i="28"/>
  <c r="N32" i="28"/>
  <c r="O32" i="28"/>
  <c r="P32" i="28"/>
  <c r="Q32" i="28"/>
  <c r="R32" i="28"/>
  <c r="S32" i="28"/>
  <c r="T32" i="28"/>
  <c r="U32" i="28"/>
  <c r="V32" i="28"/>
  <c r="W32" i="28"/>
  <c r="X32" i="28"/>
  <c r="Y32" i="28"/>
  <c r="Z32" i="28"/>
  <c r="AA32" i="28"/>
  <c r="AB32" i="28"/>
  <c r="AC32" i="28"/>
  <c r="AD32" i="28"/>
  <c r="AE32" i="28"/>
  <c r="I33" i="28"/>
  <c r="I34" i="28"/>
  <c r="I35" i="28"/>
  <c r="I36" i="28"/>
  <c r="I32" i="28"/>
  <c r="H33" i="28"/>
  <c r="H34" i="28"/>
  <c r="H35" i="28"/>
  <c r="H36" i="28"/>
  <c r="H32" i="28"/>
  <c r="B32" i="28"/>
  <c r="E74" i="28"/>
  <c r="B74" i="28"/>
  <c r="C75" i="28"/>
  <c r="C76" i="28"/>
  <c r="C77" i="28"/>
  <c r="C78" i="28"/>
  <c r="C74" i="28"/>
  <c r="D74" i="28" s="1"/>
  <c r="C67" i="28"/>
  <c r="C68" i="28"/>
  <c r="C70" i="28"/>
  <c r="C71" i="28"/>
  <c r="C69" i="28"/>
  <c r="E78" i="28"/>
  <c r="D78" i="28"/>
  <c r="B78" i="28"/>
  <c r="E77" i="28"/>
  <c r="D77" i="28"/>
  <c r="B77" i="28"/>
  <c r="E76" i="28"/>
  <c r="G76" i="28" s="1"/>
  <c r="D76" i="28"/>
  <c r="B76" i="28"/>
  <c r="B72" i="28" s="1"/>
  <c r="E75" i="28"/>
  <c r="D75" i="28"/>
  <c r="B75" i="28"/>
  <c r="AE72" i="28"/>
  <c r="AD72" i="28"/>
  <c r="AC72" i="28"/>
  <c r="AB72" i="28"/>
  <c r="AA72" i="28"/>
  <c r="Z72" i="28"/>
  <c r="Y72" i="28"/>
  <c r="X72" i="28"/>
  <c r="W72" i="28"/>
  <c r="V72" i="28"/>
  <c r="U72" i="28"/>
  <c r="T72" i="28"/>
  <c r="S72" i="28"/>
  <c r="R72" i="28"/>
  <c r="Q72" i="28"/>
  <c r="P72" i="28"/>
  <c r="O72" i="28"/>
  <c r="N72" i="28"/>
  <c r="M72" i="28"/>
  <c r="L72" i="28"/>
  <c r="K72" i="28"/>
  <c r="J72" i="28"/>
  <c r="I72" i="28"/>
  <c r="H72" i="28"/>
  <c r="E72" i="28"/>
  <c r="C72" i="28"/>
  <c r="E83" i="28"/>
  <c r="B83" i="28"/>
  <c r="D72" i="28" l="1"/>
  <c r="G72" i="28"/>
  <c r="F72" i="28"/>
  <c r="F76" i="28"/>
  <c r="G114" i="28" l="1"/>
  <c r="F114" i="28"/>
  <c r="E183" i="28" l="1"/>
  <c r="D183" i="28"/>
  <c r="C183" i="28"/>
  <c r="B183" i="28"/>
  <c r="D186" i="28"/>
  <c r="D187" i="28"/>
  <c r="D188" i="28"/>
  <c r="D189" i="28"/>
  <c r="D185" i="28"/>
  <c r="D179" i="28"/>
  <c r="D180" i="28"/>
  <c r="D181" i="28"/>
  <c r="D182" i="28"/>
  <c r="D178" i="28"/>
  <c r="D152" i="28"/>
  <c r="D153" i="28"/>
  <c r="D154" i="28"/>
  <c r="D155" i="28"/>
  <c r="D151" i="28"/>
  <c r="D145" i="28"/>
  <c r="D146" i="28"/>
  <c r="D147" i="28"/>
  <c r="D148" i="28"/>
  <c r="D144" i="28"/>
  <c r="D138" i="28"/>
  <c r="D139" i="28"/>
  <c r="D140" i="28"/>
  <c r="D141" i="28"/>
  <c r="D137" i="28"/>
  <c r="D131" i="28"/>
  <c r="D132" i="28"/>
  <c r="D133" i="28"/>
  <c r="D134" i="28"/>
  <c r="D130" i="28"/>
  <c r="D124" i="28"/>
  <c r="D125" i="28"/>
  <c r="D126" i="28"/>
  <c r="D127" i="28"/>
  <c r="D123" i="28"/>
  <c r="D117" i="28"/>
  <c r="D118" i="28"/>
  <c r="D119" i="28"/>
  <c r="D120" i="28"/>
  <c r="D116" i="28"/>
  <c r="D110" i="28"/>
  <c r="D111" i="28"/>
  <c r="D112" i="28"/>
  <c r="D113" i="28"/>
  <c r="D109" i="28"/>
  <c r="D103" i="28"/>
  <c r="D104" i="28"/>
  <c r="D105" i="28"/>
  <c r="D106" i="28"/>
  <c r="D102" i="28"/>
  <c r="D82" i="28"/>
  <c r="D83" i="28"/>
  <c r="D84" i="28"/>
  <c r="D85" i="28"/>
  <c r="D81" i="28"/>
  <c r="D68" i="28"/>
  <c r="D70" i="28"/>
  <c r="D71" i="28"/>
  <c r="D67" i="28"/>
  <c r="D60" i="28"/>
  <c r="D53" i="28"/>
  <c r="D46" i="28"/>
  <c r="D39" i="28"/>
  <c r="D10" i="28"/>
  <c r="I92" i="28"/>
  <c r="H92" i="28"/>
  <c r="T88" i="28"/>
  <c r="T89" i="28"/>
  <c r="T90" i="28"/>
  <c r="T91" i="28"/>
  <c r="T92" i="28"/>
  <c r="U92" i="28"/>
  <c r="S92" i="28"/>
  <c r="R88" i="28"/>
  <c r="R89" i="28"/>
  <c r="R90" i="28"/>
  <c r="R91" i="28"/>
  <c r="R92" i="28"/>
  <c r="C92" i="28"/>
  <c r="C89" i="28"/>
  <c r="C91" i="28"/>
  <c r="C88" i="28"/>
  <c r="E155" i="28"/>
  <c r="C155" i="28"/>
  <c r="B155" i="28"/>
  <c r="E154" i="28"/>
  <c r="C154" i="28"/>
  <c r="B154" i="28"/>
  <c r="E153" i="28"/>
  <c r="G153" i="28" s="1"/>
  <c r="C153" i="28"/>
  <c r="B153" i="28"/>
  <c r="F153" i="28" s="1"/>
  <c r="E152" i="28"/>
  <c r="C152" i="28"/>
  <c r="B152" i="28"/>
  <c r="E151" i="28"/>
  <c r="C151" i="28"/>
  <c r="B151" i="28"/>
  <c r="AE149" i="28"/>
  <c r="AD149" i="28"/>
  <c r="AC149" i="28"/>
  <c r="AB149" i="28"/>
  <c r="AA149" i="28"/>
  <c r="Z149" i="28"/>
  <c r="Y149" i="28"/>
  <c r="X149" i="28"/>
  <c r="W149" i="28"/>
  <c r="V149" i="28"/>
  <c r="U149" i="28"/>
  <c r="T149" i="28"/>
  <c r="S149" i="28"/>
  <c r="R149" i="28"/>
  <c r="Q149" i="28"/>
  <c r="P149" i="28"/>
  <c r="O149" i="28"/>
  <c r="N149" i="28"/>
  <c r="M149" i="28"/>
  <c r="L149" i="28"/>
  <c r="K149" i="28"/>
  <c r="J149" i="28"/>
  <c r="I149" i="28"/>
  <c r="H149" i="28"/>
  <c r="E149" i="28"/>
  <c r="G149" i="28" s="1"/>
  <c r="D149" i="28"/>
  <c r="C149" i="28"/>
  <c r="B149" i="28"/>
  <c r="F149" i="28" s="1"/>
  <c r="C186" i="28" l="1"/>
  <c r="C187" i="28"/>
  <c r="C188" i="28"/>
  <c r="C189" i="28"/>
  <c r="C175" i="28" s="1"/>
  <c r="C195" i="28" s="1"/>
  <c r="C185" i="28"/>
  <c r="C179" i="28"/>
  <c r="C172" i="28" s="1"/>
  <c r="C192" i="28" s="1"/>
  <c r="C180" i="28"/>
  <c r="C181" i="28"/>
  <c r="C174" i="28" s="1"/>
  <c r="C194" i="28" s="1"/>
  <c r="C182" i="28"/>
  <c r="C178" i="28"/>
  <c r="C145" i="28"/>
  <c r="C146" i="28"/>
  <c r="C147" i="28"/>
  <c r="C148" i="28"/>
  <c r="C144" i="28"/>
  <c r="C138" i="28"/>
  <c r="C139" i="28"/>
  <c r="C140" i="28"/>
  <c r="C141" i="28"/>
  <c r="C137" i="28"/>
  <c r="C131" i="28"/>
  <c r="C132" i="28"/>
  <c r="C133" i="28"/>
  <c r="C134" i="28"/>
  <c r="C130" i="28"/>
  <c r="C124" i="28"/>
  <c r="C125" i="28"/>
  <c r="C126" i="28"/>
  <c r="C127" i="28"/>
  <c r="C123" i="28"/>
  <c r="C117" i="28"/>
  <c r="C118" i="28"/>
  <c r="C119" i="28"/>
  <c r="C120" i="28"/>
  <c r="C116" i="28"/>
  <c r="C110" i="28"/>
  <c r="C111" i="28"/>
  <c r="C112" i="28"/>
  <c r="C113" i="28"/>
  <c r="C109" i="28"/>
  <c r="C95" i="28" s="1"/>
  <c r="C103" i="28"/>
  <c r="C104" i="28"/>
  <c r="C105" i="28"/>
  <c r="C106" i="28"/>
  <c r="C102" i="28"/>
  <c r="C61" i="28"/>
  <c r="D61" i="28" s="1"/>
  <c r="C62" i="28"/>
  <c r="D62" i="28" s="1"/>
  <c r="C63" i="28"/>
  <c r="D63" i="28" s="1"/>
  <c r="C64" i="28"/>
  <c r="D64" i="28" s="1"/>
  <c r="C60" i="28"/>
  <c r="C54" i="28"/>
  <c r="D54" i="28" s="1"/>
  <c r="C55" i="28"/>
  <c r="D55" i="28" s="1"/>
  <c r="C56" i="28"/>
  <c r="D56" i="28" s="1"/>
  <c r="C57" i="28"/>
  <c r="D57" i="28" s="1"/>
  <c r="C53" i="28"/>
  <c r="C47" i="28"/>
  <c r="D47" i="28" s="1"/>
  <c r="C48" i="28"/>
  <c r="C49" i="28"/>
  <c r="D49" i="28" s="1"/>
  <c r="C50" i="28"/>
  <c r="C46" i="28"/>
  <c r="C40" i="28"/>
  <c r="D40" i="28" s="1"/>
  <c r="C41" i="28"/>
  <c r="D41" i="28" s="1"/>
  <c r="C42" i="28"/>
  <c r="D42" i="28" s="1"/>
  <c r="C43" i="28"/>
  <c r="D43" i="28" s="1"/>
  <c r="C39" i="28"/>
  <c r="C11" i="28"/>
  <c r="C12" i="28"/>
  <c r="C13" i="28"/>
  <c r="C14" i="28"/>
  <c r="C10" i="28"/>
  <c r="AE215" i="28"/>
  <c r="AE234" i="28" s="1"/>
  <c r="AD215" i="28"/>
  <c r="AD234" i="28" s="1"/>
  <c r="AC215" i="28"/>
  <c r="AC234" i="28" s="1"/>
  <c r="AB215" i="28"/>
  <c r="AB234" i="28" s="1"/>
  <c r="AA215" i="28"/>
  <c r="AA234" i="28" s="1"/>
  <c r="Z215" i="28"/>
  <c r="Z234" i="28" s="1"/>
  <c r="Y215" i="28"/>
  <c r="Y234" i="28" s="1"/>
  <c r="X215" i="28"/>
  <c r="X234" i="28" s="1"/>
  <c r="W215" i="28"/>
  <c r="W234" i="28" s="1"/>
  <c r="V215" i="28"/>
  <c r="V234" i="28" s="1"/>
  <c r="U215" i="28"/>
  <c r="U234" i="28" s="1"/>
  <c r="T215" i="28"/>
  <c r="T234" i="28" s="1"/>
  <c r="S215" i="28"/>
  <c r="S234" i="28" s="1"/>
  <c r="R215" i="28"/>
  <c r="R234" i="28" s="1"/>
  <c r="Q215" i="28"/>
  <c r="Q234" i="28" s="1"/>
  <c r="P215" i="28"/>
  <c r="P234" i="28" s="1"/>
  <c r="O215" i="28"/>
  <c r="O234" i="28" s="1"/>
  <c r="N215" i="28"/>
  <c r="N234" i="28" s="1"/>
  <c r="M215" i="28"/>
  <c r="M234" i="28" s="1"/>
  <c r="L215" i="28"/>
  <c r="L234" i="28" s="1"/>
  <c r="K215" i="28"/>
  <c r="K234" i="28" s="1"/>
  <c r="J215" i="28"/>
  <c r="J234" i="28" s="1"/>
  <c r="I215" i="28"/>
  <c r="I234" i="28" s="1"/>
  <c r="H215" i="28"/>
  <c r="H234" i="28" s="1"/>
  <c r="AE214" i="28"/>
  <c r="AE233" i="28" s="1"/>
  <c r="AD214" i="28"/>
  <c r="AD233" i="28" s="1"/>
  <c r="AC214" i="28"/>
  <c r="AC233" i="28" s="1"/>
  <c r="AB214" i="28"/>
  <c r="AB233" i="28" s="1"/>
  <c r="AA214" i="28"/>
  <c r="AA233" i="28" s="1"/>
  <c r="Z214" i="28"/>
  <c r="Z233" i="28" s="1"/>
  <c r="Y214" i="28"/>
  <c r="Y233" i="28" s="1"/>
  <c r="X214" i="28"/>
  <c r="X233" i="28" s="1"/>
  <c r="W214" i="28"/>
  <c r="W233" i="28" s="1"/>
  <c r="V214" i="28"/>
  <c r="V233" i="28" s="1"/>
  <c r="U214" i="28"/>
  <c r="U233" i="28" s="1"/>
  <c r="T214" i="28"/>
  <c r="T233" i="28" s="1"/>
  <c r="S214" i="28"/>
  <c r="S233" i="28" s="1"/>
  <c r="R214" i="28"/>
  <c r="R233" i="28" s="1"/>
  <c r="Q214" i="28"/>
  <c r="Q233" i="28" s="1"/>
  <c r="P214" i="28"/>
  <c r="P233" i="28" s="1"/>
  <c r="O214" i="28"/>
  <c r="O233" i="28" s="1"/>
  <c r="N214" i="28"/>
  <c r="N233" i="28" s="1"/>
  <c r="M214" i="28"/>
  <c r="M233" i="28" s="1"/>
  <c r="L214" i="28"/>
  <c r="L233" i="28" s="1"/>
  <c r="K214" i="28"/>
  <c r="K233" i="28" s="1"/>
  <c r="J214" i="28"/>
  <c r="J233" i="28" s="1"/>
  <c r="I214" i="28"/>
  <c r="I233" i="28" s="1"/>
  <c r="H214" i="28"/>
  <c r="H233" i="28" s="1"/>
  <c r="AE213" i="28"/>
  <c r="AE232" i="28" s="1"/>
  <c r="AD213" i="28"/>
  <c r="AD232" i="28" s="1"/>
  <c r="AC213" i="28"/>
  <c r="AC232" i="28" s="1"/>
  <c r="AB213" i="28"/>
  <c r="AB232" i="28" s="1"/>
  <c r="AA213" i="28"/>
  <c r="AA232" i="28" s="1"/>
  <c r="Z213" i="28"/>
  <c r="Z232" i="28" s="1"/>
  <c r="Y213" i="28"/>
  <c r="Y232" i="28" s="1"/>
  <c r="X213" i="28"/>
  <c r="X232" i="28" s="1"/>
  <c r="W213" i="28"/>
  <c r="W232" i="28" s="1"/>
  <c r="V213" i="28"/>
  <c r="V232" i="28" s="1"/>
  <c r="U213" i="28"/>
  <c r="U232" i="28" s="1"/>
  <c r="T213" i="28"/>
  <c r="T232" i="28" s="1"/>
  <c r="S213" i="28"/>
  <c r="S232" i="28" s="1"/>
  <c r="R213" i="28"/>
  <c r="R232" i="28" s="1"/>
  <c r="Q213" i="28"/>
  <c r="Q232" i="28" s="1"/>
  <c r="P213" i="28"/>
  <c r="P232" i="28" s="1"/>
  <c r="O213" i="28"/>
  <c r="O232" i="28" s="1"/>
  <c r="N213" i="28"/>
  <c r="N232" i="28" s="1"/>
  <c r="M213" i="28"/>
  <c r="M232" i="28" s="1"/>
  <c r="L213" i="28"/>
  <c r="L232" i="28" s="1"/>
  <c r="K213" i="28"/>
  <c r="K232" i="28" s="1"/>
  <c r="J213" i="28"/>
  <c r="J232" i="28" s="1"/>
  <c r="I213" i="28"/>
  <c r="I232" i="28" s="1"/>
  <c r="H213" i="28"/>
  <c r="H232" i="28" s="1"/>
  <c r="AE212" i="28"/>
  <c r="AE231" i="28" s="1"/>
  <c r="AD212" i="28"/>
  <c r="AD231" i="28" s="1"/>
  <c r="AC212" i="28"/>
  <c r="AC231" i="28" s="1"/>
  <c r="AB212" i="28"/>
  <c r="AB231" i="28" s="1"/>
  <c r="AA212" i="28"/>
  <c r="AA231" i="28" s="1"/>
  <c r="Z212" i="28"/>
  <c r="Z231" i="28" s="1"/>
  <c r="Y212" i="28"/>
  <c r="Y231" i="28" s="1"/>
  <c r="X212" i="28"/>
  <c r="X231" i="28" s="1"/>
  <c r="W212" i="28"/>
  <c r="W231" i="28" s="1"/>
  <c r="V212" i="28"/>
  <c r="V231" i="28" s="1"/>
  <c r="U212" i="28"/>
  <c r="U231" i="28" s="1"/>
  <c r="T212" i="28"/>
  <c r="T231" i="28" s="1"/>
  <c r="S212" i="28"/>
  <c r="S231" i="28" s="1"/>
  <c r="R212" i="28"/>
  <c r="R231" i="28" s="1"/>
  <c r="Q212" i="28"/>
  <c r="Q231" i="28" s="1"/>
  <c r="P212" i="28"/>
  <c r="P231" i="28" s="1"/>
  <c r="O212" i="28"/>
  <c r="O231" i="28" s="1"/>
  <c r="N212" i="28"/>
  <c r="N231" i="28" s="1"/>
  <c r="M212" i="28"/>
  <c r="M231" i="28" s="1"/>
  <c r="L212" i="28"/>
  <c r="L231" i="28" s="1"/>
  <c r="K212" i="28"/>
  <c r="K231" i="28" s="1"/>
  <c r="J212" i="28"/>
  <c r="J231" i="28" s="1"/>
  <c r="I212" i="28"/>
  <c r="I231" i="28" s="1"/>
  <c r="H212" i="28"/>
  <c r="H231" i="28" s="1"/>
  <c r="AE211" i="28"/>
  <c r="AE230" i="28" s="1"/>
  <c r="AE229" i="28" s="1"/>
  <c r="AD211" i="28"/>
  <c r="AD230" i="28" s="1"/>
  <c r="AD229" i="28" s="1"/>
  <c r="AC211" i="28"/>
  <c r="AC230" i="28" s="1"/>
  <c r="AC229" i="28" s="1"/>
  <c r="AB211" i="28"/>
  <c r="AB230" i="28" s="1"/>
  <c r="AB229" i="28" s="1"/>
  <c r="AA211" i="28"/>
  <c r="AA230" i="28" s="1"/>
  <c r="AA229" i="28" s="1"/>
  <c r="Z211" i="28"/>
  <c r="Z230" i="28" s="1"/>
  <c r="Z229" i="28" s="1"/>
  <c r="Y211" i="28"/>
  <c r="Y230" i="28" s="1"/>
  <c r="Y229" i="28" s="1"/>
  <c r="X211" i="28"/>
  <c r="X230" i="28" s="1"/>
  <c r="X229" i="28" s="1"/>
  <c r="W211" i="28"/>
  <c r="W230" i="28" s="1"/>
  <c r="W229" i="28" s="1"/>
  <c r="V211" i="28"/>
  <c r="V230" i="28" s="1"/>
  <c r="V229" i="28" s="1"/>
  <c r="U211" i="28"/>
  <c r="U230" i="28" s="1"/>
  <c r="U229" i="28" s="1"/>
  <c r="T211" i="28"/>
  <c r="T230" i="28" s="1"/>
  <c r="T229" i="28" s="1"/>
  <c r="S211" i="28"/>
  <c r="S230" i="28" s="1"/>
  <c r="S229" i="28" s="1"/>
  <c r="R211" i="28"/>
  <c r="R230" i="28" s="1"/>
  <c r="R229" i="28" s="1"/>
  <c r="Q211" i="28"/>
  <c r="Q230" i="28" s="1"/>
  <c r="Q229" i="28" s="1"/>
  <c r="P211" i="28"/>
  <c r="P230" i="28" s="1"/>
  <c r="P229" i="28" s="1"/>
  <c r="O211" i="28"/>
  <c r="O230" i="28" s="1"/>
  <c r="O229" i="28" s="1"/>
  <c r="N211" i="28"/>
  <c r="N230" i="28" s="1"/>
  <c r="N229" i="28" s="1"/>
  <c r="M211" i="28"/>
  <c r="M230" i="28" s="1"/>
  <c r="M229" i="28" s="1"/>
  <c r="L211" i="28"/>
  <c r="L230" i="28" s="1"/>
  <c r="L229" i="28" s="1"/>
  <c r="K211" i="28"/>
  <c r="K230" i="28" s="1"/>
  <c r="K229" i="28" s="1"/>
  <c r="J211" i="28"/>
  <c r="J230" i="28" s="1"/>
  <c r="J229" i="28" s="1"/>
  <c r="I211" i="28"/>
  <c r="I230" i="28" s="1"/>
  <c r="I229" i="28" s="1"/>
  <c r="H211" i="28"/>
  <c r="H230" i="28" s="1"/>
  <c r="H229" i="28" s="1"/>
  <c r="AE209" i="28"/>
  <c r="AD209" i="28"/>
  <c r="AC209" i="28"/>
  <c r="AB209" i="28"/>
  <c r="AA209" i="28"/>
  <c r="Z209" i="28"/>
  <c r="Y209" i="28"/>
  <c r="X209" i="28"/>
  <c r="W209" i="28"/>
  <c r="V209" i="28"/>
  <c r="U209" i="28"/>
  <c r="T209" i="28"/>
  <c r="S209" i="28"/>
  <c r="R209" i="28"/>
  <c r="Q209" i="28"/>
  <c r="P209" i="28"/>
  <c r="O209" i="28"/>
  <c r="N209" i="28"/>
  <c r="M209" i="28"/>
  <c r="L209" i="28"/>
  <c r="K209" i="28"/>
  <c r="J209" i="28"/>
  <c r="I209" i="28"/>
  <c r="H209" i="28"/>
  <c r="E189" i="28"/>
  <c r="B189" i="28"/>
  <c r="E188" i="28"/>
  <c r="B188" i="28"/>
  <c r="E187" i="28"/>
  <c r="B187" i="28"/>
  <c r="F187" i="28" s="1"/>
  <c r="E186" i="28"/>
  <c r="B186" i="28"/>
  <c r="E185" i="28"/>
  <c r="B185" i="28"/>
  <c r="AE183" i="28"/>
  <c r="AD183" i="28"/>
  <c r="AC183" i="28"/>
  <c r="AB183" i="28"/>
  <c r="AA183" i="28"/>
  <c r="Z183" i="28"/>
  <c r="Y183" i="28"/>
  <c r="X183" i="28"/>
  <c r="W183" i="28"/>
  <c r="V183" i="28"/>
  <c r="U183" i="28"/>
  <c r="T183" i="28"/>
  <c r="S183" i="28"/>
  <c r="R183" i="28"/>
  <c r="Q183" i="28"/>
  <c r="P183" i="28"/>
  <c r="O183" i="28"/>
  <c r="N183" i="28"/>
  <c r="M183" i="28"/>
  <c r="L183" i="28"/>
  <c r="K183" i="28"/>
  <c r="J183" i="28"/>
  <c r="I183" i="28"/>
  <c r="H183" i="28"/>
  <c r="E182" i="28"/>
  <c r="B182" i="28"/>
  <c r="E181" i="28"/>
  <c r="B181" i="28"/>
  <c r="E180" i="28"/>
  <c r="B180" i="28"/>
  <c r="F180" i="28" s="1"/>
  <c r="E179" i="28"/>
  <c r="B179" i="28"/>
  <c r="E178" i="28"/>
  <c r="B178" i="28"/>
  <c r="AE176" i="28"/>
  <c r="AD176" i="28"/>
  <c r="AC176" i="28"/>
  <c r="AB176" i="28"/>
  <c r="AA176" i="28"/>
  <c r="Z176" i="28"/>
  <c r="Y176" i="28"/>
  <c r="X176" i="28"/>
  <c r="W176" i="28"/>
  <c r="V176" i="28"/>
  <c r="U176" i="28"/>
  <c r="T176" i="28"/>
  <c r="S176" i="28"/>
  <c r="R176" i="28"/>
  <c r="Q176" i="28"/>
  <c r="P176" i="28"/>
  <c r="O176" i="28"/>
  <c r="N176" i="28"/>
  <c r="M176" i="28"/>
  <c r="L176" i="28"/>
  <c r="K176" i="28"/>
  <c r="J176" i="28"/>
  <c r="I176" i="28"/>
  <c r="H176" i="28"/>
  <c r="AE175" i="28"/>
  <c r="AE195" i="28" s="1"/>
  <c r="AD175" i="28"/>
  <c r="AD195" i="28" s="1"/>
  <c r="AC175" i="28"/>
  <c r="AC195" i="28" s="1"/>
  <c r="AB175" i="28"/>
  <c r="AB195" i="28" s="1"/>
  <c r="AA175" i="28"/>
  <c r="AA195" i="28" s="1"/>
  <c r="Z175" i="28"/>
  <c r="Z195" i="28" s="1"/>
  <c r="Y175" i="28"/>
  <c r="Y195" i="28" s="1"/>
  <c r="X175" i="28"/>
  <c r="X195" i="28" s="1"/>
  <c r="W175" i="28"/>
  <c r="W195" i="28" s="1"/>
  <c r="V175" i="28"/>
  <c r="V195" i="28" s="1"/>
  <c r="U175" i="28"/>
  <c r="U195" i="28" s="1"/>
  <c r="T175" i="28"/>
  <c r="T195" i="28" s="1"/>
  <c r="S175" i="28"/>
  <c r="S195" i="28" s="1"/>
  <c r="R175" i="28"/>
  <c r="R195" i="28" s="1"/>
  <c r="Q175" i="28"/>
  <c r="Q195" i="28" s="1"/>
  <c r="P175" i="28"/>
  <c r="P195" i="28" s="1"/>
  <c r="O175" i="28"/>
  <c r="O195" i="28" s="1"/>
  <c r="N175" i="28"/>
  <c r="N195" i="28" s="1"/>
  <c r="M175" i="28"/>
  <c r="M195" i="28" s="1"/>
  <c r="L175" i="28"/>
  <c r="L195" i="28" s="1"/>
  <c r="K175" i="28"/>
  <c r="K195" i="28" s="1"/>
  <c r="J175" i="28"/>
  <c r="J195" i="28" s="1"/>
  <c r="I175" i="28"/>
  <c r="I195" i="28" s="1"/>
  <c r="H175" i="28"/>
  <c r="H195" i="28" s="1"/>
  <c r="B195" i="28" s="1"/>
  <c r="B175" i="28"/>
  <c r="AE174" i="28"/>
  <c r="AE194" i="28" s="1"/>
  <c r="AD174" i="28"/>
  <c r="AD194" i="28" s="1"/>
  <c r="AC174" i="28"/>
  <c r="AC194" i="28" s="1"/>
  <c r="AB174" i="28"/>
  <c r="AB194" i="28" s="1"/>
  <c r="AA174" i="28"/>
  <c r="AA194" i="28" s="1"/>
  <c r="Z174" i="28"/>
  <c r="Z194" i="28" s="1"/>
  <c r="Y174" i="28"/>
  <c r="Y194" i="28" s="1"/>
  <c r="X174" i="28"/>
  <c r="X194" i="28" s="1"/>
  <c r="W174" i="28"/>
  <c r="W194" i="28" s="1"/>
  <c r="V174" i="28"/>
  <c r="V194" i="28" s="1"/>
  <c r="U174" i="28"/>
  <c r="U194" i="28" s="1"/>
  <c r="T174" i="28"/>
  <c r="T194" i="28" s="1"/>
  <c r="S174" i="28"/>
  <c r="S194" i="28" s="1"/>
  <c r="R174" i="28"/>
  <c r="R194" i="28" s="1"/>
  <c r="Q174" i="28"/>
  <c r="Q194" i="28" s="1"/>
  <c r="P174" i="28"/>
  <c r="P194" i="28" s="1"/>
  <c r="O174" i="28"/>
  <c r="O194" i="28" s="1"/>
  <c r="N174" i="28"/>
  <c r="N194" i="28" s="1"/>
  <c r="M174" i="28"/>
  <c r="M194" i="28" s="1"/>
  <c r="L174" i="28"/>
  <c r="L194" i="28" s="1"/>
  <c r="K174" i="28"/>
  <c r="K194" i="28" s="1"/>
  <c r="J174" i="28"/>
  <c r="J194" i="28" s="1"/>
  <c r="I174" i="28"/>
  <c r="I194" i="28" s="1"/>
  <c r="H174" i="28"/>
  <c r="H194" i="28" s="1"/>
  <c r="B194" i="28" s="1"/>
  <c r="E174" i="28"/>
  <c r="E194" i="28" s="1"/>
  <c r="D174" i="28"/>
  <c r="D194" i="28" s="1"/>
  <c r="B174" i="28"/>
  <c r="AE173" i="28"/>
  <c r="AE193" i="28" s="1"/>
  <c r="AD173" i="28"/>
  <c r="AC173" i="28"/>
  <c r="AC193" i="28" s="1"/>
  <c r="AB173" i="28"/>
  <c r="AA173" i="28"/>
  <c r="AA193" i="28" s="1"/>
  <c r="Z173" i="28"/>
  <c r="Y173" i="28"/>
  <c r="Y193" i="28" s="1"/>
  <c r="X173" i="28"/>
  <c r="W173" i="28"/>
  <c r="W193" i="28" s="1"/>
  <c r="V173" i="28"/>
  <c r="U173" i="28"/>
  <c r="U193" i="28" s="1"/>
  <c r="T173" i="28"/>
  <c r="S173" i="28"/>
  <c r="S193" i="28" s="1"/>
  <c r="R173" i="28"/>
  <c r="Q173" i="28"/>
  <c r="Q193" i="28" s="1"/>
  <c r="P173" i="28"/>
  <c r="O173" i="28"/>
  <c r="O193" i="28" s="1"/>
  <c r="N173" i="28"/>
  <c r="M173" i="28"/>
  <c r="M193" i="28" s="1"/>
  <c r="L173" i="28"/>
  <c r="K173" i="28"/>
  <c r="K193" i="28" s="1"/>
  <c r="J173" i="28"/>
  <c r="I173" i="28"/>
  <c r="I193" i="28" s="1"/>
  <c r="H173" i="28"/>
  <c r="C173" i="28"/>
  <c r="C193" i="28" s="1"/>
  <c r="AE172" i="28"/>
  <c r="AE192" i="28" s="1"/>
  <c r="AD172" i="28"/>
  <c r="AD192" i="28" s="1"/>
  <c r="AC172" i="28"/>
  <c r="AC192" i="28" s="1"/>
  <c r="AB172" i="28"/>
  <c r="AB192" i="28" s="1"/>
  <c r="AA172" i="28"/>
  <c r="AA192" i="28" s="1"/>
  <c r="Z172" i="28"/>
  <c r="Z192" i="28" s="1"/>
  <c r="Y172" i="28"/>
  <c r="Y192" i="28" s="1"/>
  <c r="X172" i="28"/>
  <c r="X192" i="28" s="1"/>
  <c r="W172" i="28"/>
  <c r="W192" i="28" s="1"/>
  <c r="V172" i="28"/>
  <c r="V192" i="28" s="1"/>
  <c r="U172" i="28"/>
  <c r="U192" i="28" s="1"/>
  <c r="T172" i="28"/>
  <c r="T192" i="28" s="1"/>
  <c r="S172" i="28"/>
  <c r="S192" i="28" s="1"/>
  <c r="R172" i="28"/>
  <c r="R192" i="28" s="1"/>
  <c r="Q172" i="28"/>
  <c r="Q192" i="28" s="1"/>
  <c r="P172" i="28"/>
  <c r="P192" i="28" s="1"/>
  <c r="O172" i="28"/>
  <c r="O192" i="28" s="1"/>
  <c r="N172" i="28"/>
  <c r="N192" i="28" s="1"/>
  <c r="M172" i="28"/>
  <c r="M192" i="28" s="1"/>
  <c r="L172" i="28"/>
  <c r="L192" i="28" s="1"/>
  <c r="K172" i="28"/>
  <c r="K192" i="28" s="1"/>
  <c r="J172" i="28"/>
  <c r="J192" i="28" s="1"/>
  <c r="I172" i="28"/>
  <c r="I192" i="28" s="1"/>
  <c r="H172" i="28"/>
  <c r="H192" i="28" s="1"/>
  <c r="B192" i="28" s="1"/>
  <c r="B172" i="28"/>
  <c r="AE171" i="28"/>
  <c r="AE191" i="28" s="1"/>
  <c r="AE190" i="28" s="1"/>
  <c r="AD171" i="28"/>
  <c r="AD191" i="28" s="1"/>
  <c r="AC171" i="28"/>
  <c r="AC191" i="28" s="1"/>
  <c r="AC190" i="28" s="1"/>
  <c r="AB171" i="28"/>
  <c r="AB191" i="28" s="1"/>
  <c r="AA171" i="28"/>
  <c r="AA191" i="28" s="1"/>
  <c r="AA190" i="28" s="1"/>
  <c r="Z171" i="28"/>
  <c r="Z191" i="28" s="1"/>
  <c r="Y171" i="28"/>
  <c r="Y191" i="28" s="1"/>
  <c r="Y190" i="28" s="1"/>
  <c r="X171" i="28"/>
  <c r="X191" i="28" s="1"/>
  <c r="W171" i="28"/>
  <c r="W191" i="28" s="1"/>
  <c r="W190" i="28" s="1"/>
  <c r="V171" i="28"/>
  <c r="V191" i="28" s="1"/>
  <c r="U171" i="28"/>
  <c r="U191" i="28" s="1"/>
  <c r="U190" i="28" s="1"/>
  <c r="T171" i="28"/>
  <c r="T191" i="28" s="1"/>
  <c r="S171" i="28"/>
  <c r="S191" i="28" s="1"/>
  <c r="S190" i="28" s="1"/>
  <c r="R171" i="28"/>
  <c r="R191" i="28" s="1"/>
  <c r="Q171" i="28"/>
  <c r="Q191" i="28" s="1"/>
  <c r="Q190" i="28" s="1"/>
  <c r="P171" i="28"/>
  <c r="P191" i="28" s="1"/>
  <c r="O171" i="28"/>
  <c r="O191" i="28" s="1"/>
  <c r="O190" i="28" s="1"/>
  <c r="N171" i="28"/>
  <c r="N191" i="28" s="1"/>
  <c r="M171" i="28"/>
  <c r="M191" i="28" s="1"/>
  <c r="M190" i="28" s="1"/>
  <c r="L171" i="28"/>
  <c r="L191" i="28" s="1"/>
  <c r="K171" i="28"/>
  <c r="K191" i="28" s="1"/>
  <c r="K190" i="28" s="1"/>
  <c r="J171" i="28"/>
  <c r="J191" i="28" s="1"/>
  <c r="I171" i="28"/>
  <c r="I191" i="28" s="1"/>
  <c r="I190" i="28" s="1"/>
  <c r="H171" i="28"/>
  <c r="H191" i="28" s="1"/>
  <c r="B171" i="28"/>
  <c r="AE169" i="28"/>
  <c r="AC169" i="28"/>
  <c r="AA169" i="28"/>
  <c r="Y169" i="28"/>
  <c r="W169" i="28"/>
  <c r="U169" i="28"/>
  <c r="S169" i="28"/>
  <c r="Q169" i="28"/>
  <c r="O169" i="28"/>
  <c r="M169" i="28"/>
  <c r="K169" i="28"/>
  <c r="I169" i="28"/>
  <c r="E148" i="28"/>
  <c r="B148" i="28"/>
  <c r="E147" i="28"/>
  <c r="B147" i="28"/>
  <c r="E146" i="28"/>
  <c r="B146" i="28"/>
  <c r="E145" i="28"/>
  <c r="B145" i="28"/>
  <c r="E144" i="28"/>
  <c r="B144" i="28"/>
  <c r="AE142" i="28"/>
  <c r="AD142" i="28"/>
  <c r="AC142" i="28"/>
  <c r="AB142" i="28"/>
  <c r="AA142" i="28"/>
  <c r="Z142" i="28"/>
  <c r="Y142" i="28"/>
  <c r="X142" i="28"/>
  <c r="W142" i="28"/>
  <c r="V142" i="28"/>
  <c r="U142" i="28"/>
  <c r="T142" i="28"/>
  <c r="S142" i="28"/>
  <c r="R142" i="28"/>
  <c r="Q142" i="28"/>
  <c r="P142" i="28"/>
  <c r="O142" i="28"/>
  <c r="N142" i="28"/>
  <c r="M142" i="28"/>
  <c r="L142" i="28"/>
  <c r="K142" i="28"/>
  <c r="J142" i="28"/>
  <c r="I142" i="28"/>
  <c r="H142" i="28"/>
  <c r="E142" i="28"/>
  <c r="E141" i="28"/>
  <c r="B141" i="28"/>
  <c r="E140" i="28"/>
  <c r="B140" i="28"/>
  <c r="E139" i="28"/>
  <c r="B139" i="28"/>
  <c r="E138" i="28"/>
  <c r="B138" i="28"/>
  <c r="E137" i="28"/>
  <c r="B137" i="28"/>
  <c r="B135" i="28" s="1"/>
  <c r="AE135" i="28"/>
  <c r="AD135" i="28"/>
  <c r="AC135" i="28"/>
  <c r="AB135" i="28"/>
  <c r="AA135" i="28"/>
  <c r="Z135" i="28"/>
  <c r="Y135" i="28"/>
  <c r="X135" i="28"/>
  <c r="W135" i="28"/>
  <c r="V135" i="28"/>
  <c r="U135" i="28"/>
  <c r="T135" i="28"/>
  <c r="S135" i="28"/>
  <c r="R135" i="28"/>
  <c r="Q135" i="28"/>
  <c r="P135" i="28"/>
  <c r="O135" i="28"/>
  <c r="N135" i="28"/>
  <c r="M135" i="28"/>
  <c r="L135" i="28"/>
  <c r="K135" i="28"/>
  <c r="J135" i="28"/>
  <c r="I135" i="28"/>
  <c r="H135" i="28"/>
  <c r="E135" i="28"/>
  <c r="E134" i="28"/>
  <c r="B134" i="28"/>
  <c r="E133" i="28"/>
  <c r="B133" i="28"/>
  <c r="E132" i="28"/>
  <c r="B132" i="28"/>
  <c r="E131" i="28"/>
  <c r="B131" i="28"/>
  <c r="E130" i="28"/>
  <c r="B130" i="28"/>
  <c r="AE128" i="28"/>
  <c r="AD128" i="28"/>
  <c r="AC128" i="28"/>
  <c r="AB128" i="28"/>
  <c r="AA128" i="28"/>
  <c r="Z128" i="28"/>
  <c r="Y128" i="28"/>
  <c r="X128" i="28"/>
  <c r="W128" i="28"/>
  <c r="V128" i="28"/>
  <c r="U128" i="28"/>
  <c r="T128" i="28"/>
  <c r="S128" i="28"/>
  <c r="R128" i="28"/>
  <c r="Q128" i="28"/>
  <c r="P128" i="28"/>
  <c r="O128" i="28"/>
  <c r="N128" i="28"/>
  <c r="M128" i="28"/>
  <c r="L128" i="28"/>
  <c r="K128" i="28"/>
  <c r="J128" i="28"/>
  <c r="I128" i="28"/>
  <c r="H128" i="28"/>
  <c r="E127" i="28"/>
  <c r="B127" i="28"/>
  <c r="E126" i="28"/>
  <c r="B126" i="28"/>
  <c r="E125" i="28"/>
  <c r="B125" i="28"/>
  <c r="E124" i="28"/>
  <c r="B124" i="28"/>
  <c r="E123" i="28"/>
  <c r="B123" i="28"/>
  <c r="AE121" i="28"/>
  <c r="AD121" i="28"/>
  <c r="AC121" i="28"/>
  <c r="AB121" i="28"/>
  <c r="AA121" i="28"/>
  <c r="Z121" i="28"/>
  <c r="Y121" i="28"/>
  <c r="X121" i="28"/>
  <c r="W121" i="28"/>
  <c r="V121" i="28"/>
  <c r="U121" i="28"/>
  <c r="T121" i="28"/>
  <c r="S121" i="28"/>
  <c r="R121" i="28"/>
  <c r="Q121" i="28"/>
  <c r="P121" i="28"/>
  <c r="O121" i="28"/>
  <c r="N121" i="28"/>
  <c r="M121" i="28"/>
  <c r="L121" i="28"/>
  <c r="K121" i="28"/>
  <c r="J121" i="28"/>
  <c r="I121" i="28"/>
  <c r="H121" i="28"/>
  <c r="E120" i="28"/>
  <c r="B120" i="28"/>
  <c r="E119" i="28"/>
  <c r="B119" i="28"/>
  <c r="E118" i="28"/>
  <c r="B118" i="28"/>
  <c r="E117" i="28"/>
  <c r="B117" i="28"/>
  <c r="E116" i="28"/>
  <c r="B116" i="28"/>
  <c r="B114" i="28" s="1"/>
  <c r="AE114" i="28"/>
  <c r="AD114" i="28"/>
  <c r="AC114" i="28"/>
  <c r="AB114" i="28"/>
  <c r="AA114" i="28"/>
  <c r="Z114" i="28"/>
  <c r="Y114" i="28"/>
  <c r="X114" i="28"/>
  <c r="W114" i="28"/>
  <c r="V114" i="28"/>
  <c r="U114" i="28"/>
  <c r="T114" i="28"/>
  <c r="S114" i="28"/>
  <c r="R114" i="28"/>
  <c r="Q114" i="28"/>
  <c r="P114" i="28"/>
  <c r="O114" i="28"/>
  <c r="N114" i="28"/>
  <c r="M114" i="28"/>
  <c r="L114" i="28"/>
  <c r="K114" i="28"/>
  <c r="J114" i="28"/>
  <c r="I114" i="28"/>
  <c r="H114" i="28"/>
  <c r="E113" i="28"/>
  <c r="B113" i="28"/>
  <c r="E112" i="28"/>
  <c r="B112" i="28"/>
  <c r="E111" i="28"/>
  <c r="B111" i="28"/>
  <c r="F111" i="28" s="1"/>
  <c r="E110" i="28"/>
  <c r="B110" i="28"/>
  <c r="E109" i="28"/>
  <c r="B109" i="28"/>
  <c r="AE107" i="28"/>
  <c r="AD107" i="28"/>
  <c r="AC107" i="28"/>
  <c r="AB107" i="28"/>
  <c r="AA107" i="28"/>
  <c r="Z107" i="28"/>
  <c r="Y107" i="28"/>
  <c r="X107" i="28"/>
  <c r="W107" i="28"/>
  <c r="V107" i="28"/>
  <c r="U107" i="28"/>
  <c r="T107" i="28"/>
  <c r="S107" i="28"/>
  <c r="R107" i="28"/>
  <c r="Q107" i="28"/>
  <c r="P107" i="28"/>
  <c r="O107" i="28"/>
  <c r="N107" i="28"/>
  <c r="M107" i="28"/>
  <c r="L107" i="28"/>
  <c r="K107" i="28"/>
  <c r="J107" i="28"/>
  <c r="I107" i="28"/>
  <c r="H107" i="28"/>
  <c r="E106" i="28"/>
  <c r="B106" i="28"/>
  <c r="E105" i="28"/>
  <c r="B105" i="28"/>
  <c r="E104" i="28"/>
  <c r="B104" i="28"/>
  <c r="E103" i="28"/>
  <c r="B103" i="28"/>
  <c r="E102" i="28"/>
  <c r="B102" i="28"/>
  <c r="B100" i="28" s="1"/>
  <c r="AE100" i="28"/>
  <c r="AD100" i="28"/>
  <c r="AC100" i="28"/>
  <c r="AB100" i="28"/>
  <c r="AA100" i="28"/>
  <c r="Z100" i="28"/>
  <c r="Y100" i="28"/>
  <c r="X100" i="28"/>
  <c r="W100" i="28"/>
  <c r="V100" i="28"/>
  <c r="U100" i="28"/>
  <c r="T100" i="28"/>
  <c r="S100" i="28"/>
  <c r="R100" i="28"/>
  <c r="Q100" i="28"/>
  <c r="P100" i="28"/>
  <c r="O100" i="28"/>
  <c r="N100" i="28"/>
  <c r="M100" i="28"/>
  <c r="L100" i="28"/>
  <c r="K100" i="28"/>
  <c r="J100" i="28"/>
  <c r="I100" i="28"/>
  <c r="H100" i="28"/>
  <c r="AE99" i="28"/>
  <c r="AE92" i="28" s="1"/>
  <c r="AD99" i="28"/>
  <c r="AC99" i="28"/>
  <c r="AC92" i="28" s="1"/>
  <c r="AB99" i="28"/>
  <c r="AB92" i="28" s="1"/>
  <c r="AA99" i="28"/>
  <c r="AA92" i="28" s="1"/>
  <c r="Z99" i="28"/>
  <c r="Y99" i="28"/>
  <c r="Y92" i="28" s="1"/>
  <c r="X99" i="28"/>
  <c r="X92" i="28" s="1"/>
  <c r="W99" i="28"/>
  <c r="W92" i="28" s="1"/>
  <c r="V99" i="28"/>
  <c r="U99" i="28"/>
  <c r="T99" i="28"/>
  <c r="S99" i="28"/>
  <c r="R99" i="28"/>
  <c r="Q99" i="28"/>
  <c r="Q92" i="28" s="1"/>
  <c r="P99" i="28"/>
  <c r="P92" i="28" s="1"/>
  <c r="O99" i="28"/>
  <c r="O92" i="28" s="1"/>
  <c r="N99" i="28"/>
  <c r="M99" i="28"/>
  <c r="M92" i="28" s="1"/>
  <c r="L99" i="28"/>
  <c r="L92" i="28" s="1"/>
  <c r="K99" i="28"/>
  <c r="K92" i="28" s="1"/>
  <c r="J99" i="28"/>
  <c r="I99" i="28"/>
  <c r="H99" i="28"/>
  <c r="B99" i="28"/>
  <c r="AE98" i="28"/>
  <c r="AD98" i="28"/>
  <c r="AD91" i="28" s="1"/>
  <c r="AC98" i="28"/>
  <c r="AB98" i="28"/>
  <c r="AB91" i="28" s="1"/>
  <c r="AA98" i="28"/>
  <c r="Z98" i="28"/>
  <c r="Z91" i="28" s="1"/>
  <c r="Y98" i="28"/>
  <c r="X98" i="28"/>
  <c r="X91" i="28" s="1"/>
  <c r="W98" i="28"/>
  <c r="V98" i="28"/>
  <c r="V91" i="28" s="1"/>
  <c r="U98" i="28"/>
  <c r="T98" i="28"/>
  <c r="S98" i="28"/>
  <c r="R98" i="28"/>
  <c r="Q98" i="28"/>
  <c r="P98" i="28"/>
  <c r="P91" i="28" s="1"/>
  <c r="O98" i="28"/>
  <c r="N98" i="28"/>
  <c r="N91" i="28" s="1"/>
  <c r="M98" i="28"/>
  <c r="L98" i="28"/>
  <c r="L91" i="28" s="1"/>
  <c r="K98" i="28"/>
  <c r="J98" i="28"/>
  <c r="J91" i="28" s="1"/>
  <c r="I98" i="28"/>
  <c r="H98" i="28"/>
  <c r="AE97" i="28"/>
  <c r="AD97" i="28"/>
  <c r="AC97" i="28"/>
  <c r="AB97" i="28"/>
  <c r="AA97" i="28"/>
  <c r="Z97" i="28"/>
  <c r="Y97" i="28"/>
  <c r="X97" i="28"/>
  <c r="W97" i="28"/>
  <c r="V97" i="28"/>
  <c r="U97" i="28"/>
  <c r="T97" i="28"/>
  <c r="S97" i="28"/>
  <c r="R97" i="28"/>
  <c r="Q97" i="28"/>
  <c r="P97" i="28"/>
  <c r="O97" i="28"/>
  <c r="N97" i="28"/>
  <c r="M97" i="28"/>
  <c r="L97" i="28"/>
  <c r="K97" i="28"/>
  <c r="J97" i="28"/>
  <c r="I97" i="28"/>
  <c r="H97" i="28"/>
  <c r="E97" i="28"/>
  <c r="AE96" i="28"/>
  <c r="AE89" i="28" s="1"/>
  <c r="AD96" i="28"/>
  <c r="AC96" i="28"/>
  <c r="AC89" i="28" s="1"/>
  <c r="AB96" i="28"/>
  <c r="AB89" i="28" s="1"/>
  <c r="AA96" i="28"/>
  <c r="AA89" i="28" s="1"/>
  <c r="Z96" i="28"/>
  <c r="Y96" i="28"/>
  <c r="Y89" i="28" s="1"/>
  <c r="X96" i="28"/>
  <c r="X89" i="28" s="1"/>
  <c r="W96" i="28"/>
  <c r="W89" i="28" s="1"/>
  <c r="V96" i="28"/>
  <c r="U96" i="28"/>
  <c r="U89" i="28" s="1"/>
  <c r="T96" i="28"/>
  <c r="S96" i="28"/>
  <c r="S89" i="28" s="1"/>
  <c r="R96" i="28"/>
  <c r="Q96" i="28"/>
  <c r="Q89" i="28" s="1"/>
  <c r="P96" i="28"/>
  <c r="P89" i="28" s="1"/>
  <c r="O96" i="28"/>
  <c r="O89" i="28" s="1"/>
  <c r="N96" i="28"/>
  <c r="M96" i="28"/>
  <c r="M89" i="28" s="1"/>
  <c r="L96" i="28"/>
  <c r="L89" i="28" s="1"/>
  <c r="K96" i="28"/>
  <c r="K89" i="28" s="1"/>
  <c r="J96" i="28"/>
  <c r="I96" i="28"/>
  <c r="I89" i="28" s="1"/>
  <c r="H96" i="28"/>
  <c r="H89" i="28" s="1"/>
  <c r="E96" i="28"/>
  <c r="B96" i="28"/>
  <c r="AE95" i="28"/>
  <c r="AD95" i="28"/>
  <c r="AD88" i="28" s="1"/>
  <c r="AC95" i="28"/>
  <c r="AB95" i="28"/>
  <c r="AB88" i="28" s="1"/>
  <c r="AA95" i="28"/>
  <c r="Z95" i="28"/>
  <c r="Z88" i="28" s="1"/>
  <c r="Y95" i="28"/>
  <c r="X95" i="28"/>
  <c r="X88" i="28" s="1"/>
  <c r="W95" i="28"/>
  <c r="V95" i="28"/>
  <c r="V88" i="28" s="1"/>
  <c r="U95" i="28"/>
  <c r="T95" i="28"/>
  <c r="S95" i="28"/>
  <c r="R95" i="28"/>
  <c r="Q95" i="28"/>
  <c r="P95" i="28"/>
  <c r="P88" i="28" s="1"/>
  <c r="O95" i="28"/>
  <c r="N95" i="28"/>
  <c r="N88" i="28" s="1"/>
  <c r="M95" i="28"/>
  <c r="L95" i="28"/>
  <c r="L88" i="28" s="1"/>
  <c r="K95" i="28"/>
  <c r="J95" i="28"/>
  <c r="I95" i="28"/>
  <c r="H95" i="28"/>
  <c r="H88" i="28" s="1"/>
  <c r="AD93" i="28"/>
  <c r="AB93" i="28"/>
  <c r="Z93" i="28"/>
  <c r="X93" i="28"/>
  <c r="V93" i="28"/>
  <c r="T93" i="28"/>
  <c r="R93" i="28"/>
  <c r="N93" i="28"/>
  <c r="L93" i="28"/>
  <c r="J93" i="28"/>
  <c r="H93" i="28"/>
  <c r="AD92" i="28"/>
  <c r="Z92" i="28"/>
  <c r="V92" i="28"/>
  <c r="N92" i="28"/>
  <c r="J92" i="28"/>
  <c r="B92" i="28" s="1"/>
  <c r="AE91" i="28"/>
  <c r="AC91" i="28"/>
  <c r="AA91" i="28"/>
  <c r="Y91" i="28"/>
  <c r="W91" i="28"/>
  <c r="U91" i="28"/>
  <c r="S91" i="28"/>
  <c r="Q91" i="28"/>
  <c r="O91" i="28"/>
  <c r="M91" i="28"/>
  <c r="K91" i="28"/>
  <c r="I91" i="28"/>
  <c r="AD90" i="28"/>
  <c r="AD86" i="28" s="1"/>
  <c r="AB90" i="28"/>
  <c r="Z90" i="28"/>
  <c r="Z86" i="28" s="1"/>
  <c r="X90" i="28"/>
  <c r="B90" i="28" s="1"/>
  <c r="V90" i="28"/>
  <c r="V86" i="28" s="1"/>
  <c r="R86" i="28"/>
  <c r="P90" i="28"/>
  <c r="N90" i="28"/>
  <c r="N86" i="28" s="1"/>
  <c r="L90" i="28"/>
  <c r="J90" i="28"/>
  <c r="J86" i="28" s="1"/>
  <c r="H90" i="28"/>
  <c r="AD89" i="28"/>
  <c r="Z89" i="28"/>
  <c r="V89" i="28"/>
  <c r="N89" i="28"/>
  <c r="J89" i="28"/>
  <c r="AE88" i="28"/>
  <c r="AC88" i="28"/>
  <c r="AA88" i="28"/>
  <c r="Y88" i="28"/>
  <c r="W88" i="28"/>
  <c r="U88" i="28"/>
  <c r="S88" i="28"/>
  <c r="Q88" i="28"/>
  <c r="O88" i="28"/>
  <c r="M88" i="28"/>
  <c r="K88" i="28"/>
  <c r="I88" i="28"/>
  <c r="T86" i="28"/>
  <c r="P86" i="28"/>
  <c r="L86" i="28"/>
  <c r="H86" i="28"/>
  <c r="E85" i="28"/>
  <c r="E215" i="28" s="1"/>
  <c r="E234" i="28" s="1"/>
  <c r="B85" i="28"/>
  <c r="B215" i="28" s="1"/>
  <c r="B234" i="28" s="1"/>
  <c r="E84" i="28"/>
  <c r="E214" i="28" s="1"/>
  <c r="E233" i="28" s="1"/>
  <c r="B84" i="28"/>
  <c r="B214" i="28" s="1"/>
  <c r="B233" i="28" s="1"/>
  <c r="B213" i="28"/>
  <c r="B232" i="28" s="1"/>
  <c r="E82" i="28"/>
  <c r="B82" i="28"/>
  <c r="B212" i="28" s="1"/>
  <c r="B231" i="28" s="1"/>
  <c r="E81" i="28"/>
  <c r="E211" i="28" s="1"/>
  <c r="D211" i="28"/>
  <c r="B81" i="28"/>
  <c r="B211" i="28" s="1"/>
  <c r="AE79" i="28"/>
  <c r="AD79" i="28"/>
  <c r="AC79" i="28"/>
  <c r="AB79" i="28"/>
  <c r="AA79" i="28"/>
  <c r="Z79" i="28"/>
  <c r="Y79" i="28"/>
  <c r="X79" i="28"/>
  <c r="W79" i="28"/>
  <c r="V79" i="28"/>
  <c r="U79" i="28"/>
  <c r="T79" i="28"/>
  <c r="S79" i="28"/>
  <c r="R79" i="28"/>
  <c r="Q79" i="28"/>
  <c r="P79" i="28"/>
  <c r="O79" i="28"/>
  <c r="N79" i="28"/>
  <c r="M79" i="28"/>
  <c r="L79" i="28"/>
  <c r="K79" i="28"/>
  <c r="J79" i="28"/>
  <c r="I79" i="28"/>
  <c r="H79" i="28"/>
  <c r="E71" i="28"/>
  <c r="B71" i="28"/>
  <c r="E70" i="28"/>
  <c r="B70" i="28"/>
  <c r="E69" i="28"/>
  <c r="B69" i="28"/>
  <c r="E68" i="28"/>
  <c r="B68" i="28"/>
  <c r="E67" i="28"/>
  <c r="B67" i="28"/>
  <c r="AE65" i="28"/>
  <c r="AD65" i="28"/>
  <c r="AC65" i="28"/>
  <c r="AB65" i="28"/>
  <c r="AA65" i="28"/>
  <c r="Z65" i="28"/>
  <c r="Y65" i="28"/>
  <c r="X65" i="28"/>
  <c r="W65" i="28"/>
  <c r="V65" i="28"/>
  <c r="U65" i="28"/>
  <c r="T65" i="28"/>
  <c r="S65" i="28"/>
  <c r="R65" i="28"/>
  <c r="Q65" i="28"/>
  <c r="P65" i="28"/>
  <c r="O65" i="28"/>
  <c r="N65" i="28"/>
  <c r="M65" i="28"/>
  <c r="L65" i="28"/>
  <c r="K65" i="28"/>
  <c r="J65" i="28"/>
  <c r="I65" i="28"/>
  <c r="H65" i="28"/>
  <c r="E64" i="28"/>
  <c r="B64" i="28"/>
  <c r="E63" i="28"/>
  <c r="B63" i="28"/>
  <c r="E62" i="28"/>
  <c r="G62" i="28" s="1"/>
  <c r="B62" i="28"/>
  <c r="E61" i="28"/>
  <c r="B61" i="28"/>
  <c r="E60" i="28"/>
  <c r="B60" i="28"/>
  <c r="AE58" i="28"/>
  <c r="AD58" i="28"/>
  <c r="AC58" i="28"/>
  <c r="AB58" i="28"/>
  <c r="AA58" i="28"/>
  <c r="Z58" i="28"/>
  <c r="Y58" i="28"/>
  <c r="X58" i="28"/>
  <c r="W58" i="28"/>
  <c r="V58" i="28"/>
  <c r="U58" i="28"/>
  <c r="T58" i="28"/>
  <c r="S58" i="28"/>
  <c r="R58" i="28"/>
  <c r="Q58" i="28"/>
  <c r="P58" i="28"/>
  <c r="O58" i="28"/>
  <c r="N58" i="28"/>
  <c r="M58" i="28"/>
  <c r="L58" i="28"/>
  <c r="K58" i="28"/>
  <c r="J58" i="28"/>
  <c r="I58" i="28"/>
  <c r="H58" i="28"/>
  <c r="E57" i="28"/>
  <c r="B57" i="28"/>
  <c r="E56" i="28"/>
  <c r="B56" i="28"/>
  <c r="E55" i="28"/>
  <c r="B55" i="28"/>
  <c r="F55" i="28" s="1"/>
  <c r="E54" i="28"/>
  <c r="B54" i="28"/>
  <c r="E53" i="28"/>
  <c r="B53" i="28"/>
  <c r="AE51" i="28"/>
  <c r="AD51" i="28"/>
  <c r="AC51" i="28"/>
  <c r="AB51" i="28"/>
  <c r="AA51" i="28"/>
  <c r="Z51" i="28"/>
  <c r="Y51" i="28"/>
  <c r="X51" i="28"/>
  <c r="W51" i="28"/>
  <c r="V51" i="28"/>
  <c r="U51" i="28"/>
  <c r="T51" i="28"/>
  <c r="S51" i="28"/>
  <c r="R51" i="28"/>
  <c r="Q51" i="28"/>
  <c r="P51" i="28"/>
  <c r="O51" i="28"/>
  <c r="N51" i="28"/>
  <c r="M51" i="28"/>
  <c r="L51" i="28"/>
  <c r="K51" i="28"/>
  <c r="J51" i="28"/>
  <c r="I51" i="28"/>
  <c r="H51" i="28"/>
  <c r="E51" i="28"/>
  <c r="E50" i="28"/>
  <c r="B50" i="28"/>
  <c r="E49" i="28"/>
  <c r="B49" i="28"/>
  <c r="E48" i="28"/>
  <c r="B48" i="28"/>
  <c r="E47" i="28"/>
  <c r="B47" i="28"/>
  <c r="E46" i="28"/>
  <c r="B46" i="28"/>
  <c r="AE44" i="28"/>
  <c r="AD44" i="28"/>
  <c r="AC44" i="28"/>
  <c r="AB44" i="28"/>
  <c r="AA44" i="28"/>
  <c r="Z44" i="28"/>
  <c r="Y44" i="28"/>
  <c r="X44" i="28"/>
  <c r="W44" i="28"/>
  <c r="V44" i="28"/>
  <c r="U44" i="28"/>
  <c r="T44" i="28"/>
  <c r="S44" i="28"/>
  <c r="R44" i="28"/>
  <c r="Q44" i="28"/>
  <c r="P44" i="28"/>
  <c r="O44" i="28"/>
  <c r="N44" i="28"/>
  <c r="M44" i="28"/>
  <c r="L44" i="28"/>
  <c r="K44" i="28"/>
  <c r="J44" i="28"/>
  <c r="I44" i="28"/>
  <c r="H44" i="28"/>
  <c r="C44" i="28"/>
  <c r="E43" i="28"/>
  <c r="B43" i="28"/>
  <c r="E42" i="28"/>
  <c r="B42" i="28"/>
  <c r="F42" i="28" s="1"/>
  <c r="E41" i="28"/>
  <c r="B41" i="28"/>
  <c r="F41" i="28" s="1"/>
  <c r="E40" i="28"/>
  <c r="B40" i="28"/>
  <c r="F40" i="28" s="1"/>
  <c r="E39" i="28"/>
  <c r="B39" i="28"/>
  <c r="B37" i="28" s="1"/>
  <c r="AE37" i="28"/>
  <c r="AD37" i="28"/>
  <c r="AC37" i="28"/>
  <c r="AB37" i="28"/>
  <c r="AA37" i="28"/>
  <c r="Z37" i="28"/>
  <c r="Y37" i="28"/>
  <c r="X37" i="28"/>
  <c r="W37" i="28"/>
  <c r="V37" i="28"/>
  <c r="U37" i="28"/>
  <c r="T37" i="28"/>
  <c r="S37" i="28"/>
  <c r="R37" i="28"/>
  <c r="Q37" i="28"/>
  <c r="P37" i="28"/>
  <c r="O37" i="28"/>
  <c r="N37" i="28"/>
  <c r="M37" i="28"/>
  <c r="L37" i="28"/>
  <c r="K37" i="28"/>
  <c r="J37" i="28"/>
  <c r="I37" i="28"/>
  <c r="H37" i="28"/>
  <c r="AD162" i="28"/>
  <c r="AB162" i="28"/>
  <c r="Z162" i="28"/>
  <c r="X162" i="28"/>
  <c r="V162" i="28"/>
  <c r="T162" i="28"/>
  <c r="R162" i="28"/>
  <c r="P162" i="28"/>
  <c r="N162" i="28"/>
  <c r="L162" i="28"/>
  <c r="J162" i="28"/>
  <c r="AE161" i="28"/>
  <c r="AC161" i="28"/>
  <c r="AA161" i="28"/>
  <c r="Y161" i="28"/>
  <c r="W161" i="28"/>
  <c r="U161" i="28"/>
  <c r="S161" i="28"/>
  <c r="Q161" i="28"/>
  <c r="O161" i="28"/>
  <c r="M161" i="28"/>
  <c r="K161" i="28"/>
  <c r="I161" i="28"/>
  <c r="E35" i="28"/>
  <c r="B35" i="28"/>
  <c r="N160" i="28"/>
  <c r="L160" i="28"/>
  <c r="J160" i="28"/>
  <c r="AC159" i="28"/>
  <c r="Z159" i="28"/>
  <c r="Y159" i="28"/>
  <c r="U159" i="28"/>
  <c r="R159" i="28"/>
  <c r="Q159" i="28"/>
  <c r="M159" i="28"/>
  <c r="J159" i="28"/>
  <c r="I159" i="28"/>
  <c r="AD158" i="28"/>
  <c r="AB158" i="28"/>
  <c r="Z158" i="28"/>
  <c r="X158" i="28"/>
  <c r="V158" i="28"/>
  <c r="T158" i="28"/>
  <c r="R158" i="28"/>
  <c r="P158" i="28"/>
  <c r="N158" i="28"/>
  <c r="L158" i="28"/>
  <c r="H158" i="28"/>
  <c r="Y30" i="28"/>
  <c r="Q30" i="28"/>
  <c r="I30" i="28"/>
  <c r="AE21" i="28"/>
  <c r="AD21" i="28"/>
  <c r="AC21" i="28"/>
  <c r="AB21" i="28"/>
  <c r="AA21" i="28"/>
  <c r="Z21" i="28"/>
  <c r="Y21" i="28"/>
  <c r="X21" i="28"/>
  <c r="W21" i="28"/>
  <c r="V21" i="28"/>
  <c r="U21" i="28"/>
  <c r="T21" i="28"/>
  <c r="S21" i="28"/>
  <c r="R21" i="28"/>
  <c r="Q21" i="28"/>
  <c r="P21" i="28"/>
  <c r="O21" i="28"/>
  <c r="N21" i="28"/>
  <c r="M21" i="28"/>
  <c r="L21" i="28"/>
  <c r="K21" i="28"/>
  <c r="J21" i="28"/>
  <c r="I21" i="28"/>
  <c r="H21" i="28"/>
  <c r="AE20" i="28"/>
  <c r="AD20" i="28"/>
  <c r="AC20" i="28"/>
  <c r="AB20" i="28"/>
  <c r="AA20" i="28"/>
  <c r="Z20" i="28"/>
  <c r="Y20" i="28"/>
  <c r="X20" i="28"/>
  <c r="W20" i="28"/>
  <c r="V20" i="28"/>
  <c r="U20" i="28"/>
  <c r="T20" i="28"/>
  <c r="S20" i="28"/>
  <c r="R20" i="28"/>
  <c r="Q20" i="28"/>
  <c r="P20" i="28"/>
  <c r="O20" i="28"/>
  <c r="N20" i="28"/>
  <c r="M20" i="28"/>
  <c r="L20" i="28"/>
  <c r="K20" i="28"/>
  <c r="J20" i="28"/>
  <c r="I20" i="28"/>
  <c r="H20" i="28"/>
  <c r="AE19" i="28"/>
  <c r="AD19" i="28"/>
  <c r="AC19" i="28"/>
  <c r="AB19" i="28"/>
  <c r="AA19" i="28"/>
  <c r="Z19" i="28"/>
  <c r="Y19" i="28"/>
  <c r="X19" i="28"/>
  <c r="W19" i="28"/>
  <c r="V19" i="28"/>
  <c r="U19" i="28"/>
  <c r="T19" i="28"/>
  <c r="S19" i="28"/>
  <c r="R19" i="28"/>
  <c r="Q19" i="28"/>
  <c r="P19" i="28"/>
  <c r="O19" i="28"/>
  <c r="N19" i="28"/>
  <c r="M19" i="28"/>
  <c r="L19" i="28"/>
  <c r="K19" i="28"/>
  <c r="J19" i="28"/>
  <c r="I19" i="28"/>
  <c r="H19" i="28"/>
  <c r="AE18" i="28"/>
  <c r="AD18" i="28"/>
  <c r="AC18" i="28"/>
  <c r="AB18" i="28"/>
  <c r="AA18" i="28"/>
  <c r="Z18" i="28"/>
  <c r="Y18" i="28"/>
  <c r="X18" i="28"/>
  <c r="W18" i="28"/>
  <c r="V18" i="28"/>
  <c r="U18" i="28"/>
  <c r="T18" i="28"/>
  <c r="S18" i="28"/>
  <c r="R18" i="28"/>
  <c r="Q18" i="28"/>
  <c r="P18" i="28"/>
  <c r="O18" i="28"/>
  <c r="N18" i="28"/>
  <c r="M18" i="28"/>
  <c r="L18" i="28"/>
  <c r="K18" i="28"/>
  <c r="J18" i="28"/>
  <c r="I18" i="28"/>
  <c r="H18" i="28"/>
  <c r="AE17" i="28"/>
  <c r="AD17" i="28"/>
  <c r="AC17" i="28"/>
  <c r="AB17" i="28"/>
  <c r="AA17" i="28"/>
  <c r="Z17" i="28"/>
  <c r="Y17" i="28"/>
  <c r="X17" i="28"/>
  <c r="W17" i="28"/>
  <c r="V17" i="28"/>
  <c r="U17" i="28"/>
  <c r="T17" i="28"/>
  <c r="S17" i="28"/>
  <c r="R17" i="28"/>
  <c r="Q17" i="28"/>
  <c r="P17" i="28"/>
  <c r="O17" i="28"/>
  <c r="N17" i="28"/>
  <c r="M17" i="28"/>
  <c r="L17" i="28"/>
  <c r="K17" i="28"/>
  <c r="J17" i="28"/>
  <c r="I17" i="28"/>
  <c r="H17" i="28"/>
  <c r="C17" i="28"/>
  <c r="AA15" i="28"/>
  <c r="AA16" i="28" s="1"/>
  <c r="S15" i="28"/>
  <c r="S16" i="28" s="1"/>
  <c r="E14" i="28"/>
  <c r="E21" i="28" s="1"/>
  <c r="B14" i="28"/>
  <c r="B21" i="28" s="1"/>
  <c r="E13" i="28"/>
  <c r="E20" i="28" s="1"/>
  <c r="B13" i="28"/>
  <c r="B20" i="28" s="1"/>
  <c r="E12" i="28"/>
  <c r="E19" i="28" s="1"/>
  <c r="B12" i="28"/>
  <c r="B19" i="28" s="1"/>
  <c r="E11" i="28"/>
  <c r="E18" i="28" s="1"/>
  <c r="B11" i="28"/>
  <c r="B18" i="28" s="1"/>
  <c r="E10" i="28"/>
  <c r="B10" i="28"/>
  <c r="B17" i="28" s="1"/>
  <c r="AE9" i="28"/>
  <c r="AE15" i="28" s="1"/>
  <c r="AE16" i="28" s="1"/>
  <c r="AD9" i="28"/>
  <c r="AD15" i="28" s="1"/>
  <c r="AD16" i="28" s="1"/>
  <c r="AC9" i="28"/>
  <c r="AC15" i="28" s="1"/>
  <c r="AC16" i="28" s="1"/>
  <c r="AB9" i="28"/>
  <c r="AB15" i="28" s="1"/>
  <c r="AB16" i="28" s="1"/>
  <c r="AA9" i="28"/>
  <c r="Z9" i="28"/>
  <c r="Z15" i="28" s="1"/>
  <c r="Z16" i="28" s="1"/>
  <c r="Y9" i="28"/>
  <c r="Y15" i="28" s="1"/>
  <c r="Y16" i="28" s="1"/>
  <c r="X9" i="28"/>
  <c r="X15" i="28" s="1"/>
  <c r="X16" i="28" s="1"/>
  <c r="W9" i="28"/>
  <c r="W15" i="28" s="1"/>
  <c r="W16" i="28" s="1"/>
  <c r="V9" i="28"/>
  <c r="V15" i="28" s="1"/>
  <c r="V16" i="28" s="1"/>
  <c r="U9" i="28"/>
  <c r="U15" i="28" s="1"/>
  <c r="U16" i="28" s="1"/>
  <c r="T9" i="28"/>
  <c r="T15" i="28" s="1"/>
  <c r="T16" i="28" s="1"/>
  <c r="S9" i="28"/>
  <c r="R9" i="28"/>
  <c r="R15" i="28" s="1"/>
  <c r="R16" i="28" s="1"/>
  <c r="Q9" i="28"/>
  <c r="Q15" i="28" s="1"/>
  <c r="Q16" i="28" s="1"/>
  <c r="P9" i="28"/>
  <c r="P15" i="28" s="1"/>
  <c r="P16" i="28" s="1"/>
  <c r="O9" i="28"/>
  <c r="O15" i="28" s="1"/>
  <c r="O16" i="28" s="1"/>
  <c r="N9" i="28"/>
  <c r="N15" i="28" s="1"/>
  <c r="N16" i="28" s="1"/>
  <c r="M9" i="28"/>
  <c r="M15" i="28" s="1"/>
  <c r="M16" i="28" s="1"/>
  <c r="L9" i="28"/>
  <c r="L15" i="28" s="1"/>
  <c r="L16" i="28" s="1"/>
  <c r="K9" i="28"/>
  <c r="K15" i="28" s="1"/>
  <c r="K16" i="28" s="1"/>
  <c r="J9" i="28"/>
  <c r="J15" i="28" s="1"/>
  <c r="J16" i="28" s="1"/>
  <c r="I9" i="28"/>
  <c r="I15" i="28" s="1"/>
  <c r="I16" i="28" s="1"/>
  <c r="H9" i="28"/>
  <c r="H15" i="28" s="1"/>
  <c r="H16" i="28" s="1"/>
  <c r="AE8" i="28"/>
  <c r="AC8" i="28"/>
  <c r="AA8" i="28"/>
  <c r="Y8" i="28"/>
  <c r="W8" i="28"/>
  <c r="U8" i="28"/>
  <c r="S8" i="28"/>
  <c r="Q8" i="28"/>
  <c r="O8" i="28"/>
  <c r="M8" i="28"/>
  <c r="K8" i="28"/>
  <c r="I8" i="28"/>
  <c r="F48" i="28" l="1"/>
  <c r="C20" i="28"/>
  <c r="D13" i="28"/>
  <c r="C18" i="28"/>
  <c r="D11" i="28"/>
  <c r="D18" i="28" s="1"/>
  <c r="B51" i="28"/>
  <c r="C21" i="28"/>
  <c r="D14" i="28"/>
  <c r="C19" i="28"/>
  <c r="D12" i="28"/>
  <c r="C36" i="28"/>
  <c r="D50" i="28"/>
  <c r="C34" i="28"/>
  <c r="D48" i="28"/>
  <c r="X86" i="28"/>
  <c r="E58" i="28"/>
  <c r="D98" i="28"/>
  <c r="E98" i="28"/>
  <c r="E99" i="28"/>
  <c r="E92" i="28" s="1"/>
  <c r="M30" i="28"/>
  <c r="U30" i="28"/>
  <c r="AC30" i="28"/>
  <c r="N159" i="28"/>
  <c r="V159" i="28"/>
  <c r="AD159" i="28"/>
  <c r="J88" i="28"/>
  <c r="J158" i="28" s="1"/>
  <c r="B95" i="28"/>
  <c r="B89" i="28"/>
  <c r="E93" i="28"/>
  <c r="E90" i="28"/>
  <c r="E86" i="28" s="1"/>
  <c r="I93" i="28"/>
  <c r="I90" i="28"/>
  <c r="I86" i="28" s="1"/>
  <c r="K93" i="28"/>
  <c r="K90" i="28"/>
  <c r="K86" i="28" s="1"/>
  <c r="M93" i="28"/>
  <c r="M90" i="28"/>
  <c r="M86" i="28" s="1"/>
  <c r="O93" i="28"/>
  <c r="O90" i="28"/>
  <c r="O86" i="28" s="1"/>
  <c r="Q93" i="28"/>
  <c r="Q90" i="28"/>
  <c r="Q86" i="28" s="1"/>
  <c r="Q156" i="28" s="1"/>
  <c r="S93" i="28"/>
  <c r="S90" i="28"/>
  <c r="S86" i="28" s="1"/>
  <c r="U93" i="28"/>
  <c r="U90" i="28"/>
  <c r="U86" i="28" s="1"/>
  <c r="W93" i="28"/>
  <c r="W90" i="28"/>
  <c r="W86" i="28" s="1"/>
  <c r="Y93" i="28"/>
  <c r="Y90" i="28"/>
  <c r="Y86" i="28" s="1"/>
  <c r="AA93" i="28"/>
  <c r="AA90" i="28"/>
  <c r="AA86" i="28" s="1"/>
  <c r="AC93" i="28"/>
  <c r="AC90" i="28"/>
  <c r="AC86" i="28" s="1"/>
  <c r="AE93" i="28"/>
  <c r="AE90" i="28"/>
  <c r="AE86" i="28" s="1"/>
  <c r="P160" i="28"/>
  <c r="R160" i="28"/>
  <c r="T160" i="28"/>
  <c r="V160" i="28"/>
  <c r="X160" i="28"/>
  <c r="Z160" i="28"/>
  <c r="AB160" i="28"/>
  <c r="AD160" i="28"/>
  <c r="J161" i="28"/>
  <c r="L161" i="28"/>
  <c r="L207" i="28" s="1"/>
  <c r="N161" i="28"/>
  <c r="P161" i="28"/>
  <c r="P207" i="28" s="1"/>
  <c r="R161" i="28"/>
  <c r="T161" i="28"/>
  <c r="T207" i="28" s="1"/>
  <c r="V161" i="28"/>
  <c r="X161" i="28"/>
  <c r="X207" i="28" s="1"/>
  <c r="Z161" i="28"/>
  <c r="AB161" i="28"/>
  <c r="AB207" i="28" s="1"/>
  <c r="AD161" i="28"/>
  <c r="G40" i="28"/>
  <c r="G48" i="28"/>
  <c r="B58" i="28"/>
  <c r="F58" i="28" s="1"/>
  <c r="E89" i="28"/>
  <c r="D96" i="28"/>
  <c r="G111" i="28"/>
  <c r="F118" i="28"/>
  <c r="B128" i="28"/>
  <c r="F135" i="28"/>
  <c r="C9" i="28"/>
  <c r="C35" i="28"/>
  <c r="C33" i="28"/>
  <c r="C58" i="28"/>
  <c r="G58" i="28" s="1"/>
  <c r="C99" i="28"/>
  <c r="C162" i="28" s="1"/>
  <c r="C208" i="28" s="1"/>
  <c r="C97" i="28"/>
  <c r="C93" i="28" s="1"/>
  <c r="G93" i="28" s="1"/>
  <c r="C98" i="28"/>
  <c r="C96" i="28"/>
  <c r="C114" i="28"/>
  <c r="C121" i="28"/>
  <c r="G121" i="28" s="1"/>
  <c r="C135" i="28"/>
  <c r="C142" i="28"/>
  <c r="G142" i="28" s="1"/>
  <c r="H162" i="28"/>
  <c r="B162" i="28" s="1"/>
  <c r="B36" i="28"/>
  <c r="B30" i="28" s="1"/>
  <c r="E37" i="28"/>
  <c r="E32" i="28"/>
  <c r="D44" i="28"/>
  <c r="E44" i="28"/>
  <c r="F51" i="28"/>
  <c r="E212" i="28"/>
  <c r="E231" i="28" s="1"/>
  <c r="D212" i="28"/>
  <c r="D231" i="28" s="1"/>
  <c r="E121" i="28"/>
  <c r="F125" i="28"/>
  <c r="B121" i="28"/>
  <c r="F121" i="28" s="1"/>
  <c r="H193" i="28"/>
  <c r="B173" i="28"/>
  <c r="H169" i="28"/>
  <c r="J193" i="28"/>
  <c r="J190" i="28" s="1"/>
  <c r="J169" i="28"/>
  <c r="L193" i="28"/>
  <c r="L169" i="28"/>
  <c r="N193" i="28"/>
  <c r="N190" i="28" s="1"/>
  <c r="N169" i="28"/>
  <c r="P193" i="28"/>
  <c r="P169" i="28"/>
  <c r="R193" i="28"/>
  <c r="R190" i="28" s="1"/>
  <c r="R169" i="28"/>
  <c r="T193" i="28"/>
  <c r="T206" i="28" s="1"/>
  <c r="T169" i="28"/>
  <c r="V193" i="28"/>
  <c r="V190" i="28" s="1"/>
  <c r="V169" i="28"/>
  <c r="X193" i="28"/>
  <c r="X169" i="28"/>
  <c r="Z193" i="28"/>
  <c r="Z190" i="28" s="1"/>
  <c r="Z169" i="28"/>
  <c r="AB193" i="28"/>
  <c r="AB169" i="28"/>
  <c r="AD193" i="28"/>
  <c r="AD190" i="28" s="1"/>
  <c r="AD169" i="28"/>
  <c r="C15" i="28"/>
  <c r="C16" i="28" s="1"/>
  <c r="C8" i="28"/>
  <c r="H8" i="28"/>
  <c r="J8" i="28"/>
  <c r="L8" i="28"/>
  <c r="N8" i="28"/>
  <c r="P8" i="28"/>
  <c r="R8" i="28"/>
  <c r="T8" i="28"/>
  <c r="V8" i="28"/>
  <c r="X8" i="28"/>
  <c r="Z8" i="28"/>
  <c r="AB8" i="28"/>
  <c r="AD8" i="28"/>
  <c r="B9" i="28"/>
  <c r="E17" i="28"/>
  <c r="D17" i="28"/>
  <c r="I156" i="28"/>
  <c r="I157" i="28" s="1"/>
  <c r="Y156" i="28"/>
  <c r="Y202" i="28" s="1"/>
  <c r="E33" i="28"/>
  <c r="E159" i="28" s="1"/>
  <c r="E205" i="28" s="1"/>
  <c r="K159" i="28"/>
  <c r="K205" i="28" s="1"/>
  <c r="K30" i="28"/>
  <c r="O159" i="28"/>
  <c r="O30" i="28"/>
  <c r="S159" i="28"/>
  <c r="S30" i="28"/>
  <c r="W159" i="28"/>
  <c r="W30" i="28"/>
  <c r="AA159" i="28"/>
  <c r="AA30" i="28"/>
  <c r="AE159" i="28"/>
  <c r="AE30" i="28"/>
  <c r="H160" i="28"/>
  <c r="H206" i="28" s="1"/>
  <c r="G42" i="28"/>
  <c r="D36" i="28"/>
  <c r="E36" i="28"/>
  <c r="E162" i="28" s="1"/>
  <c r="B44" i="28"/>
  <c r="E34" i="28"/>
  <c r="E160" i="28" s="1"/>
  <c r="E206" i="28" s="1"/>
  <c r="E65" i="28"/>
  <c r="E79" i="28"/>
  <c r="E213" i="28"/>
  <c r="E232" i="28" s="1"/>
  <c r="D213" i="28"/>
  <c r="D232" i="28" s="1"/>
  <c r="E91" i="28"/>
  <c r="E161" i="28" s="1"/>
  <c r="E176" i="28"/>
  <c r="E171" i="28"/>
  <c r="D175" i="28"/>
  <c r="D195" i="28" s="1"/>
  <c r="E175" i="28"/>
  <c r="E195" i="28" s="1"/>
  <c r="F186" i="28"/>
  <c r="F183" i="28"/>
  <c r="G188" i="28"/>
  <c r="C158" i="28"/>
  <c r="C176" i="28"/>
  <c r="G176" i="28" s="1"/>
  <c r="C171" i="28"/>
  <c r="I158" i="28"/>
  <c r="I204" i="28" s="1"/>
  <c r="K158" i="28"/>
  <c r="M158" i="28"/>
  <c r="M204" i="28" s="1"/>
  <c r="O158" i="28"/>
  <c r="Q158" i="28"/>
  <c r="Q204" i="28" s="1"/>
  <c r="S158" i="28"/>
  <c r="U158" i="28"/>
  <c r="U204" i="28" s="1"/>
  <c r="W158" i="28"/>
  <c r="Y158" i="28"/>
  <c r="Y204" i="28" s="1"/>
  <c r="AA158" i="28"/>
  <c r="AC158" i="28"/>
  <c r="AC204" i="28" s="1"/>
  <c r="AE158" i="28"/>
  <c r="H159" i="28"/>
  <c r="H205" i="28" s="1"/>
  <c r="L159" i="28"/>
  <c r="P159" i="28"/>
  <c r="P205" i="28" s="1"/>
  <c r="T159" i="28"/>
  <c r="T205" i="28" s="1"/>
  <c r="X159" i="28"/>
  <c r="X205" i="28" s="1"/>
  <c r="AB159" i="28"/>
  <c r="I160" i="28"/>
  <c r="I206" i="28" s="1"/>
  <c r="M160" i="28"/>
  <c r="M206" i="28" s="1"/>
  <c r="Q160" i="28"/>
  <c r="Q206" i="28" s="1"/>
  <c r="U160" i="28"/>
  <c r="U206" i="28" s="1"/>
  <c r="Y160" i="28"/>
  <c r="Y206" i="28" s="1"/>
  <c r="AC160" i="28"/>
  <c r="AC206" i="28" s="1"/>
  <c r="H161" i="28"/>
  <c r="H207" i="28" s="1"/>
  <c r="I162" i="28"/>
  <c r="K162" i="28"/>
  <c r="K208" i="28" s="1"/>
  <c r="M162" i="28"/>
  <c r="O162" i="28"/>
  <c r="O208" i="28" s="1"/>
  <c r="Q162" i="28"/>
  <c r="S162" i="28"/>
  <c r="S208" i="28" s="1"/>
  <c r="U162" i="28"/>
  <c r="W162" i="28"/>
  <c r="W208" i="28" s="1"/>
  <c r="Y162" i="28"/>
  <c r="AA162" i="28"/>
  <c r="AA208" i="28" s="1"/>
  <c r="AC162" i="28"/>
  <c r="AE162" i="28"/>
  <c r="AE208" i="28" s="1"/>
  <c r="G41" i="28"/>
  <c r="F62" i="28"/>
  <c r="B65" i="28"/>
  <c r="F69" i="28"/>
  <c r="B98" i="28"/>
  <c r="H91" i="28"/>
  <c r="B91" i="28" s="1"/>
  <c r="C100" i="28"/>
  <c r="E100" i="28"/>
  <c r="G100" i="28" s="1"/>
  <c r="E95" i="28"/>
  <c r="E88" i="28" s="1"/>
  <c r="G104" i="28"/>
  <c r="C107" i="28"/>
  <c r="E107" i="28"/>
  <c r="E114" i="28"/>
  <c r="G125" i="28"/>
  <c r="E128" i="28"/>
  <c r="F128" i="28" s="1"/>
  <c r="B142" i="28"/>
  <c r="F142" i="28" s="1"/>
  <c r="L190" i="28"/>
  <c r="P190" i="28"/>
  <c r="T190" i="28"/>
  <c r="X190" i="28"/>
  <c r="AB190" i="28"/>
  <c r="B176" i="28"/>
  <c r="F176" i="28" s="1"/>
  <c r="G180" i="28"/>
  <c r="D173" i="28"/>
  <c r="D193" i="28" s="1"/>
  <c r="E173" i="28"/>
  <c r="E193" i="28" s="1"/>
  <c r="G183" i="28"/>
  <c r="G186" i="28"/>
  <c r="D172" i="28"/>
  <c r="D192" i="28" s="1"/>
  <c r="E172" i="28"/>
  <c r="E192" i="28" s="1"/>
  <c r="F188" i="28"/>
  <c r="F104" i="28"/>
  <c r="D99" i="28"/>
  <c r="D92" i="28" s="1"/>
  <c r="G118" i="28"/>
  <c r="F139" i="28"/>
  <c r="G187" i="28"/>
  <c r="C37" i="28"/>
  <c r="C128" i="28"/>
  <c r="G128" i="28" s="1"/>
  <c r="F146" i="28"/>
  <c r="E9" i="28"/>
  <c r="F9" i="28" s="1"/>
  <c r="D20" i="28"/>
  <c r="D21" i="28"/>
  <c r="H30" i="28"/>
  <c r="H156" i="28" s="1"/>
  <c r="H157" i="28" s="1"/>
  <c r="J30" i="28"/>
  <c r="J156" i="28" s="1"/>
  <c r="L30" i="28"/>
  <c r="L156" i="28" s="1"/>
  <c r="L157" i="28" s="1"/>
  <c r="N30" i="28"/>
  <c r="N156" i="28" s="1"/>
  <c r="N202" i="28" s="1"/>
  <c r="P30" i="28"/>
  <c r="P156" i="28" s="1"/>
  <c r="P157" i="28" s="1"/>
  <c r="R30" i="28"/>
  <c r="R156" i="28" s="1"/>
  <c r="R157" i="28" s="1"/>
  <c r="T30" i="28"/>
  <c r="T156" i="28" s="1"/>
  <c r="T202" i="28" s="1"/>
  <c r="V30" i="28"/>
  <c r="V156" i="28" s="1"/>
  <c r="X30" i="28"/>
  <c r="X156" i="28" s="1"/>
  <c r="X202" i="28" s="1"/>
  <c r="Z30" i="28"/>
  <c r="Z156" i="28" s="1"/>
  <c r="Z157" i="28" s="1"/>
  <c r="AB30" i="28"/>
  <c r="AD30" i="28"/>
  <c r="AD156" i="28" s="1"/>
  <c r="B97" i="28"/>
  <c r="F97" i="28" s="1"/>
  <c r="C51" i="28"/>
  <c r="G51" i="28" s="1"/>
  <c r="L204" i="28"/>
  <c r="N204" i="28"/>
  <c r="P204" i="28"/>
  <c r="R204" i="28"/>
  <c r="T204" i="28"/>
  <c r="V204" i="28"/>
  <c r="X204" i="28"/>
  <c r="Z204" i="28"/>
  <c r="AB204" i="28"/>
  <c r="AD204" i="28"/>
  <c r="J205" i="28"/>
  <c r="L205" i="28"/>
  <c r="N205" i="28"/>
  <c r="R205" i="28"/>
  <c r="V205" i="28"/>
  <c r="Z205" i="28"/>
  <c r="AB205" i="28"/>
  <c r="AD205" i="28"/>
  <c r="L206" i="28"/>
  <c r="P206" i="28"/>
  <c r="X206" i="28"/>
  <c r="AB206" i="28"/>
  <c r="J207" i="28"/>
  <c r="N207" i="28"/>
  <c r="R207" i="28"/>
  <c r="V207" i="28"/>
  <c r="Z207" i="28"/>
  <c r="AD207" i="28"/>
  <c r="J208" i="28"/>
  <c r="L208" i="28"/>
  <c r="N208" i="28"/>
  <c r="G55" i="28"/>
  <c r="B79" i="28"/>
  <c r="F79" i="28" s="1"/>
  <c r="D214" i="28"/>
  <c r="D233" i="28" s="1"/>
  <c r="F132" i="28"/>
  <c r="D89" i="28"/>
  <c r="B86" i="28"/>
  <c r="AB86" i="28"/>
  <c r="B93" i="28"/>
  <c r="F93" i="28" s="1"/>
  <c r="P93" i="28"/>
  <c r="B107" i="28"/>
  <c r="F107" i="28" s="1"/>
  <c r="G135" i="28"/>
  <c r="C214" i="28"/>
  <c r="C233" i="28" s="1"/>
  <c r="C212" i="28"/>
  <c r="C231" i="28" s="1"/>
  <c r="G90" i="28"/>
  <c r="G107" i="28"/>
  <c r="G44" i="28"/>
  <c r="C32" i="28"/>
  <c r="F19" i="28"/>
  <c r="G19" i="28"/>
  <c r="H202" i="28"/>
  <c r="J202" i="28"/>
  <c r="J157" i="28"/>
  <c r="P202" i="28"/>
  <c r="R202" i="28"/>
  <c r="T157" i="28"/>
  <c r="V202" i="28"/>
  <c r="V157" i="28"/>
  <c r="Z202" i="28"/>
  <c r="AD202" i="28"/>
  <c r="AD157" i="28"/>
  <c r="H204" i="28"/>
  <c r="H208" i="28"/>
  <c r="F12" i="28"/>
  <c r="N157" i="28"/>
  <c r="G12" i="28"/>
  <c r="Y157" i="28"/>
  <c r="K204" i="28"/>
  <c r="O204" i="28"/>
  <c r="S204" i="28"/>
  <c r="W204" i="28"/>
  <c r="AA204" i="28"/>
  <c r="D128" i="28"/>
  <c r="AE204" i="28"/>
  <c r="I205" i="28"/>
  <c r="M205" i="28"/>
  <c r="O205" i="28"/>
  <c r="Q205" i="28"/>
  <c r="S205" i="28"/>
  <c r="U205" i="28"/>
  <c r="W205" i="28"/>
  <c r="Y205" i="28"/>
  <c r="AA205" i="28"/>
  <c r="AC205" i="28"/>
  <c r="AE205" i="28"/>
  <c r="G34" i="28"/>
  <c r="I207" i="28"/>
  <c r="K207" i="28"/>
  <c r="M207" i="28"/>
  <c r="O207" i="28"/>
  <c r="Q207" i="28"/>
  <c r="S207" i="28"/>
  <c r="U207" i="28"/>
  <c r="W207" i="28"/>
  <c r="Y207" i="28"/>
  <c r="AA207" i="28"/>
  <c r="AC207" i="28"/>
  <c r="AE207" i="28"/>
  <c r="E208" i="28"/>
  <c r="I208" i="28"/>
  <c r="M208" i="28"/>
  <c r="Q208" i="28"/>
  <c r="U208" i="28"/>
  <c r="Y208" i="28"/>
  <c r="AC208" i="28"/>
  <c r="E230" i="28"/>
  <c r="F213" i="28"/>
  <c r="G132" i="28"/>
  <c r="G139" i="28"/>
  <c r="G146" i="28"/>
  <c r="B191" i="28"/>
  <c r="H190" i="28"/>
  <c r="F34" i="28"/>
  <c r="P208" i="28"/>
  <c r="R208" i="28"/>
  <c r="T208" i="28"/>
  <c r="V208" i="28"/>
  <c r="X208" i="28"/>
  <c r="Z208" i="28"/>
  <c r="AB208" i="28"/>
  <c r="AD208" i="28"/>
  <c r="B230" i="28"/>
  <c r="B229" i="28" s="1"/>
  <c r="B209" i="28"/>
  <c r="D230" i="28"/>
  <c r="F83" i="28"/>
  <c r="D142" i="28"/>
  <c r="F192" i="28"/>
  <c r="G192" i="28"/>
  <c r="G193" i="28"/>
  <c r="F194" i="28"/>
  <c r="G194" i="28"/>
  <c r="G173" i="28"/>
  <c r="B159" i="28" l="1"/>
  <c r="I202" i="28"/>
  <c r="F44" i="28"/>
  <c r="F86" i="28"/>
  <c r="B156" i="28"/>
  <c r="B157" i="28" s="1"/>
  <c r="B160" i="28"/>
  <c r="F160" i="28" s="1"/>
  <c r="E207" i="28"/>
  <c r="Q202" i="28"/>
  <c r="Q157" i="28"/>
  <c r="J204" i="28"/>
  <c r="B158" i="28"/>
  <c r="D162" i="28"/>
  <c r="D208" i="28" s="1"/>
  <c r="B207" i="28"/>
  <c r="F207" i="28" s="1"/>
  <c r="U156" i="28"/>
  <c r="E209" i="28"/>
  <c r="B161" i="28"/>
  <c r="F161" i="28" s="1"/>
  <c r="X157" i="28"/>
  <c r="L202" i="28"/>
  <c r="G97" i="28"/>
  <c r="AB156" i="28"/>
  <c r="F90" i="28"/>
  <c r="D58" i="28"/>
  <c r="AE160" i="28"/>
  <c r="AE206" i="28" s="1"/>
  <c r="AA160" i="28"/>
  <c r="AA206" i="28" s="1"/>
  <c r="W160" i="28"/>
  <c r="W206" i="28" s="1"/>
  <c r="S160" i="28"/>
  <c r="S206" i="28" s="1"/>
  <c r="O160" i="28"/>
  <c r="O206" i="28" s="1"/>
  <c r="K160" i="28"/>
  <c r="K206" i="28" s="1"/>
  <c r="D91" i="28"/>
  <c r="AE156" i="28"/>
  <c r="AA156" i="28"/>
  <c r="W156" i="28"/>
  <c r="S156" i="28"/>
  <c r="O156" i="28"/>
  <c r="K156" i="28"/>
  <c r="C215" i="28"/>
  <c r="C234" i="28" s="1"/>
  <c r="B88" i="28"/>
  <c r="AC156" i="28"/>
  <c r="M156" i="28"/>
  <c r="B205" i="28"/>
  <c r="F205" i="28" s="1"/>
  <c r="C86" i="28"/>
  <c r="G86" i="28" s="1"/>
  <c r="E191" i="28"/>
  <c r="E190" i="28" s="1"/>
  <c r="E169" i="28"/>
  <c r="D176" i="28"/>
  <c r="D171" i="28"/>
  <c r="F100" i="28"/>
  <c r="B15" i="28"/>
  <c r="B16" i="28" s="1"/>
  <c r="B8" i="28"/>
  <c r="F173" i="28"/>
  <c r="B169" i="28"/>
  <c r="F169" i="28" s="1"/>
  <c r="F159" i="28"/>
  <c r="G9" i="28"/>
  <c r="B204" i="28"/>
  <c r="C211" i="28"/>
  <c r="C230" i="28" s="1"/>
  <c r="D107" i="28"/>
  <c r="AD206" i="28"/>
  <c r="Z206" i="28"/>
  <c r="V206" i="28"/>
  <c r="R206" i="28"/>
  <c r="N206" i="28"/>
  <c r="J206" i="28"/>
  <c r="D114" i="28"/>
  <c r="D95" i="28"/>
  <c r="D88" i="28" s="1"/>
  <c r="F65" i="28"/>
  <c r="C191" i="28"/>
  <c r="C190" i="28" s="1"/>
  <c r="C169" i="28"/>
  <c r="B193" i="28"/>
  <c r="F193" i="28" s="1"/>
  <c r="D121" i="28"/>
  <c r="E158" i="28"/>
  <c r="E204" i="28" s="1"/>
  <c r="E30" i="28"/>
  <c r="D32" i="28"/>
  <c r="C79" i="28"/>
  <c r="C159" i="28"/>
  <c r="C205" i="28" s="1"/>
  <c r="AB157" i="28"/>
  <c r="AB202" i="28"/>
  <c r="D51" i="28"/>
  <c r="E15" i="28"/>
  <c r="E8" i="28"/>
  <c r="C161" i="28"/>
  <c r="C207" i="28" s="1"/>
  <c r="G207" i="28" s="1"/>
  <c r="D215" i="28"/>
  <c r="D79" i="28"/>
  <c r="D34" i="28"/>
  <c r="D37" i="28"/>
  <c r="D19" i="28"/>
  <c r="D9" i="28"/>
  <c r="D33" i="28"/>
  <c r="D35" i="28"/>
  <c r="D100" i="28"/>
  <c r="D97" i="28"/>
  <c r="D93" i="28" s="1"/>
  <c r="G159" i="28"/>
  <c r="C204" i="28"/>
  <c r="C30" i="28"/>
  <c r="F232" i="28"/>
  <c r="E229" i="28"/>
  <c r="F209" i="28"/>
  <c r="G205" i="28"/>
  <c r="D135" i="28"/>
  <c r="B208" i="28"/>
  <c r="B206" i="28" l="1"/>
  <c r="F206" i="28" s="1"/>
  <c r="G79" i="28"/>
  <c r="C156" i="28"/>
  <c r="D158" i="28"/>
  <c r="D204" i="28" s="1"/>
  <c r="AC157" i="28"/>
  <c r="AC202" i="28"/>
  <c r="K202" i="28"/>
  <c r="K157" i="28"/>
  <c r="S202" i="28"/>
  <c r="S157" i="28"/>
  <c r="AA202" i="28"/>
  <c r="AA157" i="28"/>
  <c r="D161" i="28"/>
  <c r="D207" i="28" s="1"/>
  <c r="M202" i="28"/>
  <c r="M157" i="28"/>
  <c r="O202" i="28"/>
  <c r="O157" i="28"/>
  <c r="W202" i="28"/>
  <c r="W157" i="28"/>
  <c r="AE202" i="28"/>
  <c r="AE157" i="28"/>
  <c r="U157" i="28"/>
  <c r="U202" i="28"/>
  <c r="F30" i="28"/>
  <c r="E156" i="28"/>
  <c r="G190" i="28"/>
  <c r="D191" i="28"/>
  <c r="D190" i="28" s="1"/>
  <c r="D169" i="28"/>
  <c r="G169" i="28"/>
  <c r="C160" i="28"/>
  <c r="D69" i="28"/>
  <c r="D65" i="28" s="1"/>
  <c r="C213" i="28"/>
  <c r="G83" i="28"/>
  <c r="B190" i="28"/>
  <c r="F190" i="28" s="1"/>
  <c r="G161" i="28"/>
  <c r="D15" i="28"/>
  <c r="D16" i="28" s="1"/>
  <c r="D8" i="28"/>
  <c r="F8" i="28"/>
  <c r="G8" i="28"/>
  <c r="D159" i="28"/>
  <c r="D205" i="28" s="1"/>
  <c r="D30" i="28"/>
  <c r="D234" i="28"/>
  <c r="D229" i="28" s="1"/>
  <c r="D209" i="28"/>
  <c r="E16" i="28"/>
  <c r="F15" i="28"/>
  <c r="G15" i="28"/>
  <c r="D90" i="28"/>
  <c r="G30" i="28"/>
  <c r="F229" i="28"/>
  <c r="B202" i="28" l="1"/>
  <c r="G69" i="28"/>
  <c r="C65" i="28"/>
  <c r="G65" i="28" s="1"/>
  <c r="C232" i="28"/>
  <c r="G213" i="28"/>
  <c r="C209" i="28"/>
  <c r="G209" i="28" s="1"/>
  <c r="C206" i="28"/>
  <c r="G206" i="28" s="1"/>
  <c r="G160" i="28"/>
  <c r="E202" i="28"/>
  <c r="F202" i="28" s="1"/>
  <c r="E157" i="28"/>
  <c r="F157" i="28" s="1"/>
  <c r="F156" i="28"/>
  <c r="F16" i="28"/>
  <c r="G16" i="28"/>
  <c r="D86" i="28"/>
  <c r="D156" i="28" s="1"/>
  <c r="D160" i="28"/>
  <c r="D206" i="28" s="1"/>
  <c r="C157" i="28"/>
  <c r="G157" i="28" s="1"/>
  <c r="C202" i="28"/>
  <c r="G156" i="28"/>
  <c r="G202" i="28" l="1"/>
  <c r="G232" i="28"/>
  <c r="C229" i="28"/>
  <c r="G229" i="28" s="1"/>
  <c r="D202" i="28"/>
  <c r="D157" i="28"/>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<sst xmlns="http://schemas.openxmlformats.org/spreadsheetml/2006/main" count="680" uniqueCount="220">
  <si>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</si>
  <si>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</si>
  <si>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</si>
  <si>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</si>
  <si>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</si>
  <si>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</si>
  <si>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</si>
  <si>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</si>
  <si>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</si>
  <si>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</si>
  <si>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</si>
  <si>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</si>
  <si>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</si>
  <si>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</si>
  <si>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</si>
  <si>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</si>
  <si>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</si>
  <si>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</si>
  <si>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</si>
  <si>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</si>
  <si>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</si>
  <si>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</si>
  <si>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</si>
  <si>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</si>
  <si>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</si>
  <si>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</si>
  <si>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</si>
  <si>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</si>
  <si>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</si>
  <si>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</si>
  <si>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</si>
  <si>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</si>
  <si>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</si>
  <si>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</si>
  <si>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</si>
  <si>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</si>
  <si>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</si>
  <si>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</si>
  <si>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</si>
  <si>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</si>
  <si>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</si>
  <si>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</si>
  <si>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</si>
  <si>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</si>
  <si>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</si>
  <si>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</si>
  <si>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</si>
  <si>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</si>
  <si>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</si>
  <si>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</si>
  <si>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</si>
  <si>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</si>
  <si>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</si>
  <si>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</si>
  <si>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</si>
  <si>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</si>
  <si>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</si>
  <si>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</si>
  <si>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</si>
  <si>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</si>
  <si>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</si>
  <si>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</si>
  <si>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</si>
  <si>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</si>
  <si>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</si>
  <si>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</si>
  <si>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</si>
  <si>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</si>
  <si>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</si>
  <si>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</si>
  <si>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</si>
  <si>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</si>
  <si>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</si>
  <si>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</si>
  <si>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</si>
  <si>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</si>
  <si>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</si>
  <si>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</si>
  <si>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</si>
  <si>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</si>
  <si>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</si>
  <si>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</si>
  <si>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</si>
  <si>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</si>
  <si>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</si>
  <si>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</si>
  <si>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</si>
  <si>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</si>
  <si>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</si>
  <si>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</si>
  <si>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</si>
  <si>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</si>
  <si>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</si>
  <si>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</si>
  <si>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</si>
  <si>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</si>
  <si>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</si>
  <si>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</si>
  <si>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</si>
  <si>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</si>
  <si>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</si>
  <si>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</si>
  <si>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</si>
  <si>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</si>
  <si>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</si>
  <si>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</si>
  <si>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</si>
  <si>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</si>
  <si>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</si>
  <si>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</si>
  <si>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</si>
  <si>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</si>
  <si>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</si>
  <si>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</si>
  <si>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</si>
  <si>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</si>
  <si>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</si>
  <si>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</si>
  <si>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</si>
  <si>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</si>
  <si>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</si>
  <si>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</si>
  <si>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</si>
  <si>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</si>
  <si>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</si>
  <si>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</si>
  <si>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</si>
  <si>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</si>
  <si>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</si>
  <si>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</si>
  <si>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</si>
  <si>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</si>
  <si>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</si>
  <si>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</si>
  <si>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</si>
  <si>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</si>
  <si>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</si>
  <si>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</si>
  <si>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</si>
  <si>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</si>
  <si>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</si>
  <si>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</si>
  <si>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</si>
  <si>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</si>
  <si>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</si>
  <si>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</si>
  <si>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</si>
  <si>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Основные мероприятия  программы</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</si>
  <si>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</si>
  <si>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</si>
  <si>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</si>
  <si>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</si>
  <si>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</si>
  <si>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</si>
  <si>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</si>
  <si>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</si>
  <si>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</si>
  <si>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</si>
  <si>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</si>
  <si>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</si>
  <si>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</si>
  <si>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</si>
  <si>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</si>
  <si>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</si>
  <si>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</si>
  <si>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</si>
  <si>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</si>
  <si>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</si>
  <si>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</si>
  <si>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</si>
  <si>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</si>
  <si>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</si>
  <si>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</si>
  <si>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</si>
  <si>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</si>
  <si>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</si>
  <si>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</si>
  <si>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</si>
  <si>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</si>
  <si>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</si>
  <si>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МКУ "УЖКХ г.Когалыма"</t>
  </si>
  <si>
    <t>Задача - Организация предоставления транспортных услуг населению и организация транспортного обслуживания населения в городе Когалыме</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</si>
  <si>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</si>
  <si>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</si>
  <si>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</si>
  <si>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</si>
  <si>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</si>
  <si>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</si>
  <si>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</si>
  <si>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</si>
  <si>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</si>
  <si>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</si>
  <si>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</si>
  <si>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Итого по подпрограмме 3</t>
  </si>
  <si>
    <t>2.1.5. Строительство автомобильных дорог для индивидуальной жилой застройки за рекой Кирилл-Высьягун</t>
  </si>
  <si>
    <t>т.8(34667)93-790</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</si>
  <si>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 всего</t>
  </si>
  <si>
    <t>План на
 2020 год, тыс.руб.</t>
  </si>
  <si>
    <t>ведущий инженер ОРЖКХ</t>
  </si>
  <si>
    <t>И.А.Цыганкова</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</si>
  <si>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</si>
  <si>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Заключены муниципальные контракты:
1. 0187300013719000368001 от 29.11.2019 на оказание услуг по техническому и эксплуатационному обслуживанию программно-технического измерительного комплекса "Одиссей"
2. 0187300013719000357001 от 19.11.2019 на оказание услуг по техническому сопровождению комплекса "Одиссей"
3. ЭС-19/К/1580 от 31.12.2019 на оказание услуг по поставке электрической энергии (часть средств идет на оплату по контракту). 
Отклонение сложилось в результате конкурсных процедур (понижение НМЦК)</t>
  </si>
  <si>
    <t>Отчет о ходе реализации муниципальной программы (сетевой график)
«Развитие транспортной системы города Когалыма» на 01.03.2020</t>
  </si>
  <si>
    <t>План на 29.02.2020</t>
  </si>
  <si>
    <t>Профинансировано на 29.02.2020</t>
  </si>
  <si>
    <t>2.3.7. Замена остановочных павильонов с благоустройством прилегающей территории</t>
  </si>
  <si>
    <t>Кассовый расход на  29.02.2020</t>
  </si>
  <si>
    <r>
      <rPr>
        <b/>
        <sz val="13"/>
        <color theme="1"/>
        <rFont val="Times New Roman"/>
        <family val="1"/>
        <charset val="204"/>
      </rPr>
      <t>МБУ "КСАТ":</t>
    </r>
    <r>
      <rPr>
        <sz val="13"/>
        <color theme="1"/>
        <rFont val="Times New Roman"/>
        <family val="1"/>
        <charset val="204"/>
      </rPr>
      <t xml:space="preserve">
Отклонение от плана составляет  11 915,13 тыс. руб. в том числе:
1. 3 549,92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1 134,54 тыс.руб.  -неисполнение субсидии по статье начисления на оплату труда возникло в связи с оплатой страховых взносов в марте 2020 г.
3. 44,95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579,71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99,45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обслуживание компьютерной техники (инженер-программист/ аутсорсинг), будет произведена по факту выставленных счетов. 3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4. Оплата за прохождения технического осмотра, будет произведена по факту оказанных услуг
6. 30,03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согласно выставленных документов и заключенного договора. 3.  Оказание услуг по охране базы, так как оплата произведена по факту оказанных услуг
7. 44,45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2 009,0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4 298,27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10. 64,8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59,96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</si>
  <si>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0,05 тыс. руб. за пользование имуществом возникло, в связи с тем, что оплата произведена согласно графика платежей.</t>
    </r>
  </si>
  <si>
    <r>
      <rPr>
        <b/>
        <sz val="13"/>
        <color theme="1"/>
        <rFont val="Times New Roman"/>
        <family val="1"/>
        <charset val="204"/>
      </rPr>
      <t>МКУ "УЖКХ г.Когалыма":</t>
    </r>
    <r>
      <rPr>
        <sz val="13"/>
        <color theme="1"/>
        <rFont val="Times New Roman"/>
        <family val="1"/>
        <charset val="204"/>
      </rPr>
      <t xml:space="preserve">
Экономия по оплате электроэнергии для оборудования светофорных объектов в сумме 6,58т.р. (фактический тариф ниже планируемого по смете), а также по оплате работ по оперативному, техническому обслуживанию и текущему ремонту электрооборудования светофорных объектов города Когалыма в сумме 13,69т.р. (оплата производится за фактически выпоненные работы с учетом израсходованных материалов на основании счетов-фактур).</t>
    </r>
  </si>
  <si>
    <r>
      <rPr>
        <b/>
        <sz val="13"/>
        <color theme="1"/>
        <rFont val="Times New Roman"/>
        <family val="1"/>
        <charset val="204"/>
      </rPr>
      <t>МКУ "УЖКХ г.Когалыма":</t>
    </r>
    <r>
      <rPr>
        <sz val="13"/>
        <color theme="1"/>
        <rFont val="Times New Roman"/>
        <family val="1"/>
        <charset val="204"/>
      </rPr>
      <t xml:space="preserve">
Выделение дополнительных плановых ассигнований на основании согласованной главой города дополнительной потребности для приобретения и установки 15 информационных табло возле планируемых к замене остановочных павильонов на основании решения Думы города Когалыма от 19.02.2020 №385-ГД.</t>
    </r>
  </si>
  <si>
    <t>2.1.6. Реконструкция автомобильных дорог по ул.Комсомольская и улице Лесная со строительством транспортной развязки</t>
  </si>
  <si>
    <r>
      <rPr>
        <b/>
        <sz val="13"/>
        <color theme="1"/>
        <rFont val="Times New Roman"/>
        <family val="1"/>
        <charset val="204"/>
      </rPr>
      <t>МУ "УКС г.Когалыма":</t>
    </r>
    <r>
      <rPr>
        <sz val="13"/>
        <color theme="1"/>
        <rFont val="Times New Roman"/>
        <family val="1"/>
        <charset val="204"/>
      </rPr>
      <t xml:space="preserve">
25.02.2020 заключен МК №0187300013720000004  на сумму 38 678,43 тыс. руб.  Срок окончания выполнения работ 31.07.2020</t>
    </r>
  </si>
  <si>
    <r>
      <rPr>
        <b/>
        <sz val="13"/>
        <color theme="1"/>
        <rFont val="Times New Roman"/>
        <family val="1"/>
        <charset val="204"/>
      </rPr>
      <t>МУ "УКС г.Когалыма":</t>
    </r>
    <r>
      <rPr>
        <sz val="13"/>
        <color theme="1"/>
        <rFont val="Times New Roman"/>
        <family val="1"/>
        <charset val="204"/>
      </rPr>
      <t xml:space="preserve">
Средства в сумме 134,2 закрыты по Решению Думы г.Когалыма от 19.02.2020 №385-ГД</t>
    </r>
  </si>
  <si>
    <r>
      <rPr>
        <b/>
        <sz val="13"/>
        <color theme="1"/>
        <rFont val="Times New Roman"/>
        <family val="1"/>
        <charset val="204"/>
      </rPr>
      <t>МУ "УКС г.Когалыма":</t>
    </r>
    <r>
      <rPr>
        <sz val="13"/>
        <color theme="1"/>
        <rFont val="Times New Roman"/>
        <family val="1"/>
        <charset val="204"/>
      </rPr>
      <t xml:space="preserve">
Средства планируются к освоению после выполнения работ по контракту на ремонт дорог</t>
    </r>
  </si>
  <si>
    <r>
      <rPr>
        <b/>
        <sz val="13"/>
        <color theme="1"/>
        <rFont val="Times New Roman"/>
        <family val="1"/>
        <charset val="204"/>
      </rPr>
      <t>МУ "УКС г.Когалыма":</t>
    </r>
    <r>
      <rPr>
        <sz val="13"/>
        <color theme="1"/>
        <rFont val="Times New Roman"/>
        <family val="1"/>
        <charset val="204"/>
      </rPr>
      <t xml:space="preserve">
На отчетную дату с нарушением срока выполнения работ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t>
    </r>
  </si>
  <si>
    <r>
      <rPr>
        <b/>
        <sz val="13"/>
        <color theme="1"/>
        <rFont val="Times New Roman"/>
        <family val="1"/>
        <charset val="204"/>
      </rPr>
      <t>МУ "УКС г.Когалыма":</t>
    </r>
    <r>
      <rPr>
        <sz val="13"/>
        <color theme="1"/>
        <rFont val="Times New Roman"/>
        <family val="1"/>
        <charset val="204"/>
      </rPr>
      <t xml:space="preserve">
 Решением Думы города от 19.02.2020 №385-ГД выделены денежные средства в сумме 87,20 тыс.руб. на оказание услуг по оформлению технических планов сооружений по объекту: «Реконструкция автомобильных дорог по улице Комсомольская и улице Лесная со строительством транспортной
развязки». Контракт находится на стадии заключения.</t>
    </r>
  </si>
  <si>
    <r>
      <rPr>
        <b/>
        <sz val="13"/>
        <color theme="1"/>
        <rFont val="Times New Roman"/>
        <family val="1"/>
        <charset val="204"/>
      </rPr>
      <t>МУ "УКС г.Когалыма":</t>
    </r>
    <r>
      <rPr>
        <sz val="13"/>
        <color theme="1"/>
        <rFont val="Times New Roman"/>
        <family val="1"/>
        <charset val="204"/>
      </rPr>
      <t xml:space="preserve">
1) 14.02.2020 размещено извещение №0187300013720000013 на выполнение работ по проектированию сетей наружного освещения по ул.Ноябрьская и пер. Волжский на сумму 1685,53 тыс.руб. Дата окончания подачи заявок 27.02.2020. 28.02.2020 состоялся аукцион. Заключение контракта планируется в марте текущего года.
2) выделены денежные средства в сумме 7 687,40 тыс.руб на строительство сетей наружного освещения на участке а/д пр. Нефтяников (от ул. таллинская до ул. Привокзальная). Готовиться аукционная документация. Размещение извещения запланировано на апрель текущего года</t>
    </r>
  </si>
  <si>
    <r>
      <rPr>
        <b/>
        <sz val="13"/>
        <color theme="1"/>
        <rFont val="Times New Roman"/>
        <family val="1"/>
        <charset val="204"/>
      </rPr>
      <t>МУ "УКС г.Когалыма":</t>
    </r>
    <r>
      <rPr>
        <sz val="13"/>
        <color theme="1"/>
        <rFont val="Times New Roman"/>
        <family val="1"/>
        <charset val="204"/>
      </rPr>
      <t xml:space="preserve">
На отчетную дату заключены следующие мунниципальные контракты:
-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на сумму 691,71 тыс.руб.. Срок окончания работ - 31.03.2020.
-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Цена контракта 445,46 тыс.руб. Срок выполнения работ - 30.04.2020.
Решением Думы города Когалма от 19.02.2020 №385-ГД перераспределены денежные средства  в сумме 969,3 тыс.руб. на проектно-изыскательские работы на установку на аварийно-опасном участке автомобильной дороги , в том числе:
- 478,0 тыс.руб. по проспекту Нефтяников (участок от кольцевой развязки проспекта Нефтяников  – улица Дружбы народов до автомобильного моста «Виадук») системы видеонаблюдения фиксирующей нарушение правил дорожного движения;
- 491,3 тыс.руб.  по улице Дружбы народов  (участок от кольцевой развязки проспекта Шмидта  – улица Дружбы народов до кольцевой развязки улица Дружбы народов  - улица Береговая) системы видеонаблюдения фиксирующей нарушение правил дорожного движения</t>
    </r>
  </si>
  <si>
    <r>
      <rPr>
        <b/>
        <sz val="13"/>
        <color theme="1"/>
        <rFont val="Times New Roman"/>
        <family val="1"/>
        <charset val="204"/>
      </rPr>
      <t xml:space="preserve">МКУ "ЕДДС г.Когалыма":
</t>
    </r>
    <r>
      <rPr>
        <sz val="13"/>
        <color theme="1"/>
        <rFont val="Times New Roman"/>
        <family val="1"/>
        <charset val="204"/>
      </rPr>
      <t>Заключен муниципальный контракт:
1. №98/20пуСГ от 01.01.2020 (01.01.2020-30.03.2020) - 627 192,00 руб., на оказание почтовых услуг по отправке постановлений. Отклонение сложилось в результате того, что не заключено соглашение о предоставлении субсидии. Соглашение о предоставлении субсидии не заключено между Администрацией города Когалыма и Департаментом дорожного хозяйства по невыясненной причине.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</si>
</sst>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7"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cellStyleXfs>
  <cellXfs count="177">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1" fillId="0" borderId="1" xfId="0" applyFont="1" applyBorder="1"/>
    <xf numFmtId="0" fontId="13" fillId="0" borderId="1" xfId="0" applyFont="1" applyBorder="1"/>
    <xf numFmtId="0" fontId="13" fillId="0" borderId="1" xfId="0" applyFont="1" applyBorder="1" applyAlignment="1">
      <alignment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6"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0" fontId="1" fillId="7" borderId="1" xfId="0" applyFont="1" applyFill="1" applyBorder="1" applyAlignment="1">
      <alignment horizontal="left" vertical="center" wrapText="1"/>
    </xf>
    <xf numFmtId="4" fontId="1" fillId="7"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4" fontId="1" fillId="8"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164" fontId="8" fillId="4"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8" fillId="3"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167" fontId="12" fillId="0" borderId="1" xfId="0" applyNumberFormat="1" applyFont="1" applyFill="1" applyBorder="1" applyAlignment="1">
      <alignment horizontal="center" vertical="center" wrapText="1"/>
    </xf>
    <xf numFmtId="0" fontId="13" fillId="9" borderId="1" xfId="0" applyFont="1" applyFill="1" applyBorder="1" applyAlignment="1">
      <alignment horizontal="left" vertical="top" wrapText="1"/>
    </xf>
    <xf numFmtId="4" fontId="1" fillId="9"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4" fontId="1" fillId="10" borderId="1" xfId="0" applyNumberFormat="1" applyFont="1" applyFill="1" applyBorder="1" applyAlignment="1">
      <alignment horizontal="center" vertical="center" wrapText="1"/>
    </xf>
    <xf numFmtId="0" fontId="13" fillId="11" borderId="1" xfId="0" applyFont="1" applyFill="1" applyBorder="1" applyAlignment="1">
      <alignment horizontal="left" vertical="center" wrapText="1"/>
    </xf>
    <xf numFmtId="4" fontId="13" fillId="11"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1" xfId="0" applyFont="1" applyFill="1" applyBorder="1" applyAlignment="1">
      <alignment horizontal="left" vertical="center" wrapText="1"/>
    </xf>
    <xf numFmtId="0" fontId="1" fillId="4" borderId="0" xfId="0" applyFont="1" applyFill="1"/>
    <xf numFmtId="0" fontId="14" fillId="4" borderId="0" xfId="0" applyFont="1" applyFill="1"/>
    <xf numFmtId="0" fontId="13" fillId="4" borderId="0" xfId="0" applyFont="1" applyFill="1"/>
    <xf numFmtId="0" fontId="8" fillId="4"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67" fontId="12"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0" fontId="16" fillId="0" borderId="6" xfId="0" applyFont="1" applyFill="1" applyBorder="1" applyAlignment="1">
      <alignment horizontal="left" wrapText="1"/>
    </xf>
    <xf numFmtId="0" fontId="16" fillId="0" borderId="7" xfId="0" applyFont="1" applyFill="1" applyBorder="1" applyAlignment="1">
      <alignment horizontal="left"/>
    </xf>
    <xf numFmtId="0" fontId="16" fillId="0" borderId="4" xfId="0" applyFont="1" applyFill="1" applyBorder="1" applyAlignment="1">
      <alignment horizontal="left"/>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xf>
    <xf numFmtId="0" fontId="1" fillId="0" borderId="4" xfId="0" applyFont="1" applyFill="1" applyBorder="1" applyAlignment="1">
      <alignment horizontal="left" vertical="top"/>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16" t="s">
        <v>126</v>
      </c>
      <c r="H1" s="116"/>
      <c r="I1" s="116"/>
      <c r="J1" s="116"/>
      <c r="K1" s="116"/>
    </row>
    <row r="2" spans="1:12" ht="18.75" customHeight="1" x14ac:dyDescent="0.25">
      <c r="A2" s="117" t="s">
        <v>51</v>
      </c>
      <c r="B2" s="117"/>
      <c r="C2" s="117"/>
      <c r="D2" s="117"/>
      <c r="E2" s="117"/>
      <c r="F2" s="117"/>
      <c r="G2" s="117"/>
      <c r="H2" s="117"/>
      <c r="I2" s="117"/>
      <c r="J2" s="117"/>
      <c r="K2" s="117"/>
      <c r="L2" s="117"/>
    </row>
    <row r="3" spans="1:12" ht="19.5" customHeight="1" x14ac:dyDescent="0.3"/>
    <row r="4" spans="1:12" ht="45" customHeight="1" x14ac:dyDescent="0.25">
      <c r="A4" s="108" t="s">
        <v>0</v>
      </c>
      <c r="B4" s="108" t="s">
        <v>1</v>
      </c>
      <c r="C4" s="108" t="s">
        <v>2</v>
      </c>
      <c r="D4" s="108" t="s">
        <v>3</v>
      </c>
      <c r="E4" s="108" t="s">
        <v>4</v>
      </c>
      <c r="F4" s="108"/>
      <c r="G4" s="108"/>
      <c r="H4" s="108"/>
      <c r="I4" s="108"/>
      <c r="J4" s="108"/>
      <c r="K4" s="108"/>
      <c r="L4" s="108"/>
    </row>
    <row r="5" spans="1:12" ht="22.5" customHeight="1" x14ac:dyDescent="0.25">
      <c r="A5" s="108"/>
      <c r="B5" s="108"/>
      <c r="C5" s="108"/>
      <c r="D5" s="108"/>
      <c r="E5" s="108" t="s">
        <v>5</v>
      </c>
      <c r="F5" s="108" t="s">
        <v>50</v>
      </c>
      <c r="G5" s="108"/>
      <c r="H5" s="108"/>
      <c r="I5" s="108"/>
      <c r="J5" s="108"/>
      <c r="K5" s="108"/>
      <c r="L5" s="108"/>
    </row>
    <row r="6" spans="1:12" ht="25.5" customHeight="1" x14ac:dyDescent="0.25">
      <c r="A6" s="108"/>
      <c r="B6" s="108"/>
      <c r="C6" s="108"/>
      <c r="D6" s="108"/>
      <c r="E6" s="109"/>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13" t="s">
        <v>9</v>
      </c>
      <c r="B8" s="114"/>
      <c r="C8" s="114"/>
      <c r="D8" s="114"/>
      <c r="E8" s="114"/>
      <c r="F8" s="114"/>
      <c r="G8" s="114"/>
      <c r="H8" s="114"/>
      <c r="I8" s="114"/>
      <c r="J8" s="114"/>
      <c r="K8" s="114"/>
      <c r="L8" s="115"/>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13" t="s">
        <v>15</v>
      </c>
      <c r="B11" s="114"/>
      <c r="C11" s="114"/>
      <c r="D11" s="114"/>
      <c r="E11" s="114"/>
      <c r="F11" s="114"/>
      <c r="G11" s="114"/>
      <c r="H11" s="114"/>
      <c r="I11" s="114"/>
      <c r="J11" s="114"/>
      <c r="K11" s="114"/>
      <c r="L11" s="115"/>
    </row>
    <row r="12" spans="1:12" s="10" customFormat="1" ht="21.75" customHeight="1" x14ac:dyDescent="0.25">
      <c r="A12" s="104" t="s">
        <v>16</v>
      </c>
      <c r="B12" s="105" t="s">
        <v>132</v>
      </c>
      <c r="C12" s="108"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04"/>
      <c r="B13" s="105"/>
      <c r="C13" s="108"/>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04"/>
      <c r="B14" s="105"/>
      <c r="C14" s="108"/>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04"/>
      <c r="B15" s="105"/>
      <c r="C15" s="108"/>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04" t="s">
        <v>45</v>
      </c>
      <c r="B16" s="105" t="s">
        <v>129</v>
      </c>
      <c r="C16" s="108"/>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04"/>
      <c r="B17" s="105"/>
      <c r="C17" s="108"/>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04"/>
      <c r="B18" s="105"/>
      <c r="C18" s="108"/>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04"/>
      <c r="B19" s="105" t="s">
        <v>18</v>
      </c>
      <c r="C19" s="108"/>
      <c r="D19" s="34" t="s">
        <v>19</v>
      </c>
      <c r="E19" s="4">
        <f t="shared" si="1"/>
        <v>0</v>
      </c>
      <c r="F19" s="4"/>
      <c r="G19" s="4"/>
      <c r="H19" s="4"/>
      <c r="I19" s="4"/>
      <c r="J19" s="4"/>
      <c r="K19" s="4"/>
      <c r="L19" s="4"/>
    </row>
    <row r="20" spans="1:12" s="10" customFormat="1" ht="16.899999999999999" hidden="1" x14ac:dyDescent="0.3">
      <c r="A20" s="104"/>
      <c r="B20" s="105"/>
      <c r="C20" s="108"/>
      <c r="D20" s="34" t="s">
        <v>13</v>
      </c>
      <c r="E20" s="4">
        <f t="shared" si="1"/>
        <v>0</v>
      </c>
      <c r="F20" s="4"/>
      <c r="G20" s="4"/>
      <c r="H20" s="4"/>
      <c r="I20" s="4"/>
      <c r="J20" s="4"/>
      <c r="K20" s="4"/>
      <c r="L20" s="4"/>
    </row>
    <row r="21" spans="1:12" s="10" customFormat="1" ht="18.600000000000001" hidden="1" customHeight="1" x14ac:dyDescent="0.3">
      <c r="A21" s="104"/>
      <c r="B21" s="105" t="s">
        <v>20</v>
      </c>
      <c r="C21" s="108"/>
      <c r="D21" s="34" t="s">
        <v>19</v>
      </c>
      <c r="E21" s="4">
        <f t="shared" si="1"/>
        <v>0</v>
      </c>
      <c r="F21" s="4"/>
      <c r="G21" s="4"/>
      <c r="H21" s="4"/>
      <c r="I21" s="4"/>
      <c r="J21" s="4"/>
      <c r="K21" s="4"/>
      <c r="L21" s="4"/>
    </row>
    <row r="22" spans="1:12" s="10" customFormat="1" ht="21" hidden="1" customHeight="1" x14ac:dyDescent="0.3">
      <c r="A22" s="104"/>
      <c r="B22" s="105"/>
      <c r="C22" s="108"/>
      <c r="D22" s="34" t="s">
        <v>13</v>
      </c>
      <c r="E22" s="4">
        <f t="shared" si="1"/>
        <v>0</v>
      </c>
      <c r="F22" s="4"/>
      <c r="G22" s="4"/>
      <c r="H22" s="4"/>
      <c r="I22" s="4"/>
      <c r="J22" s="4"/>
      <c r="K22" s="4"/>
      <c r="L22" s="4"/>
    </row>
    <row r="23" spans="1:12" s="10" customFormat="1" ht="22.9" hidden="1" customHeight="1" x14ac:dyDescent="0.3">
      <c r="A23" s="104"/>
      <c r="B23" s="105" t="s">
        <v>21</v>
      </c>
      <c r="C23" s="108"/>
      <c r="D23" s="34" t="s">
        <v>19</v>
      </c>
      <c r="E23" s="4">
        <f t="shared" si="1"/>
        <v>0</v>
      </c>
      <c r="F23" s="4"/>
      <c r="G23" s="4"/>
      <c r="H23" s="30"/>
      <c r="I23" s="4"/>
      <c r="J23" s="4"/>
      <c r="K23" s="4"/>
      <c r="L23" s="4"/>
    </row>
    <row r="24" spans="1:12" s="10" customFormat="1" ht="17.45" hidden="1" customHeight="1" x14ac:dyDescent="0.3">
      <c r="A24" s="104"/>
      <c r="B24" s="105"/>
      <c r="C24" s="108"/>
      <c r="D24" s="34" t="s">
        <v>13</v>
      </c>
      <c r="E24" s="4">
        <f t="shared" si="1"/>
        <v>0</v>
      </c>
      <c r="F24" s="4"/>
      <c r="G24" s="4"/>
      <c r="H24" s="30"/>
      <c r="I24" s="4"/>
      <c r="J24" s="4"/>
      <c r="K24" s="4"/>
      <c r="L24" s="4"/>
    </row>
    <row r="25" spans="1:12" s="10" customFormat="1" ht="17.45" hidden="1" customHeight="1" x14ac:dyDescent="0.3">
      <c r="A25" s="104"/>
      <c r="B25" s="105" t="s">
        <v>22</v>
      </c>
      <c r="C25" s="108"/>
      <c r="D25" s="34" t="s">
        <v>19</v>
      </c>
      <c r="E25" s="4">
        <f t="shared" si="1"/>
        <v>0</v>
      </c>
      <c r="F25" s="4"/>
      <c r="G25" s="4"/>
      <c r="H25" s="4"/>
      <c r="I25" s="4"/>
      <c r="J25" s="4"/>
      <c r="K25" s="4"/>
      <c r="L25" s="4"/>
    </row>
    <row r="26" spans="1:12" s="10" customFormat="1" ht="19.149999999999999" hidden="1" customHeight="1" x14ac:dyDescent="0.3">
      <c r="A26" s="104"/>
      <c r="B26" s="105"/>
      <c r="C26" s="108"/>
      <c r="D26" s="34" t="s">
        <v>13</v>
      </c>
      <c r="E26" s="4">
        <f t="shared" si="1"/>
        <v>0</v>
      </c>
      <c r="F26" s="4"/>
      <c r="G26" s="4"/>
      <c r="H26" s="4"/>
      <c r="I26" s="4"/>
      <c r="J26" s="4"/>
      <c r="K26" s="4"/>
      <c r="L26" s="4"/>
    </row>
    <row r="27" spans="1:12" s="10" customFormat="1" ht="21.6" hidden="1" customHeight="1" x14ac:dyDescent="0.3">
      <c r="A27" s="104"/>
      <c r="B27" s="105" t="s">
        <v>24</v>
      </c>
      <c r="C27" s="108"/>
      <c r="D27" s="34" t="s">
        <v>19</v>
      </c>
      <c r="E27" s="4">
        <f t="shared" si="1"/>
        <v>0</v>
      </c>
      <c r="F27" s="4"/>
      <c r="G27" s="4"/>
      <c r="H27" s="4"/>
      <c r="I27" s="4"/>
      <c r="J27" s="4"/>
      <c r="K27" s="4"/>
      <c r="L27" s="4"/>
    </row>
    <row r="28" spans="1:12" s="10" customFormat="1" ht="37.5" hidden="1" customHeight="1" x14ac:dyDescent="0.3">
      <c r="A28" s="104"/>
      <c r="B28" s="105"/>
      <c r="C28" s="108"/>
      <c r="D28" s="34" t="s">
        <v>13</v>
      </c>
      <c r="E28" s="4">
        <f t="shared" si="1"/>
        <v>0</v>
      </c>
      <c r="F28" s="4"/>
      <c r="G28" s="4"/>
      <c r="H28" s="4"/>
      <c r="I28" s="4"/>
      <c r="J28" s="4"/>
      <c r="K28" s="4"/>
      <c r="L28" s="4"/>
    </row>
    <row r="29" spans="1:12" ht="39.75" hidden="1" customHeight="1" x14ac:dyDescent="0.3">
      <c r="A29" s="107"/>
      <c r="B29" s="106" t="s">
        <v>59</v>
      </c>
      <c r="C29" s="108"/>
      <c r="D29" s="36" t="s">
        <v>19</v>
      </c>
      <c r="E29" s="4">
        <f t="shared" si="1"/>
        <v>0</v>
      </c>
      <c r="F29" s="4"/>
      <c r="G29" s="5"/>
      <c r="H29" s="5"/>
      <c r="I29" s="5"/>
      <c r="J29" s="4"/>
      <c r="K29" s="4"/>
      <c r="L29" s="4"/>
    </row>
    <row r="30" spans="1:12" ht="40.5" hidden="1" customHeight="1" x14ac:dyDescent="0.3">
      <c r="A30" s="107"/>
      <c r="B30" s="106"/>
      <c r="C30" s="108"/>
      <c r="D30" s="36" t="s">
        <v>13</v>
      </c>
      <c r="E30" s="4">
        <f t="shared" si="1"/>
        <v>0</v>
      </c>
      <c r="F30" s="4"/>
      <c r="G30" s="5"/>
      <c r="H30" s="5"/>
      <c r="I30" s="5"/>
      <c r="J30" s="4"/>
      <c r="K30" s="4"/>
      <c r="L30" s="4"/>
    </row>
    <row r="31" spans="1:12" ht="39" hidden="1" customHeight="1" x14ac:dyDescent="0.3">
      <c r="A31" s="107"/>
      <c r="B31" s="106" t="s">
        <v>60</v>
      </c>
      <c r="C31" s="108"/>
      <c r="D31" s="36" t="s">
        <v>19</v>
      </c>
      <c r="E31" s="4">
        <f t="shared" si="1"/>
        <v>0</v>
      </c>
      <c r="F31" s="4"/>
      <c r="G31" s="5"/>
      <c r="H31" s="5"/>
      <c r="I31" s="5"/>
      <c r="J31" s="4"/>
      <c r="K31" s="4"/>
      <c r="L31" s="4"/>
    </row>
    <row r="32" spans="1:12" ht="42.75" hidden="1" customHeight="1" x14ac:dyDescent="0.3">
      <c r="A32" s="107"/>
      <c r="B32" s="106" t="s">
        <v>23</v>
      </c>
      <c r="C32" s="108"/>
      <c r="D32" s="36" t="s">
        <v>13</v>
      </c>
      <c r="E32" s="4">
        <f t="shared" si="1"/>
        <v>0</v>
      </c>
      <c r="F32" s="4"/>
      <c r="G32" s="5"/>
      <c r="H32" s="5"/>
      <c r="I32" s="5"/>
      <c r="J32" s="4"/>
      <c r="K32" s="4"/>
      <c r="L32" s="4"/>
    </row>
    <row r="33" spans="1:12" ht="31.5" hidden="1" customHeight="1" x14ac:dyDescent="0.3">
      <c r="A33" s="107"/>
      <c r="B33" s="106" t="s">
        <v>61</v>
      </c>
      <c r="C33" s="108"/>
      <c r="D33" s="36" t="s">
        <v>19</v>
      </c>
      <c r="E33" s="4">
        <f t="shared" si="1"/>
        <v>0</v>
      </c>
      <c r="F33" s="4"/>
      <c r="G33" s="5"/>
      <c r="H33" s="5"/>
      <c r="I33" s="5"/>
      <c r="J33" s="4"/>
      <c r="K33" s="4"/>
      <c r="L33" s="4"/>
    </row>
    <row r="34" spans="1:12" ht="36.75" hidden="1" customHeight="1" x14ac:dyDescent="0.3">
      <c r="A34" s="107"/>
      <c r="B34" s="106"/>
      <c r="C34" s="108"/>
      <c r="D34" s="36" t="s">
        <v>13</v>
      </c>
      <c r="E34" s="4">
        <f t="shared" si="1"/>
        <v>0</v>
      </c>
      <c r="F34" s="4"/>
      <c r="G34" s="5"/>
      <c r="H34" s="5"/>
      <c r="I34" s="5"/>
      <c r="J34" s="4"/>
      <c r="K34" s="4"/>
      <c r="L34" s="4"/>
    </row>
    <row r="35" spans="1:12" ht="39.75" hidden="1" customHeight="1" x14ac:dyDescent="0.3">
      <c r="A35" s="107"/>
      <c r="B35" s="106" t="s">
        <v>25</v>
      </c>
      <c r="C35" s="108"/>
      <c r="D35" s="36" t="s">
        <v>19</v>
      </c>
      <c r="E35" s="4">
        <f t="shared" si="1"/>
        <v>0</v>
      </c>
      <c r="F35" s="4"/>
      <c r="G35" s="5"/>
      <c r="H35" s="5"/>
      <c r="I35" s="5"/>
      <c r="J35" s="4"/>
      <c r="K35" s="4"/>
      <c r="L35" s="4"/>
    </row>
    <row r="36" spans="1:12" ht="35.25" hidden="1" customHeight="1" x14ac:dyDescent="0.3">
      <c r="A36" s="107"/>
      <c r="B36" s="106"/>
      <c r="C36" s="108"/>
      <c r="D36" s="36" t="s">
        <v>13</v>
      </c>
      <c r="E36" s="4">
        <f t="shared" si="1"/>
        <v>0</v>
      </c>
      <c r="F36" s="4"/>
      <c r="G36" s="5"/>
      <c r="H36" s="5"/>
      <c r="I36" s="5"/>
      <c r="J36" s="4"/>
      <c r="K36" s="4"/>
      <c r="L36" s="4"/>
    </row>
    <row r="37" spans="1:12" ht="43.5" hidden="1" customHeight="1" x14ac:dyDescent="0.3">
      <c r="A37" s="107"/>
      <c r="B37" s="106" t="s">
        <v>26</v>
      </c>
      <c r="C37" s="108"/>
      <c r="D37" s="36" t="s">
        <v>19</v>
      </c>
      <c r="E37" s="4">
        <f t="shared" si="1"/>
        <v>0</v>
      </c>
      <c r="F37" s="4"/>
      <c r="G37" s="5"/>
      <c r="H37" s="5"/>
      <c r="I37" s="5"/>
      <c r="J37" s="4"/>
      <c r="K37" s="4"/>
      <c r="L37" s="4"/>
    </row>
    <row r="38" spans="1:12" ht="40.5" hidden="1" customHeight="1" x14ac:dyDescent="0.3">
      <c r="A38" s="107"/>
      <c r="B38" s="106"/>
      <c r="C38" s="108"/>
      <c r="D38" s="36" t="s">
        <v>13</v>
      </c>
      <c r="E38" s="4">
        <f t="shared" si="1"/>
        <v>0</v>
      </c>
      <c r="F38" s="4"/>
      <c r="G38" s="5"/>
      <c r="H38" s="5"/>
      <c r="I38" s="5"/>
      <c r="J38" s="4"/>
      <c r="K38" s="4"/>
      <c r="L38" s="4"/>
    </row>
    <row r="39" spans="1:12" ht="37.5" hidden="1" customHeight="1" x14ac:dyDescent="0.3">
      <c r="A39" s="107"/>
      <c r="B39" s="106" t="s">
        <v>27</v>
      </c>
      <c r="C39" s="108"/>
      <c r="D39" s="36" t="s">
        <v>19</v>
      </c>
      <c r="E39" s="4">
        <f t="shared" si="1"/>
        <v>0</v>
      </c>
      <c r="F39" s="4"/>
      <c r="G39" s="5"/>
      <c r="H39" s="29"/>
      <c r="I39" s="5"/>
      <c r="J39" s="4"/>
      <c r="K39" s="4"/>
      <c r="L39" s="4"/>
    </row>
    <row r="40" spans="1:12" ht="37.5" hidden="1" customHeight="1" x14ac:dyDescent="0.3">
      <c r="A40" s="107"/>
      <c r="B40" s="106"/>
      <c r="C40" s="108"/>
      <c r="D40" s="36" t="s">
        <v>13</v>
      </c>
      <c r="E40" s="4">
        <f t="shared" si="1"/>
        <v>0</v>
      </c>
      <c r="F40" s="4"/>
      <c r="G40" s="5"/>
      <c r="H40" s="5"/>
      <c r="I40" s="5"/>
      <c r="J40" s="4"/>
      <c r="K40" s="4"/>
      <c r="L40" s="4"/>
    </row>
    <row r="41" spans="1:12" ht="37.5" hidden="1" customHeight="1" x14ac:dyDescent="0.3">
      <c r="A41" s="107"/>
      <c r="B41" s="106" t="s">
        <v>28</v>
      </c>
      <c r="C41" s="108"/>
      <c r="D41" s="36" t="s">
        <v>19</v>
      </c>
      <c r="E41" s="4">
        <f t="shared" si="1"/>
        <v>0</v>
      </c>
      <c r="F41" s="4"/>
      <c r="G41" s="5"/>
      <c r="H41" s="5"/>
      <c r="I41" s="5"/>
      <c r="J41" s="4"/>
      <c r="K41" s="4"/>
      <c r="L41" s="4"/>
    </row>
    <row r="42" spans="1:12" ht="37.5" hidden="1" customHeight="1" x14ac:dyDescent="0.3">
      <c r="A42" s="107"/>
      <c r="B42" s="106"/>
      <c r="C42" s="108"/>
      <c r="D42" s="36" t="s">
        <v>13</v>
      </c>
      <c r="E42" s="4">
        <f t="shared" si="1"/>
        <v>0</v>
      </c>
      <c r="F42" s="4"/>
      <c r="G42" s="5"/>
      <c r="H42" s="5"/>
      <c r="I42" s="5"/>
      <c r="J42" s="4"/>
      <c r="K42" s="4"/>
      <c r="L42" s="4"/>
    </row>
    <row r="43" spans="1:12" ht="37.5" hidden="1" customHeight="1" x14ac:dyDescent="0.3">
      <c r="A43" s="107"/>
      <c r="B43" s="106" t="s">
        <v>29</v>
      </c>
      <c r="C43" s="108"/>
      <c r="D43" s="36" t="s">
        <v>19</v>
      </c>
      <c r="E43" s="4">
        <f t="shared" si="1"/>
        <v>0</v>
      </c>
      <c r="F43" s="4"/>
      <c r="G43" s="5"/>
      <c r="H43" s="5"/>
      <c r="I43" s="5"/>
      <c r="J43" s="4"/>
      <c r="K43" s="4"/>
      <c r="L43" s="4"/>
    </row>
    <row r="44" spans="1:12" ht="37.5" hidden="1" customHeight="1" x14ac:dyDescent="0.3">
      <c r="A44" s="107"/>
      <c r="B44" s="106"/>
      <c r="C44" s="108"/>
      <c r="D44" s="36" t="s">
        <v>13</v>
      </c>
      <c r="E44" s="4">
        <f t="shared" si="1"/>
        <v>0</v>
      </c>
      <c r="F44" s="4"/>
      <c r="G44" s="5"/>
      <c r="H44" s="5"/>
      <c r="I44" s="5"/>
      <c r="J44" s="4"/>
      <c r="K44" s="4"/>
      <c r="L44" s="4"/>
    </row>
    <row r="45" spans="1:12" ht="37.5" hidden="1" customHeight="1" x14ac:dyDescent="0.3">
      <c r="A45" s="107"/>
      <c r="B45" s="106" t="s">
        <v>30</v>
      </c>
      <c r="C45" s="108"/>
      <c r="D45" s="36" t="s">
        <v>19</v>
      </c>
      <c r="E45" s="4">
        <f t="shared" si="1"/>
        <v>0</v>
      </c>
      <c r="F45" s="4"/>
      <c r="G45" s="5"/>
      <c r="H45" s="5"/>
      <c r="I45" s="5"/>
      <c r="J45" s="4"/>
      <c r="K45" s="4"/>
      <c r="L45" s="4"/>
    </row>
    <row r="46" spans="1:12" ht="37.5" hidden="1" customHeight="1" x14ac:dyDescent="0.3">
      <c r="A46" s="107"/>
      <c r="B46" s="106"/>
      <c r="C46" s="108"/>
      <c r="D46" s="36" t="s">
        <v>13</v>
      </c>
      <c r="E46" s="4">
        <f t="shared" si="1"/>
        <v>0</v>
      </c>
      <c r="F46" s="4"/>
      <c r="G46" s="5"/>
      <c r="H46" s="5"/>
      <c r="I46" s="5"/>
      <c r="J46" s="4"/>
      <c r="K46" s="4"/>
      <c r="L46" s="4"/>
    </row>
    <row r="47" spans="1:12" ht="37.5" hidden="1" customHeight="1" x14ac:dyDescent="0.3">
      <c r="A47" s="107"/>
      <c r="B47" s="106" t="s">
        <v>31</v>
      </c>
      <c r="C47" s="108"/>
      <c r="D47" s="36" t="s">
        <v>19</v>
      </c>
      <c r="E47" s="4">
        <f t="shared" si="1"/>
        <v>0</v>
      </c>
      <c r="F47" s="4"/>
      <c r="G47" s="5"/>
      <c r="H47" s="5"/>
      <c r="I47" s="5"/>
      <c r="J47" s="4"/>
      <c r="K47" s="4"/>
      <c r="L47" s="4"/>
    </row>
    <row r="48" spans="1:12" ht="37.5" hidden="1" customHeight="1" x14ac:dyDescent="0.3">
      <c r="A48" s="107"/>
      <c r="B48" s="106"/>
      <c r="C48" s="108"/>
      <c r="D48" s="36" t="s">
        <v>13</v>
      </c>
      <c r="E48" s="4">
        <f t="shared" si="1"/>
        <v>0</v>
      </c>
      <c r="F48" s="4"/>
      <c r="G48" s="5"/>
      <c r="H48" s="5"/>
      <c r="I48" s="5"/>
      <c r="J48" s="4"/>
      <c r="K48" s="4"/>
      <c r="L48" s="4"/>
    </row>
    <row r="49" spans="1:12" ht="37.5" hidden="1" customHeight="1" x14ac:dyDescent="0.3">
      <c r="A49" s="107"/>
      <c r="B49" s="106" t="s">
        <v>32</v>
      </c>
      <c r="C49" s="108"/>
      <c r="D49" s="36" t="s">
        <v>19</v>
      </c>
      <c r="E49" s="4">
        <f t="shared" si="1"/>
        <v>0</v>
      </c>
      <c r="F49" s="4"/>
      <c r="G49" s="5"/>
      <c r="H49" s="5"/>
      <c r="I49" s="5"/>
      <c r="J49" s="4"/>
      <c r="K49" s="4"/>
      <c r="L49" s="4"/>
    </row>
    <row r="50" spans="1:12" ht="37.5" hidden="1" customHeight="1" x14ac:dyDescent="0.3">
      <c r="A50" s="107"/>
      <c r="B50" s="106"/>
      <c r="C50" s="108"/>
      <c r="D50" s="36" t="s">
        <v>13</v>
      </c>
      <c r="E50" s="4">
        <f t="shared" si="1"/>
        <v>0</v>
      </c>
      <c r="F50" s="4"/>
      <c r="G50" s="5"/>
      <c r="H50" s="5"/>
      <c r="I50" s="5"/>
      <c r="J50" s="4"/>
      <c r="K50" s="4"/>
      <c r="L50" s="4"/>
    </row>
    <row r="51" spans="1:12" ht="37.5" hidden="1" customHeight="1" x14ac:dyDescent="0.3">
      <c r="A51" s="107"/>
      <c r="B51" s="106" t="s">
        <v>33</v>
      </c>
      <c r="C51" s="108"/>
      <c r="D51" s="36" t="s">
        <v>19</v>
      </c>
      <c r="E51" s="4">
        <f t="shared" si="1"/>
        <v>0</v>
      </c>
      <c r="F51" s="4"/>
      <c r="G51" s="5"/>
      <c r="H51" s="5"/>
      <c r="I51" s="5"/>
      <c r="J51" s="4"/>
      <c r="K51" s="4"/>
      <c r="L51" s="4"/>
    </row>
    <row r="52" spans="1:12" ht="37.5" hidden="1" customHeight="1" x14ac:dyDescent="0.3">
      <c r="A52" s="107"/>
      <c r="B52" s="106"/>
      <c r="C52" s="108"/>
      <c r="D52" s="36" t="s">
        <v>13</v>
      </c>
      <c r="E52" s="4">
        <f t="shared" si="1"/>
        <v>0</v>
      </c>
      <c r="F52" s="4"/>
      <c r="G52" s="5"/>
      <c r="H52" s="5"/>
      <c r="I52" s="5"/>
      <c r="J52" s="4"/>
      <c r="K52" s="4"/>
      <c r="L52" s="4"/>
    </row>
    <row r="53" spans="1:12" ht="37.5" customHeight="1" x14ac:dyDescent="0.25">
      <c r="A53" s="107"/>
      <c r="B53" s="110" t="s">
        <v>34</v>
      </c>
      <c r="C53" s="108"/>
      <c r="D53" s="36" t="s">
        <v>19</v>
      </c>
      <c r="E53" s="4">
        <f t="shared" si="1"/>
        <v>19375.830000000002</v>
      </c>
      <c r="F53" s="4"/>
      <c r="G53" s="5"/>
      <c r="H53" s="5">
        <v>19375.830000000002</v>
      </c>
      <c r="I53" s="5"/>
      <c r="J53" s="4"/>
      <c r="K53" s="4"/>
      <c r="L53" s="4"/>
    </row>
    <row r="54" spans="1:12" ht="37.5" customHeight="1" x14ac:dyDescent="0.25">
      <c r="A54" s="107"/>
      <c r="B54" s="111"/>
      <c r="C54" s="108"/>
      <c r="D54" s="36" t="s">
        <v>13</v>
      </c>
      <c r="E54" s="4">
        <f t="shared" si="1"/>
        <v>3943.25</v>
      </c>
      <c r="F54" s="4"/>
      <c r="G54" s="5"/>
      <c r="H54" s="5">
        <f>1140.65+2802.6</f>
        <v>3943.25</v>
      </c>
      <c r="I54" s="5"/>
      <c r="J54" s="4"/>
      <c r="K54" s="4"/>
      <c r="L54" s="4"/>
    </row>
    <row r="55" spans="1:12" ht="37.5" customHeight="1" x14ac:dyDescent="0.25">
      <c r="A55" s="107"/>
      <c r="B55" s="106" t="s">
        <v>97</v>
      </c>
      <c r="C55" s="108"/>
      <c r="D55" s="36" t="s">
        <v>19</v>
      </c>
      <c r="E55" s="4">
        <f t="shared" si="1"/>
        <v>40949.769999999997</v>
      </c>
      <c r="F55" s="4"/>
      <c r="G55" s="5"/>
      <c r="H55" s="5">
        <v>40949.769999999997</v>
      </c>
      <c r="I55" s="5"/>
      <c r="J55" s="4"/>
      <c r="K55" s="4"/>
      <c r="L55" s="4"/>
    </row>
    <row r="56" spans="1:12" ht="37.5" customHeight="1" x14ac:dyDescent="0.25">
      <c r="A56" s="107"/>
      <c r="B56" s="106"/>
      <c r="C56" s="108"/>
      <c r="D56" s="36" t="s">
        <v>13</v>
      </c>
      <c r="E56" s="4">
        <f t="shared" si="1"/>
        <v>2155.25</v>
      </c>
      <c r="F56" s="4"/>
      <c r="G56" s="5"/>
      <c r="H56" s="5">
        <v>2155.25</v>
      </c>
      <c r="I56" s="5"/>
      <c r="J56" s="4"/>
      <c r="K56" s="4"/>
      <c r="L56" s="4"/>
    </row>
    <row r="57" spans="1:12" ht="37.5" hidden="1" customHeight="1" x14ac:dyDescent="0.3">
      <c r="A57" s="107"/>
      <c r="B57" s="106" t="s">
        <v>89</v>
      </c>
      <c r="C57" s="108"/>
      <c r="D57" s="36" t="s">
        <v>19</v>
      </c>
      <c r="E57" s="4">
        <f t="shared" si="1"/>
        <v>0</v>
      </c>
      <c r="F57" s="4"/>
      <c r="G57" s="5"/>
      <c r="H57" s="5"/>
      <c r="I57" s="5"/>
      <c r="J57" s="4"/>
      <c r="K57" s="4"/>
      <c r="L57" s="4"/>
    </row>
    <row r="58" spans="1:12" ht="37.5" hidden="1" customHeight="1" x14ac:dyDescent="0.3">
      <c r="A58" s="107"/>
      <c r="B58" s="106"/>
      <c r="C58" s="108"/>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07" t="s">
        <v>67</v>
      </c>
      <c r="B62" s="105" t="s">
        <v>100</v>
      </c>
      <c r="C62" s="103" t="s">
        <v>64</v>
      </c>
      <c r="D62" s="36" t="s">
        <v>5</v>
      </c>
      <c r="E62" s="4">
        <f t="shared" si="1"/>
        <v>0</v>
      </c>
      <c r="F62" s="5"/>
      <c r="G62" s="5"/>
      <c r="H62" s="5"/>
      <c r="I62" s="5"/>
      <c r="J62" s="4"/>
      <c r="K62" s="4"/>
      <c r="L62" s="4"/>
    </row>
    <row r="63" spans="1:12" ht="29.45" hidden="1" customHeight="1" x14ac:dyDescent="0.3">
      <c r="A63" s="107"/>
      <c r="B63" s="105"/>
      <c r="C63" s="103"/>
      <c r="D63" s="36" t="s">
        <v>13</v>
      </c>
      <c r="E63" s="4">
        <f t="shared" si="1"/>
        <v>0</v>
      </c>
      <c r="F63" s="5"/>
      <c r="G63" s="5"/>
      <c r="H63" s="5"/>
      <c r="I63" s="5"/>
      <c r="J63" s="4"/>
      <c r="K63" s="4"/>
      <c r="L63" s="4"/>
    </row>
    <row r="64" spans="1:12" ht="30" hidden="1" customHeight="1" x14ac:dyDescent="0.3">
      <c r="A64" s="107"/>
      <c r="B64" s="105"/>
      <c r="C64" s="103"/>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07" t="s">
        <v>90</v>
      </c>
      <c r="B67" s="105" t="s">
        <v>102</v>
      </c>
      <c r="C67" s="103"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07"/>
      <c r="B68" s="105"/>
      <c r="C68" s="103"/>
      <c r="D68" s="36" t="s">
        <v>13</v>
      </c>
      <c r="E68" s="4">
        <f t="shared" si="1"/>
        <v>0</v>
      </c>
      <c r="F68" s="5"/>
      <c r="G68" s="5"/>
      <c r="H68" s="5"/>
      <c r="I68" s="5"/>
      <c r="J68" s="4"/>
      <c r="K68" s="4"/>
      <c r="L68" s="4"/>
    </row>
    <row r="69" spans="1:12" ht="34.15" hidden="1" customHeight="1" x14ac:dyDescent="0.3">
      <c r="A69" s="107"/>
      <c r="B69" s="105"/>
      <c r="C69" s="103"/>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07" t="s">
        <v>71</v>
      </c>
      <c r="B76" s="105" t="s">
        <v>131</v>
      </c>
      <c r="C76" s="103"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07"/>
      <c r="B77" s="105"/>
      <c r="C77" s="103"/>
      <c r="D77" s="36" t="s">
        <v>19</v>
      </c>
      <c r="E77" s="4">
        <f t="shared" si="13"/>
        <v>115988.8</v>
      </c>
      <c r="F77" s="5"/>
      <c r="G77" s="5"/>
      <c r="H77" s="5"/>
      <c r="I77" s="5">
        <v>57994.400000000001</v>
      </c>
      <c r="J77" s="4">
        <v>57994.400000000001</v>
      </c>
      <c r="K77" s="4"/>
      <c r="L77" s="4"/>
    </row>
    <row r="78" spans="1:12" ht="31.15" customHeight="1" x14ac:dyDescent="0.25">
      <c r="A78" s="107"/>
      <c r="B78" s="105"/>
      <c r="C78" s="103"/>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18" t="s">
        <v>36</v>
      </c>
      <c r="B80" s="121" t="s">
        <v>133</v>
      </c>
      <c r="C80" s="124"/>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19"/>
      <c r="B81" s="122"/>
      <c r="C81" s="125"/>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20"/>
      <c r="B82" s="123"/>
      <c r="C82" s="125"/>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07"/>
      <c r="B93" s="107" t="s">
        <v>42</v>
      </c>
      <c r="C93" s="112"/>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07"/>
      <c r="B94" s="107"/>
      <c r="C94" s="112"/>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07"/>
      <c r="B95" s="107"/>
      <c r="C95" s="112"/>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07"/>
      <c r="B96" s="107"/>
      <c r="C96" s="112"/>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07"/>
      <c r="B97" s="107" t="s">
        <v>43</v>
      </c>
      <c r="C97" s="112"/>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07"/>
      <c r="B98" s="107"/>
      <c r="C98" s="112"/>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07"/>
      <c r="B99" s="107"/>
      <c r="C99" s="112"/>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07"/>
      <c r="B100" s="107"/>
      <c r="C100" s="112"/>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18"/>
      <c r="B101" s="124" t="s">
        <v>46</v>
      </c>
      <c r="C101" s="127"/>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19"/>
      <c r="B102" s="125"/>
      <c r="C102" s="128"/>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20"/>
      <c r="B103" s="126"/>
      <c r="C103" s="129"/>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07"/>
      <c r="B104" s="103" t="s">
        <v>47</v>
      </c>
      <c r="C104" s="108"/>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07"/>
      <c r="B105" s="104"/>
      <c r="C105" s="108"/>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07"/>
      <c r="B106" s="103" t="s">
        <v>48</v>
      </c>
      <c r="C106" s="108"/>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07"/>
      <c r="B107" s="103"/>
      <c r="C107" s="108"/>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07"/>
      <c r="B108" s="103"/>
      <c r="C108" s="108"/>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07"/>
      <c r="B109" s="103"/>
      <c r="C109" s="108"/>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16"/>
      <c r="H1" s="116"/>
      <c r="I1" s="116"/>
    </row>
    <row r="2" spans="1:12" ht="18.75" customHeight="1" x14ac:dyDescent="0.25">
      <c r="A2" s="117" t="s">
        <v>85</v>
      </c>
      <c r="B2" s="117"/>
      <c r="C2" s="117"/>
      <c r="D2" s="117"/>
      <c r="E2" s="117"/>
      <c r="F2" s="117"/>
      <c r="G2" s="117"/>
      <c r="H2" s="117"/>
      <c r="I2" s="117"/>
      <c r="J2" s="117"/>
      <c r="K2" s="117"/>
    </row>
    <row r="3" spans="1:12" ht="28.15" customHeight="1" x14ac:dyDescent="0.3"/>
    <row r="4" spans="1:12" ht="45" customHeight="1" x14ac:dyDescent="0.25">
      <c r="A4" s="108" t="s">
        <v>0</v>
      </c>
      <c r="B4" s="108" t="s">
        <v>1</v>
      </c>
      <c r="C4" s="108" t="s">
        <v>2</v>
      </c>
      <c r="D4" s="108" t="s">
        <v>3</v>
      </c>
      <c r="E4" s="141" t="s">
        <v>86</v>
      </c>
      <c r="F4" s="142"/>
      <c r="G4" s="142"/>
      <c r="H4" s="142"/>
      <c r="I4" s="142"/>
      <c r="J4" s="142"/>
      <c r="K4" s="142"/>
    </row>
    <row r="5" spans="1:12" ht="22.5" customHeight="1" x14ac:dyDescent="0.25">
      <c r="A5" s="108"/>
      <c r="B5" s="108"/>
      <c r="C5" s="108"/>
      <c r="D5" s="108"/>
      <c r="E5" s="108" t="s">
        <v>5</v>
      </c>
      <c r="F5" s="143" t="s">
        <v>84</v>
      </c>
      <c r="G5" s="144"/>
      <c r="H5" s="144"/>
      <c r="I5" s="145"/>
      <c r="J5" s="140" t="s">
        <v>79</v>
      </c>
      <c r="K5" s="140"/>
    </row>
    <row r="6" spans="1:12" ht="25.5" customHeight="1" x14ac:dyDescent="0.25">
      <c r="A6" s="108"/>
      <c r="B6" s="108"/>
      <c r="C6" s="108"/>
      <c r="D6" s="108"/>
      <c r="E6" s="109"/>
      <c r="F6" s="141"/>
      <c r="G6" s="142"/>
      <c r="H6" s="142"/>
      <c r="I6" s="146"/>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30" t="s">
        <v>9</v>
      </c>
      <c r="B8" s="130"/>
      <c r="C8" s="130"/>
      <c r="D8" s="130"/>
      <c r="E8" s="130"/>
      <c r="F8" s="130"/>
      <c r="G8" s="130"/>
      <c r="H8" s="130"/>
      <c r="I8" s="130"/>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30" t="s">
        <v>15</v>
      </c>
      <c r="B11" s="130"/>
      <c r="C11" s="130"/>
      <c r="D11" s="130"/>
      <c r="E11" s="130"/>
      <c r="F11" s="130"/>
      <c r="G11" s="130"/>
      <c r="H11" s="130"/>
      <c r="I11" s="130"/>
      <c r="J11" s="27"/>
      <c r="K11" s="28"/>
      <c r="L11" s="24"/>
    </row>
    <row r="12" spans="1:12" s="10" customFormat="1" ht="21.75" customHeight="1" x14ac:dyDescent="0.25">
      <c r="A12" s="131" t="s">
        <v>16</v>
      </c>
      <c r="B12" s="121" t="s">
        <v>73</v>
      </c>
      <c r="C12" s="127"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32"/>
      <c r="B13" s="122"/>
      <c r="C13" s="128"/>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32"/>
      <c r="B14" s="122"/>
      <c r="C14" s="128"/>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32"/>
      <c r="B15" s="122"/>
      <c r="C15" s="128"/>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31" t="s">
        <v>45</v>
      </c>
      <c r="B16" s="134" t="s">
        <v>58</v>
      </c>
      <c r="C16" s="128"/>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32"/>
      <c r="B17" s="135"/>
      <c r="C17" s="128"/>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33"/>
      <c r="B18" s="136"/>
      <c r="C18" s="128"/>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04"/>
      <c r="B19" s="121" t="s">
        <v>18</v>
      </c>
      <c r="C19" s="128"/>
      <c r="D19" s="19" t="s">
        <v>19</v>
      </c>
      <c r="E19" s="4">
        <f t="shared" si="1"/>
        <v>14187.8</v>
      </c>
      <c r="F19" s="4"/>
      <c r="G19" s="4"/>
      <c r="H19" s="4">
        <v>14187.8</v>
      </c>
      <c r="I19" s="4"/>
      <c r="J19" s="28"/>
      <c r="K19" s="28"/>
      <c r="L19" s="25"/>
    </row>
    <row r="20" spans="1:12" s="10" customFormat="1" x14ac:dyDescent="0.25">
      <c r="A20" s="104"/>
      <c r="B20" s="123"/>
      <c r="C20" s="128"/>
      <c r="D20" s="19" t="s">
        <v>13</v>
      </c>
      <c r="E20" s="4">
        <f t="shared" si="1"/>
        <v>746.8</v>
      </c>
      <c r="F20" s="4"/>
      <c r="G20" s="4"/>
      <c r="H20" s="4">
        <v>746.8</v>
      </c>
      <c r="I20" s="4"/>
      <c r="J20" s="28"/>
      <c r="K20" s="28"/>
      <c r="L20" s="25"/>
    </row>
    <row r="21" spans="1:12" s="10" customFormat="1" ht="36.75" customHeight="1" x14ac:dyDescent="0.25">
      <c r="A21" s="104"/>
      <c r="B21" s="105" t="s">
        <v>20</v>
      </c>
      <c r="C21" s="128"/>
      <c r="D21" s="19" t="s">
        <v>19</v>
      </c>
      <c r="E21" s="4">
        <f t="shared" si="1"/>
        <v>4643</v>
      </c>
      <c r="F21" s="4"/>
      <c r="G21" s="4">
        <v>4643</v>
      </c>
      <c r="H21" s="4"/>
      <c r="I21" s="4"/>
      <c r="J21" s="28"/>
      <c r="K21" s="28"/>
      <c r="L21" s="25"/>
    </row>
    <row r="22" spans="1:12" s="10" customFormat="1" ht="37.5" customHeight="1" x14ac:dyDescent="0.25">
      <c r="A22" s="104"/>
      <c r="B22" s="105"/>
      <c r="C22" s="128"/>
      <c r="D22" s="19" t="s">
        <v>13</v>
      </c>
      <c r="E22" s="4">
        <f t="shared" si="1"/>
        <v>244.4</v>
      </c>
      <c r="F22" s="4"/>
      <c r="G22" s="4">
        <v>244.4</v>
      </c>
      <c r="H22" s="4"/>
      <c r="I22" s="4"/>
      <c r="J22" s="28"/>
      <c r="K22" s="28"/>
      <c r="L22" s="25"/>
    </row>
    <row r="23" spans="1:12" s="10" customFormat="1" ht="37.5" customHeight="1" x14ac:dyDescent="0.25">
      <c r="A23" s="104"/>
      <c r="B23" s="105" t="s">
        <v>21</v>
      </c>
      <c r="C23" s="128"/>
      <c r="D23" s="19" t="s">
        <v>19</v>
      </c>
      <c r="E23" s="4">
        <f t="shared" si="1"/>
        <v>18120.89</v>
      </c>
      <c r="F23" s="4">
        <v>18120.89</v>
      </c>
      <c r="G23" s="4"/>
      <c r="H23" s="4"/>
      <c r="I23" s="4"/>
      <c r="J23" s="28"/>
      <c r="K23" s="28"/>
      <c r="L23" s="25"/>
    </row>
    <row r="24" spans="1:12" s="10" customFormat="1" ht="37.5" customHeight="1" x14ac:dyDescent="0.25">
      <c r="A24" s="104"/>
      <c r="B24" s="105"/>
      <c r="C24" s="128"/>
      <c r="D24" s="19" t="s">
        <v>13</v>
      </c>
      <c r="E24" s="4">
        <f t="shared" si="1"/>
        <v>953.74</v>
      </c>
      <c r="F24" s="4">
        <v>953.74</v>
      </c>
      <c r="G24" s="4"/>
      <c r="H24" s="4"/>
      <c r="I24" s="4"/>
      <c r="J24" s="28"/>
      <c r="K24" s="28"/>
      <c r="L24" s="25"/>
    </row>
    <row r="25" spans="1:12" s="10" customFormat="1" ht="37.5" customHeight="1" x14ac:dyDescent="0.25">
      <c r="A25" s="104"/>
      <c r="B25" s="105" t="s">
        <v>22</v>
      </c>
      <c r="C25" s="128"/>
      <c r="D25" s="19" t="s">
        <v>19</v>
      </c>
      <c r="E25" s="4">
        <f t="shared" si="1"/>
        <v>30028.15</v>
      </c>
      <c r="F25" s="4">
        <v>30028.15</v>
      </c>
      <c r="G25" s="4"/>
      <c r="H25" s="4"/>
      <c r="I25" s="4"/>
      <c r="J25" s="28"/>
      <c r="K25" s="28"/>
      <c r="L25" s="25"/>
    </row>
    <row r="26" spans="1:12" s="10" customFormat="1" ht="37.5" customHeight="1" x14ac:dyDescent="0.25">
      <c r="A26" s="104"/>
      <c r="B26" s="105"/>
      <c r="C26" s="128"/>
      <c r="D26" s="19" t="s">
        <v>13</v>
      </c>
      <c r="E26" s="4">
        <f t="shared" si="1"/>
        <v>1580.43</v>
      </c>
      <c r="F26" s="4">
        <v>1580.43</v>
      </c>
      <c r="G26" s="4"/>
      <c r="H26" s="4"/>
      <c r="I26" s="4"/>
      <c r="J26" s="28"/>
      <c r="K26" s="28"/>
      <c r="L26" s="25"/>
    </row>
    <row r="27" spans="1:12" s="10" customFormat="1" ht="37.5" customHeight="1" x14ac:dyDescent="0.25">
      <c r="A27" s="104"/>
      <c r="B27" s="105" t="s">
        <v>24</v>
      </c>
      <c r="C27" s="128"/>
      <c r="D27" s="19" t="s">
        <v>19</v>
      </c>
      <c r="E27" s="4">
        <f t="shared" si="1"/>
        <v>10882.78</v>
      </c>
      <c r="F27" s="4">
        <v>10882.78</v>
      </c>
      <c r="G27" s="4"/>
      <c r="H27" s="4"/>
      <c r="I27" s="4"/>
      <c r="J27" s="28"/>
      <c r="K27" s="28"/>
      <c r="L27" s="25"/>
    </row>
    <row r="28" spans="1:12" s="10" customFormat="1" ht="37.5" customHeight="1" x14ac:dyDescent="0.25">
      <c r="A28" s="104"/>
      <c r="B28" s="105"/>
      <c r="C28" s="128"/>
      <c r="D28" s="19" t="s">
        <v>13</v>
      </c>
      <c r="E28" s="4">
        <f t="shared" si="1"/>
        <v>572.78</v>
      </c>
      <c r="F28" s="4">
        <v>572.78</v>
      </c>
      <c r="G28" s="4"/>
      <c r="H28" s="4"/>
      <c r="I28" s="4"/>
      <c r="J28" s="28"/>
      <c r="K28" s="28"/>
      <c r="L28" s="25"/>
    </row>
    <row r="29" spans="1:12" ht="39.75" customHeight="1" x14ac:dyDescent="0.25">
      <c r="A29" s="107"/>
      <c r="B29" s="106" t="s">
        <v>59</v>
      </c>
      <c r="C29" s="128"/>
      <c r="D29" s="17" t="s">
        <v>19</v>
      </c>
      <c r="E29" s="4">
        <f t="shared" si="1"/>
        <v>15341.8</v>
      </c>
      <c r="F29" s="4"/>
      <c r="G29" s="5"/>
      <c r="H29" s="5">
        <v>15341.8</v>
      </c>
      <c r="I29" s="5"/>
      <c r="J29" s="27"/>
      <c r="K29" s="27"/>
      <c r="L29" s="24"/>
    </row>
    <row r="30" spans="1:12" ht="40.5" customHeight="1" x14ac:dyDescent="0.25">
      <c r="A30" s="107"/>
      <c r="B30" s="106"/>
      <c r="C30" s="128"/>
      <c r="D30" s="17" t="s">
        <v>13</v>
      </c>
      <c r="E30" s="4">
        <f t="shared" si="1"/>
        <v>807.5</v>
      </c>
      <c r="F30" s="4"/>
      <c r="G30" s="5"/>
      <c r="H30" s="5">
        <v>807.5</v>
      </c>
      <c r="I30" s="5"/>
      <c r="J30" s="27"/>
      <c r="K30" s="27"/>
      <c r="L30" s="24"/>
    </row>
    <row r="31" spans="1:12" ht="39" customHeight="1" x14ac:dyDescent="0.25">
      <c r="A31" s="107"/>
      <c r="B31" s="106" t="s">
        <v>60</v>
      </c>
      <c r="C31" s="128"/>
      <c r="D31" s="17" t="s">
        <v>19</v>
      </c>
      <c r="E31" s="4">
        <f t="shared" si="1"/>
        <v>22079.200000000001</v>
      </c>
      <c r="F31" s="4"/>
      <c r="G31" s="5"/>
      <c r="H31" s="5"/>
      <c r="I31" s="5">
        <v>22079.200000000001</v>
      </c>
      <c r="J31" s="27"/>
      <c r="K31" s="27"/>
      <c r="L31" s="24"/>
    </row>
    <row r="32" spans="1:12" ht="42.75" customHeight="1" x14ac:dyDescent="0.25">
      <c r="A32" s="107"/>
      <c r="B32" s="106" t="s">
        <v>23</v>
      </c>
      <c r="C32" s="128"/>
      <c r="D32" s="17" t="s">
        <v>13</v>
      </c>
      <c r="E32" s="4">
        <f t="shared" si="1"/>
        <v>1162.0999999999999</v>
      </c>
      <c r="F32" s="4"/>
      <c r="G32" s="5"/>
      <c r="H32" s="5"/>
      <c r="I32" s="5">
        <v>1162.0999999999999</v>
      </c>
      <c r="J32" s="27"/>
      <c r="K32" s="27"/>
      <c r="L32" s="24"/>
    </row>
    <row r="33" spans="1:12" ht="31.5" customHeight="1" x14ac:dyDescent="0.25">
      <c r="A33" s="107"/>
      <c r="B33" s="106" t="s">
        <v>61</v>
      </c>
      <c r="C33" s="128"/>
      <c r="D33" s="17" t="s">
        <v>19</v>
      </c>
      <c r="E33" s="4">
        <f t="shared" si="1"/>
        <v>16992.099999999999</v>
      </c>
      <c r="F33" s="4"/>
      <c r="G33" s="5"/>
      <c r="H33" s="5"/>
      <c r="I33" s="5">
        <v>16992.099999999999</v>
      </c>
      <c r="J33" s="27"/>
      <c r="K33" s="27"/>
      <c r="L33" s="24"/>
    </row>
    <row r="34" spans="1:12" ht="36.75" customHeight="1" x14ac:dyDescent="0.25">
      <c r="A34" s="107"/>
      <c r="B34" s="106"/>
      <c r="C34" s="128"/>
      <c r="D34" s="17" t="s">
        <v>13</v>
      </c>
      <c r="E34" s="4">
        <f t="shared" si="1"/>
        <v>894.3</v>
      </c>
      <c r="F34" s="4"/>
      <c r="G34" s="5"/>
      <c r="H34" s="5"/>
      <c r="I34" s="5">
        <v>894.3</v>
      </c>
      <c r="J34" s="27"/>
      <c r="K34" s="27"/>
      <c r="L34" s="24"/>
    </row>
    <row r="35" spans="1:12" ht="39.75" hidden="1" customHeight="1" x14ac:dyDescent="0.3">
      <c r="A35" s="107"/>
      <c r="B35" s="106" t="s">
        <v>25</v>
      </c>
      <c r="C35" s="128"/>
      <c r="D35" s="17" t="s">
        <v>19</v>
      </c>
      <c r="E35" s="4">
        <f t="shared" si="1"/>
        <v>0</v>
      </c>
      <c r="F35" s="4"/>
      <c r="G35" s="5"/>
      <c r="H35" s="5"/>
      <c r="I35" s="5"/>
      <c r="J35" s="27"/>
      <c r="K35" s="27"/>
      <c r="L35" s="24"/>
    </row>
    <row r="36" spans="1:12" ht="35.25" hidden="1" customHeight="1" x14ac:dyDescent="0.3">
      <c r="A36" s="107"/>
      <c r="B36" s="106"/>
      <c r="C36" s="128"/>
      <c r="D36" s="17" t="s">
        <v>13</v>
      </c>
      <c r="E36" s="4">
        <f t="shared" si="1"/>
        <v>0</v>
      </c>
      <c r="F36" s="4"/>
      <c r="G36" s="5"/>
      <c r="H36" s="5"/>
      <c r="I36" s="5"/>
      <c r="J36" s="27"/>
      <c r="K36" s="27"/>
      <c r="L36" s="24"/>
    </row>
    <row r="37" spans="1:12" ht="43.5" hidden="1" customHeight="1" x14ac:dyDescent="0.3">
      <c r="A37" s="107"/>
      <c r="B37" s="106" t="s">
        <v>26</v>
      </c>
      <c r="C37" s="128"/>
      <c r="D37" s="17" t="s">
        <v>19</v>
      </c>
      <c r="E37" s="4">
        <f t="shared" si="1"/>
        <v>0</v>
      </c>
      <c r="F37" s="4"/>
      <c r="G37" s="5"/>
      <c r="H37" s="5"/>
      <c r="I37" s="5"/>
      <c r="J37" s="27"/>
      <c r="K37" s="27"/>
      <c r="L37" s="24"/>
    </row>
    <row r="38" spans="1:12" ht="40.5" hidden="1" customHeight="1" x14ac:dyDescent="0.3">
      <c r="A38" s="107"/>
      <c r="B38" s="106"/>
      <c r="C38" s="128"/>
      <c r="D38" s="17" t="s">
        <v>13</v>
      </c>
      <c r="E38" s="4">
        <f t="shared" si="1"/>
        <v>0</v>
      </c>
      <c r="F38" s="4"/>
      <c r="G38" s="5"/>
      <c r="H38" s="5"/>
      <c r="I38" s="5"/>
      <c r="J38" s="27"/>
      <c r="K38" s="27"/>
      <c r="L38" s="24"/>
    </row>
    <row r="39" spans="1:12" ht="37.5" customHeight="1" x14ac:dyDescent="0.25">
      <c r="A39" s="107"/>
      <c r="B39" s="106" t="s">
        <v>27</v>
      </c>
      <c r="C39" s="128"/>
      <c r="D39" s="17" t="s">
        <v>19</v>
      </c>
      <c r="E39" s="4">
        <f t="shared" si="1"/>
        <v>3364.8</v>
      </c>
      <c r="F39" s="4"/>
      <c r="G39" s="5"/>
      <c r="H39" s="14">
        <v>3364.8</v>
      </c>
      <c r="I39" s="5"/>
      <c r="J39" s="27"/>
      <c r="K39" s="27"/>
      <c r="L39" s="24"/>
    </row>
    <row r="40" spans="1:12" ht="37.5" customHeight="1" x14ac:dyDescent="0.25">
      <c r="A40" s="107"/>
      <c r="B40" s="106"/>
      <c r="C40" s="128"/>
      <c r="D40" s="17" t="s">
        <v>13</v>
      </c>
      <c r="E40" s="4">
        <f t="shared" si="1"/>
        <v>177.1</v>
      </c>
      <c r="F40" s="4"/>
      <c r="G40" s="5"/>
      <c r="H40" s="5">
        <v>177.1</v>
      </c>
      <c r="I40" s="5"/>
      <c r="J40" s="27"/>
      <c r="K40" s="27"/>
      <c r="L40" s="24"/>
    </row>
    <row r="41" spans="1:12" ht="37.5" customHeight="1" x14ac:dyDescent="0.25">
      <c r="A41" s="107"/>
      <c r="B41" s="106" t="s">
        <v>28</v>
      </c>
      <c r="C41" s="128"/>
      <c r="D41" s="17" t="s">
        <v>19</v>
      </c>
      <c r="E41" s="4">
        <f t="shared" si="1"/>
        <v>4250.8999999999996</v>
      </c>
      <c r="F41" s="4"/>
      <c r="G41" s="5"/>
      <c r="H41" s="5">
        <v>4250.8999999999996</v>
      </c>
      <c r="I41" s="5"/>
      <c r="J41" s="27"/>
      <c r="K41" s="27"/>
      <c r="L41" s="24"/>
    </row>
    <row r="42" spans="1:12" ht="37.5" customHeight="1" x14ac:dyDescent="0.25">
      <c r="A42" s="107"/>
      <c r="B42" s="106"/>
      <c r="C42" s="128"/>
      <c r="D42" s="17" t="s">
        <v>13</v>
      </c>
      <c r="E42" s="4">
        <f t="shared" si="1"/>
        <v>223.7</v>
      </c>
      <c r="F42" s="4"/>
      <c r="G42" s="5"/>
      <c r="H42" s="5">
        <v>223.7</v>
      </c>
      <c r="I42" s="5"/>
      <c r="J42" s="27"/>
      <c r="K42" s="27"/>
      <c r="L42" s="24"/>
    </row>
    <row r="43" spans="1:12" ht="37.5" hidden="1" customHeight="1" x14ac:dyDescent="0.3">
      <c r="A43" s="107"/>
      <c r="B43" s="106" t="s">
        <v>29</v>
      </c>
      <c r="C43" s="128"/>
      <c r="D43" s="17" t="s">
        <v>19</v>
      </c>
      <c r="E43" s="4">
        <f t="shared" si="1"/>
        <v>0</v>
      </c>
      <c r="F43" s="4"/>
      <c r="G43" s="5"/>
      <c r="H43" s="5"/>
      <c r="I43" s="5"/>
      <c r="J43" s="27"/>
      <c r="K43" s="27"/>
      <c r="L43" s="24"/>
    </row>
    <row r="44" spans="1:12" ht="37.5" hidden="1" customHeight="1" x14ac:dyDescent="0.3">
      <c r="A44" s="107"/>
      <c r="B44" s="106"/>
      <c r="C44" s="128"/>
      <c r="D44" s="17" t="s">
        <v>13</v>
      </c>
      <c r="E44" s="4">
        <f t="shared" si="1"/>
        <v>0</v>
      </c>
      <c r="F44" s="4"/>
      <c r="G44" s="5"/>
      <c r="H44" s="5"/>
      <c r="I44" s="5"/>
      <c r="J44" s="27"/>
      <c r="K44" s="27"/>
      <c r="L44" s="24"/>
    </row>
    <row r="45" spans="1:12" ht="37.5" customHeight="1" x14ac:dyDescent="0.25">
      <c r="A45" s="107"/>
      <c r="B45" s="106" t="s">
        <v>30</v>
      </c>
      <c r="C45" s="128"/>
      <c r="D45" s="17" t="s">
        <v>19</v>
      </c>
      <c r="E45" s="4">
        <f t="shared" si="1"/>
        <v>11045.9</v>
      </c>
      <c r="F45" s="4"/>
      <c r="G45" s="5"/>
      <c r="H45" s="5"/>
      <c r="I45" s="5">
        <v>11045.9</v>
      </c>
      <c r="J45" s="27"/>
      <c r="K45" s="27"/>
      <c r="L45" s="24"/>
    </row>
    <row r="46" spans="1:12" ht="37.5" customHeight="1" x14ac:dyDescent="0.25">
      <c r="A46" s="107"/>
      <c r="B46" s="106"/>
      <c r="C46" s="128"/>
      <c r="D46" s="17" t="s">
        <v>13</v>
      </c>
      <c r="E46" s="4">
        <f t="shared" si="1"/>
        <v>581.4</v>
      </c>
      <c r="F46" s="4"/>
      <c r="G46" s="5"/>
      <c r="H46" s="5"/>
      <c r="I46" s="5">
        <v>581.4</v>
      </c>
      <c r="J46" s="27"/>
      <c r="K46" s="27"/>
      <c r="L46" s="24"/>
    </row>
    <row r="47" spans="1:12" ht="37.5" customHeight="1" x14ac:dyDescent="0.25">
      <c r="A47" s="107"/>
      <c r="B47" s="106" t="s">
        <v>31</v>
      </c>
      <c r="C47" s="128"/>
      <c r="D47" s="17" t="s">
        <v>19</v>
      </c>
      <c r="E47" s="4">
        <f t="shared" si="1"/>
        <v>11769.36</v>
      </c>
      <c r="F47" s="4">
        <v>4007.06</v>
      </c>
      <c r="G47" s="5"/>
      <c r="H47" s="5"/>
      <c r="I47" s="5">
        <v>7762.3</v>
      </c>
      <c r="J47" s="27"/>
      <c r="K47" s="27"/>
      <c r="L47" s="24"/>
    </row>
    <row r="48" spans="1:12" ht="37.5" customHeight="1" x14ac:dyDescent="0.25">
      <c r="A48" s="107"/>
      <c r="B48" s="106"/>
      <c r="C48" s="128"/>
      <c r="D48" s="17" t="s">
        <v>13</v>
      </c>
      <c r="E48" s="4">
        <f t="shared" si="1"/>
        <v>619.4</v>
      </c>
      <c r="F48" s="4">
        <v>210.9</v>
      </c>
      <c r="G48" s="5"/>
      <c r="H48" s="5"/>
      <c r="I48" s="5">
        <v>408.5</v>
      </c>
      <c r="J48" s="27"/>
      <c r="K48" s="27"/>
      <c r="L48" s="24"/>
    </row>
    <row r="49" spans="1:12" ht="37.5" hidden="1" customHeight="1" x14ac:dyDescent="0.3">
      <c r="A49" s="107"/>
      <c r="B49" s="106" t="s">
        <v>32</v>
      </c>
      <c r="C49" s="128"/>
      <c r="D49" s="17" t="s">
        <v>19</v>
      </c>
      <c r="E49" s="4">
        <f t="shared" si="1"/>
        <v>0</v>
      </c>
      <c r="F49" s="4"/>
      <c r="G49" s="5"/>
      <c r="H49" s="5"/>
      <c r="I49" s="5"/>
      <c r="J49" s="27"/>
      <c r="K49" s="27"/>
      <c r="L49" s="24"/>
    </row>
    <row r="50" spans="1:12" ht="37.5" hidden="1" customHeight="1" x14ac:dyDescent="0.3">
      <c r="A50" s="107"/>
      <c r="B50" s="106"/>
      <c r="C50" s="128"/>
      <c r="D50" s="17" t="s">
        <v>13</v>
      </c>
      <c r="E50" s="4">
        <f t="shared" si="1"/>
        <v>0</v>
      </c>
      <c r="F50" s="4"/>
      <c r="G50" s="5"/>
      <c r="H50" s="5"/>
      <c r="I50" s="5"/>
      <c r="J50" s="27"/>
      <c r="K50" s="27"/>
      <c r="L50" s="24"/>
    </row>
    <row r="51" spans="1:12" ht="37.5" customHeight="1" x14ac:dyDescent="0.25">
      <c r="A51" s="107"/>
      <c r="B51" s="106" t="s">
        <v>33</v>
      </c>
      <c r="C51" s="128"/>
      <c r="D51" s="17" t="s">
        <v>19</v>
      </c>
      <c r="E51" s="4">
        <f t="shared" si="1"/>
        <v>62195.040000000001</v>
      </c>
      <c r="F51" s="4">
        <v>20354.04</v>
      </c>
      <c r="G51" s="5">
        <v>19264.599999999999</v>
      </c>
      <c r="H51" s="5">
        <v>22576.400000000001</v>
      </c>
      <c r="I51" s="5"/>
      <c r="J51" s="27"/>
      <c r="K51" s="27"/>
      <c r="L51" s="24"/>
    </row>
    <row r="52" spans="1:12" ht="37.5" customHeight="1" x14ac:dyDescent="0.25">
      <c r="A52" s="107"/>
      <c r="B52" s="106"/>
      <c r="C52" s="128"/>
      <c r="D52" s="17" t="s">
        <v>13</v>
      </c>
      <c r="E52" s="4">
        <f t="shared" si="1"/>
        <v>3273.37</v>
      </c>
      <c r="F52" s="4">
        <v>1071.27</v>
      </c>
      <c r="G52" s="5">
        <v>1013.9</v>
      </c>
      <c r="H52" s="5">
        <v>1188.2</v>
      </c>
      <c r="I52" s="5"/>
      <c r="J52" s="27"/>
      <c r="K52" s="27"/>
      <c r="L52" s="24"/>
    </row>
    <row r="53" spans="1:12" ht="37.5" customHeight="1" x14ac:dyDescent="0.25">
      <c r="A53" s="107"/>
      <c r="B53" s="106" t="s">
        <v>34</v>
      </c>
      <c r="C53" s="128"/>
      <c r="D53" s="17" t="s">
        <v>19</v>
      </c>
      <c r="E53" s="4">
        <f t="shared" si="1"/>
        <v>22351.9</v>
      </c>
      <c r="F53" s="4"/>
      <c r="G53" s="5">
        <v>22351.9</v>
      </c>
      <c r="H53" s="5"/>
      <c r="I53" s="5"/>
      <c r="J53" s="27"/>
      <c r="K53" s="27"/>
      <c r="L53" s="24"/>
    </row>
    <row r="54" spans="1:12" ht="37.5" customHeight="1" x14ac:dyDescent="0.25">
      <c r="A54" s="107"/>
      <c r="B54" s="106"/>
      <c r="C54" s="128"/>
      <c r="D54" s="17" t="s">
        <v>13</v>
      </c>
      <c r="E54" s="4">
        <f t="shared" si="1"/>
        <v>1176.4000000000001</v>
      </c>
      <c r="F54" s="4"/>
      <c r="G54" s="5">
        <v>1176.4000000000001</v>
      </c>
      <c r="H54" s="5"/>
      <c r="I54" s="5"/>
      <c r="J54" s="27"/>
      <c r="K54" s="27"/>
      <c r="L54" s="24"/>
    </row>
    <row r="55" spans="1:12" ht="37.5" customHeight="1" x14ac:dyDescent="0.25">
      <c r="A55" s="107"/>
      <c r="B55" s="106" t="s">
        <v>35</v>
      </c>
      <c r="C55" s="128"/>
      <c r="D55" s="17" t="s">
        <v>19</v>
      </c>
      <c r="E55" s="4">
        <f t="shared" si="1"/>
        <v>25189.579999999998</v>
      </c>
      <c r="F55" s="4">
        <v>102.28</v>
      </c>
      <c r="G55" s="5">
        <v>25087.3</v>
      </c>
      <c r="H55" s="5"/>
      <c r="I55" s="5"/>
      <c r="J55" s="27"/>
      <c r="K55" s="27"/>
      <c r="L55" s="24"/>
    </row>
    <row r="56" spans="1:12" ht="37.5" customHeight="1" x14ac:dyDescent="0.25">
      <c r="A56" s="107"/>
      <c r="B56" s="106"/>
      <c r="C56" s="129"/>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18"/>
      <c r="B68" s="118" t="s">
        <v>42</v>
      </c>
      <c r="C68" s="137"/>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19"/>
      <c r="B69" s="119"/>
      <c r="C69" s="138"/>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19"/>
      <c r="B70" s="119"/>
      <c r="C70" s="138"/>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20"/>
      <c r="B71" s="120"/>
      <c r="C71" s="139"/>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18"/>
      <c r="B72" s="118" t="s">
        <v>43</v>
      </c>
      <c r="C72" s="137"/>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19"/>
      <c r="B73" s="119"/>
      <c r="C73" s="138"/>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19"/>
      <c r="B74" s="119"/>
      <c r="C74" s="138"/>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20"/>
      <c r="B75" s="120"/>
      <c r="C75" s="139"/>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8"/>
  <sheetViews>
    <sheetView tabSelected="1" view="pageBreakPreview" zoomScale="60" zoomScaleNormal="100" workbookViewId="0">
      <pane xSplit="7" ySplit="7" topLeftCell="H102" activePane="bottomRight" state="frozen"/>
      <selection pane="topRight" activeCell="H1" sqref="H1"/>
      <selection pane="bottomLeft" activeCell="A11" sqref="A11"/>
      <selection pane="bottomRight" activeCell="F188" sqref="F188"/>
    </sheetView>
  </sheetViews>
  <sheetFormatPr defaultColWidth="9.140625" defaultRowHeight="16.5" x14ac:dyDescent="0.25"/>
  <cols>
    <col min="1" max="1" width="48" style="1" customWidth="1"/>
    <col min="2" max="2" width="14.42578125" style="1" customWidth="1"/>
    <col min="3" max="6" width="13.28515625" style="1" customWidth="1"/>
    <col min="7" max="7" width="14.7109375" style="1" customWidth="1"/>
    <col min="8" max="8" width="13.7109375" style="1" customWidth="1"/>
    <col min="9" max="9" width="13" style="10" customWidth="1"/>
    <col min="10" max="10" width="13.5703125" style="1" customWidth="1"/>
    <col min="11" max="11" width="12.7109375" style="1" customWidth="1"/>
    <col min="12" max="12" width="13" style="1" customWidth="1"/>
    <col min="13" max="13" width="9.140625" style="1" customWidth="1"/>
    <col min="14" max="14" width="12.42578125" style="1" customWidth="1"/>
    <col min="15" max="15" width="9.140625" style="1" customWidth="1"/>
    <col min="16" max="16" width="13.5703125" style="1" customWidth="1"/>
    <col min="17" max="17" width="9.140625" style="1" customWidth="1"/>
    <col min="18" max="18" width="14.5703125" style="1" customWidth="1"/>
    <col min="19" max="19" width="9.140625" style="1" customWidth="1"/>
    <col min="20" max="20" width="13.28515625" style="1" customWidth="1"/>
    <col min="21" max="21" width="9.140625" style="1" customWidth="1"/>
    <col min="22" max="22" width="13" style="1" customWidth="1"/>
    <col min="23" max="23" width="9.140625" style="1" customWidth="1"/>
    <col min="24" max="24" width="13.85546875" style="1" customWidth="1"/>
    <col min="25" max="25" width="9.140625" style="1" customWidth="1"/>
    <col min="26" max="26" width="13.28515625" style="1" customWidth="1"/>
    <col min="27" max="27" width="9.140625" style="1" customWidth="1"/>
    <col min="28" max="28" width="13.85546875" style="1" customWidth="1"/>
    <col min="29" max="29" width="9.140625" style="1" customWidth="1"/>
    <col min="30" max="30" width="12.85546875" style="1" customWidth="1"/>
    <col min="31" max="31" width="12" style="10" customWidth="1"/>
    <col min="32" max="32" width="111.85546875" style="10" customWidth="1"/>
    <col min="33" max="16384" width="9.140625" style="1"/>
  </cols>
  <sheetData>
    <row r="1" spans="1:33" ht="18" customHeight="1" x14ac:dyDescent="0.25">
      <c r="B1" s="66"/>
      <c r="C1" s="66"/>
      <c r="D1" s="66"/>
      <c r="E1" s="66"/>
      <c r="F1" s="66"/>
      <c r="G1" s="66"/>
      <c r="H1" s="66"/>
    </row>
    <row r="2" spans="1:33" ht="40.5" customHeight="1" x14ac:dyDescent="0.25">
      <c r="A2" s="147" t="s">
        <v>202</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3" ht="18.75" customHeight="1" x14ac:dyDescent="0.25">
      <c r="A3" s="88"/>
      <c r="B3" s="88"/>
      <c r="C3" s="88"/>
      <c r="D3" s="88"/>
      <c r="E3" s="88"/>
      <c r="F3" s="88"/>
      <c r="G3" s="88"/>
      <c r="H3" s="88"/>
      <c r="AF3" s="71" t="s">
        <v>190</v>
      </c>
    </row>
    <row r="4" spans="1:33" ht="63" customHeight="1" x14ac:dyDescent="0.25">
      <c r="A4" s="150" t="s">
        <v>147</v>
      </c>
      <c r="B4" s="150" t="s">
        <v>197</v>
      </c>
      <c r="C4" s="149" t="s">
        <v>203</v>
      </c>
      <c r="D4" s="149" t="s">
        <v>204</v>
      </c>
      <c r="E4" s="149" t="s">
        <v>206</v>
      </c>
      <c r="F4" s="149" t="s">
        <v>183</v>
      </c>
      <c r="G4" s="149"/>
      <c r="H4" s="149" t="s">
        <v>160</v>
      </c>
      <c r="I4" s="149"/>
      <c r="J4" s="149" t="s">
        <v>163</v>
      </c>
      <c r="K4" s="149"/>
      <c r="L4" s="149" t="s">
        <v>164</v>
      </c>
      <c r="M4" s="149"/>
      <c r="N4" s="149" t="s">
        <v>165</v>
      </c>
      <c r="O4" s="149"/>
      <c r="P4" s="149" t="s">
        <v>166</v>
      </c>
      <c r="Q4" s="149"/>
      <c r="R4" s="149" t="s">
        <v>167</v>
      </c>
      <c r="S4" s="149"/>
      <c r="T4" s="149" t="s">
        <v>168</v>
      </c>
      <c r="U4" s="149"/>
      <c r="V4" s="149" t="s">
        <v>169</v>
      </c>
      <c r="W4" s="149"/>
      <c r="X4" s="149" t="s">
        <v>170</v>
      </c>
      <c r="Y4" s="149"/>
      <c r="Z4" s="149" t="s">
        <v>171</v>
      </c>
      <c r="AA4" s="149"/>
      <c r="AB4" s="149" t="s">
        <v>172</v>
      </c>
      <c r="AC4" s="149"/>
      <c r="AD4" s="149" t="s">
        <v>173</v>
      </c>
      <c r="AE4" s="149"/>
      <c r="AF4" s="103" t="s">
        <v>182</v>
      </c>
    </row>
    <row r="5" spans="1:33" ht="56.25" x14ac:dyDescent="0.25">
      <c r="A5" s="150"/>
      <c r="B5" s="150"/>
      <c r="C5" s="149"/>
      <c r="D5" s="109"/>
      <c r="E5" s="149"/>
      <c r="F5" s="89" t="s">
        <v>184</v>
      </c>
      <c r="G5" s="89" t="s">
        <v>185</v>
      </c>
      <c r="H5" s="86" t="s">
        <v>161</v>
      </c>
      <c r="I5" s="86" t="s">
        <v>162</v>
      </c>
      <c r="J5" s="86" t="s">
        <v>161</v>
      </c>
      <c r="K5" s="86" t="s">
        <v>162</v>
      </c>
      <c r="L5" s="86" t="s">
        <v>161</v>
      </c>
      <c r="M5" s="86" t="s">
        <v>162</v>
      </c>
      <c r="N5" s="86" t="s">
        <v>161</v>
      </c>
      <c r="O5" s="86" t="s">
        <v>162</v>
      </c>
      <c r="P5" s="86" t="s">
        <v>161</v>
      </c>
      <c r="Q5" s="86" t="s">
        <v>162</v>
      </c>
      <c r="R5" s="86" t="s">
        <v>161</v>
      </c>
      <c r="S5" s="86" t="s">
        <v>162</v>
      </c>
      <c r="T5" s="86" t="s">
        <v>161</v>
      </c>
      <c r="U5" s="86" t="s">
        <v>162</v>
      </c>
      <c r="V5" s="86" t="s">
        <v>161</v>
      </c>
      <c r="W5" s="86" t="s">
        <v>162</v>
      </c>
      <c r="X5" s="86" t="s">
        <v>161</v>
      </c>
      <c r="Y5" s="86" t="s">
        <v>162</v>
      </c>
      <c r="Z5" s="86" t="s">
        <v>161</v>
      </c>
      <c r="AA5" s="86" t="s">
        <v>162</v>
      </c>
      <c r="AB5" s="86" t="s">
        <v>161</v>
      </c>
      <c r="AC5" s="86" t="s">
        <v>162</v>
      </c>
      <c r="AD5" s="86" t="s">
        <v>161</v>
      </c>
      <c r="AE5" s="86" t="s">
        <v>162</v>
      </c>
      <c r="AF5" s="103"/>
    </row>
    <row r="6" spans="1:33" ht="16.899999999999999" customHeight="1" x14ac:dyDescent="0.25">
      <c r="A6" s="150" t="s">
        <v>181</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x14ac:dyDescent="0.25">
      <c r="A7" s="154" t="s">
        <v>9</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row>
    <row r="8" spans="1:33" s="47" customFormat="1" ht="54" customHeight="1" x14ac:dyDescent="0.25">
      <c r="A8" s="90" t="s">
        <v>174</v>
      </c>
      <c r="B8" s="91">
        <f>B9</f>
        <v>19411.599999999999</v>
      </c>
      <c r="C8" s="91">
        <f t="shared" ref="C8:E8" si="0">C9</f>
        <v>3529.3199999999997</v>
      </c>
      <c r="D8" s="91">
        <f t="shared" si="0"/>
        <v>3529.3199999999997</v>
      </c>
      <c r="E8" s="91">
        <f t="shared" si="0"/>
        <v>3521.2</v>
      </c>
      <c r="F8" s="91">
        <f>E8/B8%</f>
        <v>18.139669063858722</v>
      </c>
      <c r="G8" s="91">
        <f>E8/C8%</f>
        <v>99.769927351444466</v>
      </c>
      <c r="H8" s="91">
        <f t="shared" ref="H8:AE8" si="1">H9</f>
        <v>1903.28</v>
      </c>
      <c r="I8" s="91">
        <f t="shared" si="1"/>
        <v>1903.28</v>
      </c>
      <c r="J8" s="91">
        <f t="shared" si="1"/>
        <v>1626.04</v>
      </c>
      <c r="K8" s="91">
        <f t="shared" si="1"/>
        <v>1617.92</v>
      </c>
      <c r="L8" s="91">
        <f t="shared" si="1"/>
        <v>1463.4</v>
      </c>
      <c r="M8" s="91">
        <f t="shared" si="1"/>
        <v>0</v>
      </c>
      <c r="N8" s="91">
        <f t="shared" si="1"/>
        <v>1622.65</v>
      </c>
      <c r="O8" s="91">
        <f t="shared" si="1"/>
        <v>0</v>
      </c>
      <c r="P8" s="91">
        <f t="shared" si="1"/>
        <v>1569.54</v>
      </c>
      <c r="Q8" s="91">
        <f t="shared" si="1"/>
        <v>0</v>
      </c>
      <c r="R8" s="91">
        <f t="shared" si="1"/>
        <v>1622.66</v>
      </c>
      <c r="S8" s="91">
        <f t="shared" si="1"/>
        <v>0</v>
      </c>
      <c r="T8" s="91">
        <f t="shared" si="1"/>
        <v>1580.66</v>
      </c>
      <c r="U8" s="91">
        <f t="shared" si="1"/>
        <v>0</v>
      </c>
      <c r="V8" s="91">
        <f t="shared" si="1"/>
        <v>1632.56</v>
      </c>
      <c r="W8" s="91">
        <f t="shared" si="1"/>
        <v>0</v>
      </c>
      <c r="X8" s="91">
        <f t="shared" si="1"/>
        <v>1635.02</v>
      </c>
      <c r="Y8" s="91">
        <f t="shared" si="1"/>
        <v>0</v>
      </c>
      <c r="Z8" s="91">
        <f t="shared" si="1"/>
        <v>1569.55</v>
      </c>
      <c r="AA8" s="91">
        <f t="shared" si="1"/>
        <v>0</v>
      </c>
      <c r="AB8" s="91">
        <f t="shared" si="1"/>
        <v>1622.65</v>
      </c>
      <c r="AC8" s="91">
        <f t="shared" si="1"/>
        <v>0</v>
      </c>
      <c r="AD8" s="91">
        <f t="shared" si="1"/>
        <v>1563.59</v>
      </c>
      <c r="AE8" s="91">
        <f t="shared" si="1"/>
        <v>0</v>
      </c>
      <c r="AF8" s="156"/>
      <c r="AG8" s="99"/>
    </row>
    <row r="9" spans="1:33" s="47" customFormat="1" x14ac:dyDescent="0.25">
      <c r="A9" s="50" t="s">
        <v>5</v>
      </c>
      <c r="B9" s="55">
        <f>B10+B11+B12+B14</f>
        <v>19411.599999999999</v>
      </c>
      <c r="C9" s="55">
        <f t="shared" ref="C9:E9" si="2">C10+C11+C12+C14</f>
        <v>3529.3199999999997</v>
      </c>
      <c r="D9" s="55">
        <f t="shared" si="2"/>
        <v>3529.3199999999997</v>
      </c>
      <c r="E9" s="55">
        <f t="shared" si="2"/>
        <v>3521.2</v>
      </c>
      <c r="F9" s="65">
        <f>E9/B9%</f>
        <v>18.139669063858722</v>
      </c>
      <c r="G9" s="65">
        <f>E9/C9%</f>
        <v>99.769927351444466</v>
      </c>
      <c r="H9" s="55">
        <f t="shared" ref="H9:AE9" si="3">H10+H11+H12+H14</f>
        <v>1903.28</v>
      </c>
      <c r="I9" s="55">
        <f t="shared" si="3"/>
        <v>1903.28</v>
      </c>
      <c r="J9" s="55">
        <f t="shared" si="3"/>
        <v>1626.04</v>
      </c>
      <c r="K9" s="55">
        <f t="shared" si="3"/>
        <v>1617.92</v>
      </c>
      <c r="L9" s="55">
        <f t="shared" si="3"/>
        <v>1463.4</v>
      </c>
      <c r="M9" s="55">
        <f t="shared" si="3"/>
        <v>0</v>
      </c>
      <c r="N9" s="55">
        <f t="shared" si="3"/>
        <v>1622.65</v>
      </c>
      <c r="O9" s="55">
        <f t="shared" si="3"/>
        <v>0</v>
      </c>
      <c r="P9" s="55">
        <f t="shared" si="3"/>
        <v>1569.54</v>
      </c>
      <c r="Q9" s="55">
        <f t="shared" si="3"/>
        <v>0</v>
      </c>
      <c r="R9" s="55">
        <f t="shared" si="3"/>
        <v>1622.66</v>
      </c>
      <c r="S9" s="55">
        <f t="shared" si="3"/>
        <v>0</v>
      </c>
      <c r="T9" s="55">
        <f t="shared" si="3"/>
        <v>1580.66</v>
      </c>
      <c r="U9" s="55">
        <f t="shared" si="3"/>
        <v>0</v>
      </c>
      <c r="V9" s="55">
        <f t="shared" si="3"/>
        <v>1632.56</v>
      </c>
      <c r="W9" s="55">
        <f t="shared" si="3"/>
        <v>0</v>
      </c>
      <c r="X9" s="55">
        <f t="shared" si="3"/>
        <v>1635.02</v>
      </c>
      <c r="Y9" s="55">
        <f t="shared" si="3"/>
        <v>0</v>
      </c>
      <c r="Z9" s="55">
        <f t="shared" si="3"/>
        <v>1569.55</v>
      </c>
      <c r="AA9" s="55">
        <f t="shared" si="3"/>
        <v>0</v>
      </c>
      <c r="AB9" s="55">
        <f t="shared" si="3"/>
        <v>1622.65</v>
      </c>
      <c r="AC9" s="56">
        <f t="shared" si="3"/>
        <v>0</v>
      </c>
      <c r="AD9" s="55">
        <f t="shared" si="3"/>
        <v>1563.59</v>
      </c>
      <c r="AE9" s="55">
        <f t="shared" si="3"/>
        <v>0</v>
      </c>
      <c r="AF9" s="157"/>
      <c r="AG9" s="99"/>
    </row>
    <row r="10" spans="1:33" s="47" customFormat="1" x14ac:dyDescent="0.25">
      <c r="A10" s="67" t="s">
        <v>138</v>
      </c>
      <c r="B10" s="48">
        <f>H10+J10+L10+N10+P10+R10+T10+V10+X10+Z10+AB10+AD10</f>
        <v>0</v>
      </c>
      <c r="C10" s="48">
        <f>H10+J10</f>
        <v>0</v>
      </c>
      <c r="D10" s="48">
        <f>C10</f>
        <v>0</v>
      </c>
      <c r="E10" s="48">
        <f>I10+K10+M10+O10+Q10+S10+U10+W10+Y10+AA10+AC10+AE10</f>
        <v>0</v>
      </c>
      <c r="F10" s="48"/>
      <c r="G10" s="48"/>
      <c r="H10" s="4"/>
      <c r="I10" s="53"/>
      <c r="J10" s="53"/>
      <c r="K10" s="53"/>
      <c r="L10" s="53"/>
      <c r="M10" s="53"/>
      <c r="N10" s="53"/>
      <c r="O10" s="53"/>
      <c r="P10" s="53"/>
      <c r="Q10" s="53"/>
      <c r="R10" s="53"/>
      <c r="S10" s="53"/>
      <c r="T10" s="53"/>
      <c r="U10" s="53"/>
      <c r="V10" s="53"/>
      <c r="W10" s="53"/>
      <c r="X10" s="53"/>
      <c r="Y10" s="53"/>
      <c r="Z10" s="53"/>
      <c r="AA10" s="53"/>
      <c r="AB10" s="53"/>
      <c r="AC10" s="53"/>
      <c r="AD10" s="53"/>
      <c r="AE10" s="53"/>
      <c r="AF10" s="157"/>
      <c r="AG10" s="99"/>
    </row>
    <row r="11" spans="1:33" s="47" customFormat="1" ht="49.5" x14ac:dyDescent="0.25">
      <c r="A11" s="87" t="s">
        <v>49</v>
      </c>
      <c r="B11" s="48">
        <f t="shared" ref="B11:B14" si="4">H11+J11+L11+N11+P11+R11+T11+V11+X11+Z11+AB11+AD11</f>
        <v>0</v>
      </c>
      <c r="C11" s="48">
        <f t="shared" ref="C11:C14" si="5">H11+J11</f>
        <v>0</v>
      </c>
      <c r="D11" s="48">
        <f t="shared" ref="D11:D14" si="6">C11</f>
        <v>0</v>
      </c>
      <c r="E11" s="48">
        <f t="shared" ref="E11:E14" si="7">I11+K11+M11+O11+Q11+S11+U11+W11+Y11+AA11+AC11+AE11</f>
        <v>0</v>
      </c>
      <c r="F11" s="48"/>
      <c r="G11" s="48"/>
      <c r="H11" s="4"/>
      <c r="I11" s="53"/>
      <c r="J11" s="53"/>
      <c r="K11" s="53"/>
      <c r="L11" s="53"/>
      <c r="M11" s="53"/>
      <c r="N11" s="53"/>
      <c r="O11" s="53"/>
      <c r="P11" s="53"/>
      <c r="Q11" s="53"/>
      <c r="R11" s="53"/>
      <c r="S11" s="53"/>
      <c r="T11" s="53"/>
      <c r="U11" s="53"/>
      <c r="V11" s="53"/>
      <c r="W11" s="53"/>
      <c r="X11" s="53"/>
      <c r="Y11" s="53"/>
      <c r="Z11" s="53"/>
      <c r="AA11" s="53"/>
      <c r="AB11" s="53"/>
      <c r="AC11" s="53"/>
      <c r="AD11" s="53"/>
      <c r="AE11" s="53"/>
      <c r="AF11" s="157"/>
      <c r="AG11" s="99"/>
    </row>
    <row r="12" spans="1:33" s="47" customFormat="1" x14ac:dyDescent="0.25">
      <c r="A12" s="87" t="s">
        <v>176</v>
      </c>
      <c r="B12" s="48">
        <f t="shared" si="4"/>
        <v>19411.599999999999</v>
      </c>
      <c r="C12" s="48">
        <f t="shared" si="5"/>
        <v>3529.3199999999997</v>
      </c>
      <c r="D12" s="48">
        <f t="shared" si="6"/>
        <v>3529.3199999999997</v>
      </c>
      <c r="E12" s="48">
        <f t="shared" si="7"/>
        <v>3521.2</v>
      </c>
      <c r="F12" s="48">
        <f>E12/B12%</f>
        <v>18.139669063858722</v>
      </c>
      <c r="G12" s="48">
        <f>E12/C12%</f>
        <v>99.769927351444466</v>
      </c>
      <c r="H12" s="4">
        <v>1903.28</v>
      </c>
      <c r="I12" s="4">
        <v>1903.28</v>
      </c>
      <c r="J12" s="4">
        <v>1626.04</v>
      </c>
      <c r="K12" s="4">
        <v>1617.92</v>
      </c>
      <c r="L12" s="4">
        <v>1463.4</v>
      </c>
      <c r="M12" s="4"/>
      <c r="N12" s="4">
        <v>1622.65</v>
      </c>
      <c r="O12" s="4"/>
      <c r="P12" s="4">
        <v>1569.54</v>
      </c>
      <c r="Q12" s="4"/>
      <c r="R12" s="4">
        <v>1622.66</v>
      </c>
      <c r="S12" s="4"/>
      <c r="T12" s="4">
        <v>1580.66</v>
      </c>
      <c r="U12" s="4"/>
      <c r="V12" s="4">
        <v>1632.56</v>
      </c>
      <c r="W12" s="4"/>
      <c r="X12" s="4">
        <v>1635.02</v>
      </c>
      <c r="Y12" s="4"/>
      <c r="Z12" s="4">
        <v>1569.55</v>
      </c>
      <c r="AA12" s="4"/>
      <c r="AB12" s="4">
        <v>1622.65</v>
      </c>
      <c r="AC12" s="4"/>
      <c r="AD12" s="4">
        <v>1563.59</v>
      </c>
      <c r="AE12" s="4"/>
      <c r="AF12" s="157"/>
      <c r="AG12" s="99"/>
    </row>
    <row r="13" spans="1:33" s="69" customFormat="1" x14ac:dyDescent="0.25">
      <c r="A13" s="62" t="s">
        <v>175</v>
      </c>
      <c r="B13" s="64">
        <f t="shared" si="4"/>
        <v>0</v>
      </c>
      <c r="C13" s="48">
        <f t="shared" si="5"/>
        <v>0</v>
      </c>
      <c r="D13" s="48">
        <f t="shared" si="6"/>
        <v>0</v>
      </c>
      <c r="E13" s="64">
        <f t="shared" si="7"/>
        <v>0</v>
      </c>
      <c r="F13" s="64"/>
      <c r="G13" s="64"/>
      <c r="H13" s="63"/>
      <c r="I13" s="68"/>
      <c r="J13" s="68"/>
      <c r="K13" s="68"/>
      <c r="L13" s="68"/>
      <c r="M13" s="68"/>
      <c r="N13" s="68"/>
      <c r="O13" s="68"/>
      <c r="P13" s="68"/>
      <c r="Q13" s="68"/>
      <c r="R13" s="68"/>
      <c r="S13" s="68"/>
      <c r="T13" s="68"/>
      <c r="U13" s="68"/>
      <c r="V13" s="68"/>
      <c r="W13" s="68"/>
      <c r="X13" s="68"/>
      <c r="Y13" s="68"/>
      <c r="Z13" s="68"/>
      <c r="AA13" s="68"/>
      <c r="AB13" s="68"/>
      <c r="AC13" s="68"/>
      <c r="AD13" s="68"/>
      <c r="AE13" s="68"/>
      <c r="AF13" s="157"/>
      <c r="AG13" s="100"/>
    </row>
    <row r="14" spans="1:33" s="47" customFormat="1" x14ac:dyDescent="0.25">
      <c r="A14" s="87" t="s">
        <v>139</v>
      </c>
      <c r="B14" s="48">
        <f t="shared" si="4"/>
        <v>0</v>
      </c>
      <c r="C14" s="48">
        <f t="shared" si="5"/>
        <v>0</v>
      </c>
      <c r="D14" s="48">
        <f t="shared" si="6"/>
        <v>0</v>
      </c>
      <c r="E14" s="48">
        <f t="shared" si="7"/>
        <v>0</v>
      </c>
      <c r="F14" s="48"/>
      <c r="G14" s="48"/>
      <c r="H14" s="4"/>
      <c r="I14" s="53"/>
      <c r="J14" s="53"/>
      <c r="K14" s="53"/>
      <c r="L14" s="53"/>
      <c r="M14" s="53"/>
      <c r="N14" s="53"/>
      <c r="O14" s="53"/>
      <c r="P14" s="53"/>
      <c r="Q14" s="53"/>
      <c r="R14" s="53"/>
      <c r="S14" s="53"/>
      <c r="T14" s="53"/>
      <c r="U14" s="53"/>
      <c r="V14" s="53"/>
      <c r="W14" s="53"/>
      <c r="X14" s="53"/>
      <c r="Y14" s="53"/>
      <c r="Z14" s="53"/>
      <c r="AA14" s="53"/>
      <c r="AB14" s="53"/>
      <c r="AC14" s="53"/>
      <c r="AD14" s="53"/>
      <c r="AE14" s="53"/>
      <c r="AF14" s="158"/>
      <c r="AG14" s="99"/>
    </row>
    <row r="15" spans="1:33" s="54" customFormat="1" x14ac:dyDescent="0.25">
      <c r="A15" s="51" t="s">
        <v>14</v>
      </c>
      <c r="B15" s="57">
        <f t="shared" ref="B15:AE15" si="8">B9</f>
        <v>19411.599999999999</v>
      </c>
      <c r="C15" s="57">
        <f t="shared" si="8"/>
        <v>3529.3199999999997</v>
      </c>
      <c r="D15" s="57">
        <f t="shared" si="8"/>
        <v>3529.3199999999997</v>
      </c>
      <c r="E15" s="57">
        <f t="shared" si="8"/>
        <v>3521.2</v>
      </c>
      <c r="F15" s="57">
        <f t="shared" ref="F15:F16" si="9">E15/B15%</f>
        <v>18.139669063858722</v>
      </c>
      <c r="G15" s="57">
        <f t="shared" ref="G15:G16" si="10">E15/C15%</f>
        <v>99.769927351444466</v>
      </c>
      <c r="H15" s="57">
        <f t="shared" si="8"/>
        <v>1903.28</v>
      </c>
      <c r="I15" s="57">
        <f t="shared" si="8"/>
        <v>1903.28</v>
      </c>
      <c r="J15" s="57">
        <f t="shared" si="8"/>
        <v>1626.04</v>
      </c>
      <c r="K15" s="57">
        <f t="shared" si="8"/>
        <v>1617.92</v>
      </c>
      <c r="L15" s="57">
        <f t="shared" si="8"/>
        <v>1463.4</v>
      </c>
      <c r="M15" s="57">
        <f t="shared" si="8"/>
        <v>0</v>
      </c>
      <c r="N15" s="57">
        <f t="shared" si="8"/>
        <v>1622.65</v>
      </c>
      <c r="O15" s="57">
        <f t="shared" si="8"/>
        <v>0</v>
      </c>
      <c r="P15" s="57">
        <f t="shared" si="8"/>
        <v>1569.54</v>
      </c>
      <c r="Q15" s="57">
        <f t="shared" si="8"/>
        <v>0</v>
      </c>
      <c r="R15" s="57">
        <f t="shared" si="8"/>
        <v>1622.66</v>
      </c>
      <c r="S15" s="57">
        <f t="shared" si="8"/>
        <v>0</v>
      </c>
      <c r="T15" s="57">
        <f t="shared" si="8"/>
        <v>1580.66</v>
      </c>
      <c r="U15" s="57">
        <f t="shared" si="8"/>
        <v>0</v>
      </c>
      <c r="V15" s="57">
        <f t="shared" si="8"/>
        <v>1632.56</v>
      </c>
      <c r="W15" s="57">
        <f t="shared" si="8"/>
        <v>0</v>
      </c>
      <c r="X15" s="57">
        <f t="shared" si="8"/>
        <v>1635.02</v>
      </c>
      <c r="Y15" s="57">
        <f t="shared" si="8"/>
        <v>0</v>
      </c>
      <c r="Z15" s="57">
        <f t="shared" si="8"/>
        <v>1569.55</v>
      </c>
      <c r="AA15" s="57">
        <f t="shared" si="8"/>
        <v>0</v>
      </c>
      <c r="AB15" s="57">
        <f t="shared" si="8"/>
        <v>1622.65</v>
      </c>
      <c r="AC15" s="57">
        <f t="shared" si="8"/>
        <v>0</v>
      </c>
      <c r="AD15" s="57">
        <f t="shared" si="8"/>
        <v>1563.59</v>
      </c>
      <c r="AE15" s="57">
        <f t="shared" si="8"/>
        <v>0</v>
      </c>
      <c r="AF15" s="159"/>
      <c r="AG15" s="101"/>
    </row>
    <row r="16" spans="1:33" s="47" customFormat="1" x14ac:dyDescent="0.25">
      <c r="A16" s="50" t="s">
        <v>5</v>
      </c>
      <c r="B16" s="48">
        <f t="shared" ref="B16:AE16" si="11">B15</f>
        <v>19411.599999999999</v>
      </c>
      <c r="C16" s="48">
        <f t="shared" si="11"/>
        <v>3529.3199999999997</v>
      </c>
      <c r="D16" s="48">
        <f t="shared" si="11"/>
        <v>3529.3199999999997</v>
      </c>
      <c r="E16" s="48">
        <f t="shared" si="11"/>
        <v>3521.2</v>
      </c>
      <c r="F16" s="48">
        <f t="shared" si="9"/>
        <v>18.139669063858722</v>
      </c>
      <c r="G16" s="48">
        <f t="shared" si="10"/>
        <v>99.769927351444466</v>
      </c>
      <c r="H16" s="48">
        <f t="shared" si="11"/>
        <v>1903.28</v>
      </c>
      <c r="I16" s="48">
        <f t="shared" si="11"/>
        <v>1903.28</v>
      </c>
      <c r="J16" s="48">
        <f t="shared" si="11"/>
        <v>1626.04</v>
      </c>
      <c r="K16" s="48">
        <f t="shared" si="11"/>
        <v>1617.92</v>
      </c>
      <c r="L16" s="48">
        <f t="shared" si="11"/>
        <v>1463.4</v>
      </c>
      <c r="M16" s="48">
        <f t="shared" si="11"/>
        <v>0</v>
      </c>
      <c r="N16" s="48">
        <f t="shared" si="11"/>
        <v>1622.65</v>
      </c>
      <c r="O16" s="48">
        <f t="shared" si="11"/>
        <v>0</v>
      </c>
      <c r="P16" s="48">
        <f t="shared" si="11"/>
        <v>1569.54</v>
      </c>
      <c r="Q16" s="48">
        <f t="shared" si="11"/>
        <v>0</v>
      </c>
      <c r="R16" s="48">
        <f t="shared" si="11"/>
        <v>1622.66</v>
      </c>
      <c r="S16" s="48">
        <f t="shared" si="11"/>
        <v>0</v>
      </c>
      <c r="T16" s="48">
        <f t="shared" si="11"/>
        <v>1580.66</v>
      </c>
      <c r="U16" s="48">
        <f t="shared" si="11"/>
        <v>0</v>
      </c>
      <c r="V16" s="48">
        <f t="shared" si="11"/>
        <v>1632.56</v>
      </c>
      <c r="W16" s="48">
        <f t="shared" si="11"/>
        <v>0</v>
      </c>
      <c r="X16" s="48">
        <f t="shared" si="11"/>
        <v>1635.02</v>
      </c>
      <c r="Y16" s="48">
        <f t="shared" si="11"/>
        <v>0</v>
      </c>
      <c r="Z16" s="48">
        <f t="shared" si="11"/>
        <v>1569.55</v>
      </c>
      <c r="AA16" s="48">
        <f t="shared" si="11"/>
        <v>0</v>
      </c>
      <c r="AB16" s="48">
        <f t="shared" si="11"/>
        <v>1622.65</v>
      </c>
      <c r="AC16" s="48">
        <f t="shared" si="11"/>
        <v>0</v>
      </c>
      <c r="AD16" s="48">
        <f t="shared" si="11"/>
        <v>1563.59</v>
      </c>
      <c r="AE16" s="48">
        <f t="shared" si="11"/>
        <v>0</v>
      </c>
      <c r="AF16" s="160"/>
      <c r="AG16" s="99"/>
    </row>
    <row r="17" spans="1:33" s="47" customFormat="1" x14ac:dyDescent="0.25">
      <c r="A17" s="67" t="s">
        <v>138</v>
      </c>
      <c r="B17" s="48">
        <f t="shared" ref="B17:AE21" si="12">B10</f>
        <v>0</v>
      </c>
      <c r="C17" s="48">
        <f t="shared" si="12"/>
        <v>0</v>
      </c>
      <c r="D17" s="48">
        <f t="shared" si="12"/>
        <v>0</v>
      </c>
      <c r="E17" s="48">
        <f t="shared" si="12"/>
        <v>0</v>
      </c>
      <c r="F17" s="48"/>
      <c r="G17" s="48"/>
      <c r="H17" s="48">
        <f t="shared" si="12"/>
        <v>0</v>
      </c>
      <c r="I17" s="48">
        <f t="shared" si="12"/>
        <v>0</v>
      </c>
      <c r="J17" s="48">
        <f t="shared" si="12"/>
        <v>0</v>
      </c>
      <c r="K17" s="48">
        <f t="shared" si="12"/>
        <v>0</v>
      </c>
      <c r="L17" s="48">
        <f t="shared" si="12"/>
        <v>0</v>
      </c>
      <c r="M17" s="48">
        <f t="shared" si="12"/>
        <v>0</v>
      </c>
      <c r="N17" s="48">
        <f t="shared" si="12"/>
        <v>0</v>
      </c>
      <c r="O17" s="48">
        <f t="shared" si="12"/>
        <v>0</v>
      </c>
      <c r="P17" s="48">
        <f t="shared" si="12"/>
        <v>0</v>
      </c>
      <c r="Q17" s="48">
        <f t="shared" si="12"/>
        <v>0</v>
      </c>
      <c r="R17" s="48">
        <f t="shared" si="12"/>
        <v>0</v>
      </c>
      <c r="S17" s="48">
        <f t="shared" si="12"/>
        <v>0</v>
      </c>
      <c r="T17" s="48">
        <f t="shared" si="12"/>
        <v>0</v>
      </c>
      <c r="U17" s="48">
        <f t="shared" si="12"/>
        <v>0</v>
      </c>
      <c r="V17" s="48">
        <f t="shared" si="12"/>
        <v>0</v>
      </c>
      <c r="W17" s="48">
        <f t="shared" si="12"/>
        <v>0</v>
      </c>
      <c r="X17" s="48">
        <f t="shared" si="12"/>
        <v>0</v>
      </c>
      <c r="Y17" s="48">
        <f t="shared" si="12"/>
        <v>0</v>
      </c>
      <c r="Z17" s="48">
        <f t="shared" si="12"/>
        <v>0</v>
      </c>
      <c r="AA17" s="48">
        <f t="shared" si="12"/>
        <v>0</v>
      </c>
      <c r="AB17" s="48">
        <f t="shared" si="12"/>
        <v>0</v>
      </c>
      <c r="AC17" s="48">
        <f t="shared" si="12"/>
        <v>0</v>
      </c>
      <c r="AD17" s="48">
        <f t="shared" si="12"/>
        <v>0</v>
      </c>
      <c r="AE17" s="48">
        <f t="shared" si="12"/>
        <v>0</v>
      </c>
      <c r="AF17" s="160"/>
      <c r="AG17" s="99"/>
    </row>
    <row r="18" spans="1:33" s="47" customFormat="1" ht="49.5" x14ac:dyDescent="0.25">
      <c r="A18" s="87" t="s">
        <v>49</v>
      </c>
      <c r="B18" s="48">
        <f t="shared" si="12"/>
        <v>0</v>
      </c>
      <c r="C18" s="48">
        <f t="shared" si="12"/>
        <v>0</v>
      </c>
      <c r="D18" s="48">
        <f t="shared" si="12"/>
        <v>0</v>
      </c>
      <c r="E18" s="48">
        <f t="shared" si="12"/>
        <v>0</v>
      </c>
      <c r="F18" s="48"/>
      <c r="G18" s="48"/>
      <c r="H18" s="48">
        <f t="shared" si="12"/>
        <v>0</v>
      </c>
      <c r="I18" s="48">
        <f t="shared" si="12"/>
        <v>0</v>
      </c>
      <c r="J18" s="48">
        <f t="shared" si="12"/>
        <v>0</v>
      </c>
      <c r="K18" s="48">
        <f t="shared" si="12"/>
        <v>0</v>
      </c>
      <c r="L18" s="48">
        <f t="shared" si="12"/>
        <v>0</v>
      </c>
      <c r="M18" s="48">
        <f t="shared" si="12"/>
        <v>0</v>
      </c>
      <c r="N18" s="48">
        <f t="shared" si="12"/>
        <v>0</v>
      </c>
      <c r="O18" s="48">
        <f t="shared" si="12"/>
        <v>0</v>
      </c>
      <c r="P18" s="48">
        <f t="shared" si="12"/>
        <v>0</v>
      </c>
      <c r="Q18" s="48">
        <f t="shared" si="12"/>
        <v>0</v>
      </c>
      <c r="R18" s="48">
        <f t="shared" si="12"/>
        <v>0</v>
      </c>
      <c r="S18" s="48">
        <f t="shared" si="12"/>
        <v>0</v>
      </c>
      <c r="T18" s="48">
        <f t="shared" si="12"/>
        <v>0</v>
      </c>
      <c r="U18" s="48">
        <f t="shared" si="12"/>
        <v>0</v>
      </c>
      <c r="V18" s="48">
        <f t="shared" si="12"/>
        <v>0</v>
      </c>
      <c r="W18" s="48">
        <f t="shared" si="12"/>
        <v>0</v>
      </c>
      <c r="X18" s="48">
        <f t="shared" si="12"/>
        <v>0</v>
      </c>
      <c r="Y18" s="48">
        <f t="shared" si="12"/>
        <v>0</v>
      </c>
      <c r="Z18" s="48">
        <f t="shared" si="12"/>
        <v>0</v>
      </c>
      <c r="AA18" s="48">
        <f t="shared" si="12"/>
        <v>0</v>
      </c>
      <c r="AB18" s="48">
        <f t="shared" si="12"/>
        <v>0</v>
      </c>
      <c r="AC18" s="48">
        <f t="shared" si="12"/>
        <v>0</v>
      </c>
      <c r="AD18" s="48">
        <f t="shared" si="12"/>
        <v>0</v>
      </c>
      <c r="AE18" s="48">
        <f t="shared" si="12"/>
        <v>0</v>
      </c>
      <c r="AF18" s="160"/>
      <c r="AG18" s="99"/>
    </row>
    <row r="19" spans="1:33" s="47" customFormat="1" x14ac:dyDescent="0.25">
      <c r="A19" s="87" t="s">
        <v>176</v>
      </c>
      <c r="B19" s="48">
        <f t="shared" si="12"/>
        <v>19411.599999999999</v>
      </c>
      <c r="C19" s="48">
        <f t="shared" si="12"/>
        <v>3529.3199999999997</v>
      </c>
      <c r="D19" s="48">
        <f t="shared" si="12"/>
        <v>3529.3199999999997</v>
      </c>
      <c r="E19" s="48">
        <f t="shared" si="12"/>
        <v>3521.2</v>
      </c>
      <c r="F19" s="48">
        <f>E19/B19%</f>
        <v>18.139669063858722</v>
      </c>
      <c r="G19" s="48">
        <f>E19/C19%</f>
        <v>99.769927351444466</v>
      </c>
      <c r="H19" s="48">
        <f t="shared" si="12"/>
        <v>1903.28</v>
      </c>
      <c r="I19" s="48">
        <f t="shared" si="12"/>
        <v>1903.28</v>
      </c>
      <c r="J19" s="48">
        <f t="shared" si="12"/>
        <v>1626.04</v>
      </c>
      <c r="K19" s="48">
        <f t="shared" si="12"/>
        <v>1617.92</v>
      </c>
      <c r="L19" s="48">
        <f t="shared" si="12"/>
        <v>1463.4</v>
      </c>
      <c r="M19" s="48">
        <f t="shared" si="12"/>
        <v>0</v>
      </c>
      <c r="N19" s="48">
        <f t="shared" si="12"/>
        <v>1622.65</v>
      </c>
      <c r="O19" s="48">
        <f t="shared" si="12"/>
        <v>0</v>
      </c>
      <c r="P19" s="48">
        <f t="shared" si="12"/>
        <v>1569.54</v>
      </c>
      <c r="Q19" s="48">
        <f t="shared" si="12"/>
        <v>0</v>
      </c>
      <c r="R19" s="48">
        <f t="shared" si="12"/>
        <v>1622.66</v>
      </c>
      <c r="S19" s="48">
        <f t="shared" si="12"/>
        <v>0</v>
      </c>
      <c r="T19" s="48">
        <f t="shared" si="12"/>
        <v>1580.66</v>
      </c>
      <c r="U19" s="48">
        <f t="shared" si="12"/>
        <v>0</v>
      </c>
      <c r="V19" s="48">
        <f t="shared" si="12"/>
        <v>1632.56</v>
      </c>
      <c r="W19" s="48">
        <f t="shared" si="12"/>
        <v>0</v>
      </c>
      <c r="X19" s="48">
        <f t="shared" si="12"/>
        <v>1635.02</v>
      </c>
      <c r="Y19" s="48">
        <f t="shared" si="12"/>
        <v>0</v>
      </c>
      <c r="Z19" s="48">
        <f t="shared" si="12"/>
        <v>1569.55</v>
      </c>
      <c r="AA19" s="48">
        <f t="shared" si="12"/>
        <v>0</v>
      </c>
      <c r="AB19" s="48">
        <f t="shared" si="12"/>
        <v>1622.65</v>
      </c>
      <c r="AC19" s="48">
        <f t="shared" si="12"/>
        <v>0</v>
      </c>
      <c r="AD19" s="48">
        <f t="shared" si="12"/>
        <v>1563.59</v>
      </c>
      <c r="AE19" s="48">
        <f t="shared" si="12"/>
        <v>0</v>
      </c>
      <c r="AF19" s="160"/>
      <c r="AG19" s="99"/>
    </row>
    <row r="20" spans="1:33" s="69" customFormat="1" ht="15" x14ac:dyDescent="0.25">
      <c r="A20" s="62" t="s">
        <v>175</v>
      </c>
      <c r="B20" s="64">
        <f t="shared" si="12"/>
        <v>0</v>
      </c>
      <c r="C20" s="64">
        <f t="shared" si="12"/>
        <v>0</v>
      </c>
      <c r="D20" s="64">
        <f t="shared" si="12"/>
        <v>0</v>
      </c>
      <c r="E20" s="64">
        <f t="shared" si="12"/>
        <v>0</v>
      </c>
      <c r="F20" s="64"/>
      <c r="G20" s="64"/>
      <c r="H20" s="63">
        <f t="shared" si="12"/>
        <v>0</v>
      </c>
      <c r="I20" s="68">
        <f t="shared" si="12"/>
        <v>0</v>
      </c>
      <c r="J20" s="68">
        <f t="shared" si="12"/>
        <v>0</v>
      </c>
      <c r="K20" s="68">
        <f t="shared" si="12"/>
        <v>0</v>
      </c>
      <c r="L20" s="68">
        <f t="shared" si="12"/>
        <v>0</v>
      </c>
      <c r="M20" s="68">
        <f t="shared" si="12"/>
        <v>0</v>
      </c>
      <c r="N20" s="68">
        <f t="shared" si="12"/>
        <v>0</v>
      </c>
      <c r="O20" s="68">
        <f t="shared" si="12"/>
        <v>0</v>
      </c>
      <c r="P20" s="68">
        <f t="shared" si="12"/>
        <v>0</v>
      </c>
      <c r="Q20" s="68">
        <f t="shared" si="12"/>
        <v>0</v>
      </c>
      <c r="R20" s="68">
        <f t="shared" si="12"/>
        <v>0</v>
      </c>
      <c r="S20" s="68">
        <f t="shared" si="12"/>
        <v>0</v>
      </c>
      <c r="T20" s="68">
        <f t="shared" si="12"/>
        <v>0</v>
      </c>
      <c r="U20" s="68">
        <f t="shared" si="12"/>
        <v>0</v>
      </c>
      <c r="V20" s="68">
        <f t="shared" si="12"/>
        <v>0</v>
      </c>
      <c r="W20" s="68">
        <f t="shared" si="12"/>
        <v>0</v>
      </c>
      <c r="X20" s="68">
        <f t="shared" si="12"/>
        <v>0</v>
      </c>
      <c r="Y20" s="68">
        <f t="shared" si="12"/>
        <v>0</v>
      </c>
      <c r="Z20" s="68">
        <f t="shared" si="12"/>
        <v>0</v>
      </c>
      <c r="AA20" s="68">
        <f t="shared" si="12"/>
        <v>0</v>
      </c>
      <c r="AB20" s="68">
        <f t="shared" si="12"/>
        <v>0</v>
      </c>
      <c r="AC20" s="68">
        <f t="shared" si="12"/>
        <v>0</v>
      </c>
      <c r="AD20" s="68">
        <f t="shared" si="12"/>
        <v>0</v>
      </c>
      <c r="AE20" s="68">
        <f t="shared" si="12"/>
        <v>0</v>
      </c>
      <c r="AF20" s="160"/>
      <c r="AG20" s="100"/>
    </row>
    <row r="21" spans="1:33" s="47" customFormat="1" x14ac:dyDescent="0.25">
      <c r="A21" s="87" t="s">
        <v>139</v>
      </c>
      <c r="B21" s="48">
        <f t="shared" si="12"/>
        <v>0</v>
      </c>
      <c r="C21" s="48">
        <f t="shared" si="12"/>
        <v>0</v>
      </c>
      <c r="D21" s="48">
        <f t="shared" si="12"/>
        <v>0</v>
      </c>
      <c r="E21" s="48">
        <f t="shared" si="12"/>
        <v>0</v>
      </c>
      <c r="F21" s="48"/>
      <c r="G21" s="48"/>
      <c r="H21" s="48">
        <f t="shared" si="12"/>
        <v>0</v>
      </c>
      <c r="I21" s="48">
        <f t="shared" si="12"/>
        <v>0</v>
      </c>
      <c r="J21" s="48">
        <f t="shared" si="12"/>
        <v>0</v>
      </c>
      <c r="K21" s="48">
        <f t="shared" si="12"/>
        <v>0</v>
      </c>
      <c r="L21" s="48">
        <f t="shared" si="12"/>
        <v>0</v>
      </c>
      <c r="M21" s="48">
        <f t="shared" si="12"/>
        <v>0</v>
      </c>
      <c r="N21" s="48">
        <f t="shared" si="12"/>
        <v>0</v>
      </c>
      <c r="O21" s="48">
        <f t="shared" si="12"/>
        <v>0</v>
      </c>
      <c r="P21" s="48">
        <f t="shared" si="12"/>
        <v>0</v>
      </c>
      <c r="Q21" s="48">
        <f t="shared" si="12"/>
        <v>0</v>
      </c>
      <c r="R21" s="48">
        <f t="shared" si="12"/>
        <v>0</v>
      </c>
      <c r="S21" s="48">
        <f t="shared" si="12"/>
        <v>0</v>
      </c>
      <c r="T21" s="48">
        <f t="shared" si="12"/>
        <v>0</v>
      </c>
      <c r="U21" s="48">
        <f t="shared" si="12"/>
        <v>0</v>
      </c>
      <c r="V21" s="48">
        <f t="shared" si="12"/>
        <v>0</v>
      </c>
      <c r="W21" s="48">
        <f t="shared" si="12"/>
        <v>0</v>
      </c>
      <c r="X21" s="48">
        <f t="shared" si="12"/>
        <v>0</v>
      </c>
      <c r="Y21" s="48">
        <f t="shared" si="12"/>
        <v>0</v>
      </c>
      <c r="Z21" s="48">
        <f t="shared" si="12"/>
        <v>0</v>
      </c>
      <c r="AA21" s="48">
        <f t="shared" si="12"/>
        <v>0</v>
      </c>
      <c r="AB21" s="48">
        <f t="shared" si="12"/>
        <v>0</v>
      </c>
      <c r="AC21" s="48">
        <f t="shared" si="12"/>
        <v>0</v>
      </c>
      <c r="AD21" s="48">
        <f t="shared" si="12"/>
        <v>0</v>
      </c>
      <c r="AE21" s="48">
        <f t="shared" si="12"/>
        <v>0</v>
      </c>
      <c r="AF21" s="161"/>
      <c r="AG21" s="99"/>
    </row>
    <row r="22" spans="1:33" s="54" customFormat="1" ht="93" customHeight="1" x14ac:dyDescent="0.25">
      <c r="A22" s="51" t="s">
        <v>140</v>
      </c>
      <c r="B22" s="57">
        <v>0</v>
      </c>
      <c r="C22" s="57">
        <v>0</v>
      </c>
      <c r="D22" s="57">
        <v>0</v>
      </c>
      <c r="E22" s="57">
        <v>0</v>
      </c>
      <c r="F22" s="57"/>
      <c r="G22" s="57"/>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159"/>
      <c r="AG22" s="101"/>
    </row>
    <row r="23" spans="1:33" s="47" customFormat="1" x14ac:dyDescent="0.25">
      <c r="A23" s="67" t="s">
        <v>138</v>
      </c>
      <c r="B23" s="48">
        <v>0</v>
      </c>
      <c r="C23" s="48">
        <v>0</v>
      </c>
      <c r="D23" s="48">
        <v>0</v>
      </c>
      <c r="E23" s="48">
        <v>0</v>
      </c>
      <c r="F23" s="48"/>
      <c r="G23" s="48"/>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160"/>
      <c r="AG23" s="99"/>
    </row>
    <row r="24" spans="1:33" s="47" customFormat="1" ht="49.5" x14ac:dyDescent="0.25">
      <c r="A24" s="87" t="s">
        <v>49</v>
      </c>
      <c r="B24" s="48">
        <v>0</v>
      </c>
      <c r="C24" s="48">
        <v>0</v>
      </c>
      <c r="D24" s="48">
        <v>0</v>
      </c>
      <c r="E24" s="48">
        <v>0</v>
      </c>
      <c r="F24" s="48"/>
      <c r="G24" s="48"/>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160"/>
      <c r="AG24" s="99"/>
    </row>
    <row r="25" spans="1:33" s="47" customFormat="1" x14ac:dyDescent="0.25">
      <c r="A25" s="87" t="s">
        <v>176</v>
      </c>
      <c r="B25" s="48">
        <v>0</v>
      </c>
      <c r="C25" s="48">
        <v>0</v>
      </c>
      <c r="D25" s="48">
        <v>0</v>
      </c>
      <c r="E25" s="48">
        <v>0</v>
      </c>
      <c r="F25" s="48"/>
      <c r="G25" s="48"/>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v>0</v>
      </c>
      <c r="AC25" s="48">
        <v>0</v>
      </c>
      <c r="AD25" s="48">
        <v>0</v>
      </c>
      <c r="AE25" s="48">
        <v>0</v>
      </c>
      <c r="AF25" s="160"/>
      <c r="AG25" s="99"/>
    </row>
    <row r="26" spans="1:33" s="69" customFormat="1" ht="15" x14ac:dyDescent="0.25">
      <c r="A26" s="62" t="s">
        <v>175</v>
      </c>
      <c r="B26" s="64">
        <v>0</v>
      </c>
      <c r="C26" s="64">
        <v>0</v>
      </c>
      <c r="D26" s="64">
        <v>0</v>
      </c>
      <c r="E26" s="64">
        <v>0</v>
      </c>
      <c r="F26" s="64"/>
      <c r="G26" s="64"/>
      <c r="H26" s="63">
        <v>0</v>
      </c>
      <c r="I26" s="68">
        <v>0</v>
      </c>
      <c r="J26" s="68">
        <v>0</v>
      </c>
      <c r="K26" s="68">
        <v>0</v>
      </c>
      <c r="L26" s="68">
        <v>0</v>
      </c>
      <c r="M26" s="68">
        <v>0</v>
      </c>
      <c r="N26" s="68">
        <v>0</v>
      </c>
      <c r="O26" s="68">
        <v>0</v>
      </c>
      <c r="P26" s="68">
        <v>0</v>
      </c>
      <c r="Q26" s="68">
        <v>0</v>
      </c>
      <c r="R26" s="68">
        <v>0</v>
      </c>
      <c r="S26" s="68">
        <v>0</v>
      </c>
      <c r="T26" s="68">
        <v>0</v>
      </c>
      <c r="U26" s="68">
        <v>0</v>
      </c>
      <c r="V26" s="68">
        <v>0</v>
      </c>
      <c r="W26" s="68">
        <v>0</v>
      </c>
      <c r="X26" s="68">
        <v>0</v>
      </c>
      <c r="Y26" s="68">
        <v>0</v>
      </c>
      <c r="Z26" s="68">
        <v>0</v>
      </c>
      <c r="AA26" s="68">
        <v>0</v>
      </c>
      <c r="AB26" s="68">
        <v>0</v>
      </c>
      <c r="AC26" s="68">
        <v>0</v>
      </c>
      <c r="AD26" s="68">
        <v>0</v>
      </c>
      <c r="AE26" s="68">
        <v>0</v>
      </c>
      <c r="AF26" s="160"/>
      <c r="AG26" s="100"/>
    </row>
    <row r="27" spans="1:33" s="47" customFormat="1" x14ac:dyDescent="0.25">
      <c r="A27" s="87" t="s">
        <v>139</v>
      </c>
      <c r="B27" s="48">
        <v>0</v>
      </c>
      <c r="C27" s="48">
        <v>0</v>
      </c>
      <c r="D27" s="48">
        <v>0</v>
      </c>
      <c r="E27" s="48">
        <v>0</v>
      </c>
      <c r="F27" s="48"/>
      <c r="G27" s="48"/>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161"/>
      <c r="AG27" s="99"/>
    </row>
    <row r="28" spans="1:33" s="47" customFormat="1" ht="41.45" customHeight="1" x14ac:dyDescent="0.25">
      <c r="A28" s="151" t="s">
        <v>200</v>
      </c>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3"/>
      <c r="AG28" s="99"/>
    </row>
    <row r="29" spans="1:33" x14ac:dyDescent="0.25">
      <c r="A29" s="155" t="s">
        <v>15</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99"/>
    </row>
    <row r="30" spans="1:33" s="47" customFormat="1" ht="66" x14ac:dyDescent="0.25">
      <c r="A30" s="74" t="s">
        <v>149</v>
      </c>
      <c r="B30" s="75">
        <f t="shared" ref="B30:AE30" si="13">B32+B33+B34+B36</f>
        <v>44281.2</v>
      </c>
      <c r="C30" s="75">
        <f t="shared" si="13"/>
        <v>0</v>
      </c>
      <c r="D30" s="75">
        <f t="shared" si="13"/>
        <v>0</v>
      </c>
      <c r="E30" s="75">
        <f t="shared" si="13"/>
        <v>0</v>
      </c>
      <c r="F30" s="75">
        <f>E30/B30%</f>
        <v>0</v>
      </c>
      <c r="G30" s="75" t="e">
        <f>E30/C30%</f>
        <v>#DIV/0!</v>
      </c>
      <c r="H30" s="75">
        <f t="shared" si="13"/>
        <v>0</v>
      </c>
      <c r="I30" s="75">
        <f t="shared" si="13"/>
        <v>0</v>
      </c>
      <c r="J30" s="75">
        <f t="shared" si="13"/>
        <v>0</v>
      </c>
      <c r="K30" s="75">
        <f t="shared" si="13"/>
        <v>0</v>
      </c>
      <c r="L30" s="75">
        <f t="shared" si="13"/>
        <v>0</v>
      </c>
      <c r="M30" s="75">
        <f t="shared" si="13"/>
        <v>0</v>
      </c>
      <c r="N30" s="75">
        <f t="shared" si="13"/>
        <v>0</v>
      </c>
      <c r="O30" s="75">
        <f t="shared" si="13"/>
        <v>0</v>
      </c>
      <c r="P30" s="75">
        <f t="shared" si="13"/>
        <v>0</v>
      </c>
      <c r="Q30" s="75">
        <f t="shared" si="13"/>
        <v>0</v>
      </c>
      <c r="R30" s="75">
        <f t="shared" si="13"/>
        <v>0</v>
      </c>
      <c r="S30" s="75">
        <f t="shared" si="13"/>
        <v>0</v>
      </c>
      <c r="T30" s="75">
        <f t="shared" si="13"/>
        <v>82.7</v>
      </c>
      <c r="U30" s="75">
        <f t="shared" si="13"/>
        <v>0</v>
      </c>
      <c r="V30" s="75">
        <f t="shared" si="13"/>
        <v>0</v>
      </c>
      <c r="W30" s="75">
        <f t="shared" si="13"/>
        <v>0</v>
      </c>
      <c r="X30" s="75">
        <f t="shared" si="13"/>
        <v>41699.4</v>
      </c>
      <c r="Y30" s="75">
        <f t="shared" si="13"/>
        <v>0</v>
      </c>
      <c r="Z30" s="75">
        <f t="shared" si="13"/>
        <v>2499.1</v>
      </c>
      <c r="AA30" s="75">
        <f t="shared" si="13"/>
        <v>0</v>
      </c>
      <c r="AB30" s="75">
        <f t="shared" si="13"/>
        <v>0</v>
      </c>
      <c r="AC30" s="75">
        <f t="shared" si="13"/>
        <v>0</v>
      </c>
      <c r="AD30" s="75">
        <f t="shared" si="13"/>
        <v>0</v>
      </c>
      <c r="AE30" s="75">
        <f t="shared" si="13"/>
        <v>0</v>
      </c>
      <c r="AF30" s="162"/>
      <c r="AG30" s="99"/>
    </row>
    <row r="31" spans="1:33" s="47" customFormat="1" x14ac:dyDescent="0.25">
      <c r="A31" s="58" t="s">
        <v>148</v>
      </c>
      <c r="B31" s="58"/>
      <c r="C31" s="58"/>
      <c r="D31" s="58"/>
      <c r="E31" s="58"/>
      <c r="F31" s="58"/>
      <c r="G31" s="58"/>
      <c r="H31" s="4"/>
      <c r="I31" s="53"/>
      <c r="J31" s="53"/>
      <c r="K31" s="53"/>
      <c r="L31" s="53"/>
      <c r="M31" s="53"/>
      <c r="N31" s="53"/>
      <c r="O31" s="53"/>
      <c r="P31" s="53"/>
      <c r="Q31" s="53"/>
      <c r="R31" s="53"/>
      <c r="S31" s="53"/>
      <c r="T31" s="53"/>
      <c r="U31" s="53"/>
      <c r="V31" s="53"/>
      <c r="W31" s="53"/>
      <c r="X31" s="53"/>
      <c r="Y31" s="53"/>
      <c r="Z31" s="53"/>
      <c r="AA31" s="53"/>
      <c r="AB31" s="53"/>
      <c r="AC31" s="53"/>
      <c r="AD31" s="53"/>
      <c r="AE31" s="53"/>
      <c r="AF31" s="163"/>
      <c r="AG31" s="99"/>
    </row>
    <row r="32" spans="1:33" s="47" customFormat="1" x14ac:dyDescent="0.25">
      <c r="A32" s="87" t="s">
        <v>138</v>
      </c>
      <c r="B32" s="48">
        <f>H32+J32+L32+N32+P32+R32+T32+V32+X32+Z32+AB32+AD32</f>
        <v>0</v>
      </c>
      <c r="C32" s="48">
        <f>C39+C46+C53+C60</f>
        <v>0</v>
      </c>
      <c r="D32" s="48">
        <f t="shared" ref="D32:E32" si="14">D39+D46+D53+D60</f>
        <v>0</v>
      </c>
      <c r="E32" s="48">
        <f t="shared" si="14"/>
        <v>0</v>
      </c>
      <c r="F32" s="48"/>
      <c r="G32" s="48"/>
      <c r="H32" s="48">
        <f>H39+H46+H53+H60+H67+H74</f>
        <v>0</v>
      </c>
      <c r="I32" s="48">
        <f>I39+I46+I53+I60+I67+I74</f>
        <v>0</v>
      </c>
      <c r="J32" s="48">
        <f t="shared" ref="J32:AE32" si="15">J39+J46+J53+J60+J67+J74</f>
        <v>0</v>
      </c>
      <c r="K32" s="48">
        <f t="shared" si="15"/>
        <v>0</v>
      </c>
      <c r="L32" s="48">
        <f t="shared" si="15"/>
        <v>0</v>
      </c>
      <c r="M32" s="48">
        <f t="shared" si="15"/>
        <v>0</v>
      </c>
      <c r="N32" s="48">
        <f t="shared" si="15"/>
        <v>0</v>
      </c>
      <c r="O32" s="48">
        <f t="shared" si="15"/>
        <v>0</v>
      </c>
      <c r="P32" s="48">
        <f t="shared" si="15"/>
        <v>0</v>
      </c>
      <c r="Q32" s="48">
        <f t="shared" si="15"/>
        <v>0</v>
      </c>
      <c r="R32" s="48">
        <f t="shared" si="15"/>
        <v>0</v>
      </c>
      <c r="S32" s="48">
        <f t="shared" si="15"/>
        <v>0</v>
      </c>
      <c r="T32" s="48">
        <f t="shared" si="15"/>
        <v>0</v>
      </c>
      <c r="U32" s="48">
        <f t="shared" si="15"/>
        <v>0</v>
      </c>
      <c r="V32" s="48">
        <f t="shared" si="15"/>
        <v>0</v>
      </c>
      <c r="W32" s="48">
        <f t="shared" si="15"/>
        <v>0</v>
      </c>
      <c r="X32" s="48">
        <f t="shared" si="15"/>
        <v>0</v>
      </c>
      <c r="Y32" s="48">
        <f t="shared" si="15"/>
        <v>0</v>
      </c>
      <c r="Z32" s="48">
        <f t="shared" si="15"/>
        <v>0</v>
      </c>
      <c r="AA32" s="48">
        <f t="shared" si="15"/>
        <v>0</v>
      </c>
      <c r="AB32" s="48">
        <f t="shared" si="15"/>
        <v>0</v>
      </c>
      <c r="AC32" s="48">
        <f t="shared" si="15"/>
        <v>0</v>
      </c>
      <c r="AD32" s="48">
        <f t="shared" si="15"/>
        <v>0</v>
      </c>
      <c r="AE32" s="48">
        <f t="shared" si="15"/>
        <v>0</v>
      </c>
      <c r="AF32" s="163"/>
      <c r="AG32" s="99"/>
    </row>
    <row r="33" spans="1:33" s="47" customFormat="1" x14ac:dyDescent="0.25">
      <c r="A33" s="87" t="s">
        <v>19</v>
      </c>
      <c r="B33" s="48">
        <f>H33+J33+L33+N33+P33+R33+T33+V33+X33+Z33+AB33+AD33</f>
        <v>0</v>
      </c>
      <c r="C33" s="48">
        <f t="shared" ref="C33:E36" si="16">C40+C47+C54+C61</f>
        <v>0</v>
      </c>
      <c r="D33" s="48">
        <f t="shared" si="16"/>
        <v>0</v>
      </c>
      <c r="E33" s="48">
        <f t="shared" si="16"/>
        <v>0</v>
      </c>
      <c r="F33" s="48"/>
      <c r="G33" s="48"/>
      <c r="H33" s="48">
        <f t="shared" ref="H33:W36" si="17">H40+H47+H54+H61+H68+H75</f>
        <v>0</v>
      </c>
      <c r="I33" s="48">
        <f t="shared" si="17"/>
        <v>0</v>
      </c>
      <c r="J33" s="48">
        <f t="shared" si="17"/>
        <v>0</v>
      </c>
      <c r="K33" s="48">
        <f t="shared" si="17"/>
        <v>0</v>
      </c>
      <c r="L33" s="48">
        <f t="shared" si="17"/>
        <v>0</v>
      </c>
      <c r="M33" s="48">
        <f t="shared" si="17"/>
        <v>0</v>
      </c>
      <c r="N33" s="48">
        <f t="shared" si="17"/>
        <v>0</v>
      </c>
      <c r="O33" s="48">
        <f t="shared" si="17"/>
        <v>0</v>
      </c>
      <c r="P33" s="48">
        <f t="shared" si="17"/>
        <v>0</v>
      </c>
      <c r="Q33" s="48">
        <f t="shared" si="17"/>
        <v>0</v>
      </c>
      <c r="R33" s="48">
        <f t="shared" si="17"/>
        <v>0</v>
      </c>
      <c r="S33" s="48">
        <f t="shared" si="17"/>
        <v>0</v>
      </c>
      <c r="T33" s="48">
        <f t="shared" si="17"/>
        <v>0</v>
      </c>
      <c r="U33" s="48">
        <f t="shared" si="17"/>
        <v>0</v>
      </c>
      <c r="V33" s="48">
        <f t="shared" si="17"/>
        <v>0</v>
      </c>
      <c r="W33" s="48">
        <f t="shared" si="17"/>
        <v>0</v>
      </c>
      <c r="X33" s="48">
        <f t="shared" ref="X33:AE33" si="18">X40+X47+X54+X61+X68+X75</f>
        <v>0</v>
      </c>
      <c r="Y33" s="48">
        <f t="shared" si="18"/>
        <v>0</v>
      </c>
      <c r="Z33" s="48">
        <f t="shared" si="18"/>
        <v>0</v>
      </c>
      <c r="AA33" s="48">
        <f t="shared" si="18"/>
        <v>0</v>
      </c>
      <c r="AB33" s="48">
        <f t="shared" si="18"/>
        <v>0</v>
      </c>
      <c r="AC33" s="48">
        <f t="shared" si="18"/>
        <v>0</v>
      </c>
      <c r="AD33" s="48">
        <f t="shared" si="18"/>
        <v>0</v>
      </c>
      <c r="AE33" s="48">
        <f t="shared" si="18"/>
        <v>0</v>
      </c>
      <c r="AF33" s="163"/>
      <c r="AG33" s="99"/>
    </row>
    <row r="34" spans="1:33" s="47" customFormat="1" x14ac:dyDescent="0.25">
      <c r="A34" s="87" t="s">
        <v>13</v>
      </c>
      <c r="B34" s="48">
        <f>H34+J34+L34+N34+P34+R34+T34+V34+X34+Z34+AB34+AD34</f>
        <v>44281.2</v>
      </c>
      <c r="C34" s="48">
        <f t="shared" si="16"/>
        <v>0</v>
      </c>
      <c r="D34" s="48">
        <f t="shared" si="16"/>
        <v>0</v>
      </c>
      <c r="E34" s="48">
        <f t="shared" si="16"/>
        <v>0</v>
      </c>
      <c r="F34" s="48">
        <f>E34/B34%</f>
        <v>0</v>
      </c>
      <c r="G34" s="48" t="e">
        <f>E34/C34%</f>
        <v>#DIV/0!</v>
      </c>
      <c r="H34" s="48">
        <f t="shared" si="17"/>
        <v>0</v>
      </c>
      <c r="I34" s="48">
        <f t="shared" si="17"/>
        <v>0</v>
      </c>
      <c r="J34" s="48">
        <f t="shared" si="17"/>
        <v>0</v>
      </c>
      <c r="K34" s="48">
        <f t="shared" si="17"/>
        <v>0</v>
      </c>
      <c r="L34" s="48">
        <f t="shared" si="17"/>
        <v>0</v>
      </c>
      <c r="M34" s="48">
        <f t="shared" si="17"/>
        <v>0</v>
      </c>
      <c r="N34" s="48">
        <f t="shared" si="17"/>
        <v>0</v>
      </c>
      <c r="O34" s="48">
        <f t="shared" si="17"/>
        <v>0</v>
      </c>
      <c r="P34" s="48">
        <f t="shared" si="17"/>
        <v>0</v>
      </c>
      <c r="Q34" s="48">
        <f t="shared" si="17"/>
        <v>0</v>
      </c>
      <c r="R34" s="48">
        <f t="shared" si="17"/>
        <v>0</v>
      </c>
      <c r="S34" s="48">
        <f t="shared" si="17"/>
        <v>0</v>
      </c>
      <c r="T34" s="48">
        <f t="shared" si="17"/>
        <v>82.7</v>
      </c>
      <c r="U34" s="48">
        <f t="shared" si="17"/>
        <v>0</v>
      </c>
      <c r="V34" s="48">
        <f t="shared" si="17"/>
        <v>0</v>
      </c>
      <c r="W34" s="48">
        <f t="shared" si="17"/>
        <v>0</v>
      </c>
      <c r="X34" s="48">
        <f t="shared" ref="X34:AE34" si="19">X41+X48+X55+X62+X69+X76</f>
        <v>41699.4</v>
      </c>
      <c r="Y34" s="48">
        <f t="shared" si="19"/>
        <v>0</v>
      </c>
      <c r="Z34" s="48">
        <f t="shared" si="19"/>
        <v>2499.1</v>
      </c>
      <c r="AA34" s="48">
        <f t="shared" si="19"/>
        <v>0</v>
      </c>
      <c r="AB34" s="48">
        <f t="shared" si="19"/>
        <v>0</v>
      </c>
      <c r="AC34" s="48">
        <f t="shared" si="19"/>
        <v>0</v>
      </c>
      <c r="AD34" s="48">
        <f t="shared" si="19"/>
        <v>0</v>
      </c>
      <c r="AE34" s="48">
        <f t="shared" si="19"/>
        <v>0</v>
      </c>
      <c r="AF34" s="163"/>
      <c r="AG34" s="99"/>
    </row>
    <row r="35" spans="1:33" s="69" customFormat="1" x14ac:dyDescent="0.25">
      <c r="A35" s="62" t="s">
        <v>175</v>
      </c>
      <c r="B35" s="64">
        <f t="shared" ref="B35:B36" si="20">H35+J35+L35+N35+P35+R35+T35+V35+X35+Z35+AB35+AD35</f>
        <v>0</v>
      </c>
      <c r="C35" s="64">
        <f t="shared" si="16"/>
        <v>0</v>
      </c>
      <c r="D35" s="64">
        <f t="shared" si="16"/>
        <v>0</v>
      </c>
      <c r="E35" s="64">
        <f t="shared" si="16"/>
        <v>0</v>
      </c>
      <c r="F35" s="64"/>
      <c r="G35" s="64"/>
      <c r="H35" s="48">
        <f t="shared" si="17"/>
        <v>0</v>
      </c>
      <c r="I35" s="48">
        <f t="shared" si="17"/>
        <v>0</v>
      </c>
      <c r="J35" s="48">
        <f t="shared" si="17"/>
        <v>0</v>
      </c>
      <c r="K35" s="48">
        <f t="shared" si="17"/>
        <v>0</v>
      </c>
      <c r="L35" s="48">
        <f t="shared" si="17"/>
        <v>0</v>
      </c>
      <c r="M35" s="48">
        <f t="shared" si="17"/>
        <v>0</v>
      </c>
      <c r="N35" s="48">
        <f t="shared" si="17"/>
        <v>0</v>
      </c>
      <c r="O35" s="48">
        <f t="shared" si="17"/>
        <v>0</v>
      </c>
      <c r="P35" s="48">
        <f t="shared" si="17"/>
        <v>0</v>
      </c>
      <c r="Q35" s="48">
        <f t="shared" si="17"/>
        <v>0</v>
      </c>
      <c r="R35" s="48">
        <f t="shared" si="17"/>
        <v>0</v>
      </c>
      <c r="S35" s="48">
        <f t="shared" si="17"/>
        <v>0</v>
      </c>
      <c r="T35" s="48">
        <f t="shared" si="17"/>
        <v>0</v>
      </c>
      <c r="U35" s="48">
        <f t="shared" si="17"/>
        <v>0</v>
      </c>
      <c r="V35" s="48">
        <f t="shared" si="17"/>
        <v>0</v>
      </c>
      <c r="W35" s="48">
        <f t="shared" si="17"/>
        <v>0</v>
      </c>
      <c r="X35" s="48">
        <f t="shared" ref="X35:AE35" si="21">X42+X49+X56+X63+X70+X77</f>
        <v>0</v>
      </c>
      <c r="Y35" s="48">
        <f t="shared" si="21"/>
        <v>0</v>
      </c>
      <c r="Z35" s="48">
        <f t="shared" si="21"/>
        <v>0</v>
      </c>
      <c r="AA35" s="48">
        <f t="shared" si="21"/>
        <v>0</v>
      </c>
      <c r="AB35" s="48">
        <f t="shared" si="21"/>
        <v>0</v>
      </c>
      <c r="AC35" s="48">
        <f t="shared" si="21"/>
        <v>0</v>
      </c>
      <c r="AD35" s="48">
        <f t="shared" si="21"/>
        <v>0</v>
      </c>
      <c r="AE35" s="48">
        <f t="shared" si="21"/>
        <v>0</v>
      </c>
      <c r="AF35" s="163"/>
      <c r="AG35" s="100"/>
    </row>
    <row r="36" spans="1:33" s="47" customFormat="1" x14ac:dyDescent="0.25">
      <c r="A36" s="87" t="s">
        <v>139</v>
      </c>
      <c r="B36" s="48">
        <f t="shared" si="20"/>
        <v>0</v>
      </c>
      <c r="C36" s="48">
        <f t="shared" si="16"/>
        <v>0</v>
      </c>
      <c r="D36" s="48">
        <f t="shared" si="16"/>
        <v>0</v>
      </c>
      <c r="E36" s="48">
        <f t="shared" si="16"/>
        <v>0</v>
      </c>
      <c r="F36" s="48"/>
      <c r="G36" s="48"/>
      <c r="H36" s="48">
        <f t="shared" si="17"/>
        <v>0</v>
      </c>
      <c r="I36" s="48">
        <f t="shared" si="17"/>
        <v>0</v>
      </c>
      <c r="J36" s="48">
        <f t="shared" si="17"/>
        <v>0</v>
      </c>
      <c r="K36" s="48">
        <f t="shared" si="17"/>
        <v>0</v>
      </c>
      <c r="L36" s="48">
        <f t="shared" si="17"/>
        <v>0</v>
      </c>
      <c r="M36" s="48">
        <f t="shared" si="17"/>
        <v>0</v>
      </c>
      <c r="N36" s="48">
        <f t="shared" si="17"/>
        <v>0</v>
      </c>
      <c r="O36" s="48">
        <f t="shared" si="17"/>
        <v>0</v>
      </c>
      <c r="P36" s="48">
        <f t="shared" si="17"/>
        <v>0</v>
      </c>
      <c r="Q36" s="48">
        <f t="shared" si="17"/>
        <v>0</v>
      </c>
      <c r="R36" s="48">
        <f t="shared" si="17"/>
        <v>0</v>
      </c>
      <c r="S36" s="48">
        <f t="shared" si="17"/>
        <v>0</v>
      </c>
      <c r="T36" s="48">
        <f t="shared" si="17"/>
        <v>0</v>
      </c>
      <c r="U36" s="48">
        <f t="shared" si="17"/>
        <v>0</v>
      </c>
      <c r="V36" s="48">
        <f t="shared" si="17"/>
        <v>0</v>
      </c>
      <c r="W36" s="48">
        <f t="shared" si="17"/>
        <v>0</v>
      </c>
      <c r="X36" s="48">
        <f t="shared" ref="X36:AE36" si="22">X43+X50+X57+X64+X71+X78</f>
        <v>0</v>
      </c>
      <c r="Y36" s="48">
        <f t="shared" si="22"/>
        <v>0</v>
      </c>
      <c r="Z36" s="48">
        <f t="shared" si="22"/>
        <v>0</v>
      </c>
      <c r="AA36" s="48">
        <f t="shared" si="22"/>
        <v>0</v>
      </c>
      <c r="AB36" s="48">
        <f t="shared" si="22"/>
        <v>0</v>
      </c>
      <c r="AC36" s="48">
        <f t="shared" si="22"/>
        <v>0</v>
      </c>
      <c r="AD36" s="48">
        <f t="shared" si="22"/>
        <v>0</v>
      </c>
      <c r="AE36" s="48">
        <f t="shared" si="22"/>
        <v>0</v>
      </c>
      <c r="AF36" s="164"/>
      <c r="AG36" s="99"/>
    </row>
    <row r="37" spans="1:33" s="47" customFormat="1" ht="66" x14ac:dyDescent="0.25">
      <c r="A37" s="76" t="s">
        <v>150</v>
      </c>
      <c r="B37" s="77">
        <f t="shared" ref="B37:AE37" si="23">B39+B40+B41+B43</f>
        <v>41284.300000000003</v>
      </c>
      <c r="C37" s="77">
        <f t="shared" si="23"/>
        <v>0</v>
      </c>
      <c r="D37" s="77">
        <f t="shared" si="23"/>
        <v>0</v>
      </c>
      <c r="E37" s="77">
        <f t="shared" si="23"/>
        <v>0</v>
      </c>
      <c r="F37" s="77"/>
      <c r="G37" s="77"/>
      <c r="H37" s="77">
        <f t="shared" si="23"/>
        <v>0</v>
      </c>
      <c r="I37" s="77">
        <f t="shared" si="23"/>
        <v>0</v>
      </c>
      <c r="J37" s="77">
        <f t="shared" si="23"/>
        <v>0</v>
      </c>
      <c r="K37" s="77">
        <f t="shared" si="23"/>
        <v>0</v>
      </c>
      <c r="L37" s="77">
        <f t="shared" si="23"/>
        <v>0</v>
      </c>
      <c r="M37" s="77">
        <f t="shared" si="23"/>
        <v>0</v>
      </c>
      <c r="N37" s="77">
        <f t="shared" si="23"/>
        <v>0</v>
      </c>
      <c r="O37" s="77">
        <f t="shared" si="23"/>
        <v>0</v>
      </c>
      <c r="P37" s="77">
        <f t="shared" si="23"/>
        <v>0</v>
      </c>
      <c r="Q37" s="77">
        <f t="shared" si="23"/>
        <v>0</v>
      </c>
      <c r="R37" s="77">
        <f t="shared" si="23"/>
        <v>0</v>
      </c>
      <c r="S37" s="77">
        <f t="shared" si="23"/>
        <v>0</v>
      </c>
      <c r="T37" s="77">
        <f t="shared" si="23"/>
        <v>0</v>
      </c>
      <c r="U37" s="77">
        <f t="shared" si="23"/>
        <v>0</v>
      </c>
      <c r="V37" s="77">
        <f t="shared" si="23"/>
        <v>0</v>
      </c>
      <c r="W37" s="77">
        <f t="shared" si="23"/>
        <v>0</v>
      </c>
      <c r="X37" s="77">
        <f t="shared" si="23"/>
        <v>41284.300000000003</v>
      </c>
      <c r="Y37" s="77">
        <f t="shared" si="23"/>
        <v>0</v>
      </c>
      <c r="Z37" s="77">
        <f t="shared" si="23"/>
        <v>0</v>
      </c>
      <c r="AA37" s="77">
        <f t="shared" si="23"/>
        <v>0</v>
      </c>
      <c r="AB37" s="77">
        <f t="shared" si="23"/>
        <v>0</v>
      </c>
      <c r="AC37" s="77">
        <f t="shared" si="23"/>
        <v>0</v>
      </c>
      <c r="AD37" s="77">
        <f t="shared" si="23"/>
        <v>0</v>
      </c>
      <c r="AE37" s="77">
        <f t="shared" si="23"/>
        <v>0</v>
      </c>
      <c r="AF37" s="121" t="s">
        <v>212</v>
      </c>
      <c r="AG37" s="99"/>
    </row>
    <row r="38" spans="1:33" s="47" customFormat="1" x14ac:dyDescent="0.25">
      <c r="A38" s="58" t="s">
        <v>148</v>
      </c>
      <c r="B38" s="58"/>
      <c r="C38" s="58"/>
      <c r="D38" s="58"/>
      <c r="E38" s="58"/>
      <c r="F38" s="58"/>
      <c r="G38" s="58"/>
      <c r="H38" s="4"/>
      <c r="I38" s="25"/>
      <c r="J38" s="25"/>
      <c r="K38" s="25"/>
      <c r="L38" s="25"/>
      <c r="M38" s="25"/>
      <c r="N38" s="25"/>
      <c r="O38" s="25"/>
      <c r="P38" s="25"/>
      <c r="Q38" s="25"/>
      <c r="R38" s="25"/>
      <c r="S38" s="25"/>
      <c r="T38" s="25"/>
      <c r="U38" s="25"/>
      <c r="V38" s="25"/>
      <c r="W38" s="25"/>
      <c r="X38" s="25"/>
      <c r="Y38" s="25"/>
      <c r="Z38" s="25"/>
      <c r="AA38" s="25"/>
      <c r="AB38" s="25"/>
      <c r="AC38" s="25"/>
      <c r="AD38" s="25"/>
      <c r="AE38" s="25"/>
      <c r="AF38" s="165"/>
      <c r="AG38" s="99"/>
    </row>
    <row r="39" spans="1:33" s="47" customFormat="1" x14ac:dyDescent="0.25">
      <c r="A39" s="87" t="s">
        <v>138</v>
      </c>
      <c r="B39" s="4">
        <f t="shared" ref="B39:B43" si="24">H39+J39+L39+N39+P39+R39+T39+V39+X39+Z39+AB39+AD39</f>
        <v>0</v>
      </c>
      <c r="C39" s="4">
        <f>H39+J39</f>
        <v>0</v>
      </c>
      <c r="D39" s="4">
        <f>C39</f>
        <v>0</v>
      </c>
      <c r="E39" s="4">
        <f>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65"/>
      <c r="AG39" s="99"/>
    </row>
    <row r="40" spans="1:33" s="47" customFormat="1" x14ac:dyDescent="0.25">
      <c r="A40" s="87" t="s">
        <v>19</v>
      </c>
      <c r="B40" s="4">
        <f t="shared" si="24"/>
        <v>0</v>
      </c>
      <c r="C40" s="4">
        <f t="shared" ref="C40:C43" si="25">H40+J40</f>
        <v>0</v>
      </c>
      <c r="D40" s="4">
        <f t="shared" ref="D40:D43" si="26">C40</f>
        <v>0</v>
      </c>
      <c r="E40" s="4">
        <f t="shared" ref="E40:E43" si="27">I40+K40+M40+O40+Q40+S40+U40+W40+Y40+AA40+AC40+AE40</f>
        <v>0</v>
      </c>
      <c r="F40" s="4" t="e">
        <f t="shared" ref="F40:F42" si="28">E40/B40%</f>
        <v>#DIV/0!</v>
      </c>
      <c r="G40" s="4" t="e">
        <f t="shared" ref="G40:G42" si="29">E40/C40%</f>
        <v>#DIV/0!</v>
      </c>
      <c r="H40" s="4"/>
      <c r="I40" s="4"/>
      <c r="J40" s="4"/>
      <c r="K40" s="4"/>
      <c r="L40" s="4"/>
      <c r="M40" s="4"/>
      <c r="N40" s="4"/>
      <c r="O40" s="4"/>
      <c r="P40" s="4"/>
      <c r="Q40" s="4"/>
      <c r="R40" s="4"/>
      <c r="S40" s="4"/>
      <c r="T40" s="4"/>
      <c r="U40" s="4"/>
      <c r="V40" s="4"/>
      <c r="W40" s="4"/>
      <c r="X40" s="4"/>
      <c r="Y40" s="4"/>
      <c r="Z40" s="4"/>
      <c r="AA40" s="4"/>
      <c r="AB40" s="4"/>
      <c r="AC40" s="4"/>
      <c r="AD40" s="4"/>
      <c r="AE40" s="25"/>
      <c r="AF40" s="165"/>
      <c r="AG40" s="99"/>
    </row>
    <row r="41" spans="1:33" s="47" customFormat="1" x14ac:dyDescent="0.25">
      <c r="A41" s="87" t="s">
        <v>13</v>
      </c>
      <c r="B41" s="4">
        <f t="shared" si="24"/>
        <v>41284.300000000003</v>
      </c>
      <c r="C41" s="4">
        <f t="shared" si="25"/>
        <v>0</v>
      </c>
      <c r="D41" s="4">
        <f t="shared" si="26"/>
        <v>0</v>
      </c>
      <c r="E41" s="4">
        <f t="shared" si="27"/>
        <v>0</v>
      </c>
      <c r="F41" s="4">
        <f t="shared" si="28"/>
        <v>0</v>
      </c>
      <c r="G41" s="4" t="e">
        <f t="shared" si="29"/>
        <v>#DIV/0!</v>
      </c>
      <c r="H41" s="4"/>
      <c r="I41" s="4"/>
      <c r="J41" s="4"/>
      <c r="K41" s="4"/>
      <c r="L41" s="4"/>
      <c r="M41" s="4"/>
      <c r="N41" s="4"/>
      <c r="O41" s="4"/>
      <c r="P41" s="4"/>
      <c r="Q41" s="4"/>
      <c r="R41" s="4"/>
      <c r="S41" s="4"/>
      <c r="T41" s="4"/>
      <c r="U41" s="4"/>
      <c r="V41" s="4"/>
      <c r="W41" s="4"/>
      <c r="X41" s="4">
        <v>41284.300000000003</v>
      </c>
      <c r="Y41" s="4"/>
      <c r="Z41" s="4"/>
      <c r="AA41" s="4"/>
      <c r="AB41" s="4"/>
      <c r="AC41" s="4"/>
      <c r="AD41" s="4"/>
      <c r="AE41" s="25"/>
      <c r="AF41" s="165"/>
      <c r="AG41" s="99"/>
    </row>
    <row r="42" spans="1:33" s="69" customFormat="1" x14ac:dyDescent="0.25">
      <c r="A42" s="62" t="s">
        <v>175</v>
      </c>
      <c r="B42" s="64">
        <f t="shared" si="24"/>
        <v>0</v>
      </c>
      <c r="C42" s="4">
        <f t="shared" si="25"/>
        <v>0</v>
      </c>
      <c r="D42" s="4">
        <f t="shared" si="26"/>
        <v>0</v>
      </c>
      <c r="E42" s="64">
        <f t="shared" si="27"/>
        <v>0</v>
      </c>
      <c r="F42" s="64" t="e">
        <f t="shared" si="28"/>
        <v>#DIV/0!</v>
      </c>
      <c r="G42" s="64" t="e">
        <f t="shared" si="29"/>
        <v>#DIV/0!</v>
      </c>
      <c r="H42" s="63"/>
      <c r="I42" s="70"/>
      <c r="J42" s="70"/>
      <c r="K42" s="70"/>
      <c r="L42" s="70"/>
      <c r="M42" s="70"/>
      <c r="N42" s="70"/>
      <c r="O42" s="70"/>
      <c r="P42" s="70"/>
      <c r="Q42" s="70"/>
      <c r="R42" s="70"/>
      <c r="S42" s="70"/>
      <c r="T42" s="70"/>
      <c r="U42" s="70"/>
      <c r="V42" s="70"/>
      <c r="W42" s="70"/>
      <c r="X42" s="70"/>
      <c r="Y42" s="70"/>
      <c r="Z42" s="70"/>
      <c r="AA42" s="70"/>
      <c r="AB42" s="70"/>
      <c r="AC42" s="70"/>
      <c r="AD42" s="70"/>
      <c r="AE42" s="70"/>
      <c r="AF42" s="165"/>
      <c r="AG42" s="100"/>
    </row>
    <row r="43" spans="1:33" s="47" customFormat="1" x14ac:dyDescent="0.25">
      <c r="A43" s="87" t="s">
        <v>139</v>
      </c>
      <c r="B43" s="4">
        <f t="shared" si="24"/>
        <v>0</v>
      </c>
      <c r="C43" s="4">
        <f t="shared" si="25"/>
        <v>0</v>
      </c>
      <c r="D43" s="4">
        <f t="shared" si="26"/>
        <v>0</v>
      </c>
      <c r="E43" s="4">
        <f t="shared" si="27"/>
        <v>0</v>
      </c>
      <c r="F43" s="4"/>
      <c r="G43" s="4"/>
      <c r="H43" s="4"/>
      <c r="I43" s="4"/>
      <c r="J43" s="4"/>
      <c r="K43" s="4"/>
      <c r="L43" s="4"/>
      <c r="M43" s="4"/>
      <c r="N43" s="4"/>
      <c r="O43" s="4"/>
      <c r="P43" s="4"/>
      <c r="Q43" s="4"/>
      <c r="R43" s="4"/>
      <c r="S43" s="4"/>
      <c r="T43" s="4"/>
      <c r="U43" s="4"/>
      <c r="V43" s="4"/>
      <c r="W43" s="4"/>
      <c r="X43" s="4"/>
      <c r="Y43" s="4"/>
      <c r="Z43" s="4"/>
      <c r="AA43" s="4"/>
      <c r="AB43" s="4"/>
      <c r="AC43" s="4"/>
      <c r="AD43" s="4"/>
      <c r="AE43" s="25"/>
      <c r="AF43" s="166"/>
      <c r="AG43" s="99"/>
    </row>
    <row r="44" spans="1:33" s="47" customFormat="1" ht="61.15" customHeight="1" x14ac:dyDescent="0.25">
      <c r="A44" s="76" t="s">
        <v>151</v>
      </c>
      <c r="B44" s="77">
        <f t="shared" ref="B44:AE44" si="30">B46+B47+B48+B50</f>
        <v>26.2</v>
      </c>
      <c r="C44" s="77">
        <f t="shared" si="30"/>
        <v>0</v>
      </c>
      <c r="D44" s="77">
        <f t="shared" si="30"/>
        <v>0</v>
      </c>
      <c r="E44" s="77">
        <f t="shared" si="30"/>
        <v>0</v>
      </c>
      <c r="F44" s="77">
        <f>E44/B44%</f>
        <v>0</v>
      </c>
      <c r="G44" s="77" t="e">
        <f>E44/C44%</f>
        <v>#DIV/0!</v>
      </c>
      <c r="H44" s="77">
        <f t="shared" si="30"/>
        <v>0</v>
      </c>
      <c r="I44" s="77">
        <f t="shared" si="30"/>
        <v>0</v>
      </c>
      <c r="J44" s="77">
        <f t="shared" si="30"/>
        <v>0</v>
      </c>
      <c r="K44" s="77">
        <f t="shared" si="30"/>
        <v>0</v>
      </c>
      <c r="L44" s="77">
        <f t="shared" si="30"/>
        <v>0</v>
      </c>
      <c r="M44" s="77">
        <f t="shared" si="30"/>
        <v>0</v>
      </c>
      <c r="N44" s="77">
        <f t="shared" si="30"/>
        <v>0</v>
      </c>
      <c r="O44" s="77">
        <f t="shared" si="30"/>
        <v>0</v>
      </c>
      <c r="P44" s="77">
        <f t="shared" si="30"/>
        <v>0</v>
      </c>
      <c r="Q44" s="77">
        <f t="shared" si="30"/>
        <v>0</v>
      </c>
      <c r="R44" s="77">
        <f t="shared" si="30"/>
        <v>0</v>
      </c>
      <c r="S44" s="77">
        <f t="shared" si="30"/>
        <v>0</v>
      </c>
      <c r="T44" s="77">
        <f t="shared" si="30"/>
        <v>0</v>
      </c>
      <c r="U44" s="77">
        <f t="shared" si="30"/>
        <v>0</v>
      </c>
      <c r="V44" s="77">
        <f t="shared" si="30"/>
        <v>0</v>
      </c>
      <c r="W44" s="77">
        <f t="shared" si="30"/>
        <v>0</v>
      </c>
      <c r="X44" s="77">
        <f t="shared" si="30"/>
        <v>26.2</v>
      </c>
      <c r="Y44" s="77">
        <f t="shared" si="30"/>
        <v>0</v>
      </c>
      <c r="Z44" s="77">
        <f t="shared" si="30"/>
        <v>0</v>
      </c>
      <c r="AA44" s="77">
        <f t="shared" si="30"/>
        <v>0</v>
      </c>
      <c r="AB44" s="77">
        <f t="shared" si="30"/>
        <v>0</v>
      </c>
      <c r="AC44" s="77">
        <f t="shared" si="30"/>
        <v>0</v>
      </c>
      <c r="AD44" s="77">
        <f t="shared" si="30"/>
        <v>0</v>
      </c>
      <c r="AE44" s="77">
        <f t="shared" si="30"/>
        <v>0</v>
      </c>
      <c r="AF44" s="121" t="s">
        <v>213</v>
      </c>
      <c r="AG44" s="99"/>
    </row>
    <row r="45" spans="1:33" s="47" customFormat="1" x14ac:dyDescent="0.25">
      <c r="A45" s="58" t="s">
        <v>148</v>
      </c>
      <c r="B45" s="58"/>
      <c r="C45" s="58"/>
      <c r="D45" s="58"/>
      <c r="E45" s="58"/>
      <c r="F45" s="58"/>
      <c r="G45" s="58"/>
      <c r="H45" s="4"/>
      <c r="I45" s="25"/>
      <c r="J45" s="25"/>
      <c r="K45" s="25"/>
      <c r="L45" s="25"/>
      <c r="M45" s="25"/>
      <c r="N45" s="25"/>
      <c r="O45" s="25"/>
      <c r="P45" s="25"/>
      <c r="Q45" s="25"/>
      <c r="R45" s="25"/>
      <c r="S45" s="25"/>
      <c r="T45" s="25"/>
      <c r="U45" s="25"/>
      <c r="V45" s="25"/>
      <c r="W45" s="25"/>
      <c r="X45" s="25"/>
      <c r="Y45" s="25"/>
      <c r="Z45" s="25"/>
      <c r="AA45" s="25"/>
      <c r="AB45" s="25"/>
      <c r="AC45" s="25"/>
      <c r="AD45" s="25"/>
      <c r="AE45" s="25"/>
      <c r="AF45" s="165"/>
      <c r="AG45" s="99"/>
    </row>
    <row r="46" spans="1:33" s="47" customFormat="1" x14ac:dyDescent="0.25">
      <c r="A46" s="87" t="s">
        <v>138</v>
      </c>
      <c r="B46" s="4">
        <f t="shared" ref="B46:B50" si="31">H46+J46+L46+N46+P46+R46+T46+V46+X46+Z46+AB46+AD46</f>
        <v>0</v>
      </c>
      <c r="C46" s="4">
        <f>H46+J46</f>
        <v>0</v>
      </c>
      <c r="D46" s="4">
        <f>C46</f>
        <v>0</v>
      </c>
      <c r="E46" s="4">
        <f>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65"/>
      <c r="AG46" s="99"/>
    </row>
    <row r="47" spans="1:33" s="47" customFormat="1" x14ac:dyDescent="0.25">
      <c r="A47" s="87" t="s">
        <v>19</v>
      </c>
      <c r="B47" s="4">
        <f t="shared" si="31"/>
        <v>0</v>
      </c>
      <c r="C47" s="4">
        <f t="shared" ref="C47:C50" si="32">H47+J47</f>
        <v>0</v>
      </c>
      <c r="D47" s="4">
        <f t="shared" ref="D47:D50" si="33">C47</f>
        <v>0</v>
      </c>
      <c r="E47" s="4">
        <f t="shared" ref="E47:E50" si="34">I47+K47+M47+O47+Q47+S47+U47+W47+Y47+AA47+AC47+AE47</f>
        <v>0</v>
      </c>
      <c r="F47" s="4"/>
      <c r="G47" s="4"/>
      <c r="H47" s="4"/>
      <c r="I47" s="4"/>
      <c r="J47" s="4"/>
      <c r="K47" s="4"/>
      <c r="L47" s="4"/>
      <c r="M47" s="4"/>
      <c r="N47" s="4"/>
      <c r="O47" s="4"/>
      <c r="P47" s="4"/>
      <c r="Q47" s="4"/>
      <c r="R47" s="4"/>
      <c r="S47" s="4"/>
      <c r="T47" s="4"/>
      <c r="U47" s="4"/>
      <c r="V47" s="4"/>
      <c r="W47" s="4"/>
      <c r="X47" s="4"/>
      <c r="Y47" s="4"/>
      <c r="Z47" s="4"/>
      <c r="AA47" s="4"/>
      <c r="AB47" s="4"/>
      <c r="AC47" s="4"/>
      <c r="AD47" s="4"/>
      <c r="AE47" s="25"/>
      <c r="AF47" s="165"/>
      <c r="AG47" s="99"/>
    </row>
    <row r="48" spans="1:33" s="47" customFormat="1" x14ac:dyDescent="0.25">
      <c r="A48" s="87" t="s">
        <v>13</v>
      </c>
      <c r="B48" s="4">
        <f t="shared" si="31"/>
        <v>26.2</v>
      </c>
      <c r="C48" s="4">
        <f t="shared" si="32"/>
        <v>0</v>
      </c>
      <c r="D48" s="4">
        <f t="shared" si="33"/>
        <v>0</v>
      </c>
      <c r="E48" s="4">
        <f t="shared" si="34"/>
        <v>0</v>
      </c>
      <c r="F48" s="4">
        <f>E48/B48%</f>
        <v>0</v>
      </c>
      <c r="G48" s="4" t="e">
        <f>E48/C48%</f>
        <v>#DIV/0!</v>
      </c>
      <c r="H48" s="4"/>
      <c r="I48" s="4"/>
      <c r="J48" s="4"/>
      <c r="K48" s="4"/>
      <c r="L48" s="4"/>
      <c r="M48" s="4"/>
      <c r="N48" s="4"/>
      <c r="O48" s="4"/>
      <c r="P48" s="4"/>
      <c r="Q48" s="4"/>
      <c r="R48" s="4"/>
      <c r="S48" s="4"/>
      <c r="T48" s="4"/>
      <c r="U48" s="4"/>
      <c r="V48" s="4"/>
      <c r="W48" s="4"/>
      <c r="X48" s="4">
        <v>26.2</v>
      </c>
      <c r="Y48" s="4"/>
      <c r="Z48" s="4"/>
      <c r="AA48" s="4"/>
      <c r="AB48" s="4"/>
      <c r="AC48" s="4"/>
      <c r="AD48" s="4"/>
      <c r="AE48" s="25"/>
      <c r="AF48" s="165"/>
      <c r="AG48" s="99"/>
    </row>
    <row r="49" spans="1:33" s="69" customFormat="1" ht="13.9" customHeight="1" x14ac:dyDescent="0.25">
      <c r="A49" s="62" t="s">
        <v>175</v>
      </c>
      <c r="B49" s="64">
        <f t="shared" si="31"/>
        <v>0</v>
      </c>
      <c r="C49" s="4">
        <f t="shared" si="32"/>
        <v>0</v>
      </c>
      <c r="D49" s="4">
        <f t="shared" si="33"/>
        <v>0</v>
      </c>
      <c r="E49" s="64">
        <f t="shared" si="34"/>
        <v>0</v>
      </c>
      <c r="F49" s="64"/>
      <c r="G49" s="64"/>
      <c r="H49" s="63"/>
      <c r="I49" s="70"/>
      <c r="J49" s="70"/>
      <c r="K49" s="70"/>
      <c r="L49" s="70"/>
      <c r="M49" s="70"/>
      <c r="N49" s="70"/>
      <c r="O49" s="70"/>
      <c r="P49" s="70"/>
      <c r="Q49" s="70"/>
      <c r="R49" s="70"/>
      <c r="S49" s="70"/>
      <c r="T49" s="70"/>
      <c r="U49" s="70"/>
      <c r="V49" s="70"/>
      <c r="W49" s="70"/>
      <c r="X49" s="70"/>
      <c r="Y49" s="70"/>
      <c r="Z49" s="70"/>
      <c r="AA49" s="70"/>
      <c r="AB49" s="70"/>
      <c r="AC49" s="70"/>
      <c r="AD49" s="70"/>
      <c r="AE49" s="70"/>
      <c r="AF49" s="165"/>
      <c r="AG49" s="100"/>
    </row>
    <row r="50" spans="1:33" s="47" customFormat="1" x14ac:dyDescent="0.25">
      <c r="A50" s="87" t="s">
        <v>139</v>
      </c>
      <c r="B50" s="4">
        <f t="shared" si="31"/>
        <v>0</v>
      </c>
      <c r="C50" s="4">
        <f t="shared" si="32"/>
        <v>0</v>
      </c>
      <c r="D50" s="4">
        <f t="shared" si="33"/>
        <v>0</v>
      </c>
      <c r="E50" s="4">
        <f t="shared" si="34"/>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66"/>
      <c r="AG50" s="99"/>
    </row>
    <row r="51" spans="1:33" s="47" customFormat="1" ht="83.25" customHeight="1" x14ac:dyDescent="0.25">
      <c r="A51" s="76" t="s">
        <v>152</v>
      </c>
      <c r="B51" s="77">
        <f>B53+B54+B55+B57</f>
        <v>388.9</v>
      </c>
      <c r="C51" s="77">
        <f t="shared" ref="C51:E51" si="35">C53+C54+C55+C57</f>
        <v>0</v>
      </c>
      <c r="D51" s="77">
        <f t="shared" si="35"/>
        <v>0</v>
      </c>
      <c r="E51" s="77">
        <f t="shared" si="35"/>
        <v>0</v>
      </c>
      <c r="F51" s="77">
        <f>E51/B51%</f>
        <v>0</v>
      </c>
      <c r="G51" s="77" t="e">
        <f>E51/C51%</f>
        <v>#DIV/0!</v>
      </c>
      <c r="H51" s="77">
        <f t="shared" ref="H51:AE51" si="36">H53+H54+H55+H57</f>
        <v>0</v>
      </c>
      <c r="I51" s="77">
        <f t="shared" si="36"/>
        <v>0</v>
      </c>
      <c r="J51" s="77">
        <f t="shared" si="36"/>
        <v>0</v>
      </c>
      <c r="K51" s="77">
        <f t="shared" si="36"/>
        <v>0</v>
      </c>
      <c r="L51" s="77">
        <f t="shared" si="36"/>
        <v>0</v>
      </c>
      <c r="M51" s="77">
        <f t="shared" si="36"/>
        <v>0</v>
      </c>
      <c r="N51" s="77">
        <f t="shared" si="36"/>
        <v>0</v>
      </c>
      <c r="O51" s="77">
        <f t="shared" si="36"/>
        <v>0</v>
      </c>
      <c r="P51" s="77">
        <f t="shared" si="36"/>
        <v>0</v>
      </c>
      <c r="Q51" s="77">
        <f t="shared" si="36"/>
        <v>0</v>
      </c>
      <c r="R51" s="77">
        <f t="shared" si="36"/>
        <v>0</v>
      </c>
      <c r="S51" s="77">
        <f t="shared" si="36"/>
        <v>0</v>
      </c>
      <c r="T51" s="77">
        <f t="shared" si="36"/>
        <v>0</v>
      </c>
      <c r="U51" s="77">
        <f t="shared" si="36"/>
        <v>0</v>
      </c>
      <c r="V51" s="77">
        <f t="shared" si="36"/>
        <v>0</v>
      </c>
      <c r="W51" s="77">
        <f t="shared" si="36"/>
        <v>0</v>
      </c>
      <c r="X51" s="77">
        <f t="shared" si="36"/>
        <v>388.9</v>
      </c>
      <c r="Y51" s="77">
        <f t="shared" si="36"/>
        <v>0</v>
      </c>
      <c r="Z51" s="77">
        <f t="shared" si="36"/>
        <v>0</v>
      </c>
      <c r="AA51" s="77">
        <f t="shared" si="36"/>
        <v>0</v>
      </c>
      <c r="AB51" s="77">
        <f t="shared" si="36"/>
        <v>0</v>
      </c>
      <c r="AC51" s="77">
        <f t="shared" si="36"/>
        <v>0</v>
      </c>
      <c r="AD51" s="77">
        <f t="shared" si="36"/>
        <v>0</v>
      </c>
      <c r="AE51" s="77">
        <f t="shared" si="36"/>
        <v>0</v>
      </c>
      <c r="AF51" s="121" t="s">
        <v>214</v>
      </c>
      <c r="AG51" s="99"/>
    </row>
    <row r="52" spans="1:33" s="47" customFormat="1" x14ac:dyDescent="0.25">
      <c r="A52" s="58" t="s">
        <v>148</v>
      </c>
      <c r="B52" s="58"/>
      <c r="C52" s="58"/>
      <c r="D52" s="58"/>
      <c r="E52" s="58"/>
      <c r="F52" s="58"/>
      <c r="G52" s="58"/>
      <c r="H52" s="4"/>
      <c r="I52" s="25"/>
      <c r="J52" s="25"/>
      <c r="K52" s="25"/>
      <c r="L52" s="25"/>
      <c r="M52" s="25"/>
      <c r="N52" s="25"/>
      <c r="O52" s="25"/>
      <c r="P52" s="25"/>
      <c r="Q52" s="25"/>
      <c r="R52" s="25"/>
      <c r="S52" s="25"/>
      <c r="T52" s="25"/>
      <c r="U52" s="25"/>
      <c r="V52" s="25"/>
      <c r="W52" s="25"/>
      <c r="X52" s="25"/>
      <c r="Y52" s="25"/>
      <c r="Z52" s="25"/>
      <c r="AA52" s="25"/>
      <c r="AB52" s="25"/>
      <c r="AC52" s="25"/>
      <c r="AD52" s="25"/>
      <c r="AE52" s="25"/>
      <c r="AF52" s="165"/>
      <c r="AG52" s="99"/>
    </row>
    <row r="53" spans="1:33" s="47" customFormat="1" x14ac:dyDescent="0.25">
      <c r="A53" s="87" t="s">
        <v>138</v>
      </c>
      <c r="B53" s="4">
        <f t="shared" ref="B53:B57" si="37">H53+J53+L53+N53+P53+R53+T53+V53+X53+Z53+AB53+AD53</f>
        <v>0</v>
      </c>
      <c r="C53" s="4">
        <f>H53+J53</f>
        <v>0</v>
      </c>
      <c r="D53" s="4">
        <f>C53</f>
        <v>0</v>
      </c>
      <c r="E53" s="4">
        <f>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65"/>
      <c r="AG53" s="99"/>
    </row>
    <row r="54" spans="1:33" s="47" customFormat="1" x14ac:dyDescent="0.25">
      <c r="A54" s="87" t="s">
        <v>19</v>
      </c>
      <c r="B54" s="4">
        <f t="shared" si="37"/>
        <v>0</v>
      </c>
      <c r="C54" s="4">
        <f t="shared" ref="C54:C57" si="38">H54+J54</f>
        <v>0</v>
      </c>
      <c r="D54" s="4">
        <f t="shared" ref="D54:D57" si="39">C54</f>
        <v>0</v>
      </c>
      <c r="E54" s="4">
        <f t="shared" ref="E54:E57" si="40">I54+K54+M54+O54+Q54+S54+U54+W54+Y54+AA54+AC54+AE54</f>
        <v>0</v>
      </c>
      <c r="F54" s="4"/>
      <c r="G54" s="4"/>
      <c r="H54" s="4"/>
      <c r="I54" s="4"/>
      <c r="J54" s="4"/>
      <c r="K54" s="4"/>
      <c r="L54" s="4"/>
      <c r="M54" s="4"/>
      <c r="N54" s="4"/>
      <c r="O54" s="4"/>
      <c r="P54" s="4"/>
      <c r="Q54" s="4"/>
      <c r="R54" s="4"/>
      <c r="S54" s="4"/>
      <c r="T54" s="4"/>
      <c r="U54" s="4"/>
      <c r="V54" s="4"/>
      <c r="W54" s="4"/>
      <c r="X54" s="4"/>
      <c r="Y54" s="4"/>
      <c r="Z54" s="4"/>
      <c r="AA54" s="4"/>
      <c r="AB54" s="4"/>
      <c r="AC54" s="4"/>
      <c r="AD54" s="4"/>
      <c r="AE54" s="25"/>
      <c r="AF54" s="165"/>
      <c r="AG54" s="99"/>
    </row>
    <row r="55" spans="1:33" s="47" customFormat="1" x14ac:dyDescent="0.25">
      <c r="A55" s="87" t="s">
        <v>13</v>
      </c>
      <c r="B55" s="4">
        <f t="shared" si="37"/>
        <v>388.9</v>
      </c>
      <c r="C55" s="4">
        <f t="shared" si="38"/>
        <v>0</v>
      </c>
      <c r="D55" s="4">
        <f t="shared" si="39"/>
        <v>0</v>
      </c>
      <c r="E55" s="4">
        <f t="shared" si="40"/>
        <v>0</v>
      </c>
      <c r="F55" s="4">
        <f>E55/B55%</f>
        <v>0</v>
      </c>
      <c r="G55" s="4" t="e">
        <f>E55/C55%</f>
        <v>#DIV/0!</v>
      </c>
      <c r="H55" s="4"/>
      <c r="I55" s="4"/>
      <c r="J55" s="4"/>
      <c r="K55" s="4"/>
      <c r="L55" s="4"/>
      <c r="M55" s="4"/>
      <c r="N55" s="4"/>
      <c r="O55" s="4"/>
      <c r="P55" s="4"/>
      <c r="Q55" s="4"/>
      <c r="R55" s="4"/>
      <c r="S55" s="4"/>
      <c r="T55" s="4"/>
      <c r="U55" s="4"/>
      <c r="V55" s="4"/>
      <c r="W55" s="4"/>
      <c r="X55" s="4">
        <v>388.9</v>
      </c>
      <c r="Y55" s="4"/>
      <c r="Z55" s="4"/>
      <c r="AA55" s="4"/>
      <c r="AB55" s="4"/>
      <c r="AC55" s="4"/>
      <c r="AD55" s="4"/>
      <c r="AE55" s="25"/>
      <c r="AF55" s="165"/>
      <c r="AG55" s="99"/>
    </row>
    <row r="56" spans="1:33" s="69" customFormat="1" ht="13.9" customHeight="1" x14ac:dyDescent="0.25">
      <c r="A56" s="62" t="s">
        <v>175</v>
      </c>
      <c r="B56" s="64">
        <f t="shared" si="37"/>
        <v>0</v>
      </c>
      <c r="C56" s="4">
        <f t="shared" si="38"/>
        <v>0</v>
      </c>
      <c r="D56" s="4">
        <f t="shared" si="39"/>
        <v>0</v>
      </c>
      <c r="E56" s="64">
        <f t="shared" si="40"/>
        <v>0</v>
      </c>
      <c r="F56" s="64"/>
      <c r="G56" s="64"/>
      <c r="H56" s="63"/>
      <c r="I56" s="70"/>
      <c r="J56" s="70"/>
      <c r="K56" s="70"/>
      <c r="L56" s="70"/>
      <c r="M56" s="70"/>
      <c r="N56" s="70"/>
      <c r="O56" s="70"/>
      <c r="P56" s="70"/>
      <c r="Q56" s="70"/>
      <c r="R56" s="70"/>
      <c r="S56" s="70"/>
      <c r="T56" s="70"/>
      <c r="U56" s="70"/>
      <c r="V56" s="70"/>
      <c r="W56" s="70"/>
      <c r="X56" s="70"/>
      <c r="Y56" s="70"/>
      <c r="Z56" s="70"/>
      <c r="AA56" s="70"/>
      <c r="AB56" s="70"/>
      <c r="AC56" s="70"/>
      <c r="AD56" s="70"/>
      <c r="AE56" s="70"/>
      <c r="AF56" s="165"/>
      <c r="AG56" s="100"/>
    </row>
    <row r="57" spans="1:33" s="47" customFormat="1" x14ac:dyDescent="0.25">
      <c r="A57" s="87" t="s">
        <v>139</v>
      </c>
      <c r="B57" s="4">
        <f t="shared" si="37"/>
        <v>0</v>
      </c>
      <c r="C57" s="4">
        <f t="shared" si="38"/>
        <v>0</v>
      </c>
      <c r="D57" s="4">
        <f t="shared" si="39"/>
        <v>0</v>
      </c>
      <c r="E57" s="4">
        <f t="shared" si="40"/>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66"/>
      <c r="AG57" s="99"/>
    </row>
    <row r="58" spans="1:33" s="47" customFormat="1" ht="118.9" customHeight="1" x14ac:dyDescent="0.25">
      <c r="A58" s="76" t="s">
        <v>189</v>
      </c>
      <c r="B58" s="77">
        <f>B60+B61+B62+B64</f>
        <v>0</v>
      </c>
      <c r="C58" s="77">
        <f t="shared" ref="C58:E58" si="41">C60+C61+C62+C64</f>
        <v>0</v>
      </c>
      <c r="D58" s="77">
        <f t="shared" si="41"/>
        <v>0</v>
      </c>
      <c r="E58" s="77">
        <f t="shared" si="41"/>
        <v>0</v>
      </c>
      <c r="F58" s="77" t="e">
        <f>E58/B58%</f>
        <v>#DIV/0!</v>
      </c>
      <c r="G58" s="77" t="e">
        <f>E58/C58%</f>
        <v>#DIV/0!</v>
      </c>
      <c r="H58" s="77">
        <f t="shared" ref="H58:AE58" si="42">H60+H61+H62+H64</f>
        <v>0</v>
      </c>
      <c r="I58" s="77">
        <f t="shared" si="42"/>
        <v>0</v>
      </c>
      <c r="J58" s="77">
        <f t="shared" si="42"/>
        <v>0</v>
      </c>
      <c r="K58" s="77">
        <f t="shared" si="42"/>
        <v>0</v>
      </c>
      <c r="L58" s="77">
        <f t="shared" si="42"/>
        <v>0</v>
      </c>
      <c r="M58" s="77">
        <f t="shared" si="42"/>
        <v>0</v>
      </c>
      <c r="N58" s="77">
        <f t="shared" si="42"/>
        <v>0</v>
      </c>
      <c r="O58" s="77">
        <f t="shared" si="42"/>
        <v>0</v>
      </c>
      <c r="P58" s="77">
        <f t="shared" si="42"/>
        <v>0</v>
      </c>
      <c r="Q58" s="77">
        <f t="shared" si="42"/>
        <v>0</v>
      </c>
      <c r="R58" s="77">
        <f t="shared" si="42"/>
        <v>0</v>
      </c>
      <c r="S58" s="77">
        <f t="shared" si="42"/>
        <v>0</v>
      </c>
      <c r="T58" s="77">
        <f t="shared" si="42"/>
        <v>0</v>
      </c>
      <c r="U58" s="77">
        <f t="shared" si="42"/>
        <v>0</v>
      </c>
      <c r="V58" s="77">
        <f t="shared" si="42"/>
        <v>0</v>
      </c>
      <c r="W58" s="77">
        <f t="shared" si="42"/>
        <v>0</v>
      </c>
      <c r="X58" s="77">
        <f t="shared" si="42"/>
        <v>0</v>
      </c>
      <c r="Y58" s="77">
        <f t="shared" si="42"/>
        <v>0</v>
      </c>
      <c r="Z58" s="77">
        <f t="shared" si="42"/>
        <v>0</v>
      </c>
      <c r="AA58" s="77">
        <f t="shared" si="42"/>
        <v>0</v>
      </c>
      <c r="AB58" s="77">
        <f t="shared" si="42"/>
        <v>0</v>
      </c>
      <c r="AC58" s="77">
        <f t="shared" si="42"/>
        <v>0</v>
      </c>
      <c r="AD58" s="77">
        <f t="shared" si="42"/>
        <v>0</v>
      </c>
      <c r="AE58" s="77">
        <f t="shared" si="42"/>
        <v>0</v>
      </c>
      <c r="AF58" s="156"/>
      <c r="AG58" s="99"/>
    </row>
    <row r="59" spans="1:33" s="47" customFormat="1" x14ac:dyDescent="0.25">
      <c r="A59" s="58" t="s">
        <v>148</v>
      </c>
      <c r="B59" s="58"/>
      <c r="C59" s="58"/>
      <c r="D59" s="58"/>
      <c r="E59" s="58"/>
      <c r="F59" s="58"/>
      <c r="G59" s="58"/>
      <c r="H59" s="4"/>
      <c r="I59" s="25"/>
      <c r="J59" s="25"/>
      <c r="K59" s="25"/>
      <c r="L59" s="25"/>
      <c r="M59" s="25"/>
      <c r="N59" s="25"/>
      <c r="O59" s="25"/>
      <c r="P59" s="25"/>
      <c r="Q59" s="25"/>
      <c r="R59" s="25"/>
      <c r="S59" s="25"/>
      <c r="T59" s="25"/>
      <c r="U59" s="25"/>
      <c r="V59" s="25"/>
      <c r="W59" s="25"/>
      <c r="X59" s="25"/>
      <c r="Y59" s="25"/>
      <c r="Z59" s="25"/>
      <c r="AA59" s="25"/>
      <c r="AB59" s="25"/>
      <c r="AC59" s="25"/>
      <c r="AD59" s="25"/>
      <c r="AE59" s="25"/>
      <c r="AF59" s="167"/>
      <c r="AG59" s="99"/>
    </row>
    <row r="60" spans="1:33" s="47" customFormat="1" ht="26.45" customHeight="1" x14ac:dyDescent="0.25">
      <c r="A60" s="87" t="s">
        <v>138</v>
      </c>
      <c r="B60" s="4">
        <f t="shared" ref="B60:B64" si="43">H60+J60+L60+N60+P60+R60+T60+V60+X60+Z60+AB60+AD60</f>
        <v>0</v>
      </c>
      <c r="C60" s="4">
        <f>H60+J60</f>
        <v>0</v>
      </c>
      <c r="D60" s="4">
        <f>C60</f>
        <v>0</v>
      </c>
      <c r="E60" s="4">
        <f>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67"/>
      <c r="AG60" s="99"/>
    </row>
    <row r="61" spans="1:33" s="47" customFormat="1" ht="32.450000000000003" customHeight="1" x14ac:dyDescent="0.25">
      <c r="A61" s="87" t="s">
        <v>19</v>
      </c>
      <c r="B61" s="4">
        <f t="shared" si="43"/>
        <v>0</v>
      </c>
      <c r="C61" s="4">
        <f t="shared" ref="C61:C64" si="44">H61+J61</f>
        <v>0</v>
      </c>
      <c r="D61" s="4">
        <f t="shared" ref="D61:D64" si="45">C61</f>
        <v>0</v>
      </c>
      <c r="E61" s="4">
        <f t="shared" ref="E61:E64" si="46">I61+K61+M61+O61+Q61+S61+U61+W61+Y61+AA61+AC61+AE61</f>
        <v>0</v>
      </c>
      <c r="F61" s="4"/>
      <c r="G61" s="4"/>
      <c r="H61" s="4"/>
      <c r="I61" s="4"/>
      <c r="J61" s="4"/>
      <c r="K61" s="4"/>
      <c r="L61" s="4"/>
      <c r="M61" s="4"/>
      <c r="N61" s="4"/>
      <c r="O61" s="4"/>
      <c r="P61" s="4"/>
      <c r="Q61" s="4"/>
      <c r="R61" s="4"/>
      <c r="S61" s="4"/>
      <c r="T61" s="4"/>
      <c r="U61" s="4"/>
      <c r="V61" s="4"/>
      <c r="W61" s="4"/>
      <c r="X61" s="4"/>
      <c r="Y61" s="4"/>
      <c r="Z61" s="4"/>
      <c r="AA61" s="4"/>
      <c r="AB61" s="4"/>
      <c r="AC61" s="4"/>
      <c r="AD61" s="4"/>
      <c r="AE61" s="25"/>
      <c r="AF61" s="167"/>
      <c r="AG61" s="99"/>
    </row>
    <row r="62" spans="1:33" s="47" customFormat="1" ht="27.6" customHeight="1" x14ac:dyDescent="0.25">
      <c r="A62" s="87" t="s">
        <v>13</v>
      </c>
      <c r="B62" s="4">
        <f t="shared" si="43"/>
        <v>0</v>
      </c>
      <c r="C62" s="4">
        <f t="shared" si="44"/>
        <v>0</v>
      </c>
      <c r="D62" s="4">
        <f t="shared" si="45"/>
        <v>0</v>
      </c>
      <c r="E62" s="4">
        <f t="shared" si="46"/>
        <v>0</v>
      </c>
      <c r="F62" s="4" t="e">
        <f>E62/B62%</f>
        <v>#DIV/0!</v>
      </c>
      <c r="G62" s="4" t="e">
        <f>E62/C62%</f>
        <v>#DIV/0!</v>
      </c>
      <c r="H62" s="4"/>
      <c r="I62" s="4"/>
      <c r="J62" s="4"/>
      <c r="K62" s="4"/>
      <c r="L62" s="4"/>
      <c r="M62" s="4"/>
      <c r="N62" s="4"/>
      <c r="O62" s="4"/>
      <c r="P62" s="4"/>
      <c r="Q62" s="4"/>
      <c r="R62" s="4"/>
      <c r="S62" s="4"/>
      <c r="T62" s="4"/>
      <c r="U62" s="4"/>
      <c r="V62" s="4"/>
      <c r="W62" s="4"/>
      <c r="X62" s="4"/>
      <c r="Y62" s="4"/>
      <c r="Z62" s="4"/>
      <c r="AA62" s="4"/>
      <c r="AB62" s="4"/>
      <c r="AC62" s="4"/>
      <c r="AD62" s="4"/>
      <c r="AE62" s="25"/>
      <c r="AF62" s="167"/>
      <c r="AG62" s="99"/>
    </row>
    <row r="63" spans="1:33" s="69" customFormat="1" ht="13.9" customHeight="1" x14ac:dyDescent="0.25">
      <c r="A63" s="62" t="s">
        <v>175</v>
      </c>
      <c r="B63" s="64">
        <f t="shared" si="43"/>
        <v>0</v>
      </c>
      <c r="C63" s="4">
        <f t="shared" si="44"/>
        <v>0</v>
      </c>
      <c r="D63" s="4">
        <f t="shared" si="45"/>
        <v>0</v>
      </c>
      <c r="E63" s="64">
        <f t="shared" si="46"/>
        <v>0</v>
      </c>
      <c r="F63" s="64"/>
      <c r="G63" s="64"/>
      <c r="H63" s="63"/>
      <c r="I63" s="70"/>
      <c r="J63" s="70"/>
      <c r="K63" s="70"/>
      <c r="L63" s="70"/>
      <c r="M63" s="70"/>
      <c r="N63" s="70"/>
      <c r="O63" s="70"/>
      <c r="P63" s="70"/>
      <c r="Q63" s="70"/>
      <c r="R63" s="70"/>
      <c r="S63" s="70"/>
      <c r="T63" s="70"/>
      <c r="U63" s="70"/>
      <c r="V63" s="70"/>
      <c r="W63" s="70"/>
      <c r="X63" s="70"/>
      <c r="Y63" s="70"/>
      <c r="Z63" s="70"/>
      <c r="AA63" s="70"/>
      <c r="AB63" s="70"/>
      <c r="AC63" s="70"/>
      <c r="AD63" s="70"/>
      <c r="AE63" s="70"/>
      <c r="AF63" s="167"/>
      <c r="AG63" s="100"/>
    </row>
    <row r="64" spans="1:33" s="47" customFormat="1" ht="29.45" customHeight="1" x14ac:dyDescent="0.25">
      <c r="A64" s="87" t="s">
        <v>139</v>
      </c>
      <c r="B64" s="4">
        <f t="shared" si="43"/>
        <v>0</v>
      </c>
      <c r="C64" s="4">
        <f t="shared" si="44"/>
        <v>0</v>
      </c>
      <c r="D64" s="4">
        <f t="shared" si="45"/>
        <v>0</v>
      </c>
      <c r="E64" s="4">
        <f t="shared" si="46"/>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68"/>
      <c r="AG64" s="99"/>
    </row>
    <row r="65" spans="1:33" s="10" customFormat="1" ht="56.25" customHeight="1" x14ac:dyDescent="0.25">
      <c r="A65" s="76" t="s">
        <v>194</v>
      </c>
      <c r="B65" s="77">
        <f t="shared" ref="B65:E65" si="47">B67+B68+B69+B71</f>
        <v>2499.1</v>
      </c>
      <c r="C65" s="77">
        <f t="shared" si="47"/>
        <v>0</v>
      </c>
      <c r="D65" s="77">
        <f t="shared" si="47"/>
        <v>0</v>
      </c>
      <c r="E65" s="77">
        <f t="shared" si="47"/>
        <v>0</v>
      </c>
      <c r="F65" s="77">
        <f>E65/B65%</f>
        <v>0</v>
      </c>
      <c r="G65" s="77" t="e">
        <f>E65/C65%</f>
        <v>#DIV/0!</v>
      </c>
      <c r="H65" s="77">
        <f t="shared" ref="H65:AE65" si="48">H67+H68+H69+H71</f>
        <v>0</v>
      </c>
      <c r="I65" s="77">
        <f t="shared" si="48"/>
        <v>0</v>
      </c>
      <c r="J65" s="77">
        <f t="shared" si="48"/>
        <v>0</v>
      </c>
      <c r="K65" s="77">
        <f t="shared" si="48"/>
        <v>0</v>
      </c>
      <c r="L65" s="77">
        <f t="shared" si="48"/>
        <v>0</v>
      </c>
      <c r="M65" s="77">
        <f t="shared" si="48"/>
        <v>0</v>
      </c>
      <c r="N65" s="77">
        <f t="shared" si="48"/>
        <v>0</v>
      </c>
      <c r="O65" s="77">
        <f t="shared" si="48"/>
        <v>0</v>
      </c>
      <c r="P65" s="77">
        <f t="shared" si="48"/>
        <v>0</v>
      </c>
      <c r="Q65" s="77">
        <f t="shared" si="48"/>
        <v>0</v>
      </c>
      <c r="R65" s="77">
        <f t="shared" si="48"/>
        <v>0</v>
      </c>
      <c r="S65" s="77">
        <f t="shared" si="48"/>
        <v>0</v>
      </c>
      <c r="T65" s="77">
        <f t="shared" si="48"/>
        <v>0</v>
      </c>
      <c r="U65" s="77">
        <f t="shared" si="48"/>
        <v>0</v>
      </c>
      <c r="V65" s="77">
        <f t="shared" si="48"/>
        <v>0</v>
      </c>
      <c r="W65" s="77">
        <f t="shared" si="48"/>
        <v>0</v>
      </c>
      <c r="X65" s="77">
        <f t="shared" si="48"/>
        <v>0</v>
      </c>
      <c r="Y65" s="77">
        <f t="shared" si="48"/>
        <v>0</v>
      </c>
      <c r="Z65" s="77">
        <f t="shared" si="48"/>
        <v>2499.1</v>
      </c>
      <c r="AA65" s="77">
        <f t="shared" si="48"/>
        <v>0</v>
      </c>
      <c r="AB65" s="77">
        <f t="shared" si="48"/>
        <v>0</v>
      </c>
      <c r="AC65" s="77">
        <f t="shared" si="48"/>
        <v>0</v>
      </c>
      <c r="AD65" s="77">
        <f t="shared" si="48"/>
        <v>0</v>
      </c>
      <c r="AE65" s="77">
        <f t="shared" si="48"/>
        <v>0</v>
      </c>
      <c r="AF65" s="121" t="s">
        <v>215</v>
      </c>
      <c r="AG65" s="99"/>
    </row>
    <row r="66" spans="1:33" s="10" customFormat="1" x14ac:dyDescent="0.25">
      <c r="A66" s="58" t="s">
        <v>148</v>
      </c>
      <c r="B66" s="58"/>
      <c r="C66" s="58"/>
      <c r="D66" s="58"/>
      <c r="E66" s="58"/>
      <c r="F66" s="58"/>
      <c r="G66" s="58"/>
      <c r="H66" s="4"/>
      <c r="I66" s="25"/>
      <c r="J66" s="25"/>
      <c r="K66" s="25"/>
      <c r="L66" s="25"/>
      <c r="M66" s="25"/>
      <c r="N66" s="25"/>
      <c r="O66" s="25"/>
      <c r="P66" s="25"/>
      <c r="Q66" s="25"/>
      <c r="R66" s="25"/>
      <c r="S66" s="25"/>
      <c r="T66" s="25"/>
      <c r="U66" s="25"/>
      <c r="V66" s="25"/>
      <c r="W66" s="25"/>
      <c r="X66" s="25"/>
      <c r="Y66" s="25"/>
      <c r="Z66" s="25"/>
      <c r="AA66" s="25"/>
      <c r="AB66" s="25"/>
      <c r="AC66" s="25"/>
      <c r="AD66" s="25"/>
      <c r="AE66" s="25"/>
      <c r="AF66" s="165"/>
      <c r="AG66" s="99"/>
    </row>
    <row r="67" spans="1:33" s="10" customFormat="1" x14ac:dyDescent="0.25">
      <c r="A67" s="87" t="s">
        <v>138</v>
      </c>
      <c r="B67" s="4">
        <f t="shared" ref="B67:B71" si="49">H67+J67+L67+N67+P67+R67+T67+V67+X67+Z67+AB67+AD67</f>
        <v>0</v>
      </c>
      <c r="C67" s="4">
        <f t="shared" ref="C67:C68" si="50">H67+J67</f>
        <v>0</v>
      </c>
      <c r="D67" s="4">
        <f>C67</f>
        <v>0</v>
      </c>
      <c r="E67" s="4">
        <f>I67+K67+M67+O67+Q67+S67+U67+W67+Y67+AA67+AC67+AE67</f>
        <v>0</v>
      </c>
      <c r="F67" s="4"/>
      <c r="G67" s="4"/>
      <c r="H67" s="4"/>
      <c r="I67" s="25"/>
      <c r="J67" s="25"/>
      <c r="K67" s="25"/>
      <c r="L67" s="25"/>
      <c r="M67" s="25"/>
      <c r="N67" s="25"/>
      <c r="O67" s="25"/>
      <c r="P67" s="25"/>
      <c r="Q67" s="25"/>
      <c r="R67" s="25"/>
      <c r="S67" s="25"/>
      <c r="T67" s="25"/>
      <c r="U67" s="25"/>
      <c r="V67" s="25"/>
      <c r="W67" s="25"/>
      <c r="X67" s="25"/>
      <c r="Y67" s="25"/>
      <c r="Z67" s="25"/>
      <c r="AA67" s="25"/>
      <c r="AB67" s="25"/>
      <c r="AC67" s="25"/>
      <c r="AD67" s="25"/>
      <c r="AE67" s="25"/>
      <c r="AF67" s="165"/>
      <c r="AG67" s="99"/>
    </row>
    <row r="68" spans="1:33" s="10" customFormat="1" x14ac:dyDescent="0.25">
      <c r="A68" s="87" t="s">
        <v>19</v>
      </c>
      <c r="B68" s="4">
        <f t="shared" si="49"/>
        <v>0</v>
      </c>
      <c r="C68" s="4">
        <f t="shared" si="50"/>
        <v>0</v>
      </c>
      <c r="D68" s="4">
        <f t="shared" ref="D68:D71" si="51">C68</f>
        <v>0</v>
      </c>
      <c r="E68" s="4">
        <f t="shared" ref="E68:E71" si="52">I68+K68+M68+O68+Q68+S68+U68+W68+Y68+AA68+AC68+AE68</f>
        <v>0</v>
      </c>
      <c r="F68" s="4"/>
      <c r="G68" s="4"/>
      <c r="H68" s="4"/>
      <c r="I68" s="25"/>
      <c r="J68" s="25"/>
      <c r="K68" s="25"/>
      <c r="L68" s="25"/>
      <c r="M68" s="25"/>
      <c r="N68" s="25"/>
      <c r="O68" s="25"/>
      <c r="P68" s="25"/>
      <c r="Q68" s="25"/>
      <c r="R68" s="25"/>
      <c r="S68" s="25"/>
      <c r="T68" s="25"/>
      <c r="U68" s="25"/>
      <c r="V68" s="25"/>
      <c r="W68" s="25"/>
      <c r="X68" s="25"/>
      <c r="Y68" s="25"/>
      <c r="Z68" s="25"/>
      <c r="AA68" s="25"/>
      <c r="AB68" s="25"/>
      <c r="AC68" s="25"/>
      <c r="AD68" s="25"/>
      <c r="AE68" s="25"/>
      <c r="AF68" s="165"/>
      <c r="AG68" s="99"/>
    </row>
    <row r="69" spans="1:33" s="10" customFormat="1" x14ac:dyDescent="0.25">
      <c r="A69" s="87" t="s">
        <v>13</v>
      </c>
      <c r="B69" s="4">
        <f t="shared" si="49"/>
        <v>2499.1</v>
      </c>
      <c r="C69" s="4">
        <f>H69+J69</f>
        <v>0</v>
      </c>
      <c r="D69" s="4">
        <f t="shared" si="51"/>
        <v>0</v>
      </c>
      <c r="E69" s="4">
        <f t="shared" si="52"/>
        <v>0</v>
      </c>
      <c r="F69" s="4">
        <f>E69/B69%</f>
        <v>0</v>
      </c>
      <c r="G69" s="4" t="e">
        <f>E69/C69%</f>
        <v>#DIV/0!</v>
      </c>
      <c r="H69" s="4"/>
      <c r="I69" s="25"/>
      <c r="J69" s="25"/>
      <c r="K69" s="25"/>
      <c r="L69" s="25"/>
      <c r="M69" s="25"/>
      <c r="N69" s="25"/>
      <c r="O69" s="25"/>
      <c r="P69" s="25"/>
      <c r="Q69" s="25"/>
      <c r="R69" s="25"/>
      <c r="S69" s="25"/>
      <c r="T69" s="25"/>
      <c r="U69" s="25"/>
      <c r="V69" s="25"/>
      <c r="W69" s="25"/>
      <c r="X69" s="25"/>
      <c r="Y69" s="25"/>
      <c r="Z69" s="25">
        <v>2499.1</v>
      </c>
      <c r="AA69" s="25"/>
      <c r="AB69" s="25"/>
      <c r="AC69" s="25"/>
      <c r="AD69" s="25"/>
      <c r="AE69" s="25"/>
      <c r="AF69" s="165"/>
      <c r="AG69" s="99"/>
    </row>
    <row r="70" spans="1:33" s="69" customFormat="1" x14ac:dyDescent="0.25">
      <c r="A70" s="62" t="s">
        <v>175</v>
      </c>
      <c r="B70" s="64">
        <f t="shared" si="49"/>
        <v>0</v>
      </c>
      <c r="C70" s="4">
        <f t="shared" ref="C70:C71" si="53">H70+J70</f>
        <v>0</v>
      </c>
      <c r="D70" s="4">
        <f t="shared" si="51"/>
        <v>0</v>
      </c>
      <c r="E70" s="64">
        <f t="shared" si="52"/>
        <v>0</v>
      </c>
      <c r="F70" s="64"/>
      <c r="G70" s="64"/>
      <c r="H70" s="63"/>
      <c r="I70" s="70"/>
      <c r="J70" s="70"/>
      <c r="K70" s="70"/>
      <c r="L70" s="70"/>
      <c r="M70" s="70"/>
      <c r="N70" s="70"/>
      <c r="O70" s="70"/>
      <c r="P70" s="70"/>
      <c r="Q70" s="70"/>
      <c r="R70" s="70"/>
      <c r="S70" s="70"/>
      <c r="T70" s="70"/>
      <c r="U70" s="70"/>
      <c r="V70" s="70"/>
      <c r="W70" s="70"/>
      <c r="X70" s="70"/>
      <c r="Y70" s="70"/>
      <c r="Z70" s="70"/>
      <c r="AA70" s="70"/>
      <c r="AB70" s="70"/>
      <c r="AC70" s="70"/>
      <c r="AD70" s="70"/>
      <c r="AE70" s="70"/>
      <c r="AF70" s="165"/>
      <c r="AG70" s="100"/>
    </row>
    <row r="71" spans="1:33" s="10" customFormat="1" x14ac:dyDescent="0.25">
      <c r="A71" s="87" t="s">
        <v>139</v>
      </c>
      <c r="B71" s="4">
        <f t="shared" si="49"/>
        <v>0</v>
      </c>
      <c r="C71" s="4">
        <f t="shared" si="53"/>
        <v>0</v>
      </c>
      <c r="D71" s="4">
        <f t="shared" si="51"/>
        <v>0</v>
      </c>
      <c r="E71" s="4">
        <f t="shared" si="52"/>
        <v>0</v>
      </c>
      <c r="F71" s="4"/>
      <c r="G71" s="4"/>
      <c r="H71" s="4"/>
      <c r="I71" s="25"/>
      <c r="J71" s="25"/>
      <c r="K71" s="25"/>
      <c r="L71" s="25"/>
      <c r="M71" s="25"/>
      <c r="N71" s="25"/>
      <c r="O71" s="25"/>
      <c r="P71" s="25"/>
      <c r="Q71" s="25"/>
      <c r="R71" s="25"/>
      <c r="S71" s="25"/>
      <c r="T71" s="25"/>
      <c r="U71" s="25"/>
      <c r="V71" s="25"/>
      <c r="W71" s="25"/>
      <c r="X71" s="25"/>
      <c r="Y71" s="25"/>
      <c r="Z71" s="25"/>
      <c r="AA71" s="25"/>
      <c r="AB71" s="25"/>
      <c r="AC71" s="25"/>
      <c r="AD71" s="25"/>
      <c r="AE71" s="25"/>
      <c r="AF71" s="166"/>
      <c r="AG71" s="99"/>
    </row>
    <row r="72" spans="1:33" s="10" customFormat="1" ht="74.45" customHeight="1" x14ac:dyDescent="0.25">
      <c r="A72" s="76" t="s">
        <v>211</v>
      </c>
      <c r="B72" s="77">
        <f t="shared" ref="B72:E72" si="54">B74+B75+B76+B78</f>
        <v>82.7</v>
      </c>
      <c r="C72" s="77">
        <f t="shared" si="54"/>
        <v>0</v>
      </c>
      <c r="D72" s="77">
        <f t="shared" si="54"/>
        <v>0</v>
      </c>
      <c r="E72" s="77">
        <f t="shared" si="54"/>
        <v>0</v>
      </c>
      <c r="F72" s="77">
        <f>E72/B72%</f>
        <v>0</v>
      </c>
      <c r="G72" s="77" t="e">
        <f>E72/C72%</f>
        <v>#DIV/0!</v>
      </c>
      <c r="H72" s="77">
        <f t="shared" ref="H72:AE72" si="55">H74+H75+H76+H78</f>
        <v>0</v>
      </c>
      <c r="I72" s="77">
        <f t="shared" si="55"/>
        <v>0</v>
      </c>
      <c r="J72" s="77">
        <f t="shared" si="55"/>
        <v>0</v>
      </c>
      <c r="K72" s="77">
        <f t="shared" si="55"/>
        <v>0</v>
      </c>
      <c r="L72" s="77">
        <f t="shared" si="55"/>
        <v>0</v>
      </c>
      <c r="M72" s="77">
        <f t="shared" si="55"/>
        <v>0</v>
      </c>
      <c r="N72" s="77">
        <f t="shared" si="55"/>
        <v>0</v>
      </c>
      <c r="O72" s="77">
        <f t="shared" si="55"/>
        <v>0</v>
      </c>
      <c r="P72" s="77">
        <f t="shared" si="55"/>
        <v>0</v>
      </c>
      <c r="Q72" s="77">
        <f t="shared" si="55"/>
        <v>0</v>
      </c>
      <c r="R72" s="77">
        <f t="shared" si="55"/>
        <v>0</v>
      </c>
      <c r="S72" s="77">
        <f t="shared" si="55"/>
        <v>0</v>
      </c>
      <c r="T72" s="77">
        <f t="shared" si="55"/>
        <v>82.7</v>
      </c>
      <c r="U72" s="77">
        <f t="shared" si="55"/>
        <v>0</v>
      </c>
      <c r="V72" s="77">
        <f t="shared" si="55"/>
        <v>0</v>
      </c>
      <c r="W72" s="77">
        <f t="shared" si="55"/>
        <v>0</v>
      </c>
      <c r="X72" s="77">
        <f t="shared" si="55"/>
        <v>0</v>
      </c>
      <c r="Y72" s="77">
        <f t="shared" si="55"/>
        <v>0</v>
      </c>
      <c r="Z72" s="77">
        <f t="shared" si="55"/>
        <v>0</v>
      </c>
      <c r="AA72" s="77">
        <f t="shared" si="55"/>
        <v>0</v>
      </c>
      <c r="AB72" s="77">
        <f t="shared" si="55"/>
        <v>0</v>
      </c>
      <c r="AC72" s="77">
        <f t="shared" si="55"/>
        <v>0</v>
      </c>
      <c r="AD72" s="77">
        <f t="shared" si="55"/>
        <v>0</v>
      </c>
      <c r="AE72" s="77">
        <f t="shared" si="55"/>
        <v>0</v>
      </c>
      <c r="AF72" s="121" t="s">
        <v>216</v>
      </c>
      <c r="AG72" s="99"/>
    </row>
    <row r="73" spans="1:33" s="10" customFormat="1" x14ac:dyDescent="0.25">
      <c r="A73" s="58" t="s">
        <v>148</v>
      </c>
      <c r="B73" s="58"/>
      <c r="C73" s="58"/>
      <c r="D73" s="58"/>
      <c r="E73" s="58"/>
      <c r="F73" s="58"/>
      <c r="G73" s="58"/>
      <c r="H73" s="4"/>
      <c r="I73" s="25"/>
      <c r="J73" s="25"/>
      <c r="K73" s="25"/>
      <c r="L73" s="25"/>
      <c r="M73" s="25"/>
      <c r="N73" s="25"/>
      <c r="O73" s="25"/>
      <c r="P73" s="25"/>
      <c r="Q73" s="25"/>
      <c r="R73" s="25"/>
      <c r="S73" s="25"/>
      <c r="T73" s="25"/>
      <c r="U73" s="25"/>
      <c r="V73" s="25"/>
      <c r="W73" s="25"/>
      <c r="X73" s="25"/>
      <c r="Y73" s="25"/>
      <c r="Z73" s="25"/>
      <c r="AA73" s="25"/>
      <c r="AB73" s="25"/>
      <c r="AC73" s="25"/>
      <c r="AD73" s="25"/>
      <c r="AE73" s="25"/>
      <c r="AF73" s="165"/>
      <c r="AG73" s="99"/>
    </row>
    <row r="74" spans="1:33" s="10" customFormat="1" x14ac:dyDescent="0.25">
      <c r="A74" s="98" t="s">
        <v>138</v>
      </c>
      <c r="B74" s="4">
        <f>H74+J74+L74+N74+P74+R74+T74+V74+X74+Z74+AB74+AD74</f>
        <v>0</v>
      </c>
      <c r="C74" s="4">
        <f>H74+J74</f>
        <v>0</v>
      </c>
      <c r="D74" s="4">
        <f>C74</f>
        <v>0</v>
      </c>
      <c r="E74" s="4">
        <f>I74+K74+M74+O74+Q74+S74+U74+W74+Y74+AA74+AC74+AE74</f>
        <v>0</v>
      </c>
      <c r="F74" s="4"/>
      <c r="G74" s="4"/>
      <c r="H74" s="4"/>
      <c r="I74" s="25"/>
      <c r="J74" s="25"/>
      <c r="K74" s="25"/>
      <c r="L74" s="25"/>
      <c r="M74" s="25"/>
      <c r="N74" s="25"/>
      <c r="O74" s="25"/>
      <c r="P74" s="25"/>
      <c r="Q74" s="25"/>
      <c r="R74" s="25"/>
      <c r="S74" s="25"/>
      <c r="T74" s="25"/>
      <c r="U74" s="25"/>
      <c r="V74" s="25"/>
      <c r="W74" s="25"/>
      <c r="X74" s="25"/>
      <c r="Y74" s="25"/>
      <c r="Z74" s="25"/>
      <c r="AA74" s="25"/>
      <c r="AB74" s="25"/>
      <c r="AC74" s="25"/>
      <c r="AD74" s="25"/>
      <c r="AE74" s="25"/>
      <c r="AF74" s="165"/>
      <c r="AG74" s="99"/>
    </row>
    <row r="75" spans="1:33" s="10" customFormat="1" x14ac:dyDescent="0.25">
      <c r="A75" s="98" t="s">
        <v>19</v>
      </c>
      <c r="B75" s="4">
        <f t="shared" ref="B75:B78" si="56">H75+J75+L75+N75+P75+R75+T75+V75+X75+Z75+AB75+AD75</f>
        <v>0</v>
      </c>
      <c r="C75" s="4">
        <f t="shared" ref="C75:C78" si="57">H75+J75</f>
        <v>0</v>
      </c>
      <c r="D75" s="4">
        <f t="shared" ref="D75:D78" si="58">C75</f>
        <v>0</v>
      </c>
      <c r="E75" s="4">
        <f t="shared" ref="E75:E78" si="59">I75+K75+M75+O75+Q75+S75+U75+W75+Y75+AA75+AC75+AE75</f>
        <v>0</v>
      </c>
      <c r="F75" s="4"/>
      <c r="G75" s="4"/>
      <c r="H75" s="4"/>
      <c r="I75" s="25"/>
      <c r="J75" s="25"/>
      <c r="K75" s="25"/>
      <c r="L75" s="25"/>
      <c r="M75" s="25"/>
      <c r="N75" s="25"/>
      <c r="O75" s="25"/>
      <c r="P75" s="25"/>
      <c r="Q75" s="25"/>
      <c r="R75" s="25"/>
      <c r="S75" s="25"/>
      <c r="T75" s="25"/>
      <c r="U75" s="25"/>
      <c r="V75" s="25"/>
      <c r="W75" s="25"/>
      <c r="X75" s="25"/>
      <c r="Y75" s="25"/>
      <c r="Z75" s="25"/>
      <c r="AA75" s="25"/>
      <c r="AB75" s="25"/>
      <c r="AC75" s="25"/>
      <c r="AD75" s="25"/>
      <c r="AE75" s="25"/>
      <c r="AF75" s="165"/>
      <c r="AG75" s="99"/>
    </row>
    <row r="76" spans="1:33" s="10" customFormat="1" x14ac:dyDescent="0.25">
      <c r="A76" s="98" t="s">
        <v>13</v>
      </c>
      <c r="B76" s="4">
        <f t="shared" si="56"/>
        <v>82.7</v>
      </c>
      <c r="C76" s="4">
        <f t="shared" si="57"/>
        <v>0</v>
      </c>
      <c r="D76" s="4">
        <f t="shared" si="58"/>
        <v>0</v>
      </c>
      <c r="E76" s="4">
        <f t="shared" si="59"/>
        <v>0</v>
      </c>
      <c r="F76" s="4">
        <f>E76/B76%</f>
        <v>0</v>
      </c>
      <c r="G76" s="4" t="e">
        <f>E76/C76%</f>
        <v>#DIV/0!</v>
      </c>
      <c r="H76" s="4"/>
      <c r="I76" s="25"/>
      <c r="J76" s="25"/>
      <c r="K76" s="25"/>
      <c r="L76" s="25"/>
      <c r="M76" s="25"/>
      <c r="N76" s="25"/>
      <c r="O76" s="25"/>
      <c r="P76" s="25"/>
      <c r="Q76" s="25"/>
      <c r="R76" s="25"/>
      <c r="S76" s="25"/>
      <c r="T76" s="25">
        <v>82.7</v>
      </c>
      <c r="U76" s="25"/>
      <c r="V76" s="25"/>
      <c r="W76" s="25"/>
      <c r="X76" s="25"/>
      <c r="Y76" s="25"/>
      <c r="Z76" s="25"/>
      <c r="AA76" s="25"/>
      <c r="AB76" s="25"/>
      <c r="AC76" s="25"/>
      <c r="AD76" s="25"/>
      <c r="AE76" s="25"/>
      <c r="AF76" s="165"/>
      <c r="AG76" s="99"/>
    </row>
    <row r="77" spans="1:33" s="69" customFormat="1" x14ac:dyDescent="0.25">
      <c r="A77" s="62" t="s">
        <v>175</v>
      </c>
      <c r="B77" s="64">
        <f t="shared" si="56"/>
        <v>0</v>
      </c>
      <c r="C77" s="4">
        <f t="shared" si="57"/>
        <v>0</v>
      </c>
      <c r="D77" s="4">
        <f t="shared" si="58"/>
        <v>0</v>
      </c>
      <c r="E77" s="64">
        <f t="shared" si="59"/>
        <v>0</v>
      </c>
      <c r="F77" s="64"/>
      <c r="G77" s="64"/>
      <c r="H77" s="63"/>
      <c r="I77" s="70"/>
      <c r="J77" s="70"/>
      <c r="K77" s="70"/>
      <c r="L77" s="70"/>
      <c r="M77" s="70"/>
      <c r="N77" s="70"/>
      <c r="O77" s="70"/>
      <c r="P77" s="70"/>
      <c r="Q77" s="70"/>
      <c r="R77" s="70"/>
      <c r="S77" s="70"/>
      <c r="T77" s="70"/>
      <c r="U77" s="70"/>
      <c r="V77" s="70"/>
      <c r="W77" s="70"/>
      <c r="X77" s="70"/>
      <c r="Y77" s="70"/>
      <c r="Z77" s="70"/>
      <c r="AA77" s="70"/>
      <c r="AB77" s="70"/>
      <c r="AC77" s="70"/>
      <c r="AD77" s="70"/>
      <c r="AE77" s="70"/>
      <c r="AF77" s="165"/>
      <c r="AG77" s="100"/>
    </row>
    <row r="78" spans="1:33" s="10" customFormat="1" x14ac:dyDescent="0.25">
      <c r="A78" s="98" t="s">
        <v>139</v>
      </c>
      <c r="B78" s="4">
        <f t="shared" si="56"/>
        <v>0</v>
      </c>
      <c r="C78" s="4">
        <f t="shared" si="57"/>
        <v>0</v>
      </c>
      <c r="D78" s="4">
        <f t="shared" si="58"/>
        <v>0</v>
      </c>
      <c r="E78" s="4">
        <f t="shared" si="59"/>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66"/>
      <c r="AG78" s="99"/>
    </row>
    <row r="79" spans="1:33" s="10" customFormat="1" ht="74.45" customHeight="1" x14ac:dyDescent="0.25">
      <c r="A79" s="92" t="s">
        <v>153</v>
      </c>
      <c r="B79" s="73">
        <f t="shared" ref="B79:AE79" si="60">B81+B82+B83+B85</f>
        <v>9473</v>
      </c>
      <c r="C79" s="73">
        <f t="shared" si="60"/>
        <v>0</v>
      </c>
      <c r="D79" s="73">
        <f t="shared" si="60"/>
        <v>0</v>
      </c>
      <c r="E79" s="73">
        <f t="shared" si="60"/>
        <v>0</v>
      </c>
      <c r="F79" s="73">
        <f>E79/B79%</f>
        <v>0</v>
      </c>
      <c r="G79" s="73" t="e">
        <f>E79/C79%</f>
        <v>#DIV/0!</v>
      </c>
      <c r="H79" s="73">
        <f t="shared" si="60"/>
        <v>0</v>
      </c>
      <c r="I79" s="73">
        <f t="shared" si="60"/>
        <v>0</v>
      </c>
      <c r="J79" s="73">
        <f t="shared" si="60"/>
        <v>0</v>
      </c>
      <c r="K79" s="73">
        <f t="shared" si="60"/>
        <v>0</v>
      </c>
      <c r="L79" s="73">
        <f t="shared" si="60"/>
        <v>0</v>
      </c>
      <c r="M79" s="73">
        <f t="shared" si="60"/>
        <v>0</v>
      </c>
      <c r="N79" s="73">
        <f t="shared" si="60"/>
        <v>0</v>
      </c>
      <c r="O79" s="73">
        <f t="shared" si="60"/>
        <v>0</v>
      </c>
      <c r="P79" s="73">
        <f t="shared" si="60"/>
        <v>0</v>
      </c>
      <c r="Q79" s="73">
        <f t="shared" si="60"/>
        <v>0</v>
      </c>
      <c r="R79" s="73">
        <f t="shared" si="60"/>
        <v>0</v>
      </c>
      <c r="S79" s="73">
        <f t="shared" si="60"/>
        <v>0</v>
      </c>
      <c r="T79" s="73">
        <f t="shared" si="60"/>
        <v>0</v>
      </c>
      <c r="U79" s="73">
        <f t="shared" si="60"/>
        <v>0</v>
      </c>
      <c r="V79" s="73">
        <f t="shared" si="60"/>
        <v>0</v>
      </c>
      <c r="W79" s="73">
        <f t="shared" si="60"/>
        <v>0</v>
      </c>
      <c r="X79" s="73">
        <f t="shared" si="60"/>
        <v>0</v>
      </c>
      <c r="Y79" s="73">
        <f t="shared" si="60"/>
        <v>0</v>
      </c>
      <c r="Z79" s="73">
        <f t="shared" si="60"/>
        <v>9473</v>
      </c>
      <c r="AA79" s="73">
        <f t="shared" si="60"/>
        <v>0</v>
      </c>
      <c r="AB79" s="73">
        <f t="shared" si="60"/>
        <v>0</v>
      </c>
      <c r="AC79" s="73">
        <f t="shared" si="60"/>
        <v>0</v>
      </c>
      <c r="AD79" s="73">
        <f t="shared" si="60"/>
        <v>0</v>
      </c>
      <c r="AE79" s="73">
        <f t="shared" si="60"/>
        <v>0</v>
      </c>
      <c r="AF79" s="121" t="s">
        <v>217</v>
      </c>
      <c r="AG79" s="99"/>
    </row>
    <row r="80" spans="1:33" s="10" customFormat="1" x14ac:dyDescent="0.25">
      <c r="A80" s="58" t="s">
        <v>148</v>
      </c>
      <c r="B80" s="58"/>
      <c r="C80" s="58"/>
      <c r="D80" s="58"/>
      <c r="E80" s="58"/>
      <c r="F80" s="58"/>
      <c r="G80" s="58"/>
      <c r="H80" s="4"/>
      <c r="I80" s="25"/>
      <c r="J80" s="25"/>
      <c r="K80" s="25"/>
      <c r="L80" s="25"/>
      <c r="M80" s="25"/>
      <c r="N80" s="25"/>
      <c r="O80" s="25"/>
      <c r="P80" s="25"/>
      <c r="Q80" s="25"/>
      <c r="R80" s="25"/>
      <c r="S80" s="25"/>
      <c r="T80" s="25"/>
      <c r="U80" s="25"/>
      <c r="V80" s="25"/>
      <c r="W80" s="25"/>
      <c r="X80" s="25"/>
      <c r="Y80" s="25"/>
      <c r="Z80" s="25"/>
      <c r="AA80" s="25"/>
      <c r="AB80" s="25"/>
      <c r="AC80" s="25"/>
      <c r="AD80" s="25"/>
      <c r="AE80" s="25"/>
      <c r="AF80" s="165"/>
      <c r="AG80" s="99"/>
    </row>
    <row r="81" spans="1:33" s="10" customFormat="1" x14ac:dyDescent="0.25">
      <c r="A81" s="87" t="s">
        <v>138</v>
      </c>
      <c r="B81" s="4">
        <f t="shared" ref="B81:B85" si="61">H81+J81+L81+N81+P81+R81+T81+V81+X81+Z81+AB81+AD81</f>
        <v>0</v>
      </c>
      <c r="C81" s="4">
        <f t="shared" ref="C81:C82" si="62">H81+J81</f>
        <v>0</v>
      </c>
      <c r="D81" s="4">
        <f>C81</f>
        <v>0</v>
      </c>
      <c r="E81" s="4">
        <f>I81+K81+M81+O81+Q81+S81+U81+W81+Y81+AA81+AC81+AE81</f>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65"/>
      <c r="AG81" s="99"/>
    </row>
    <row r="82" spans="1:33" s="10" customFormat="1" x14ac:dyDescent="0.25">
      <c r="A82" s="87" t="s">
        <v>19</v>
      </c>
      <c r="B82" s="4">
        <f t="shared" si="61"/>
        <v>0</v>
      </c>
      <c r="C82" s="4">
        <f t="shared" si="62"/>
        <v>0</v>
      </c>
      <c r="D82" s="4">
        <f t="shared" ref="D82:D85" si="63">C82</f>
        <v>0</v>
      </c>
      <c r="E82" s="4">
        <f t="shared" ref="E82:E85" si="64">I82+K82+M82+O82+Q82+S82+U82+W82+Y82+AA82+AC82+AE82</f>
        <v>0</v>
      </c>
      <c r="F82" s="4"/>
      <c r="G82" s="4"/>
      <c r="H82" s="4"/>
      <c r="I82" s="25"/>
      <c r="J82" s="25"/>
      <c r="K82" s="25"/>
      <c r="L82" s="25"/>
      <c r="M82" s="25"/>
      <c r="N82" s="25"/>
      <c r="O82" s="25"/>
      <c r="P82" s="25"/>
      <c r="Q82" s="25"/>
      <c r="R82" s="25"/>
      <c r="S82" s="25"/>
      <c r="T82" s="25"/>
      <c r="U82" s="25"/>
      <c r="V82" s="25"/>
      <c r="W82" s="25"/>
      <c r="X82" s="25"/>
      <c r="Y82" s="25"/>
      <c r="Z82" s="25"/>
      <c r="AA82" s="25"/>
      <c r="AB82" s="25"/>
      <c r="AC82" s="25"/>
      <c r="AD82" s="25"/>
      <c r="AE82" s="25"/>
      <c r="AF82" s="165"/>
      <c r="AG82" s="99"/>
    </row>
    <row r="83" spans="1:33" s="10" customFormat="1" x14ac:dyDescent="0.25">
      <c r="A83" s="87" t="s">
        <v>13</v>
      </c>
      <c r="B83" s="4">
        <f>H83+J83+L83+N83+P83+R83+T83+V83+X83+Z83+AB83+AD83</f>
        <v>9473</v>
      </c>
      <c r="C83" s="4">
        <f>H83+J83</f>
        <v>0</v>
      </c>
      <c r="D83" s="4">
        <f t="shared" si="63"/>
        <v>0</v>
      </c>
      <c r="E83" s="4">
        <f t="shared" si="64"/>
        <v>0</v>
      </c>
      <c r="F83" s="4">
        <f>E83/B83%</f>
        <v>0</v>
      </c>
      <c r="G83" s="4" t="e">
        <f>E83/C83%</f>
        <v>#DIV/0!</v>
      </c>
      <c r="H83" s="4"/>
      <c r="I83" s="25"/>
      <c r="J83" s="25"/>
      <c r="K83" s="25"/>
      <c r="L83" s="25"/>
      <c r="M83" s="25"/>
      <c r="N83" s="25"/>
      <c r="O83" s="25"/>
      <c r="P83" s="25"/>
      <c r="Q83" s="25"/>
      <c r="R83" s="25"/>
      <c r="S83" s="25"/>
      <c r="T83" s="25"/>
      <c r="U83" s="25"/>
      <c r="V83" s="25"/>
      <c r="W83" s="25"/>
      <c r="X83" s="25"/>
      <c r="Y83" s="25"/>
      <c r="Z83" s="25">
        <v>9473</v>
      </c>
      <c r="AA83" s="25"/>
      <c r="AB83" s="25"/>
      <c r="AC83" s="25"/>
      <c r="AD83" s="25"/>
      <c r="AE83" s="25"/>
      <c r="AF83" s="165"/>
      <c r="AG83" s="99"/>
    </row>
    <row r="84" spans="1:33" s="69" customFormat="1" x14ac:dyDescent="0.25">
      <c r="A84" s="62" t="s">
        <v>175</v>
      </c>
      <c r="B84" s="64">
        <f t="shared" si="61"/>
        <v>0</v>
      </c>
      <c r="C84" s="4">
        <f t="shared" ref="C84:C85" si="65">H84+J84</f>
        <v>0</v>
      </c>
      <c r="D84" s="4">
        <f t="shared" si="63"/>
        <v>0</v>
      </c>
      <c r="E84" s="64">
        <f t="shared" si="64"/>
        <v>0</v>
      </c>
      <c r="F84" s="64"/>
      <c r="G84" s="64"/>
      <c r="H84" s="63"/>
      <c r="I84" s="70"/>
      <c r="J84" s="70"/>
      <c r="K84" s="70"/>
      <c r="L84" s="70"/>
      <c r="M84" s="70"/>
      <c r="N84" s="70"/>
      <c r="O84" s="70"/>
      <c r="P84" s="70"/>
      <c r="Q84" s="70"/>
      <c r="R84" s="70"/>
      <c r="S84" s="70"/>
      <c r="T84" s="70"/>
      <c r="U84" s="70"/>
      <c r="V84" s="70"/>
      <c r="W84" s="70"/>
      <c r="X84" s="70"/>
      <c r="Y84" s="70"/>
      <c r="Z84" s="70"/>
      <c r="AA84" s="70"/>
      <c r="AB84" s="70"/>
      <c r="AC84" s="70"/>
      <c r="AD84" s="70"/>
      <c r="AE84" s="70"/>
      <c r="AF84" s="165"/>
      <c r="AG84" s="100"/>
    </row>
    <row r="85" spans="1:33" s="10" customFormat="1" x14ac:dyDescent="0.25">
      <c r="A85" s="87" t="s">
        <v>139</v>
      </c>
      <c r="B85" s="4">
        <f t="shared" si="61"/>
        <v>0</v>
      </c>
      <c r="C85" s="4">
        <f t="shared" si="65"/>
        <v>0</v>
      </c>
      <c r="D85" s="4">
        <f t="shared" si="63"/>
        <v>0</v>
      </c>
      <c r="E85" s="4">
        <f t="shared" si="64"/>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66"/>
      <c r="AG85" s="99"/>
    </row>
    <row r="86" spans="1:33" ht="66.75" customHeight="1" x14ac:dyDescent="0.25">
      <c r="A86" s="93" t="s">
        <v>154</v>
      </c>
      <c r="B86" s="94">
        <f t="shared" ref="B86:AE86" si="66">B90+B92</f>
        <v>213975.40000000002</v>
      </c>
      <c r="C86" s="94">
        <f t="shared" si="66"/>
        <v>33496.53</v>
      </c>
      <c r="D86" s="94">
        <f t="shared" si="66"/>
        <v>33496.53</v>
      </c>
      <c r="E86" s="94">
        <f t="shared" si="66"/>
        <v>21561.129999999997</v>
      </c>
      <c r="F86" s="94">
        <f>E86/B86%</f>
        <v>10.076452713723164</v>
      </c>
      <c r="G86" s="94">
        <f>E86/C86%</f>
        <v>64.36824948733495</v>
      </c>
      <c r="H86" s="94">
        <f t="shared" si="66"/>
        <v>14217.8</v>
      </c>
      <c r="I86" s="94">
        <f t="shared" si="66"/>
        <v>6855.44</v>
      </c>
      <c r="J86" s="94">
        <f t="shared" si="66"/>
        <v>19278.73</v>
      </c>
      <c r="K86" s="94">
        <f t="shared" si="66"/>
        <v>14705.689999999999</v>
      </c>
      <c r="L86" s="94">
        <f t="shared" si="66"/>
        <v>15484.47</v>
      </c>
      <c r="M86" s="94">
        <f t="shared" si="66"/>
        <v>0</v>
      </c>
      <c r="N86" s="94">
        <f t="shared" si="66"/>
        <v>15827.539999999999</v>
      </c>
      <c r="O86" s="94">
        <f t="shared" si="66"/>
        <v>0</v>
      </c>
      <c r="P86" s="94">
        <f t="shared" si="66"/>
        <v>23804.04</v>
      </c>
      <c r="Q86" s="94">
        <f t="shared" si="66"/>
        <v>0</v>
      </c>
      <c r="R86" s="94">
        <f t="shared" si="66"/>
        <v>21209.19</v>
      </c>
      <c r="S86" s="94">
        <f t="shared" si="66"/>
        <v>0</v>
      </c>
      <c r="T86" s="94">
        <f t="shared" si="66"/>
        <v>36898.979999999996</v>
      </c>
      <c r="U86" s="94">
        <f t="shared" si="66"/>
        <v>0</v>
      </c>
      <c r="V86" s="94">
        <f t="shared" si="66"/>
        <v>16184.199999999999</v>
      </c>
      <c r="W86" s="94">
        <f t="shared" si="66"/>
        <v>0</v>
      </c>
      <c r="X86" s="94">
        <f t="shared" si="66"/>
        <v>13254.949999999999</v>
      </c>
      <c r="Y86" s="94">
        <f t="shared" si="66"/>
        <v>0</v>
      </c>
      <c r="Z86" s="94">
        <f t="shared" si="66"/>
        <v>13080.26</v>
      </c>
      <c r="AA86" s="94">
        <f t="shared" si="66"/>
        <v>0</v>
      </c>
      <c r="AB86" s="94">
        <f t="shared" si="66"/>
        <v>12042.99</v>
      </c>
      <c r="AC86" s="94">
        <f t="shared" si="66"/>
        <v>0</v>
      </c>
      <c r="AD86" s="94">
        <f t="shared" si="66"/>
        <v>12692.25</v>
      </c>
      <c r="AE86" s="94">
        <f t="shared" si="66"/>
        <v>0</v>
      </c>
      <c r="AF86" s="162"/>
      <c r="AG86" s="99"/>
    </row>
    <row r="87" spans="1:33" x14ac:dyDescent="0.25">
      <c r="A87" s="58" t="s">
        <v>148</v>
      </c>
      <c r="B87" s="58"/>
      <c r="C87" s="58"/>
      <c r="D87" s="58"/>
      <c r="E87" s="58"/>
      <c r="F87" s="58"/>
      <c r="G87" s="58"/>
      <c r="H87" s="4"/>
      <c r="I87" s="25"/>
      <c r="J87" s="25"/>
      <c r="K87" s="25"/>
      <c r="L87" s="25"/>
      <c r="M87" s="25"/>
      <c r="N87" s="25"/>
      <c r="O87" s="25"/>
      <c r="P87" s="25"/>
      <c r="Q87" s="25"/>
      <c r="R87" s="25"/>
      <c r="S87" s="25"/>
      <c r="T87" s="25"/>
      <c r="U87" s="25"/>
      <c r="V87" s="25"/>
      <c r="W87" s="25"/>
      <c r="X87" s="25"/>
      <c r="Y87" s="25"/>
      <c r="Z87" s="25"/>
      <c r="AA87" s="25"/>
      <c r="AB87" s="25"/>
      <c r="AC87" s="25"/>
      <c r="AD87" s="25"/>
      <c r="AE87" s="25"/>
      <c r="AF87" s="163"/>
      <c r="AG87" s="99"/>
    </row>
    <row r="88" spans="1:33" x14ac:dyDescent="0.25">
      <c r="A88" s="87" t="s">
        <v>138</v>
      </c>
      <c r="B88" s="4">
        <f t="shared" ref="B88:B92" si="67">H88+J88+L88+N88+P88+R88+T88+V88+X88+Z88+AB88+AD88</f>
        <v>0</v>
      </c>
      <c r="C88" s="4">
        <f>C95+C116+C123+C130+C137+C144+C151</f>
        <v>0</v>
      </c>
      <c r="D88" s="4">
        <f t="shared" ref="D88:E88" si="68">D95+D116+D123+D130+D137+D144</f>
        <v>0</v>
      </c>
      <c r="E88" s="4">
        <f t="shared" si="68"/>
        <v>0</v>
      </c>
      <c r="F88" s="4"/>
      <c r="G88" s="4"/>
      <c r="H88" s="4">
        <f t="shared" ref="H88:AE92" si="69">H95+H116+H123+H130+H137+H144</f>
        <v>0</v>
      </c>
      <c r="I88" s="4">
        <f t="shared" si="69"/>
        <v>0</v>
      </c>
      <c r="J88" s="4">
        <f t="shared" si="69"/>
        <v>0</v>
      </c>
      <c r="K88" s="4">
        <f t="shared" si="69"/>
        <v>0</v>
      </c>
      <c r="L88" s="4">
        <f t="shared" si="69"/>
        <v>0</v>
      </c>
      <c r="M88" s="4">
        <f t="shared" si="69"/>
        <v>0</v>
      </c>
      <c r="N88" s="4">
        <f t="shared" si="69"/>
        <v>0</v>
      </c>
      <c r="O88" s="4">
        <f t="shared" si="69"/>
        <v>0</v>
      </c>
      <c r="P88" s="4">
        <f t="shared" si="69"/>
        <v>0</v>
      </c>
      <c r="Q88" s="4">
        <f t="shared" si="69"/>
        <v>0</v>
      </c>
      <c r="R88" s="4">
        <f t="shared" ref="R88:R91" si="70">R95+R116+R123+R130+R137+R144+R151</f>
        <v>0</v>
      </c>
      <c r="S88" s="4">
        <f t="shared" si="69"/>
        <v>0</v>
      </c>
      <c r="T88" s="4">
        <f t="shared" ref="T88:T91" si="71">T95+T116+T123+T130+T137+T144+T151</f>
        <v>0</v>
      </c>
      <c r="U88" s="4">
        <f t="shared" si="69"/>
        <v>0</v>
      </c>
      <c r="V88" s="4">
        <f t="shared" si="69"/>
        <v>0</v>
      </c>
      <c r="W88" s="4">
        <f t="shared" si="69"/>
        <v>0</v>
      </c>
      <c r="X88" s="4">
        <f t="shared" si="69"/>
        <v>0</v>
      </c>
      <c r="Y88" s="4">
        <f t="shared" si="69"/>
        <v>0</v>
      </c>
      <c r="Z88" s="4">
        <f t="shared" si="69"/>
        <v>0</v>
      </c>
      <c r="AA88" s="4">
        <f t="shared" si="69"/>
        <v>0</v>
      </c>
      <c r="AB88" s="4">
        <f t="shared" si="69"/>
        <v>0</v>
      </c>
      <c r="AC88" s="4">
        <f t="shared" si="69"/>
        <v>0</v>
      </c>
      <c r="AD88" s="4">
        <f t="shared" si="69"/>
        <v>0</v>
      </c>
      <c r="AE88" s="4">
        <f t="shared" si="69"/>
        <v>0</v>
      </c>
      <c r="AF88" s="163"/>
      <c r="AG88" s="99"/>
    </row>
    <row r="89" spans="1:33" x14ac:dyDescent="0.25">
      <c r="A89" s="87" t="s">
        <v>19</v>
      </c>
      <c r="B89" s="4">
        <f t="shared" si="67"/>
        <v>0</v>
      </c>
      <c r="C89" s="4">
        <f t="shared" ref="C89:C91" si="72">C96+C117+C124+C131+C138+C145+C152</f>
        <v>0</v>
      </c>
      <c r="D89" s="4">
        <f t="shared" ref="D89:E92" si="73">D96+D117+D124+D131+D138+D145</f>
        <v>0</v>
      </c>
      <c r="E89" s="4">
        <f t="shared" si="73"/>
        <v>0</v>
      </c>
      <c r="F89" s="4"/>
      <c r="G89" s="4"/>
      <c r="H89" s="4">
        <f t="shared" si="69"/>
        <v>0</v>
      </c>
      <c r="I89" s="4">
        <f t="shared" si="69"/>
        <v>0</v>
      </c>
      <c r="J89" s="4">
        <f t="shared" si="69"/>
        <v>0</v>
      </c>
      <c r="K89" s="4">
        <f t="shared" si="69"/>
        <v>0</v>
      </c>
      <c r="L89" s="4">
        <f t="shared" si="69"/>
        <v>0</v>
      </c>
      <c r="M89" s="4">
        <f t="shared" si="69"/>
        <v>0</v>
      </c>
      <c r="N89" s="4">
        <f t="shared" si="69"/>
        <v>0</v>
      </c>
      <c r="O89" s="4">
        <f t="shared" si="69"/>
        <v>0</v>
      </c>
      <c r="P89" s="4">
        <f t="shared" si="69"/>
        <v>0</v>
      </c>
      <c r="Q89" s="4">
        <f t="shared" si="69"/>
        <v>0</v>
      </c>
      <c r="R89" s="4">
        <f t="shared" si="70"/>
        <v>0</v>
      </c>
      <c r="S89" s="4">
        <f t="shared" si="69"/>
        <v>0</v>
      </c>
      <c r="T89" s="4">
        <f t="shared" si="71"/>
        <v>0</v>
      </c>
      <c r="U89" s="4">
        <f t="shared" si="69"/>
        <v>0</v>
      </c>
      <c r="V89" s="4">
        <f t="shared" si="69"/>
        <v>0</v>
      </c>
      <c r="W89" s="4">
        <f t="shared" si="69"/>
        <v>0</v>
      </c>
      <c r="X89" s="4">
        <f t="shared" si="69"/>
        <v>0</v>
      </c>
      <c r="Y89" s="4">
        <f t="shared" si="69"/>
        <v>0</v>
      </c>
      <c r="Z89" s="4">
        <f t="shared" si="69"/>
        <v>0</v>
      </c>
      <c r="AA89" s="4">
        <f t="shared" si="69"/>
        <v>0</v>
      </c>
      <c r="AB89" s="4">
        <f t="shared" si="69"/>
        <v>0</v>
      </c>
      <c r="AC89" s="4">
        <f t="shared" si="69"/>
        <v>0</v>
      </c>
      <c r="AD89" s="4">
        <f t="shared" si="69"/>
        <v>0</v>
      </c>
      <c r="AE89" s="4">
        <f t="shared" si="69"/>
        <v>0</v>
      </c>
      <c r="AF89" s="163"/>
      <c r="AG89" s="99"/>
    </row>
    <row r="90" spans="1:33" x14ac:dyDescent="0.25">
      <c r="A90" s="87" t="s">
        <v>13</v>
      </c>
      <c r="B90" s="4">
        <f>H90+J90+L90+N90+P90+R90+T90+V90+X90+Z90+AB90+AD90</f>
        <v>188975.40000000002</v>
      </c>
      <c r="C90" s="4">
        <f>C97+C118+C125+C132+C139+C146+C153</f>
        <v>33496.53</v>
      </c>
      <c r="D90" s="4">
        <f t="shared" si="73"/>
        <v>33496.53</v>
      </c>
      <c r="E90" s="4">
        <f t="shared" si="73"/>
        <v>21561.129999999997</v>
      </c>
      <c r="F90" s="4">
        <f>E90/B90%</f>
        <v>11.409490335779152</v>
      </c>
      <c r="G90" s="4">
        <f>E90/C90%</f>
        <v>64.36824948733495</v>
      </c>
      <c r="H90" s="4">
        <f t="shared" si="69"/>
        <v>14217.8</v>
      </c>
      <c r="I90" s="4">
        <f t="shared" si="69"/>
        <v>6855.44</v>
      </c>
      <c r="J90" s="4">
        <f t="shared" si="69"/>
        <v>19278.73</v>
      </c>
      <c r="K90" s="4">
        <f t="shared" si="69"/>
        <v>14705.689999999999</v>
      </c>
      <c r="L90" s="4">
        <f t="shared" si="69"/>
        <v>15484.47</v>
      </c>
      <c r="M90" s="4">
        <f t="shared" si="69"/>
        <v>0</v>
      </c>
      <c r="N90" s="4">
        <f t="shared" si="69"/>
        <v>15827.539999999999</v>
      </c>
      <c r="O90" s="4">
        <f t="shared" si="69"/>
        <v>0</v>
      </c>
      <c r="P90" s="4">
        <f t="shared" si="69"/>
        <v>23804.04</v>
      </c>
      <c r="Q90" s="4">
        <f t="shared" si="69"/>
        <v>0</v>
      </c>
      <c r="R90" s="4">
        <f t="shared" si="70"/>
        <v>13709.189999999999</v>
      </c>
      <c r="S90" s="4">
        <f t="shared" si="69"/>
        <v>0</v>
      </c>
      <c r="T90" s="4">
        <f t="shared" si="71"/>
        <v>19398.98</v>
      </c>
      <c r="U90" s="4">
        <f t="shared" si="69"/>
        <v>0</v>
      </c>
      <c r="V90" s="4">
        <f t="shared" si="69"/>
        <v>16184.199999999999</v>
      </c>
      <c r="W90" s="4">
        <f t="shared" si="69"/>
        <v>0</v>
      </c>
      <c r="X90" s="4">
        <f t="shared" si="69"/>
        <v>13254.949999999999</v>
      </c>
      <c r="Y90" s="4">
        <f t="shared" si="69"/>
        <v>0</v>
      </c>
      <c r="Z90" s="4">
        <f t="shared" si="69"/>
        <v>13080.26</v>
      </c>
      <c r="AA90" s="4">
        <f t="shared" si="69"/>
        <v>0</v>
      </c>
      <c r="AB90" s="4">
        <f t="shared" si="69"/>
        <v>12042.99</v>
      </c>
      <c r="AC90" s="4">
        <f t="shared" si="69"/>
        <v>0</v>
      </c>
      <c r="AD90" s="4">
        <f t="shared" si="69"/>
        <v>12692.25</v>
      </c>
      <c r="AE90" s="4">
        <f t="shared" si="69"/>
        <v>0</v>
      </c>
      <c r="AF90" s="163"/>
      <c r="AG90" s="99"/>
    </row>
    <row r="91" spans="1:33" s="69" customFormat="1" x14ac:dyDescent="0.25">
      <c r="A91" s="62" t="s">
        <v>175</v>
      </c>
      <c r="B91" s="64">
        <f t="shared" si="67"/>
        <v>0</v>
      </c>
      <c r="C91" s="4">
        <f t="shared" si="72"/>
        <v>0</v>
      </c>
      <c r="D91" s="63">
        <f t="shared" si="73"/>
        <v>0</v>
      </c>
      <c r="E91" s="63">
        <f t="shared" si="73"/>
        <v>0</v>
      </c>
      <c r="F91" s="64"/>
      <c r="G91" s="64"/>
      <c r="H91" s="63">
        <f t="shared" si="69"/>
        <v>0</v>
      </c>
      <c r="I91" s="63">
        <f t="shared" si="69"/>
        <v>0</v>
      </c>
      <c r="J91" s="63">
        <f t="shared" si="69"/>
        <v>0</v>
      </c>
      <c r="K91" s="63">
        <f t="shared" si="69"/>
        <v>0</v>
      </c>
      <c r="L91" s="63">
        <f t="shared" si="69"/>
        <v>0</v>
      </c>
      <c r="M91" s="63">
        <f t="shared" si="69"/>
        <v>0</v>
      </c>
      <c r="N91" s="63">
        <f t="shared" si="69"/>
        <v>0</v>
      </c>
      <c r="O91" s="63">
        <f t="shared" si="69"/>
        <v>0</v>
      </c>
      <c r="P91" s="63">
        <f t="shared" si="69"/>
        <v>0</v>
      </c>
      <c r="Q91" s="63">
        <f t="shared" si="69"/>
        <v>0</v>
      </c>
      <c r="R91" s="4">
        <f t="shared" si="70"/>
        <v>0</v>
      </c>
      <c r="S91" s="63">
        <f t="shared" si="69"/>
        <v>0</v>
      </c>
      <c r="T91" s="4">
        <f t="shared" si="71"/>
        <v>0</v>
      </c>
      <c r="U91" s="63">
        <f t="shared" si="69"/>
        <v>0</v>
      </c>
      <c r="V91" s="63">
        <f t="shared" si="69"/>
        <v>0</v>
      </c>
      <c r="W91" s="63">
        <f t="shared" si="69"/>
        <v>0</v>
      </c>
      <c r="X91" s="63">
        <f t="shared" si="69"/>
        <v>0</v>
      </c>
      <c r="Y91" s="63">
        <f t="shared" si="69"/>
        <v>0</v>
      </c>
      <c r="Z91" s="63">
        <f t="shared" si="69"/>
        <v>0</v>
      </c>
      <c r="AA91" s="63">
        <f t="shared" si="69"/>
        <v>0</v>
      </c>
      <c r="AB91" s="63">
        <f t="shared" si="69"/>
        <v>0</v>
      </c>
      <c r="AC91" s="63">
        <f t="shared" si="69"/>
        <v>0</v>
      </c>
      <c r="AD91" s="63">
        <f t="shared" si="69"/>
        <v>0</v>
      </c>
      <c r="AE91" s="63">
        <f t="shared" si="69"/>
        <v>0</v>
      </c>
      <c r="AF91" s="163"/>
      <c r="AG91" s="100"/>
    </row>
    <row r="92" spans="1:33" x14ac:dyDescent="0.25">
      <c r="A92" s="87" t="s">
        <v>139</v>
      </c>
      <c r="B92" s="4">
        <f t="shared" si="67"/>
        <v>25000</v>
      </c>
      <c r="C92" s="4">
        <f>C99+C120+C127+C134+C141+C148+C155</f>
        <v>0</v>
      </c>
      <c r="D92" s="4">
        <f t="shared" si="73"/>
        <v>0</v>
      </c>
      <c r="E92" s="4">
        <f t="shared" si="73"/>
        <v>0</v>
      </c>
      <c r="F92" s="4"/>
      <c r="G92" s="4"/>
      <c r="H92" s="4">
        <f>H99+H120+H127+H134+H141+H148</f>
        <v>0</v>
      </c>
      <c r="I92" s="4">
        <f>I99+I120+I127+I134+I141+I148</f>
        <v>0</v>
      </c>
      <c r="J92" s="4">
        <f t="shared" si="69"/>
        <v>0</v>
      </c>
      <c r="K92" s="4">
        <f t="shared" si="69"/>
        <v>0</v>
      </c>
      <c r="L92" s="4">
        <f t="shared" si="69"/>
        <v>0</v>
      </c>
      <c r="M92" s="4">
        <f t="shared" si="69"/>
        <v>0</v>
      </c>
      <c r="N92" s="4">
        <f t="shared" si="69"/>
        <v>0</v>
      </c>
      <c r="O92" s="4">
        <f t="shared" si="69"/>
        <v>0</v>
      </c>
      <c r="P92" s="4">
        <f t="shared" si="69"/>
        <v>0</v>
      </c>
      <c r="Q92" s="4">
        <f t="shared" si="69"/>
        <v>0</v>
      </c>
      <c r="R92" s="4">
        <f>R99+R120+R127+R134+R141+R148+R155</f>
        <v>7500</v>
      </c>
      <c r="S92" s="4">
        <f>S99+S120+S127+S134+S141+S148+S155</f>
        <v>0</v>
      </c>
      <c r="T92" s="4">
        <f>T99+T120+T127+T134+T141+T148+T155</f>
        <v>17500</v>
      </c>
      <c r="U92" s="4">
        <f>U99+U120+U127+U134+U141+U148+U155</f>
        <v>0</v>
      </c>
      <c r="V92" s="4">
        <f t="shared" si="69"/>
        <v>0</v>
      </c>
      <c r="W92" s="4">
        <f t="shared" si="69"/>
        <v>0</v>
      </c>
      <c r="X92" s="4">
        <f t="shared" si="69"/>
        <v>0</v>
      </c>
      <c r="Y92" s="4">
        <f t="shared" si="69"/>
        <v>0</v>
      </c>
      <c r="Z92" s="4">
        <f t="shared" si="69"/>
        <v>0</v>
      </c>
      <c r="AA92" s="4">
        <f t="shared" si="69"/>
        <v>0</v>
      </c>
      <c r="AB92" s="4">
        <f t="shared" si="69"/>
        <v>0</v>
      </c>
      <c r="AC92" s="4">
        <f t="shared" si="69"/>
        <v>0</v>
      </c>
      <c r="AD92" s="4">
        <f t="shared" si="69"/>
        <v>0</v>
      </c>
      <c r="AE92" s="4">
        <f t="shared" si="69"/>
        <v>0</v>
      </c>
      <c r="AF92" s="164"/>
      <c r="AG92" s="99"/>
    </row>
    <row r="93" spans="1:33" ht="87.75" customHeight="1" x14ac:dyDescent="0.25">
      <c r="A93" s="78" t="s">
        <v>155</v>
      </c>
      <c r="B93" s="79">
        <f t="shared" ref="B93:AE93" si="74">B97</f>
        <v>171711.1</v>
      </c>
      <c r="C93" s="79">
        <f t="shared" si="74"/>
        <v>32579.100000000002</v>
      </c>
      <c r="D93" s="79">
        <f t="shared" si="74"/>
        <v>32579.100000000002</v>
      </c>
      <c r="E93" s="79">
        <f t="shared" si="74"/>
        <v>20663.969999999998</v>
      </c>
      <c r="F93" s="79">
        <f>E93/B93%</f>
        <v>12.03414921924092</v>
      </c>
      <c r="G93" s="79">
        <f>E93/C93%</f>
        <v>63.427074412736992</v>
      </c>
      <c r="H93" s="79">
        <f t="shared" si="74"/>
        <v>13772.64</v>
      </c>
      <c r="I93" s="79">
        <f t="shared" si="74"/>
        <v>6414.99</v>
      </c>
      <c r="J93" s="79">
        <f t="shared" si="74"/>
        <v>18806.46</v>
      </c>
      <c r="K93" s="79">
        <f t="shared" si="74"/>
        <v>14248.98</v>
      </c>
      <c r="L93" s="79">
        <f t="shared" si="74"/>
        <v>15010.15</v>
      </c>
      <c r="M93" s="79">
        <f t="shared" si="74"/>
        <v>0</v>
      </c>
      <c r="N93" s="79">
        <f t="shared" si="74"/>
        <v>15352.88</v>
      </c>
      <c r="O93" s="79">
        <f t="shared" si="74"/>
        <v>0</v>
      </c>
      <c r="P93" s="79">
        <f t="shared" si="74"/>
        <v>23328.7</v>
      </c>
      <c r="Q93" s="79">
        <f t="shared" si="74"/>
        <v>0</v>
      </c>
      <c r="R93" s="79">
        <f t="shared" si="74"/>
        <v>13234.529999999999</v>
      </c>
      <c r="S93" s="79">
        <f t="shared" si="74"/>
        <v>0</v>
      </c>
      <c r="T93" s="79">
        <f t="shared" si="74"/>
        <v>15490.64</v>
      </c>
      <c r="U93" s="79">
        <f t="shared" si="74"/>
        <v>0</v>
      </c>
      <c r="V93" s="79">
        <f t="shared" si="74"/>
        <v>10333.439999999999</v>
      </c>
      <c r="W93" s="79">
        <f t="shared" si="74"/>
        <v>0</v>
      </c>
      <c r="X93" s="79">
        <f t="shared" si="74"/>
        <v>9991.6899999999987</v>
      </c>
      <c r="Y93" s="79">
        <f t="shared" si="74"/>
        <v>0</v>
      </c>
      <c r="Z93" s="79">
        <f t="shared" si="74"/>
        <v>12604.91</v>
      </c>
      <c r="AA93" s="79">
        <f t="shared" si="74"/>
        <v>0</v>
      </c>
      <c r="AB93" s="79">
        <f t="shared" si="74"/>
        <v>11568.33</v>
      </c>
      <c r="AC93" s="79">
        <f t="shared" si="74"/>
        <v>0</v>
      </c>
      <c r="AD93" s="79">
        <f t="shared" si="74"/>
        <v>12216.73</v>
      </c>
      <c r="AE93" s="79">
        <f t="shared" si="74"/>
        <v>0</v>
      </c>
      <c r="AF93" s="174" t="s">
        <v>207</v>
      </c>
      <c r="AG93" s="99"/>
    </row>
    <row r="94" spans="1:33" ht="22.5" customHeight="1" x14ac:dyDescent="0.25">
      <c r="A94" s="58" t="s">
        <v>148</v>
      </c>
      <c r="B94" s="58"/>
      <c r="C94" s="58"/>
      <c r="D94" s="58"/>
      <c r="E94" s="58"/>
      <c r="F94" s="58"/>
      <c r="G94" s="58"/>
      <c r="H94" s="4"/>
      <c r="I94" s="25"/>
      <c r="J94" s="25"/>
      <c r="K94" s="25"/>
      <c r="L94" s="25"/>
      <c r="M94" s="25"/>
      <c r="N94" s="25"/>
      <c r="O94" s="25"/>
      <c r="P94" s="25"/>
      <c r="Q94" s="25"/>
      <c r="R94" s="25"/>
      <c r="S94" s="25"/>
      <c r="T94" s="25"/>
      <c r="U94" s="25"/>
      <c r="V94" s="25"/>
      <c r="W94" s="25"/>
      <c r="X94" s="25"/>
      <c r="Y94" s="25"/>
      <c r="Z94" s="25"/>
      <c r="AA94" s="25"/>
      <c r="AB94" s="25"/>
      <c r="AC94" s="25"/>
      <c r="AD94" s="25"/>
      <c r="AE94" s="25"/>
      <c r="AF94" s="175"/>
      <c r="AG94" s="99"/>
    </row>
    <row r="95" spans="1:33" ht="24" customHeight="1" x14ac:dyDescent="0.25">
      <c r="A95" s="87" t="s">
        <v>138</v>
      </c>
      <c r="B95" s="4">
        <f t="shared" ref="B95:B99" si="75">H95+J95+L95+N95+P95+R95+T95+V95+X95+Z95+AB95+AD95</f>
        <v>0</v>
      </c>
      <c r="C95" s="4">
        <f>C102+C109</f>
        <v>0</v>
      </c>
      <c r="D95" s="4">
        <f t="shared" ref="D95:E95" si="76">D102+D109</f>
        <v>0</v>
      </c>
      <c r="E95" s="4">
        <f t="shared" si="76"/>
        <v>0</v>
      </c>
      <c r="F95" s="4"/>
      <c r="G95" s="4"/>
      <c r="H95" s="4">
        <f>H102+H109</f>
        <v>0</v>
      </c>
      <c r="I95" s="4">
        <f t="shared" ref="I95:AE99" si="77">I102+I109</f>
        <v>0</v>
      </c>
      <c r="J95" s="4">
        <f t="shared" si="77"/>
        <v>0</v>
      </c>
      <c r="K95" s="4">
        <f t="shared" si="77"/>
        <v>0</v>
      </c>
      <c r="L95" s="4">
        <f t="shared" si="77"/>
        <v>0</v>
      </c>
      <c r="M95" s="4">
        <f t="shared" si="77"/>
        <v>0</v>
      </c>
      <c r="N95" s="4">
        <f t="shared" si="77"/>
        <v>0</v>
      </c>
      <c r="O95" s="4">
        <f t="shared" si="77"/>
        <v>0</v>
      </c>
      <c r="P95" s="4">
        <f t="shared" si="77"/>
        <v>0</v>
      </c>
      <c r="Q95" s="4">
        <f t="shared" si="77"/>
        <v>0</v>
      </c>
      <c r="R95" s="4">
        <f t="shared" si="77"/>
        <v>0</v>
      </c>
      <c r="S95" s="4">
        <f t="shared" si="77"/>
        <v>0</v>
      </c>
      <c r="T95" s="4">
        <f t="shared" si="77"/>
        <v>0</v>
      </c>
      <c r="U95" s="4">
        <f t="shared" si="77"/>
        <v>0</v>
      </c>
      <c r="V95" s="4">
        <f t="shared" si="77"/>
        <v>0</v>
      </c>
      <c r="W95" s="4">
        <f t="shared" si="77"/>
        <v>0</v>
      </c>
      <c r="X95" s="4">
        <f t="shared" si="77"/>
        <v>0</v>
      </c>
      <c r="Y95" s="4">
        <f t="shared" si="77"/>
        <v>0</v>
      </c>
      <c r="Z95" s="4">
        <f t="shared" si="77"/>
        <v>0</v>
      </c>
      <c r="AA95" s="4">
        <f t="shared" si="77"/>
        <v>0</v>
      </c>
      <c r="AB95" s="4">
        <f t="shared" si="77"/>
        <v>0</v>
      </c>
      <c r="AC95" s="4">
        <f t="shared" si="77"/>
        <v>0</v>
      </c>
      <c r="AD95" s="4">
        <f t="shared" si="77"/>
        <v>0</v>
      </c>
      <c r="AE95" s="4">
        <f t="shared" si="77"/>
        <v>0</v>
      </c>
      <c r="AF95" s="175"/>
      <c r="AG95" s="99"/>
    </row>
    <row r="96" spans="1:33" ht="21.75" customHeight="1" x14ac:dyDescent="0.25">
      <c r="A96" s="87" t="s">
        <v>19</v>
      </c>
      <c r="B96" s="4">
        <f t="shared" si="75"/>
        <v>0</v>
      </c>
      <c r="C96" s="4">
        <f t="shared" ref="C96:E99" si="78">C103+C110</f>
        <v>0</v>
      </c>
      <c r="D96" s="4">
        <f t="shared" si="78"/>
        <v>0</v>
      </c>
      <c r="E96" s="4">
        <f t="shared" si="78"/>
        <v>0</v>
      </c>
      <c r="F96" s="4"/>
      <c r="G96" s="4"/>
      <c r="H96" s="4">
        <f t="shared" ref="H96:W99" si="79">H103+H110</f>
        <v>0</v>
      </c>
      <c r="I96" s="4">
        <f t="shared" si="79"/>
        <v>0</v>
      </c>
      <c r="J96" s="4">
        <f t="shared" si="79"/>
        <v>0</v>
      </c>
      <c r="K96" s="4">
        <f t="shared" si="79"/>
        <v>0</v>
      </c>
      <c r="L96" s="4">
        <f t="shared" si="79"/>
        <v>0</v>
      </c>
      <c r="M96" s="4">
        <f t="shared" si="79"/>
        <v>0</v>
      </c>
      <c r="N96" s="4">
        <f t="shared" si="79"/>
        <v>0</v>
      </c>
      <c r="O96" s="4">
        <f t="shared" si="79"/>
        <v>0</v>
      </c>
      <c r="P96" s="4">
        <f t="shared" si="79"/>
        <v>0</v>
      </c>
      <c r="Q96" s="4">
        <f t="shared" si="79"/>
        <v>0</v>
      </c>
      <c r="R96" s="4">
        <f t="shared" si="79"/>
        <v>0</v>
      </c>
      <c r="S96" s="4">
        <f t="shared" si="79"/>
        <v>0</v>
      </c>
      <c r="T96" s="4">
        <f t="shared" si="79"/>
        <v>0</v>
      </c>
      <c r="U96" s="4">
        <f t="shared" si="79"/>
        <v>0</v>
      </c>
      <c r="V96" s="4">
        <f t="shared" si="79"/>
        <v>0</v>
      </c>
      <c r="W96" s="4">
        <f t="shared" si="79"/>
        <v>0</v>
      </c>
      <c r="X96" s="4">
        <f t="shared" si="77"/>
        <v>0</v>
      </c>
      <c r="Y96" s="4">
        <f t="shared" si="77"/>
        <v>0</v>
      </c>
      <c r="Z96" s="4">
        <f t="shared" si="77"/>
        <v>0</v>
      </c>
      <c r="AA96" s="4">
        <f t="shared" si="77"/>
        <v>0</v>
      </c>
      <c r="AB96" s="4">
        <f t="shared" si="77"/>
        <v>0</v>
      </c>
      <c r="AC96" s="4">
        <f t="shared" si="77"/>
        <v>0</v>
      </c>
      <c r="AD96" s="4">
        <f t="shared" si="77"/>
        <v>0</v>
      </c>
      <c r="AE96" s="4">
        <f t="shared" si="77"/>
        <v>0</v>
      </c>
      <c r="AF96" s="175"/>
      <c r="AG96" s="99"/>
    </row>
    <row r="97" spans="1:33" ht="63" customHeight="1" x14ac:dyDescent="0.25">
      <c r="A97" s="87" t="s">
        <v>13</v>
      </c>
      <c r="B97" s="4">
        <f t="shared" si="75"/>
        <v>171711.1</v>
      </c>
      <c r="C97" s="4">
        <f t="shared" si="78"/>
        <v>32579.100000000002</v>
      </c>
      <c r="D97" s="4">
        <f t="shared" si="78"/>
        <v>32579.100000000002</v>
      </c>
      <c r="E97" s="4">
        <f t="shared" si="78"/>
        <v>20663.969999999998</v>
      </c>
      <c r="F97" s="4">
        <f>E97/B97%</f>
        <v>12.03414921924092</v>
      </c>
      <c r="G97" s="4">
        <f>E97/C97%</f>
        <v>63.427074412736992</v>
      </c>
      <c r="H97" s="4">
        <f t="shared" si="79"/>
        <v>13772.64</v>
      </c>
      <c r="I97" s="4">
        <f t="shared" si="77"/>
        <v>6414.99</v>
      </c>
      <c r="J97" s="4">
        <f t="shared" si="77"/>
        <v>18806.46</v>
      </c>
      <c r="K97" s="4">
        <f t="shared" si="77"/>
        <v>14248.98</v>
      </c>
      <c r="L97" s="4">
        <f t="shared" si="77"/>
        <v>15010.15</v>
      </c>
      <c r="M97" s="4">
        <f t="shared" si="77"/>
        <v>0</v>
      </c>
      <c r="N97" s="4">
        <f t="shared" si="77"/>
        <v>15352.88</v>
      </c>
      <c r="O97" s="4">
        <f t="shared" si="77"/>
        <v>0</v>
      </c>
      <c r="P97" s="4">
        <f t="shared" si="77"/>
        <v>23328.7</v>
      </c>
      <c r="Q97" s="4">
        <f t="shared" si="77"/>
        <v>0</v>
      </c>
      <c r="R97" s="4">
        <f t="shared" si="77"/>
        <v>13234.529999999999</v>
      </c>
      <c r="S97" s="4">
        <f t="shared" si="77"/>
        <v>0</v>
      </c>
      <c r="T97" s="4">
        <f t="shared" si="77"/>
        <v>15490.64</v>
      </c>
      <c r="U97" s="4">
        <f t="shared" si="77"/>
        <v>0</v>
      </c>
      <c r="V97" s="4">
        <f t="shared" si="77"/>
        <v>10333.439999999999</v>
      </c>
      <c r="W97" s="4">
        <f t="shared" si="77"/>
        <v>0</v>
      </c>
      <c r="X97" s="4">
        <f t="shared" si="77"/>
        <v>9991.6899999999987</v>
      </c>
      <c r="Y97" s="4">
        <f t="shared" si="77"/>
        <v>0</v>
      </c>
      <c r="Z97" s="4">
        <f t="shared" si="77"/>
        <v>12604.91</v>
      </c>
      <c r="AA97" s="4">
        <f t="shared" si="77"/>
        <v>0</v>
      </c>
      <c r="AB97" s="4">
        <f t="shared" si="77"/>
        <v>11568.33</v>
      </c>
      <c r="AC97" s="4">
        <f t="shared" si="77"/>
        <v>0</v>
      </c>
      <c r="AD97" s="4">
        <f t="shared" si="77"/>
        <v>12216.73</v>
      </c>
      <c r="AE97" s="4">
        <f t="shared" si="77"/>
        <v>0</v>
      </c>
      <c r="AF97" s="175"/>
      <c r="AG97" s="99"/>
    </row>
    <row r="98" spans="1:33" s="69" customFormat="1" ht="50.25" customHeight="1" x14ac:dyDescent="0.25">
      <c r="A98" s="62" t="s">
        <v>175</v>
      </c>
      <c r="B98" s="64">
        <f t="shared" si="75"/>
        <v>0</v>
      </c>
      <c r="C98" s="63">
        <f t="shared" si="78"/>
        <v>0</v>
      </c>
      <c r="D98" s="63">
        <f t="shared" si="78"/>
        <v>0</v>
      </c>
      <c r="E98" s="63">
        <f t="shared" si="78"/>
        <v>0</v>
      </c>
      <c r="F98" s="64"/>
      <c r="G98" s="64"/>
      <c r="H98" s="63">
        <f t="shared" si="79"/>
        <v>0</v>
      </c>
      <c r="I98" s="70">
        <f t="shared" si="77"/>
        <v>0</v>
      </c>
      <c r="J98" s="70">
        <f t="shared" si="77"/>
        <v>0</v>
      </c>
      <c r="K98" s="70">
        <f t="shared" si="77"/>
        <v>0</v>
      </c>
      <c r="L98" s="70">
        <f t="shared" si="77"/>
        <v>0</v>
      </c>
      <c r="M98" s="70">
        <f t="shared" si="77"/>
        <v>0</v>
      </c>
      <c r="N98" s="70">
        <f t="shared" si="77"/>
        <v>0</v>
      </c>
      <c r="O98" s="70">
        <f t="shared" si="77"/>
        <v>0</v>
      </c>
      <c r="P98" s="70">
        <f t="shared" si="77"/>
        <v>0</v>
      </c>
      <c r="Q98" s="70">
        <f t="shared" si="77"/>
        <v>0</v>
      </c>
      <c r="R98" s="70">
        <f t="shared" si="77"/>
        <v>0</v>
      </c>
      <c r="S98" s="70">
        <f t="shared" si="77"/>
        <v>0</v>
      </c>
      <c r="T98" s="70">
        <f t="shared" si="77"/>
        <v>0</v>
      </c>
      <c r="U98" s="70">
        <f t="shared" si="77"/>
        <v>0</v>
      </c>
      <c r="V98" s="70">
        <f t="shared" si="77"/>
        <v>0</v>
      </c>
      <c r="W98" s="70">
        <f t="shared" si="77"/>
        <v>0</v>
      </c>
      <c r="X98" s="70">
        <f t="shared" si="77"/>
        <v>0</v>
      </c>
      <c r="Y98" s="70">
        <f t="shared" si="77"/>
        <v>0</v>
      </c>
      <c r="Z98" s="70">
        <f t="shared" si="77"/>
        <v>0</v>
      </c>
      <c r="AA98" s="70">
        <f t="shared" si="77"/>
        <v>0</v>
      </c>
      <c r="AB98" s="70">
        <f t="shared" si="77"/>
        <v>0</v>
      </c>
      <c r="AC98" s="70">
        <f t="shared" si="77"/>
        <v>0</v>
      </c>
      <c r="AD98" s="70">
        <f t="shared" si="77"/>
        <v>0</v>
      </c>
      <c r="AE98" s="70">
        <f t="shared" si="77"/>
        <v>0</v>
      </c>
      <c r="AF98" s="175"/>
      <c r="AG98" s="100"/>
    </row>
    <row r="99" spans="1:33" ht="377.25" customHeight="1" x14ac:dyDescent="0.25">
      <c r="A99" s="87" t="s">
        <v>139</v>
      </c>
      <c r="B99" s="4">
        <f t="shared" si="75"/>
        <v>0</v>
      </c>
      <c r="C99" s="4">
        <f t="shared" si="78"/>
        <v>0</v>
      </c>
      <c r="D99" s="4">
        <f t="shared" si="78"/>
        <v>0</v>
      </c>
      <c r="E99" s="4">
        <f t="shared" si="78"/>
        <v>0</v>
      </c>
      <c r="F99" s="4"/>
      <c r="G99" s="4"/>
      <c r="H99" s="4">
        <f t="shared" si="79"/>
        <v>0</v>
      </c>
      <c r="I99" s="4">
        <f t="shared" si="77"/>
        <v>0</v>
      </c>
      <c r="J99" s="4">
        <f t="shared" si="77"/>
        <v>0</v>
      </c>
      <c r="K99" s="4">
        <f t="shared" si="77"/>
        <v>0</v>
      </c>
      <c r="L99" s="4">
        <f t="shared" si="77"/>
        <v>0</v>
      </c>
      <c r="M99" s="4">
        <f t="shared" si="77"/>
        <v>0</v>
      </c>
      <c r="N99" s="4">
        <f t="shared" si="77"/>
        <v>0</v>
      </c>
      <c r="O99" s="4">
        <f t="shared" si="77"/>
        <v>0</v>
      </c>
      <c r="P99" s="4">
        <f t="shared" si="77"/>
        <v>0</v>
      </c>
      <c r="Q99" s="4">
        <f t="shared" si="77"/>
        <v>0</v>
      </c>
      <c r="R99" s="4">
        <f t="shared" si="77"/>
        <v>0</v>
      </c>
      <c r="S99" s="4">
        <f t="shared" si="77"/>
        <v>0</v>
      </c>
      <c r="T99" s="4">
        <f t="shared" si="77"/>
        <v>0</v>
      </c>
      <c r="U99" s="4">
        <f t="shared" si="77"/>
        <v>0</v>
      </c>
      <c r="V99" s="4">
        <f t="shared" si="77"/>
        <v>0</v>
      </c>
      <c r="W99" s="4">
        <f t="shared" si="77"/>
        <v>0</v>
      </c>
      <c r="X99" s="4">
        <f t="shared" si="77"/>
        <v>0</v>
      </c>
      <c r="Y99" s="4">
        <f t="shared" si="77"/>
        <v>0</v>
      </c>
      <c r="Z99" s="4">
        <f t="shared" si="77"/>
        <v>0</v>
      </c>
      <c r="AA99" s="4">
        <f t="shared" si="77"/>
        <v>0</v>
      </c>
      <c r="AB99" s="4">
        <f t="shared" si="77"/>
        <v>0</v>
      </c>
      <c r="AC99" s="4">
        <f t="shared" si="77"/>
        <v>0</v>
      </c>
      <c r="AD99" s="4">
        <f t="shared" si="77"/>
        <v>0</v>
      </c>
      <c r="AE99" s="4">
        <f t="shared" si="77"/>
        <v>0</v>
      </c>
      <c r="AF99" s="176"/>
      <c r="AG99" s="99"/>
    </row>
    <row r="100" spans="1:33" ht="69" customHeight="1" x14ac:dyDescent="0.25">
      <c r="A100" s="78" t="s">
        <v>156</v>
      </c>
      <c r="B100" s="79">
        <f t="shared" ref="B100:AE100" si="80">B102+B103+B104+B106</f>
        <v>155611.40000000002</v>
      </c>
      <c r="C100" s="79">
        <f t="shared" si="80"/>
        <v>32341.040000000001</v>
      </c>
      <c r="D100" s="79">
        <f t="shared" si="80"/>
        <v>32341.040000000001</v>
      </c>
      <c r="E100" s="79">
        <f t="shared" si="80"/>
        <v>20425.96</v>
      </c>
      <c r="F100" s="79">
        <f>E100/B100%</f>
        <v>13.126261957671479</v>
      </c>
      <c r="G100" s="79">
        <f>E100/C100%</f>
        <v>63.158018418702675</v>
      </c>
      <c r="H100" s="79">
        <f t="shared" si="80"/>
        <v>13653.58</v>
      </c>
      <c r="I100" s="79">
        <f t="shared" si="80"/>
        <v>6295.99</v>
      </c>
      <c r="J100" s="79">
        <f t="shared" si="80"/>
        <v>18687.46</v>
      </c>
      <c r="K100" s="79">
        <f t="shared" si="80"/>
        <v>14129.97</v>
      </c>
      <c r="L100" s="79">
        <f t="shared" si="80"/>
        <v>14891.15</v>
      </c>
      <c r="M100" s="79">
        <f t="shared" si="80"/>
        <v>0</v>
      </c>
      <c r="N100" s="79">
        <f t="shared" si="80"/>
        <v>15233.88</v>
      </c>
      <c r="O100" s="79">
        <f t="shared" si="80"/>
        <v>0</v>
      </c>
      <c r="P100" s="79">
        <f t="shared" si="80"/>
        <v>15128</v>
      </c>
      <c r="Q100" s="79">
        <f t="shared" si="80"/>
        <v>0</v>
      </c>
      <c r="R100" s="79">
        <f t="shared" si="80"/>
        <v>12256.22</v>
      </c>
      <c r="S100" s="79">
        <f t="shared" si="80"/>
        <v>0</v>
      </c>
      <c r="T100" s="79">
        <f t="shared" si="80"/>
        <v>14512.33</v>
      </c>
      <c r="U100" s="79">
        <f t="shared" si="80"/>
        <v>0</v>
      </c>
      <c r="V100" s="79">
        <f t="shared" si="80"/>
        <v>9355.1299999999992</v>
      </c>
      <c r="W100" s="79">
        <f t="shared" si="80"/>
        <v>0</v>
      </c>
      <c r="X100" s="79">
        <f t="shared" si="80"/>
        <v>9013.3799999999992</v>
      </c>
      <c r="Y100" s="79">
        <f t="shared" si="80"/>
        <v>0</v>
      </c>
      <c r="Z100" s="79">
        <f t="shared" si="80"/>
        <v>11626.61</v>
      </c>
      <c r="AA100" s="79">
        <f t="shared" si="80"/>
        <v>0</v>
      </c>
      <c r="AB100" s="79">
        <f t="shared" si="80"/>
        <v>10590.03</v>
      </c>
      <c r="AC100" s="79">
        <f t="shared" si="80"/>
        <v>0</v>
      </c>
      <c r="AD100" s="79">
        <f t="shared" si="80"/>
        <v>10663.63</v>
      </c>
      <c r="AE100" s="79">
        <f t="shared" si="80"/>
        <v>0</v>
      </c>
      <c r="AF100" s="169"/>
      <c r="AG100" s="99"/>
    </row>
    <row r="101" spans="1:33" x14ac:dyDescent="0.25">
      <c r="A101" s="58" t="s">
        <v>148</v>
      </c>
      <c r="B101" s="58"/>
      <c r="C101" s="58"/>
      <c r="D101" s="58"/>
      <c r="E101" s="58"/>
      <c r="F101" s="58"/>
      <c r="G101" s="58"/>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170"/>
      <c r="AG101" s="99"/>
    </row>
    <row r="102" spans="1:33" ht="23.25" customHeight="1" x14ac:dyDescent="0.25">
      <c r="A102" s="87" t="s">
        <v>138</v>
      </c>
      <c r="B102" s="4">
        <f t="shared" ref="B102:B106" si="81">H102+J102+L102+N102+P102+R102+T102+V102+X102+Z102+AB102+AD102</f>
        <v>0</v>
      </c>
      <c r="C102" s="4">
        <f>H102+J102</f>
        <v>0</v>
      </c>
      <c r="D102" s="4">
        <f>C102</f>
        <v>0</v>
      </c>
      <c r="E102" s="4">
        <f>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70"/>
      <c r="AG102" s="99"/>
    </row>
    <row r="103" spans="1:33" ht="24" customHeight="1" x14ac:dyDescent="0.25">
      <c r="A103" s="87" t="s">
        <v>19</v>
      </c>
      <c r="B103" s="4">
        <f t="shared" si="81"/>
        <v>0</v>
      </c>
      <c r="C103" s="4">
        <f t="shared" ref="C103:C106" si="82">H103+J103</f>
        <v>0</v>
      </c>
      <c r="D103" s="4">
        <f t="shared" ref="D103:D106" si="83">C103</f>
        <v>0</v>
      </c>
      <c r="E103" s="4">
        <f t="shared" ref="E103:E106" si="84">I103+K103+M103+O103+Q103+S103+U103+W103+Y103+AA103+AC103+AE103</f>
        <v>0</v>
      </c>
      <c r="F103" s="4"/>
      <c r="G103" s="4"/>
      <c r="H103" s="4"/>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170"/>
      <c r="AG103" s="99"/>
    </row>
    <row r="104" spans="1:33" ht="27" customHeight="1" x14ac:dyDescent="0.25">
      <c r="A104" s="87" t="s">
        <v>13</v>
      </c>
      <c r="B104" s="4">
        <f t="shared" si="81"/>
        <v>155611.40000000002</v>
      </c>
      <c r="C104" s="4">
        <f t="shared" si="82"/>
        <v>32341.040000000001</v>
      </c>
      <c r="D104" s="4">
        <f t="shared" si="83"/>
        <v>32341.040000000001</v>
      </c>
      <c r="E104" s="4">
        <f t="shared" si="84"/>
        <v>20425.96</v>
      </c>
      <c r="F104" s="4">
        <f>E104/B104%</f>
        <v>13.126261957671479</v>
      </c>
      <c r="G104" s="4">
        <f>E104/C104%</f>
        <v>63.158018418702675</v>
      </c>
      <c r="H104" s="4">
        <v>13653.58</v>
      </c>
      <c r="I104" s="4">
        <v>6295.99</v>
      </c>
      <c r="J104" s="4">
        <v>18687.46</v>
      </c>
      <c r="K104" s="4">
        <v>14129.97</v>
      </c>
      <c r="L104" s="4">
        <v>14891.15</v>
      </c>
      <c r="M104" s="4"/>
      <c r="N104" s="4">
        <v>15233.88</v>
      </c>
      <c r="O104" s="4"/>
      <c r="P104" s="4">
        <v>15128</v>
      </c>
      <c r="Q104" s="4"/>
      <c r="R104" s="4">
        <v>12256.22</v>
      </c>
      <c r="S104" s="4"/>
      <c r="T104" s="4">
        <v>14512.33</v>
      </c>
      <c r="U104" s="4"/>
      <c r="V104" s="4">
        <v>9355.1299999999992</v>
      </c>
      <c r="W104" s="4"/>
      <c r="X104" s="4">
        <v>9013.3799999999992</v>
      </c>
      <c r="Y104" s="4"/>
      <c r="Z104" s="4">
        <v>11626.61</v>
      </c>
      <c r="AA104" s="4"/>
      <c r="AB104" s="4">
        <v>10590.03</v>
      </c>
      <c r="AC104" s="4"/>
      <c r="AD104" s="4">
        <v>10663.63</v>
      </c>
      <c r="AE104" s="4"/>
      <c r="AF104" s="170"/>
      <c r="AG104" s="99"/>
    </row>
    <row r="105" spans="1:33" s="69" customFormat="1" ht="23.45" customHeight="1" x14ac:dyDescent="0.25">
      <c r="A105" s="62" t="s">
        <v>175</v>
      </c>
      <c r="B105" s="64">
        <f t="shared" si="81"/>
        <v>0</v>
      </c>
      <c r="C105" s="4">
        <f t="shared" si="82"/>
        <v>0</v>
      </c>
      <c r="D105" s="4">
        <f t="shared" si="83"/>
        <v>0</v>
      </c>
      <c r="E105" s="64">
        <f t="shared" si="84"/>
        <v>0</v>
      </c>
      <c r="F105" s="64"/>
      <c r="G105" s="64"/>
      <c r="H105" s="63"/>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170"/>
      <c r="AG105" s="100"/>
    </row>
    <row r="106" spans="1:33" ht="22.5" customHeight="1" x14ac:dyDescent="0.25">
      <c r="A106" s="87" t="s">
        <v>139</v>
      </c>
      <c r="B106" s="4">
        <f t="shared" si="81"/>
        <v>0</v>
      </c>
      <c r="C106" s="4">
        <f t="shared" si="82"/>
        <v>0</v>
      </c>
      <c r="D106" s="4">
        <f t="shared" si="83"/>
        <v>0</v>
      </c>
      <c r="E106" s="4">
        <f t="shared" si="84"/>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71"/>
      <c r="AG106" s="99"/>
    </row>
    <row r="107" spans="1:33" ht="82.5" x14ac:dyDescent="0.25">
      <c r="A107" s="78" t="s">
        <v>157</v>
      </c>
      <c r="B107" s="79">
        <f t="shared" ref="B107:AE107" si="85">B109+B110+B111+B113</f>
        <v>16099.699999999997</v>
      </c>
      <c r="C107" s="79">
        <f t="shared" si="85"/>
        <v>238.06</v>
      </c>
      <c r="D107" s="79">
        <f t="shared" si="85"/>
        <v>238.06</v>
      </c>
      <c r="E107" s="79">
        <f t="shared" si="85"/>
        <v>238.01</v>
      </c>
      <c r="F107" s="79">
        <f>E107/B107%</f>
        <v>1.4783505282707134</v>
      </c>
      <c r="G107" s="79">
        <f>E107/C107%</f>
        <v>99.97899689153995</v>
      </c>
      <c r="H107" s="79">
        <f t="shared" si="85"/>
        <v>119.06</v>
      </c>
      <c r="I107" s="79">
        <f t="shared" si="85"/>
        <v>119</v>
      </c>
      <c r="J107" s="79">
        <f t="shared" si="85"/>
        <v>119</v>
      </c>
      <c r="K107" s="79">
        <f t="shared" si="85"/>
        <v>119.01</v>
      </c>
      <c r="L107" s="79">
        <f t="shared" si="85"/>
        <v>119</v>
      </c>
      <c r="M107" s="79">
        <f t="shared" si="85"/>
        <v>0</v>
      </c>
      <c r="N107" s="79">
        <f t="shared" si="85"/>
        <v>119</v>
      </c>
      <c r="O107" s="79">
        <f t="shared" si="85"/>
        <v>0</v>
      </c>
      <c r="P107" s="79">
        <f t="shared" si="85"/>
        <v>8200.7000000000007</v>
      </c>
      <c r="Q107" s="79">
        <f t="shared" si="85"/>
        <v>0</v>
      </c>
      <c r="R107" s="79">
        <f t="shared" si="85"/>
        <v>978.31</v>
      </c>
      <c r="S107" s="79">
        <f t="shared" si="85"/>
        <v>0</v>
      </c>
      <c r="T107" s="79">
        <f t="shared" si="85"/>
        <v>978.31</v>
      </c>
      <c r="U107" s="79">
        <f t="shared" si="85"/>
        <v>0</v>
      </c>
      <c r="V107" s="79">
        <f t="shared" si="85"/>
        <v>978.31</v>
      </c>
      <c r="W107" s="79">
        <f t="shared" si="85"/>
        <v>0</v>
      </c>
      <c r="X107" s="79">
        <f t="shared" si="85"/>
        <v>978.31</v>
      </c>
      <c r="Y107" s="79">
        <f t="shared" si="85"/>
        <v>0</v>
      </c>
      <c r="Z107" s="79">
        <f t="shared" si="85"/>
        <v>978.3</v>
      </c>
      <c r="AA107" s="79">
        <f t="shared" si="85"/>
        <v>0</v>
      </c>
      <c r="AB107" s="79">
        <f t="shared" si="85"/>
        <v>978.3</v>
      </c>
      <c r="AC107" s="79">
        <f t="shared" si="85"/>
        <v>0</v>
      </c>
      <c r="AD107" s="79">
        <f t="shared" si="85"/>
        <v>1553.1</v>
      </c>
      <c r="AE107" s="79">
        <f t="shared" si="85"/>
        <v>0</v>
      </c>
      <c r="AF107" s="121" t="s">
        <v>208</v>
      </c>
      <c r="AG107" s="99"/>
    </row>
    <row r="108" spans="1:33" x14ac:dyDescent="0.25">
      <c r="A108" s="58" t="s">
        <v>148</v>
      </c>
      <c r="B108" s="58"/>
      <c r="C108" s="58"/>
      <c r="D108" s="58"/>
      <c r="E108" s="58"/>
      <c r="F108" s="58"/>
      <c r="G108" s="58"/>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65"/>
      <c r="AG108" s="99"/>
    </row>
    <row r="109" spans="1:33" x14ac:dyDescent="0.25">
      <c r="A109" s="87" t="s">
        <v>138</v>
      </c>
      <c r="B109" s="4">
        <f t="shared" ref="B109:B113" si="86">H109+J109+L109+N109+P109+R109+T109+V109+X109+Z109+AB109+AD109</f>
        <v>0</v>
      </c>
      <c r="C109" s="4">
        <f>H109+J109</f>
        <v>0</v>
      </c>
      <c r="D109" s="4">
        <f>C109</f>
        <v>0</v>
      </c>
      <c r="E109" s="4">
        <f>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65"/>
      <c r="AG109" s="99"/>
    </row>
    <row r="110" spans="1:33" x14ac:dyDescent="0.25">
      <c r="A110" s="87" t="s">
        <v>19</v>
      </c>
      <c r="B110" s="4">
        <f t="shared" si="86"/>
        <v>0</v>
      </c>
      <c r="C110" s="4">
        <f t="shared" ref="C110:C113" si="87">H110+J110</f>
        <v>0</v>
      </c>
      <c r="D110" s="4">
        <f t="shared" ref="D110:D113" si="88">C110</f>
        <v>0</v>
      </c>
      <c r="E110" s="4">
        <f t="shared" ref="E110:E113" si="89">I110+K110+M110+O110+Q110+S110+U110+W110+Y110+AA110+AC110+AE110</f>
        <v>0</v>
      </c>
      <c r="F110" s="4"/>
      <c r="G110" s="4"/>
      <c r="H110" s="4"/>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165"/>
      <c r="AG110" s="99"/>
    </row>
    <row r="111" spans="1:33" x14ac:dyDescent="0.25">
      <c r="A111" s="87" t="s">
        <v>13</v>
      </c>
      <c r="B111" s="4">
        <f t="shared" si="86"/>
        <v>16099.699999999997</v>
      </c>
      <c r="C111" s="4">
        <f t="shared" si="87"/>
        <v>238.06</v>
      </c>
      <c r="D111" s="4">
        <f t="shared" si="88"/>
        <v>238.06</v>
      </c>
      <c r="E111" s="4">
        <f t="shared" si="89"/>
        <v>238.01</v>
      </c>
      <c r="F111" s="4">
        <f>E111/B111%</f>
        <v>1.4783505282707134</v>
      </c>
      <c r="G111" s="4">
        <f>E111/C111%</f>
        <v>99.97899689153995</v>
      </c>
      <c r="H111" s="4">
        <v>119.06</v>
      </c>
      <c r="I111" s="4">
        <v>119</v>
      </c>
      <c r="J111" s="4">
        <v>119</v>
      </c>
      <c r="K111" s="4">
        <v>119.01</v>
      </c>
      <c r="L111" s="4">
        <v>119</v>
      </c>
      <c r="M111" s="4"/>
      <c r="N111" s="4">
        <v>119</v>
      </c>
      <c r="O111" s="4"/>
      <c r="P111" s="4">
        <v>8200.7000000000007</v>
      </c>
      <c r="Q111" s="4"/>
      <c r="R111" s="4">
        <v>978.31</v>
      </c>
      <c r="S111" s="4"/>
      <c r="T111" s="4">
        <v>978.31</v>
      </c>
      <c r="U111" s="4"/>
      <c r="V111" s="4">
        <v>978.31</v>
      </c>
      <c r="W111" s="4"/>
      <c r="X111" s="4">
        <v>978.31</v>
      </c>
      <c r="Y111" s="4"/>
      <c r="Z111" s="4">
        <v>978.3</v>
      </c>
      <c r="AA111" s="4"/>
      <c r="AB111" s="4">
        <v>978.3</v>
      </c>
      <c r="AC111" s="4"/>
      <c r="AD111" s="4">
        <v>1553.1</v>
      </c>
      <c r="AE111" s="4"/>
      <c r="AF111" s="165"/>
      <c r="AG111" s="99"/>
    </row>
    <row r="112" spans="1:33" s="69" customFormat="1" x14ac:dyDescent="0.25">
      <c r="A112" s="62" t="s">
        <v>175</v>
      </c>
      <c r="B112" s="64">
        <f t="shared" si="86"/>
        <v>0</v>
      </c>
      <c r="C112" s="4">
        <f t="shared" si="87"/>
        <v>0</v>
      </c>
      <c r="D112" s="4">
        <f t="shared" si="88"/>
        <v>0</v>
      </c>
      <c r="E112" s="64">
        <f t="shared" si="89"/>
        <v>0</v>
      </c>
      <c r="F112" s="64"/>
      <c r="G112" s="64"/>
      <c r="H112" s="63"/>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165"/>
      <c r="AG112" s="100"/>
    </row>
    <row r="113" spans="1:33" x14ac:dyDescent="0.25">
      <c r="A113" s="87" t="s">
        <v>139</v>
      </c>
      <c r="B113" s="4">
        <f t="shared" si="86"/>
        <v>0</v>
      </c>
      <c r="C113" s="4">
        <f t="shared" si="87"/>
        <v>0</v>
      </c>
      <c r="D113" s="4">
        <f t="shared" si="88"/>
        <v>0</v>
      </c>
      <c r="E113" s="4">
        <f t="shared" si="89"/>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66"/>
      <c r="AG113" s="99"/>
    </row>
    <row r="114" spans="1:33" s="47" customFormat="1" ht="71.25" customHeight="1" x14ac:dyDescent="0.25">
      <c r="A114" s="78" t="s">
        <v>158</v>
      </c>
      <c r="B114" s="79">
        <f t="shared" ref="B114:AE114" si="90">B116+B117+B118+B120</f>
        <v>5667.8000000000011</v>
      </c>
      <c r="C114" s="79">
        <f t="shared" si="90"/>
        <v>917.43000000000006</v>
      </c>
      <c r="D114" s="79">
        <f t="shared" si="90"/>
        <v>917.43000000000006</v>
      </c>
      <c r="E114" s="79">
        <f t="shared" si="90"/>
        <v>897.16</v>
      </c>
      <c r="F114" s="79">
        <f t="shared" ref="F114" si="91">E114/B114%</f>
        <v>15.829069480221598</v>
      </c>
      <c r="G114" s="79">
        <f t="shared" ref="G114" si="92">E114/C114%</f>
        <v>97.790567127737262</v>
      </c>
      <c r="H114" s="79">
        <f t="shared" si="90"/>
        <v>445.16</v>
      </c>
      <c r="I114" s="79">
        <f t="shared" si="90"/>
        <v>440.45</v>
      </c>
      <c r="J114" s="79">
        <f t="shared" si="90"/>
        <v>472.27</v>
      </c>
      <c r="K114" s="79">
        <f t="shared" si="90"/>
        <v>456.71</v>
      </c>
      <c r="L114" s="79">
        <f t="shared" si="90"/>
        <v>474.32</v>
      </c>
      <c r="M114" s="79">
        <f t="shared" si="90"/>
        <v>0</v>
      </c>
      <c r="N114" s="79">
        <f t="shared" si="90"/>
        <v>474.66</v>
      </c>
      <c r="O114" s="79">
        <f t="shared" si="90"/>
        <v>0</v>
      </c>
      <c r="P114" s="79">
        <f t="shared" si="90"/>
        <v>475.34</v>
      </c>
      <c r="Q114" s="79">
        <f t="shared" si="90"/>
        <v>0</v>
      </c>
      <c r="R114" s="79">
        <f t="shared" si="90"/>
        <v>474.66</v>
      </c>
      <c r="S114" s="79">
        <f t="shared" si="90"/>
        <v>0</v>
      </c>
      <c r="T114" s="79">
        <f t="shared" si="90"/>
        <v>475.34</v>
      </c>
      <c r="U114" s="79">
        <f t="shared" si="90"/>
        <v>0</v>
      </c>
      <c r="V114" s="79">
        <f t="shared" si="90"/>
        <v>475.86</v>
      </c>
      <c r="W114" s="79">
        <f t="shared" si="90"/>
        <v>0</v>
      </c>
      <c r="X114" s="79">
        <f t="shared" si="90"/>
        <v>474.66</v>
      </c>
      <c r="Y114" s="79">
        <f t="shared" si="90"/>
        <v>0</v>
      </c>
      <c r="Z114" s="79">
        <f t="shared" si="90"/>
        <v>475.35</v>
      </c>
      <c r="AA114" s="79">
        <f t="shared" si="90"/>
        <v>0</v>
      </c>
      <c r="AB114" s="79">
        <f t="shared" si="90"/>
        <v>474.66</v>
      </c>
      <c r="AC114" s="79">
        <f t="shared" si="90"/>
        <v>0</v>
      </c>
      <c r="AD114" s="79">
        <f t="shared" si="90"/>
        <v>475.52</v>
      </c>
      <c r="AE114" s="79">
        <f t="shared" si="90"/>
        <v>0</v>
      </c>
      <c r="AF114" s="121" t="s">
        <v>209</v>
      </c>
      <c r="AG114" s="99"/>
    </row>
    <row r="115" spans="1:33" s="47" customFormat="1" ht="20.25" customHeight="1" x14ac:dyDescent="0.25">
      <c r="A115" s="58" t="s">
        <v>148</v>
      </c>
      <c r="B115" s="58"/>
      <c r="C115" s="58"/>
      <c r="D115" s="58"/>
      <c r="E115" s="58"/>
      <c r="F115" s="4"/>
      <c r="G115" s="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22"/>
      <c r="AG115" s="99"/>
    </row>
    <row r="116" spans="1:33" s="47" customFormat="1" x14ac:dyDescent="0.25">
      <c r="A116" s="87" t="s">
        <v>138</v>
      </c>
      <c r="B116" s="4">
        <f t="shared" ref="B116:B120" si="93">H116+J116+L116+N116+P116+R116+T116+V116+X116+Z116+AB116+AD116</f>
        <v>0</v>
      </c>
      <c r="C116" s="4">
        <f>H116+J116</f>
        <v>0</v>
      </c>
      <c r="D116" s="4">
        <f>C116</f>
        <v>0</v>
      </c>
      <c r="E116" s="4">
        <f>I116+K116+M116+O116+Q116+S116+U116+W116+Y116+AA116+AC116+AE116</f>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22"/>
      <c r="AG116" s="99"/>
    </row>
    <row r="117" spans="1:33" s="47" customFormat="1" x14ac:dyDescent="0.25">
      <c r="A117" s="87" t="s">
        <v>19</v>
      </c>
      <c r="B117" s="4">
        <f t="shared" si="93"/>
        <v>0</v>
      </c>
      <c r="C117" s="4">
        <f t="shared" ref="C117:C120" si="94">H117+J117</f>
        <v>0</v>
      </c>
      <c r="D117" s="4">
        <f t="shared" ref="D117:D120" si="95">C117</f>
        <v>0</v>
      </c>
      <c r="E117" s="4">
        <f t="shared" ref="E117:E120" si="96">I117+K117+M117+O117+Q117+S117+U117+W117+Y117+AA117+AC117+AE117</f>
        <v>0</v>
      </c>
      <c r="F117" s="4"/>
      <c r="G117" s="4"/>
      <c r="H117" s="4"/>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122"/>
      <c r="AG117" s="99"/>
    </row>
    <row r="118" spans="1:33" s="47" customFormat="1" ht="22.5" customHeight="1" x14ac:dyDescent="0.25">
      <c r="A118" s="87" t="s">
        <v>13</v>
      </c>
      <c r="B118" s="4">
        <f t="shared" si="93"/>
        <v>5667.8000000000011</v>
      </c>
      <c r="C118" s="4">
        <f t="shared" si="94"/>
        <v>917.43000000000006</v>
      </c>
      <c r="D118" s="4">
        <f t="shared" si="95"/>
        <v>917.43000000000006</v>
      </c>
      <c r="E118" s="4">
        <f t="shared" si="96"/>
        <v>897.16</v>
      </c>
      <c r="F118" s="4">
        <f>E118/B118%</f>
        <v>15.829069480221598</v>
      </c>
      <c r="G118" s="4">
        <f>E118/C118%</f>
        <v>97.790567127737262</v>
      </c>
      <c r="H118" s="4">
        <v>445.16</v>
      </c>
      <c r="I118" s="4">
        <v>440.45</v>
      </c>
      <c r="J118" s="4">
        <v>472.27</v>
      </c>
      <c r="K118" s="4">
        <v>456.71</v>
      </c>
      <c r="L118" s="4">
        <v>474.32</v>
      </c>
      <c r="M118" s="4"/>
      <c r="N118" s="4">
        <v>474.66</v>
      </c>
      <c r="O118" s="4"/>
      <c r="P118" s="4">
        <v>475.34</v>
      </c>
      <c r="Q118" s="4"/>
      <c r="R118" s="4">
        <v>474.66</v>
      </c>
      <c r="S118" s="4"/>
      <c r="T118" s="4">
        <v>475.34</v>
      </c>
      <c r="U118" s="4"/>
      <c r="V118" s="4">
        <v>475.86</v>
      </c>
      <c r="W118" s="4"/>
      <c r="X118" s="4">
        <v>474.66</v>
      </c>
      <c r="Y118" s="4"/>
      <c r="Z118" s="4">
        <v>475.35</v>
      </c>
      <c r="AA118" s="4"/>
      <c r="AB118" s="4">
        <v>474.66</v>
      </c>
      <c r="AC118" s="4"/>
      <c r="AD118" s="4">
        <v>475.52</v>
      </c>
      <c r="AE118" s="4"/>
      <c r="AF118" s="122"/>
      <c r="AG118" s="99"/>
    </row>
    <row r="119" spans="1:33" s="69" customFormat="1" x14ac:dyDescent="0.25">
      <c r="A119" s="62" t="s">
        <v>175</v>
      </c>
      <c r="B119" s="64">
        <f t="shared" si="93"/>
        <v>0</v>
      </c>
      <c r="C119" s="4">
        <f t="shared" si="94"/>
        <v>0</v>
      </c>
      <c r="D119" s="4">
        <f t="shared" si="95"/>
        <v>0</v>
      </c>
      <c r="E119" s="64">
        <f t="shared" si="96"/>
        <v>0</v>
      </c>
      <c r="F119" s="64"/>
      <c r="G119" s="64"/>
      <c r="H119" s="63"/>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122"/>
      <c r="AG119" s="100"/>
    </row>
    <row r="120" spans="1:33" s="47" customFormat="1" ht="20.25" customHeight="1" x14ac:dyDescent="0.25">
      <c r="A120" s="87" t="s">
        <v>139</v>
      </c>
      <c r="B120" s="4">
        <f t="shared" si="93"/>
        <v>0</v>
      </c>
      <c r="C120" s="4">
        <f t="shared" si="94"/>
        <v>0</v>
      </c>
      <c r="D120" s="4">
        <f t="shared" si="95"/>
        <v>0</v>
      </c>
      <c r="E120" s="4">
        <f t="shared" si="96"/>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23"/>
      <c r="AG120" s="99"/>
    </row>
    <row r="121" spans="1:33" ht="33.6" customHeight="1" x14ac:dyDescent="0.25">
      <c r="A121" s="78" t="s">
        <v>159</v>
      </c>
      <c r="B121" s="79">
        <f t="shared" ref="B121:AE121" si="97">B123+B124+B125+B127</f>
        <v>6221.6</v>
      </c>
      <c r="C121" s="79">
        <f t="shared" si="97"/>
        <v>0</v>
      </c>
      <c r="D121" s="79">
        <f t="shared" si="97"/>
        <v>0</v>
      </c>
      <c r="E121" s="79">
        <f t="shared" si="97"/>
        <v>0</v>
      </c>
      <c r="F121" s="79">
        <f>E121/B121%</f>
        <v>0</v>
      </c>
      <c r="G121" s="79" t="e">
        <f>E121/C121%</f>
        <v>#DIV/0!</v>
      </c>
      <c r="H121" s="79">
        <f t="shared" si="97"/>
        <v>0</v>
      </c>
      <c r="I121" s="79">
        <f t="shared" si="97"/>
        <v>0</v>
      </c>
      <c r="J121" s="79">
        <f t="shared" si="97"/>
        <v>0</v>
      </c>
      <c r="K121" s="79">
        <f t="shared" si="97"/>
        <v>0</v>
      </c>
      <c r="L121" s="79">
        <f t="shared" si="97"/>
        <v>0</v>
      </c>
      <c r="M121" s="79">
        <f t="shared" si="97"/>
        <v>0</v>
      </c>
      <c r="N121" s="79">
        <f t="shared" si="97"/>
        <v>0</v>
      </c>
      <c r="O121" s="79">
        <f t="shared" si="97"/>
        <v>0</v>
      </c>
      <c r="P121" s="79">
        <f t="shared" si="97"/>
        <v>0</v>
      </c>
      <c r="Q121" s="79">
        <f t="shared" si="97"/>
        <v>0</v>
      </c>
      <c r="R121" s="79">
        <f t="shared" si="97"/>
        <v>0</v>
      </c>
      <c r="S121" s="79">
        <f t="shared" si="97"/>
        <v>0</v>
      </c>
      <c r="T121" s="79">
        <f t="shared" si="97"/>
        <v>3433</v>
      </c>
      <c r="U121" s="79">
        <f t="shared" si="97"/>
        <v>0</v>
      </c>
      <c r="V121" s="79">
        <f t="shared" si="97"/>
        <v>0</v>
      </c>
      <c r="W121" s="79">
        <f t="shared" si="97"/>
        <v>0</v>
      </c>
      <c r="X121" s="79">
        <f t="shared" si="97"/>
        <v>2788.6</v>
      </c>
      <c r="Y121" s="79">
        <f t="shared" si="97"/>
        <v>0</v>
      </c>
      <c r="Z121" s="79">
        <f t="shared" si="97"/>
        <v>0</v>
      </c>
      <c r="AA121" s="79">
        <f t="shared" si="97"/>
        <v>0</v>
      </c>
      <c r="AB121" s="79">
        <f t="shared" si="97"/>
        <v>0</v>
      </c>
      <c r="AC121" s="79">
        <f t="shared" si="97"/>
        <v>0</v>
      </c>
      <c r="AD121" s="79">
        <f t="shared" si="97"/>
        <v>0</v>
      </c>
      <c r="AE121" s="79">
        <f t="shared" si="97"/>
        <v>0</v>
      </c>
      <c r="AF121" s="121" t="s">
        <v>210</v>
      </c>
      <c r="AG121" s="99"/>
    </row>
    <row r="122" spans="1:33" x14ac:dyDescent="0.25">
      <c r="A122" s="58" t="s">
        <v>148</v>
      </c>
      <c r="B122" s="58"/>
      <c r="C122" s="58"/>
      <c r="D122" s="58"/>
      <c r="E122" s="58"/>
      <c r="F122" s="58"/>
      <c r="G122" s="58"/>
      <c r="H122" s="4"/>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22"/>
      <c r="AG122" s="99"/>
    </row>
    <row r="123" spans="1:33" x14ac:dyDescent="0.25">
      <c r="A123" s="87" t="s">
        <v>138</v>
      </c>
      <c r="B123" s="4">
        <f t="shared" ref="B123:B127" si="98">H123+J123+L123+N123+P123+R123+T123+V123+X123+Z123+AB123+AD123</f>
        <v>0</v>
      </c>
      <c r="C123" s="4">
        <f>H123+J123</f>
        <v>0</v>
      </c>
      <c r="D123" s="4">
        <f>C123</f>
        <v>0</v>
      </c>
      <c r="E123" s="4">
        <f>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22"/>
      <c r="AG123" s="99"/>
    </row>
    <row r="124" spans="1:33" x14ac:dyDescent="0.25">
      <c r="A124" s="87" t="s">
        <v>19</v>
      </c>
      <c r="B124" s="4">
        <f t="shared" si="98"/>
        <v>0</v>
      </c>
      <c r="C124" s="4">
        <f t="shared" ref="C124:C127" si="99">H124+J124</f>
        <v>0</v>
      </c>
      <c r="D124" s="4">
        <f t="shared" ref="D124:D127" si="100">C124</f>
        <v>0</v>
      </c>
      <c r="E124" s="4">
        <f t="shared" ref="E124:E127" si="101">I124+K124+M124+O124+Q124+S124+U124+W124+Y124+AA124+AC124+AE124</f>
        <v>0</v>
      </c>
      <c r="F124" s="4"/>
      <c r="G124" s="4"/>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122"/>
      <c r="AG124" s="99"/>
    </row>
    <row r="125" spans="1:33" x14ac:dyDescent="0.25">
      <c r="A125" s="87" t="s">
        <v>13</v>
      </c>
      <c r="B125" s="4">
        <f t="shared" si="98"/>
        <v>6221.6</v>
      </c>
      <c r="C125" s="4">
        <f t="shared" si="99"/>
        <v>0</v>
      </c>
      <c r="D125" s="4">
        <f t="shared" si="100"/>
        <v>0</v>
      </c>
      <c r="E125" s="4">
        <f t="shared" si="101"/>
        <v>0</v>
      </c>
      <c r="F125" s="4">
        <f>E125/B125%</f>
        <v>0</v>
      </c>
      <c r="G125" s="4" t="e">
        <f>E125/C125%</f>
        <v>#DIV/0!</v>
      </c>
      <c r="H125" s="4"/>
      <c r="I125" s="4"/>
      <c r="J125" s="4"/>
      <c r="K125" s="4"/>
      <c r="L125" s="4"/>
      <c r="M125" s="4"/>
      <c r="N125" s="4"/>
      <c r="O125" s="4"/>
      <c r="P125" s="4"/>
      <c r="Q125" s="4"/>
      <c r="R125" s="4"/>
      <c r="S125" s="4"/>
      <c r="T125" s="4">
        <v>3433</v>
      </c>
      <c r="U125" s="4"/>
      <c r="V125" s="4"/>
      <c r="W125" s="4"/>
      <c r="X125" s="4">
        <v>2788.6</v>
      </c>
      <c r="Y125" s="4"/>
      <c r="Z125" s="4"/>
      <c r="AA125" s="4"/>
      <c r="AB125" s="4"/>
      <c r="AC125" s="4"/>
      <c r="AD125" s="4"/>
      <c r="AE125" s="4"/>
      <c r="AF125" s="122"/>
      <c r="AG125" s="99"/>
    </row>
    <row r="126" spans="1:33" s="69" customFormat="1" x14ac:dyDescent="0.25">
      <c r="A126" s="62" t="s">
        <v>175</v>
      </c>
      <c r="B126" s="64">
        <f t="shared" si="98"/>
        <v>0</v>
      </c>
      <c r="C126" s="4">
        <f t="shared" si="99"/>
        <v>0</v>
      </c>
      <c r="D126" s="4">
        <f t="shared" si="100"/>
        <v>0</v>
      </c>
      <c r="E126" s="64">
        <f t="shared" si="101"/>
        <v>0</v>
      </c>
      <c r="F126" s="64"/>
      <c r="G126" s="64"/>
      <c r="H126" s="63"/>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122"/>
      <c r="AG126" s="100"/>
    </row>
    <row r="127" spans="1:33" x14ac:dyDescent="0.25">
      <c r="A127" s="87" t="s">
        <v>139</v>
      </c>
      <c r="B127" s="4">
        <f t="shared" si="98"/>
        <v>0</v>
      </c>
      <c r="C127" s="4">
        <f t="shared" si="99"/>
        <v>0</v>
      </c>
      <c r="D127" s="4">
        <f t="shared" si="100"/>
        <v>0</v>
      </c>
      <c r="E127" s="4">
        <f t="shared" si="101"/>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23"/>
      <c r="AG127" s="99"/>
    </row>
    <row r="128" spans="1:33" ht="33.6" customHeight="1" x14ac:dyDescent="0.25">
      <c r="A128" s="78" t="s">
        <v>186</v>
      </c>
      <c r="B128" s="79">
        <f t="shared" ref="B128:E128" si="102">B130+B131+B132+B134</f>
        <v>0</v>
      </c>
      <c r="C128" s="79">
        <f t="shared" si="102"/>
        <v>0</v>
      </c>
      <c r="D128" s="79">
        <f t="shared" si="102"/>
        <v>0</v>
      </c>
      <c r="E128" s="79">
        <f t="shared" si="102"/>
        <v>0</v>
      </c>
      <c r="F128" s="79" t="e">
        <f>E128/B128%</f>
        <v>#DIV/0!</v>
      </c>
      <c r="G128" s="79" t="e">
        <f>E128/C128%</f>
        <v>#DIV/0!</v>
      </c>
      <c r="H128" s="79">
        <f t="shared" ref="H128:AE128" si="103">H130+H131+H132+H134</f>
        <v>0</v>
      </c>
      <c r="I128" s="79">
        <f t="shared" si="103"/>
        <v>0</v>
      </c>
      <c r="J128" s="79">
        <f t="shared" si="103"/>
        <v>0</v>
      </c>
      <c r="K128" s="79">
        <f t="shared" si="103"/>
        <v>0</v>
      </c>
      <c r="L128" s="79">
        <f t="shared" si="103"/>
        <v>0</v>
      </c>
      <c r="M128" s="79">
        <f t="shared" si="103"/>
        <v>0</v>
      </c>
      <c r="N128" s="79">
        <f t="shared" si="103"/>
        <v>0</v>
      </c>
      <c r="O128" s="79">
        <f t="shared" si="103"/>
        <v>0</v>
      </c>
      <c r="P128" s="79">
        <f t="shared" si="103"/>
        <v>0</v>
      </c>
      <c r="Q128" s="79">
        <f t="shared" si="103"/>
        <v>0</v>
      </c>
      <c r="R128" s="79">
        <f t="shared" si="103"/>
        <v>0</v>
      </c>
      <c r="S128" s="79">
        <f t="shared" si="103"/>
        <v>0</v>
      </c>
      <c r="T128" s="79">
        <f t="shared" si="103"/>
        <v>0</v>
      </c>
      <c r="U128" s="79">
        <f t="shared" si="103"/>
        <v>0</v>
      </c>
      <c r="V128" s="79">
        <f t="shared" si="103"/>
        <v>0</v>
      </c>
      <c r="W128" s="79">
        <f t="shared" si="103"/>
        <v>0</v>
      </c>
      <c r="X128" s="79">
        <f t="shared" si="103"/>
        <v>0</v>
      </c>
      <c r="Y128" s="79">
        <f t="shared" si="103"/>
        <v>0</v>
      </c>
      <c r="Z128" s="79">
        <f t="shared" si="103"/>
        <v>0</v>
      </c>
      <c r="AA128" s="79">
        <f t="shared" si="103"/>
        <v>0</v>
      </c>
      <c r="AB128" s="79">
        <f t="shared" si="103"/>
        <v>0</v>
      </c>
      <c r="AC128" s="79">
        <f t="shared" si="103"/>
        <v>0</v>
      </c>
      <c r="AD128" s="79">
        <f t="shared" si="103"/>
        <v>0</v>
      </c>
      <c r="AE128" s="79">
        <f t="shared" si="103"/>
        <v>0</v>
      </c>
      <c r="AF128" s="162"/>
      <c r="AG128" s="99"/>
    </row>
    <row r="129" spans="1:33" x14ac:dyDescent="0.25">
      <c r="A129" s="58" t="s">
        <v>148</v>
      </c>
      <c r="B129" s="58"/>
      <c r="C129" s="58"/>
      <c r="D129" s="58"/>
      <c r="E129" s="58"/>
      <c r="F129" s="58"/>
      <c r="G129" s="58"/>
      <c r="H129" s="4"/>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63"/>
      <c r="AG129" s="99"/>
    </row>
    <row r="130" spans="1:33" x14ac:dyDescent="0.25">
      <c r="A130" s="87" t="s">
        <v>138</v>
      </c>
      <c r="B130" s="4">
        <f t="shared" ref="B130:B134" si="104">H130+J130+L130+N130+P130+R130+T130+V130+X130+Z130+AB130+AD130</f>
        <v>0</v>
      </c>
      <c r="C130" s="4">
        <f>H130+J130</f>
        <v>0</v>
      </c>
      <c r="D130" s="4">
        <f>C130</f>
        <v>0</v>
      </c>
      <c r="E130" s="4">
        <f>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63"/>
      <c r="AG130" s="99"/>
    </row>
    <row r="131" spans="1:33" x14ac:dyDescent="0.25">
      <c r="A131" s="87" t="s">
        <v>19</v>
      </c>
      <c r="B131" s="4">
        <f t="shared" si="104"/>
        <v>0</v>
      </c>
      <c r="C131" s="4">
        <f t="shared" ref="C131:C134" si="105">H131+J131</f>
        <v>0</v>
      </c>
      <c r="D131" s="4">
        <f t="shared" ref="D131:D134" si="106">C131</f>
        <v>0</v>
      </c>
      <c r="E131" s="4">
        <f t="shared" ref="E131:E134" si="107">I131+K131+M131+O131+Q131+S131+U131+W131+Y131+AA131+AC131+AE131</f>
        <v>0</v>
      </c>
      <c r="F131" s="4"/>
      <c r="G131" s="4"/>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163"/>
      <c r="AG131" s="99"/>
    </row>
    <row r="132" spans="1:33" x14ac:dyDescent="0.25">
      <c r="A132" s="87" t="s">
        <v>13</v>
      </c>
      <c r="B132" s="4">
        <f t="shared" si="104"/>
        <v>0</v>
      </c>
      <c r="C132" s="4">
        <f t="shared" si="105"/>
        <v>0</v>
      </c>
      <c r="D132" s="4">
        <f t="shared" si="106"/>
        <v>0</v>
      </c>
      <c r="E132" s="4">
        <f t="shared" si="107"/>
        <v>0</v>
      </c>
      <c r="F132" s="4" t="e">
        <f>E132/B132%</f>
        <v>#DIV/0!</v>
      </c>
      <c r="G132" s="4" t="e">
        <f>E132/C132%</f>
        <v>#DIV/0!</v>
      </c>
      <c r="H132" s="25"/>
      <c r="I132" s="25"/>
      <c r="J132" s="25"/>
      <c r="K132" s="25"/>
      <c r="L132" s="25"/>
      <c r="M132" s="25"/>
      <c r="N132" s="25"/>
      <c r="O132" s="25"/>
      <c r="P132" s="25"/>
      <c r="Q132" s="25"/>
      <c r="R132" s="25"/>
      <c r="S132" s="25"/>
      <c r="T132" s="25"/>
      <c r="U132" s="25"/>
      <c r="V132" s="25"/>
      <c r="W132" s="25"/>
      <c r="X132" s="25"/>
      <c r="Y132" s="25"/>
      <c r="Z132" s="4"/>
      <c r="AA132" s="25"/>
      <c r="AB132" s="25"/>
      <c r="AC132" s="25"/>
      <c r="AD132" s="25"/>
      <c r="AE132" s="25"/>
      <c r="AF132" s="163"/>
      <c r="AG132" s="99"/>
    </row>
    <row r="133" spans="1:33" s="69" customFormat="1" x14ac:dyDescent="0.25">
      <c r="A133" s="62" t="s">
        <v>175</v>
      </c>
      <c r="B133" s="64">
        <f t="shared" si="104"/>
        <v>0</v>
      </c>
      <c r="C133" s="4">
        <f t="shared" si="105"/>
        <v>0</v>
      </c>
      <c r="D133" s="4">
        <f t="shared" si="106"/>
        <v>0</v>
      </c>
      <c r="E133" s="64">
        <f t="shared" si="107"/>
        <v>0</v>
      </c>
      <c r="F133" s="64"/>
      <c r="G133" s="64"/>
      <c r="H133" s="63"/>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163"/>
      <c r="AG133" s="100"/>
    </row>
    <row r="134" spans="1:33" x14ac:dyDescent="0.25">
      <c r="A134" s="87" t="s">
        <v>139</v>
      </c>
      <c r="B134" s="4">
        <f t="shared" si="104"/>
        <v>0</v>
      </c>
      <c r="C134" s="4">
        <f t="shared" si="105"/>
        <v>0</v>
      </c>
      <c r="D134" s="4">
        <f t="shared" si="106"/>
        <v>0</v>
      </c>
      <c r="E134" s="4">
        <f t="shared" si="107"/>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64"/>
      <c r="AG134" s="99"/>
    </row>
    <row r="135" spans="1:33" ht="33.6" customHeight="1" x14ac:dyDescent="0.25">
      <c r="A135" s="78" t="s">
        <v>187</v>
      </c>
      <c r="B135" s="79">
        <f t="shared" ref="B135:E135" si="108">B137+B138+B139+B141</f>
        <v>0</v>
      </c>
      <c r="C135" s="79">
        <f t="shared" si="108"/>
        <v>0</v>
      </c>
      <c r="D135" s="79">
        <f t="shared" si="108"/>
        <v>0</v>
      </c>
      <c r="E135" s="79">
        <f t="shared" si="108"/>
        <v>0</v>
      </c>
      <c r="F135" s="79" t="e">
        <f>E135/B135%</f>
        <v>#DIV/0!</v>
      </c>
      <c r="G135" s="79" t="e">
        <f>E135/C135%</f>
        <v>#DIV/0!</v>
      </c>
      <c r="H135" s="79">
        <f t="shared" ref="H135:AE135" si="109">H137+H138+H139+H141</f>
        <v>0</v>
      </c>
      <c r="I135" s="79">
        <f t="shared" si="109"/>
        <v>0</v>
      </c>
      <c r="J135" s="79">
        <f t="shared" si="109"/>
        <v>0</v>
      </c>
      <c r="K135" s="79">
        <f t="shared" si="109"/>
        <v>0</v>
      </c>
      <c r="L135" s="79">
        <f t="shared" si="109"/>
        <v>0</v>
      </c>
      <c r="M135" s="79">
        <f t="shared" si="109"/>
        <v>0</v>
      </c>
      <c r="N135" s="79">
        <f t="shared" si="109"/>
        <v>0</v>
      </c>
      <c r="O135" s="79">
        <f t="shared" si="109"/>
        <v>0</v>
      </c>
      <c r="P135" s="79">
        <f t="shared" si="109"/>
        <v>0</v>
      </c>
      <c r="Q135" s="79">
        <f t="shared" si="109"/>
        <v>0</v>
      </c>
      <c r="R135" s="79">
        <f t="shared" si="109"/>
        <v>0</v>
      </c>
      <c r="S135" s="79">
        <f t="shared" si="109"/>
        <v>0</v>
      </c>
      <c r="T135" s="79">
        <f t="shared" si="109"/>
        <v>0</v>
      </c>
      <c r="U135" s="79">
        <f t="shared" si="109"/>
        <v>0</v>
      </c>
      <c r="V135" s="79">
        <f t="shared" si="109"/>
        <v>0</v>
      </c>
      <c r="W135" s="79">
        <f t="shared" si="109"/>
        <v>0</v>
      </c>
      <c r="X135" s="79">
        <f t="shared" si="109"/>
        <v>0</v>
      </c>
      <c r="Y135" s="79">
        <f t="shared" si="109"/>
        <v>0</v>
      </c>
      <c r="Z135" s="79">
        <f t="shared" si="109"/>
        <v>0</v>
      </c>
      <c r="AA135" s="79">
        <f t="shared" si="109"/>
        <v>0</v>
      </c>
      <c r="AB135" s="79">
        <f t="shared" si="109"/>
        <v>0</v>
      </c>
      <c r="AC135" s="79">
        <f t="shared" si="109"/>
        <v>0</v>
      </c>
      <c r="AD135" s="79">
        <f t="shared" si="109"/>
        <v>0</v>
      </c>
      <c r="AE135" s="79">
        <f t="shared" si="109"/>
        <v>0</v>
      </c>
      <c r="AF135" s="156"/>
      <c r="AG135" s="99"/>
    </row>
    <row r="136" spans="1:33" x14ac:dyDescent="0.25">
      <c r="A136" s="58" t="s">
        <v>148</v>
      </c>
      <c r="B136" s="58"/>
      <c r="C136" s="58"/>
      <c r="D136" s="58"/>
      <c r="E136" s="58"/>
      <c r="F136" s="58"/>
      <c r="G136" s="58"/>
      <c r="H136" s="4"/>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157"/>
      <c r="AG136" s="99"/>
    </row>
    <row r="137" spans="1:33" x14ac:dyDescent="0.25">
      <c r="A137" s="87" t="s">
        <v>138</v>
      </c>
      <c r="B137" s="4">
        <f t="shared" ref="B137:B141" si="110">H137+J137+L137+N137+P137+R137+T137+V137+X137+Z137+AB137+AD137</f>
        <v>0</v>
      </c>
      <c r="C137" s="4">
        <f>H137+J137</f>
        <v>0</v>
      </c>
      <c r="D137" s="4">
        <f>C137</f>
        <v>0</v>
      </c>
      <c r="E137" s="4">
        <f>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57"/>
      <c r="AG137" s="99"/>
    </row>
    <row r="138" spans="1:33" x14ac:dyDescent="0.25">
      <c r="A138" s="87" t="s">
        <v>19</v>
      </c>
      <c r="B138" s="4">
        <f t="shared" si="110"/>
        <v>0</v>
      </c>
      <c r="C138" s="4">
        <f t="shared" ref="C138:C141" si="111">H138+J138</f>
        <v>0</v>
      </c>
      <c r="D138" s="4">
        <f t="shared" ref="D138:D141" si="112">C138</f>
        <v>0</v>
      </c>
      <c r="E138" s="4">
        <f t="shared" ref="E138:E141" si="113">I138+K138+M138+O138+Q138+S138+U138+W138+Y138+AA138+AC138+AE138</f>
        <v>0</v>
      </c>
      <c r="F138" s="4"/>
      <c r="G138" s="4"/>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157"/>
      <c r="AG138" s="99"/>
    </row>
    <row r="139" spans="1:33" x14ac:dyDescent="0.25">
      <c r="A139" s="87" t="s">
        <v>13</v>
      </c>
      <c r="B139" s="4">
        <f t="shared" si="110"/>
        <v>0</v>
      </c>
      <c r="C139" s="4">
        <f t="shared" si="111"/>
        <v>0</v>
      </c>
      <c r="D139" s="4">
        <f t="shared" si="112"/>
        <v>0</v>
      </c>
      <c r="E139" s="4">
        <f t="shared" si="113"/>
        <v>0</v>
      </c>
      <c r="F139" s="4" t="e">
        <f>E139/B139%</f>
        <v>#DIV/0!</v>
      </c>
      <c r="G139" s="4" t="e">
        <f>E139/C139%</f>
        <v>#DIV/0!</v>
      </c>
      <c r="H139" s="25"/>
      <c r="I139" s="25"/>
      <c r="J139" s="25"/>
      <c r="K139" s="25"/>
      <c r="L139" s="25"/>
      <c r="M139" s="25"/>
      <c r="N139" s="25"/>
      <c r="O139" s="25"/>
      <c r="P139" s="25"/>
      <c r="Q139" s="25"/>
      <c r="R139" s="25"/>
      <c r="S139" s="25"/>
      <c r="T139" s="25"/>
      <c r="U139" s="25"/>
      <c r="V139" s="25"/>
      <c r="W139" s="25"/>
      <c r="X139" s="25"/>
      <c r="Y139" s="25"/>
      <c r="Z139" s="4"/>
      <c r="AA139" s="25"/>
      <c r="AB139" s="25"/>
      <c r="AC139" s="25"/>
      <c r="AD139" s="25"/>
      <c r="AE139" s="25"/>
      <c r="AF139" s="157"/>
      <c r="AG139" s="99"/>
    </row>
    <row r="140" spans="1:33" s="69" customFormat="1" ht="13.9" customHeight="1" x14ac:dyDescent="0.25">
      <c r="A140" s="62" t="s">
        <v>175</v>
      </c>
      <c r="B140" s="64">
        <f t="shared" si="110"/>
        <v>0</v>
      </c>
      <c r="C140" s="4">
        <f t="shared" si="111"/>
        <v>0</v>
      </c>
      <c r="D140" s="4">
        <f t="shared" si="112"/>
        <v>0</v>
      </c>
      <c r="E140" s="64">
        <f t="shared" si="113"/>
        <v>0</v>
      </c>
      <c r="F140" s="64"/>
      <c r="G140" s="64"/>
      <c r="H140" s="63"/>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157"/>
      <c r="AG140" s="100"/>
    </row>
    <row r="141" spans="1:33" x14ac:dyDescent="0.25">
      <c r="A141" s="87" t="s">
        <v>139</v>
      </c>
      <c r="B141" s="4">
        <f t="shared" si="110"/>
        <v>0</v>
      </c>
      <c r="C141" s="4">
        <f t="shared" si="111"/>
        <v>0</v>
      </c>
      <c r="D141" s="4">
        <f t="shared" si="112"/>
        <v>0</v>
      </c>
      <c r="E141" s="4">
        <f t="shared" si="113"/>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58"/>
      <c r="AG141" s="99"/>
    </row>
    <row r="142" spans="1:33" ht="37.5" customHeight="1" x14ac:dyDescent="0.25">
      <c r="A142" s="78" t="s">
        <v>188</v>
      </c>
      <c r="B142" s="79">
        <f t="shared" ref="B142:E142" si="114">B144+B145+B146+B148</f>
        <v>5374.9</v>
      </c>
      <c r="C142" s="79">
        <f t="shared" si="114"/>
        <v>0</v>
      </c>
      <c r="D142" s="79">
        <f t="shared" si="114"/>
        <v>0</v>
      </c>
      <c r="E142" s="79">
        <f t="shared" si="114"/>
        <v>0</v>
      </c>
      <c r="F142" s="79">
        <f>E142/B142%</f>
        <v>0</v>
      </c>
      <c r="G142" s="79" t="e">
        <f>E142/C142%</f>
        <v>#DIV/0!</v>
      </c>
      <c r="H142" s="79">
        <f t="shared" ref="H142:AE142" si="115">H144+H145+H146+H148</f>
        <v>0</v>
      </c>
      <c r="I142" s="79">
        <f t="shared" si="115"/>
        <v>0</v>
      </c>
      <c r="J142" s="79">
        <f t="shared" si="115"/>
        <v>0</v>
      </c>
      <c r="K142" s="79">
        <f t="shared" si="115"/>
        <v>0</v>
      </c>
      <c r="L142" s="79">
        <f t="shared" si="115"/>
        <v>0</v>
      </c>
      <c r="M142" s="79">
        <f t="shared" si="115"/>
        <v>0</v>
      </c>
      <c r="N142" s="79">
        <f t="shared" si="115"/>
        <v>0</v>
      </c>
      <c r="O142" s="79">
        <f t="shared" si="115"/>
        <v>0</v>
      </c>
      <c r="P142" s="79">
        <f t="shared" si="115"/>
        <v>0</v>
      </c>
      <c r="Q142" s="79">
        <f t="shared" si="115"/>
        <v>0</v>
      </c>
      <c r="R142" s="79">
        <f t="shared" si="115"/>
        <v>0</v>
      </c>
      <c r="S142" s="79">
        <f t="shared" si="115"/>
        <v>0</v>
      </c>
      <c r="T142" s="79">
        <f t="shared" si="115"/>
        <v>0</v>
      </c>
      <c r="U142" s="79">
        <f t="shared" si="115"/>
        <v>0</v>
      </c>
      <c r="V142" s="79">
        <f t="shared" si="115"/>
        <v>5374.9</v>
      </c>
      <c r="W142" s="79">
        <f t="shared" si="115"/>
        <v>0</v>
      </c>
      <c r="X142" s="79">
        <f t="shared" si="115"/>
        <v>0</v>
      </c>
      <c r="Y142" s="79">
        <f t="shared" si="115"/>
        <v>0</v>
      </c>
      <c r="Z142" s="79">
        <f t="shared" si="115"/>
        <v>0</v>
      </c>
      <c r="AA142" s="79">
        <f t="shared" si="115"/>
        <v>0</v>
      </c>
      <c r="AB142" s="79">
        <f t="shared" si="115"/>
        <v>0</v>
      </c>
      <c r="AC142" s="79">
        <f t="shared" si="115"/>
        <v>0</v>
      </c>
      <c r="AD142" s="79">
        <f t="shared" si="115"/>
        <v>0</v>
      </c>
      <c r="AE142" s="79">
        <f t="shared" si="115"/>
        <v>0</v>
      </c>
      <c r="AF142" s="121"/>
      <c r="AG142" s="99"/>
    </row>
    <row r="143" spans="1:33" x14ac:dyDescent="0.25">
      <c r="A143" s="58" t="s">
        <v>148</v>
      </c>
      <c r="B143" s="58"/>
      <c r="C143" s="58"/>
      <c r="D143" s="58"/>
      <c r="E143" s="58"/>
      <c r="F143" s="58"/>
      <c r="G143" s="58"/>
      <c r="H143" s="4"/>
      <c r="I143" s="25"/>
      <c r="J143" s="25"/>
      <c r="K143" s="25"/>
      <c r="L143" s="25"/>
      <c r="M143" s="25"/>
      <c r="N143" s="25"/>
      <c r="O143" s="25"/>
      <c r="P143" s="25"/>
      <c r="Q143" s="25"/>
      <c r="R143" s="25"/>
      <c r="S143" s="25"/>
      <c r="T143" s="25"/>
      <c r="U143" s="25"/>
      <c r="V143" s="25"/>
      <c r="W143" s="25"/>
      <c r="X143" s="25"/>
      <c r="Y143" s="25"/>
      <c r="Z143" s="25"/>
      <c r="AA143" s="25"/>
      <c r="AB143" s="25"/>
      <c r="AC143" s="25"/>
      <c r="AD143" s="25"/>
      <c r="AE143" s="53"/>
      <c r="AF143" s="122"/>
      <c r="AG143" s="99"/>
    </row>
    <row r="144" spans="1:33" x14ac:dyDescent="0.25">
      <c r="A144" s="87" t="s">
        <v>138</v>
      </c>
      <c r="B144" s="4">
        <f t="shared" ref="B144:B148" si="116">H144+J144+L144+N144+P144+R144+T144+V144+X144+Z144+AB144+AD144</f>
        <v>0</v>
      </c>
      <c r="C144" s="4">
        <f>H144+J144</f>
        <v>0</v>
      </c>
      <c r="D144" s="4">
        <f>C144</f>
        <v>0</v>
      </c>
      <c r="E144" s="4">
        <f>I144+K144+M144+O144+Q144+S144+U144+W144+Y144+AA144+AC144+AE144</f>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3"/>
      <c r="AF144" s="122"/>
      <c r="AG144" s="99"/>
    </row>
    <row r="145" spans="1:33" x14ac:dyDescent="0.25">
      <c r="A145" s="87" t="s">
        <v>19</v>
      </c>
      <c r="B145" s="4">
        <f t="shared" si="116"/>
        <v>0</v>
      </c>
      <c r="C145" s="4">
        <f t="shared" ref="C145:C148" si="117">H145+J145</f>
        <v>0</v>
      </c>
      <c r="D145" s="4">
        <f t="shared" ref="D145:D148" si="118">C145</f>
        <v>0</v>
      </c>
      <c r="E145" s="4">
        <f t="shared" ref="E145:E148" si="119">I145+K145+M145+O145+Q145+S145+U145+W145+Y145+AA145+AC145+AE145</f>
        <v>0</v>
      </c>
      <c r="F145" s="4"/>
      <c r="G145" s="4"/>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53"/>
      <c r="AF145" s="122"/>
      <c r="AG145" s="99"/>
    </row>
    <row r="146" spans="1:33" x14ac:dyDescent="0.25">
      <c r="A146" s="87" t="s">
        <v>13</v>
      </c>
      <c r="B146" s="4">
        <f t="shared" si="116"/>
        <v>5374.9</v>
      </c>
      <c r="C146" s="4">
        <f t="shared" si="117"/>
        <v>0</v>
      </c>
      <c r="D146" s="4">
        <f t="shared" si="118"/>
        <v>0</v>
      </c>
      <c r="E146" s="4">
        <f t="shared" si="119"/>
        <v>0</v>
      </c>
      <c r="F146" s="4">
        <f>E146/B146%</f>
        <v>0</v>
      </c>
      <c r="G146" s="4" t="e">
        <f>E146/C146%</f>
        <v>#DIV/0!</v>
      </c>
      <c r="H146" s="25"/>
      <c r="I146" s="25"/>
      <c r="J146" s="25"/>
      <c r="K146" s="25"/>
      <c r="L146" s="25"/>
      <c r="M146" s="25"/>
      <c r="N146" s="25"/>
      <c r="O146" s="25"/>
      <c r="P146" s="25"/>
      <c r="Q146" s="25"/>
      <c r="R146" s="25"/>
      <c r="S146" s="25"/>
      <c r="T146" s="25"/>
      <c r="U146" s="25"/>
      <c r="V146" s="25">
        <v>5374.9</v>
      </c>
      <c r="W146" s="25"/>
      <c r="X146" s="25"/>
      <c r="Y146" s="25"/>
      <c r="Z146" s="4"/>
      <c r="AA146" s="25"/>
      <c r="AB146" s="25"/>
      <c r="AC146" s="25"/>
      <c r="AD146" s="25"/>
      <c r="AE146" s="53"/>
      <c r="AF146" s="122"/>
      <c r="AG146" s="99"/>
    </row>
    <row r="147" spans="1:33" s="69" customFormat="1" ht="13.9" customHeight="1" x14ac:dyDescent="0.25">
      <c r="A147" s="62" t="s">
        <v>175</v>
      </c>
      <c r="B147" s="64">
        <f t="shared" si="116"/>
        <v>0</v>
      </c>
      <c r="C147" s="4">
        <f t="shared" si="117"/>
        <v>0</v>
      </c>
      <c r="D147" s="4">
        <f t="shared" si="118"/>
        <v>0</v>
      </c>
      <c r="E147" s="64">
        <f t="shared" si="119"/>
        <v>0</v>
      </c>
      <c r="F147" s="64"/>
      <c r="G147" s="64"/>
      <c r="H147" s="63"/>
      <c r="I147" s="70"/>
      <c r="J147" s="70"/>
      <c r="K147" s="70"/>
      <c r="L147" s="70"/>
      <c r="M147" s="70"/>
      <c r="N147" s="70"/>
      <c r="O147" s="70"/>
      <c r="P147" s="70"/>
      <c r="Q147" s="70"/>
      <c r="R147" s="70"/>
      <c r="S147" s="70"/>
      <c r="T147" s="70"/>
      <c r="U147" s="70"/>
      <c r="V147" s="70"/>
      <c r="W147" s="70"/>
      <c r="X147" s="70"/>
      <c r="Y147" s="70"/>
      <c r="Z147" s="70"/>
      <c r="AA147" s="70"/>
      <c r="AB147" s="70"/>
      <c r="AC147" s="70"/>
      <c r="AD147" s="70"/>
      <c r="AE147" s="68"/>
      <c r="AF147" s="122"/>
      <c r="AG147" s="100"/>
    </row>
    <row r="148" spans="1:33" x14ac:dyDescent="0.25">
      <c r="A148" s="87" t="s">
        <v>139</v>
      </c>
      <c r="B148" s="4">
        <f t="shared" si="116"/>
        <v>0</v>
      </c>
      <c r="C148" s="4">
        <f t="shared" si="117"/>
        <v>0</v>
      </c>
      <c r="D148" s="4">
        <f t="shared" si="118"/>
        <v>0</v>
      </c>
      <c r="E148" s="4">
        <f t="shared" si="119"/>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3"/>
      <c r="AF148" s="123"/>
      <c r="AG148" s="99"/>
    </row>
    <row r="149" spans="1:33" ht="49.5" customHeight="1" x14ac:dyDescent="0.25">
      <c r="A149" s="78" t="s">
        <v>205</v>
      </c>
      <c r="B149" s="79">
        <f t="shared" ref="B149:E149" si="120">B151+B152+B153+B155</f>
        <v>25000</v>
      </c>
      <c r="C149" s="79">
        <f t="shared" si="120"/>
        <v>0</v>
      </c>
      <c r="D149" s="79">
        <f t="shared" si="120"/>
        <v>0</v>
      </c>
      <c r="E149" s="79">
        <f t="shared" si="120"/>
        <v>0</v>
      </c>
      <c r="F149" s="79">
        <f>E149/B149%</f>
        <v>0</v>
      </c>
      <c r="G149" s="79" t="e">
        <f>E149/C149%</f>
        <v>#DIV/0!</v>
      </c>
      <c r="H149" s="79">
        <f t="shared" ref="H149:AE149" si="121">H151+H152+H153+H155</f>
        <v>0</v>
      </c>
      <c r="I149" s="79">
        <f t="shared" si="121"/>
        <v>0</v>
      </c>
      <c r="J149" s="79">
        <f t="shared" si="121"/>
        <v>0</v>
      </c>
      <c r="K149" s="79">
        <f t="shared" si="121"/>
        <v>0</v>
      </c>
      <c r="L149" s="79">
        <f t="shared" si="121"/>
        <v>0</v>
      </c>
      <c r="M149" s="79">
        <f t="shared" si="121"/>
        <v>0</v>
      </c>
      <c r="N149" s="79">
        <f t="shared" si="121"/>
        <v>0</v>
      </c>
      <c r="O149" s="79">
        <f t="shared" si="121"/>
        <v>0</v>
      </c>
      <c r="P149" s="79">
        <f t="shared" si="121"/>
        <v>0</v>
      </c>
      <c r="Q149" s="79">
        <f t="shared" si="121"/>
        <v>0</v>
      </c>
      <c r="R149" s="79">
        <f t="shared" si="121"/>
        <v>7500</v>
      </c>
      <c r="S149" s="79">
        <f t="shared" si="121"/>
        <v>0</v>
      </c>
      <c r="T149" s="79">
        <f t="shared" si="121"/>
        <v>17500</v>
      </c>
      <c r="U149" s="79">
        <f t="shared" si="121"/>
        <v>0</v>
      </c>
      <c r="V149" s="79">
        <f t="shared" si="121"/>
        <v>0</v>
      </c>
      <c r="W149" s="79">
        <f t="shared" si="121"/>
        <v>0</v>
      </c>
      <c r="X149" s="79">
        <f t="shared" si="121"/>
        <v>0</v>
      </c>
      <c r="Y149" s="79">
        <f t="shared" si="121"/>
        <v>0</v>
      </c>
      <c r="Z149" s="79">
        <f t="shared" si="121"/>
        <v>0</v>
      </c>
      <c r="AA149" s="79">
        <f t="shared" si="121"/>
        <v>0</v>
      </c>
      <c r="AB149" s="79">
        <f t="shared" si="121"/>
        <v>0</v>
      </c>
      <c r="AC149" s="79">
        <f t="shared" si="121"/>
        <v>0</v>
      </c>
      <c r="AD149" s="79">
        <f t="shared" si="121"/>
        <v>0</v>
      </c>
      <c r="AE149" s="79">
        <f t="shared" si="121"/>
        <v>0</v>
      </c>
      <c r="AF149" s="121"/>
      <c r="AG149" s="99"/>
    </row>
    <row r="150" spans="1:33" x14ac:dyDescent="0.25">
      <c r="A150" s="58" t="s">
        <v>148</v>
      </c>
      <c r="B150" s="58"/>
      <c r="C150" s="58"/>
      <c r="D150" s="58"/>
      <c r="E150" s="58"/>
      <c r="F150" s="58"/>
      <c r="G150" s="58"/>
      <c r="H150" s="4"/>
      <c r="I150" s="25"/>
      <c r="J150" s="25"/>
      <c r="K150" s="25"/>
      <c r="L150" s="25"/>
      <c r="M150" s="25"/>
      <c r="N150" s="25"/>
      <c r="O150" s="25"/>
      <c r="P150" s="25"/>
      <c r="Q150" s="25"/>
      <c r="R150" s="25"/>
      <c r="S150" s="25"/>
      <c r="T150" s="25"/>
      <c r="U150" s="25"/>
      <c r="V150" s="25"/>
      <c r="W150" s="25"/>
      <c r="X150" s="25"/>
      <c r="Y150" s="25"/>
      <c r="Z150" s="25"/>
      <c r="AA150" s="25"/>
      <c r="AB150" s="25"/>
      <c r="AC150" s="25"/>
      <c r="AD150" s="25"/>
      <c r="AE150" s="53"/>
      <c r="AF150" s="122"/>
      <c r="AG150" s="99"/>
    </row>
    <row r="151" spans="1:33" x14ac:dyDescent="0.25">
      <c r="A151" s="87" t="s">
        <v>138</v>
      </c>
      <c r="B151" s="4">
        <f t="shared" ref="B151:B155" si="122">H151+J151+L151+N151+P151+R151+T151+V151+X151+Z151+AB151+AD151</f>
        <v>0</v>
      </c>
      <c r="C151" s="4">
        <f>H151+J151</f>
        <v>0</v>
      </c>
      <c r="D151" s="4">
        <f>C151</f>
        <v>0</v>
      </c>
      <c r="E151" s="4">
        <f>I151+K151+M151+O151+Q151+S151+U151+W151+Y151+AA151+AC151+AE151</f>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3"/>
      <c r="AF151" s="122"/>
      <c r="AG151" s="99"/>
    </row>
    <row r="152" spans="1:33" x14ac:dyDescent="0.25">
      <c r="A152" s="87" t="s">
        <v>19</v>
      </c>
      <c r="B152" s="4">
        <f t="shared" si="122"/>
        <v>0</v>
      </c>
      <c r="C152" s="4">
        <f t="shared" ref="C152:C155" si="123">H152+J152</f>
        <v>0</v>
      </c>
      <c r="D152" s="4">
        <f t="shared" ref="D152:D155" si="124">C152</f>
        <v>0</v>
      </c>
      <c r="E152" s="4">
        <f t="shared" ref="E152:E155" si="125">I152+K152+M152+O152+Q152+S152+U152+W152+Y152+AA152+AC152+AE152</f>
        <v>0</v>
      </c>
      <c r="F152" s="4"/>
      <c r="G152" s="4"/>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53"/>
      <c r="AF152" s="122"/>
      <c r="AG152" s="99"/>
    </row>
    <row r="153" spans="1:33" x14ac:dyDescent="0.25">
      <c r="A153" s="87" t="s">
        <v>13</v>
      </c>
      <c r="B153" s="4">
        <f t="shared" si="122"/>
        <v>0</v>
      </c>
      <c r="C153" s="4">
        <f t="shared" si="123"/>
        <v>0</v>
      </c>
      <c r="D153" s="4">
        <f t="shared" si="124"/>
        <v>0</v>
      </c>
      <c r="E153" s="4">
        <f t="shared" si="125"/>
        <v>0</v>
      </c>
      <c r="F153" s="4" t="e">
        <f>E153/B153%</f>
        <v>#DIV/0!</v>
      </c>
      <c r="G153" s="4" t="e">
        <f>E153/C153%</f>
        <v>#DIV/0!</v>
      </c>
      <c r="H153" s="25"/>
      <c r="I153" s="25"/>
      <c r="J153" s="25"/>
      <c r="K153" s="25"/>
      <c r="L153" s="25"/>
      <c r="M153" s="25"/>
      <c r="N153" s="25"/>
      <c r="O153" s="25"/>
      <c r="P153" s="25"/>
      <c r="Q153" s="25"/>
      <c r="R153" s="25"/>
      <c r="S153" s="25"/>
      <c r="T153" s="25"/>
      <c r="U153" s="25"/>
      <c r="V153" s="25"/>
      <c r="W153" s="25"/>
      <c r="X153" s="25"/>
      <c r="Y153" s="25"/>
      <c r="Z153" s="4"/>
      <c r="AA153" s="25"/>
      <c r="AB153" s="25"/>
      <c r="AC153" s="25"/>
      <c r="AD153" s="25"/>
      <c r="AE153" s="53"/>
      <c r="AF153" s="122"/>
      <c r="AG153" s="99"/>
    </row>
    <row r="154" spans="1:33" s="69" customFormat="1" ht="13.9" customHeight="1" x14ac:dyDescent="0.25">
      <c r="A154" s="62" t="s">
        <v>175</v>
      </c>
      <c r="B154" s="64">
        <f t="shared" si="122"/>
        <v>0</v>
      </c>
      <c r="C154" s="4">
        <f t="shared" si="123"/>
        <v>0</v>
      </c>
      <c r="D154" s="4">
        <f t="shared" si="124"/>
        <v>0</v>
      </c>
      <c r="E154" s="64">
        <f t="shared" si="125"/>
        <v>0</v>
      </c>
      <c r="F154" s="64"/>
      <c r="G154" s="64"/>
      <c r="H154" s="63"/>
      <c r="I154" s="70"/>
      <c r="J154" s="70"/>
      <c r="K154" s="70"/>
      <c r="L154" s="70"/>
      <c r="M154" s="70"/>
      <c r="N154" s="70"/>
      <c r="O154" s="70"/>
      <c r="P154" s="70"/>
      <c r="Q154" s="70"/>
      <c r="R154" s="70"/>
      <c r="S154" s="70"/>
      <c r="T154" s="70"/>
      <c r="U154" s="70"/>
      <c r="V154" s="70"/>
      <c r="W154" s="70"/>
      <c r="X154" s="70"/>
      <c r="Y154" s="70"/>
      <c r="Z154" s="70"/>
      <c r="AA154" s="70"/>
      <c r="AB154" s="70"/>
      <c r="AC154" s="70"/>
      <c r="AD154" s="70"/>
      <c r="AE154" s="68"/>
      <c r="AF154" s="122"/>
      <c r="AG154" s="100"/>
    </row>
    <row r="155" spans="1:33" x14ac:dyDescent="0.25">
      <c r="A155" s="87" t="s">
        <v>139</v>
      </c>
      <c r="B155" s="4">
        <f t="shared" si="122"/>
        <v>25000</v>
      </c>
      <c r="C155" s="4">
        <f t="shared" si="123"/>
        <v>0</v>
      </c>
      <c r="D155" s="4">
        <f t="shared" si="124"/>
        <v>0</v>
      </c>
      <c r="E155" s="4">
        <f t="shared" si="125"/>
        <v>0</v>
      </c>
      <c r="F155" s="4"/>
      <c r="G155" s="4"/>
      <c r="H155" s="25"/>
      <c r="I155" s="25"/>
      <c r="J155" s="25"/>
      <c r="K155" s="25"/>
      <c r="L155" s="25"/>
      <c r="M155" s="25"/>
      <c r="N155" s="25"/>
      <c r="O155" s="25"/>
      <c r="P155" s="25"/>
      <c r="Q155" s="25"/>
      <c r="R155" s="25">
        <v>7500</v>
      </c>
      <c r="S155" s="25"/>
      <c r="T155" s="25">
        <v>17500</v>
      </c>
      <c r="U155" s="25"/>
      <c r="V155" s="25"/>
      <c r="W155" s="25"/>
      <c r="X155" s="25"/>
      <c r="Y155" s="25"/>
      <c r="Z155" s="25"/>
      <c r="AA155" s="25"/>
      <c r="AB155" s="25"/>
      <c r="AC155" s="25"/>
      <c r="AD155" s="25"/>
      <c r="AE155" s="53"/>
      <c r="AF155" s="123"/>
      <c r="AG155" s="99"/>
    </row>
    <row r="156" spans="1:33" s="52" customFormat="1" x14ac:dyDescent="0.25">
      <c r="A156" s="51" t="s">
        <v>42</v>
      </c>
      <c r="B156" s="65">
        <f>B30+B79+B86</f>
        <v>267729.60000000003</v>
      </c>
      <c r="C156" s="65">
        <f>C30+C79+C86</f>
        <v>33496.53</v>
      </c>
      <c r="D156" s="65">
        <f t="shared" ref="D156:AE156" si="126">D30+D79+D86</f>
        <v>33496.53</v>
      </c>
      <c r="E156" s="65">
        <f t="shared" si="126"/>
        <v>21561.129999999997</v>
      </c>
      <c r="F156" s="65">
        <f t="shared" ref="F156:F157" si="127">E156/B156%</f>
        <v>8.0533232037100095</v>
      </c>
      <c r="G156" s="65">
        <f t="shared" ref="G156:G157" si="128">E156/C156%</f>
        <v>64.36824948733495</v>
      </c>
      <c r="H156" s="65">
        <f t="shared" si="126"/>
        <v>14217.8</v>
      </c>
      <c r="I156" s="65">
        <f t="shared" si="126"/>
        <v>6855.44</v>
      </c>
      <c r="J156" s="65">
        <f t="shared" si="126"/>
        <v>19278.73</v>
      </c>
      <c r="K156" s="65">
        <f t="shared" si="126"/>
        <v>14705.689999999999</v>
      </c>
      <c r="L156" s="65">
        <f t="shared" si="126"/>
        <v>15484.47</v>
      </c>
      <c r="M156" s="65">
        <f t="shared" si="126"/>
        <v>0</v>
      </c>
      <c r="N156" s="65">
        <f t="shared" si="126"/>
        <v>15827.539999999999</v>
      </c>
      <c r="O156" s="65">
        <f t="shared" si="126"/>
        <v>0</v>
      </c>
      <c r="P156" s="65">
        <f t="shared" si="126"/>
        <v>23804.04</v>
      </c>
      <c r="Q156" s="65">
        <f t="shared" si="126"/>
        <v>0</v>
      </c>
      <c r="R156" s="65">
        <f t="shared" si="126"/>
        <v>21209.19</v>
      </c>
      <c r="S156" s="65">
        <f t="shared" si="126"/>
        <v>0</v>
      </c>
      <c r="T156" s="65">
        <f t="shared" si="126"/>
        <v>36981.679999999993</v>
      </c>
      <c r="U156" s="65">
        <f t="shared" si="126"/>
        <v>0</v>
      </c>
      <c r="V156" s="65">
        <f t="shared" si="126"/>
        <v>16184.199999999999</v>
      </c>
      <c r="W156" s="65">
        <f t="shared" si="126"/>
        <v>0</v>
      </c>
      <c r="X156" s="65">
        <f t="shared" si="126"/>
        <v>54954.35</v>
      </c>
      <c r="Y156" s="65">
        <f t="shared" si="126"/>
        <v>0</v>
      </c>
      <c r="Z156" s="65">
        <f t="shared" si="126"/>
        <v>25052.36</v>
      </c>
      <c r="AA156" s="65">
        <f t="shared" si="126"/>
        <v>0</v>
      </c>
      <c r="AB156" s="65">
        <f t="shared" si="126"/>
        <v>12042.99</v>
      </c>
      <c r="AC156" s="65">
        <f t="shared" si="126"/>
        <v>0</v>
      </c>
      <c r="AD156" s="65">
        <f t="shared" si="126"/>
        <v>12692.25</v>
      </c>
      <c r="AE156" s="65">
        <f t="shared" si="126"/>
        <v>0</v>
      </c>
      <c r="AF156" s="159"/>
      <c r="AG156" s="101"/>
    </row>
    <row r="157" spans="1:33" s="52" customFormat="1" x14ac:dyDescent="0.25">
      <c r="A157" s="50" t="s">
        <v>5</v>
      </c>
      <c r="B157" s="65">
        <f>B156</f>
        <v>267729.60000000003</v>
      </c>
      <c r="C157" s="65">
        <f t="shared" ref="C157:E157" si="129">C156</f>
        <v>33496.53</v>
      </c>
      <c r="D157" s="65">
        <f t="shared" si="129"/>
        <v>33496.53</v>
      </c>
      <c r="E157" s="65">
        <f t="shared" si="129"/>
        <v>21561.129999999997</v>
      </c>
      <c r="F157" s="65">
        <f t="shared" si="127"/>
        <v>8.0533232037100095</v>
      </c>
      <c r="G157" s="65">
        <f t="shared" si="128"/>
        <v>64.36824948733495</v>
      </c>
      <c r="H157" s="65">
        <f>H156</f>
        <v>14217.8</v>
      </c>
      <c r="I157" s="65">
        <f t="shared" ref="I157:AE157" si="130">I156</f>
        <v>6855.44</v>
      </c>
      <c r="J157" s="65">
        <f t="shared" si="130"/>
        <v>19278.73</v>
      </c>
      <c r="K157" s="65">
        <f t="shared" si="130"/>
        <v>14705.689999999999</v>
      </c>
      <c r="L157" s="65">
        <f t="shared" si="130"/>
        <v>15484.47</v>
      </c>
      <c r="M157" s="65">
        <f t="shared" si="130"/>
        <v>0</v>
      </c>
      <c r="N157" s="65">
        <f t="shared" si="130"/>
        <v>15827.539999999999</v>
      </c>
      <c r="O157" s="65">
        <f t="shared" si="130"/>
        <v>0</v>
      </c>
      <c r="P157" s="65">
        <f t="shared" si="130"/>
        <v>23804.04</v>
      </c>
      <c r="Q157" s="65">
        <f t="shared" si="130"/>
        <v>0</v>
      </c>
      <c r="R157" s="65">
        <f t="shared" si="130"/>
        <v>21209.19</v>
      </c>
      <c r="S157" s="65">
        <f t="shared" si="130"/>
        <v>0</v>
      </c>
      <c r="T157" s="65">
        <f t="shared" si="130"/>
        <v>36981.679999999993</v>
      </c>
      <c r="U157" s="65">
        <f t="shared" si="130"/>
        <v>0</v>
      </c>
      <c r="V157" s="65">
        <f t="shared" si="130"/>
        <v>16184.199999999999</v>
      </c>
      <c r="W157" s="65">
        <f t="shared" si="130"/>
        <v>0</v>
      </c>
      <c r="X157" s="65">
        <f t="shared" si="130"/>
        <v>54954.35</v>
      </c>
      <c r="Y157" s="65">
        <f t="shared" si="130"/>
        <v>0</v>
      </c>
      <c r="Z157" s="65">
        <f t="shared" si="130"/>
        <v>25052.36</v>
      </c>
      <c r="AA157" s="65">
        <f t="shared" si="130"/>
        <v>0</v>
      </c>
      <c r="AB157" s="65">
        <f t="shared" si="130"/>
        <v>12042.99</v>
      </c>
      <c r="AC157" s="65">
        <f t="shared" si="130"/>
        <v>0</v>
      </c>
      <c r="AD157" s="65">
        <f t="shared" si="130"/>
        <v>12692.25</v>
      </c>
      <c r="AE157" s="65">
        <f t="shared" si="130"/>
        <v>0</v>
      </c>
      <c r="AF157" s="160"/>
      <c r="AG157" s="101"/>
    </row>
    <row r="158" spans="1:33" x14ac:dyDescent="0.25">
      <c r="A158" s="67" t="s">
        <v>138</v>
      </c>
      <c r="B158" s="4">
        <f t="shared" ref="B158:B162" si="131">H158+J158+L158+N158+P158+R158+T158+V158+X158+Z158+AB158+AD158</f>
        <v>0</v>
      </c>
      <c r="C158" s="4">
        <f t="shared" ref="C158:E162" si="132">C32+C81+C88</f>
        <v>0</v>
      </c>
      <c r="D158" s="4">
        <f t="shared" si="132"/>
        <v>0</v>
      </c>
      <c r="E158" s="4">
        <f t="shared" si="132"/>
        <v>0</v>
      </c>
      <c r="F158" s="4"/>
      <c r="G158" s="4"/>
      <c r="H158" s="4">
        <f t="shared" ref="H158:AE158" si="133">H32+H81+H88</f>
        <v>0</v>
      </c>
      <c r="I158" s="4">
        <f t="shared" si="133"/>
        <v>0</v>
      </c>
      <c r="J158" s="4">
        <f t="shared" si="133"/>
        <v>0</v>
      </c>
      <c r="K158" s="4">
        <f t="shared" si="133"/>
        <v>0</v>
      </c>
      <c r="L158" s="4">
        <f t="shared" si="133"/>
        <v>0</v>
      </c>
      <c r="M158" s="4">
        <f t="shared" si="133"/>
        <v>0</v>
      </c>
      <c r="N158" s="4">
        <f t="shared" si="133"/>
        <v>0</v>
      </c>
      <c r="O158" s="4">
        <f t="shared" si="133"/>
        <v>0</v>
      </c>
      <c r="P158" s="4">
        <f t="shared" si="133"/>
        <v>0</v>
      </c>
      <c r="Q158" s="4">
        <f t="shared" si="133"/>
        <v>0</v>
      </c>
      <c r="R158" s="4">
        <f t="shared" si="133"/>
        <v>0</v>
      </c>
      <c r="S158" s="4">
        <f t="shared" si="133"/>
        <v>0</v>
      </c>
      <c r="T158" s="4">
        <f t="shared" si="133"/>
        <v>0</v>
      </c>
      <c r="U158" s="4">
        <f t="shared" si="133"/>
        <v>0</v>
      </c>
      <c r="V158" s="4">
        <f t="shared" si="133"/>
        <v>0</v>
      </c>
      <c r="W158" s="4">
        <f t="shared" si="133"/>
        <v>0</v>
      </c>
      <c r="X158" s="4">
        <f t="shared" si="133"/>
        <v>0</v>
      </c>
      <c r="Y158" s="4">
        <f t="shared" si="133"/>
        <v>0</v>
      </c>
      <c r="Z158" s="4">
        <f t="shared" si="133"/>
        <v>0</v>
      </c>
      <c r="AA158" s="4">
        <f t="shared" si="133"/>
        <v>0</v>
      </c>
      <c r="AB158" s="4">
        <f t="shared" si="133"/>
        <v>0</v>
      </c>
      <c r="AC158" s="4">
        <f t="shared" si="133"/>
        <v>0</v>
      </c>
      <c r="AD158" s="4">
        <f t="shared" si="133"/>
        <v>0</v>
      </c>
      <c r="AE158" s="4">
        <f t="shared" si="133"/>
        <v>0</v>
      </c>
      <c r="AF158" s="160"/>
      <c r="AG158" s="99"/>
    </row>
    <row r="159" spans="1:33" ht="49.5" x14ac:dyDescent="0.25">
      <c r="A159" s="87" t="s">
        <v>49</v>
      </c>
      <c r="B159" s="4">
        <f t="shared" si="131"/>
        <v>0</v>
      </c>
      <c r="C159" s="4">
        <f t="shared" si="132"/>
        <v>0</v>
      </c>
      <c r="D159" s="4">
        <f t="shared" si="132"/>
        <v>0</v>
      </c>
      <c r="E159" s="4">
        <f t="shared" si="132"/>
        <v>0</v>
      </c>
      <c r="F159" s="4" t="e">
        <f t="shared" ref="F159:F161" si="134">E159/B159%</f>
        <v>#DIV/0!</v>
      </c>
      <c r="G159" s="4" t="e">
        <f t="shared" ref="G159:G161" si="135">E159/C159%</f>
        <v>#DIV/0!</v>
      </c>
      <c r="H159" s="4">
        <f t="shared" ref="H159:AE159" si="136">H33+H82+H89</f>
        <v>0</v>
      </c>
      <c r="I159" s="4">
        <f t="shared" si="136"/>
        <v>0</v>
      </c>
      <c r="J159" s="4">
        <f t="shared" si="136"/>
        <v>0</v>
      </c>
      <c r="K159" s="4">
        <f t="shared" si="136"/>
        <v>0</v>
      </c>
      <c r="L159" s="4">
        <f t="shared" si="136"/>
        <v>0</v>
      </c>
      <c r="M159" s="4">
        <f t="shared" si="136"/>
        <v>0</v>
      </c>
      <c r="N159" s="4">
        <f t="shared" si="136"/>
        <v>0</v>
      </c>
      <c r="O159" s="4">
        <f t="shared" si="136"/>
        <v>0</v>
      </c>
      <c r="P159" s="4">
        <f t="shared" si="136"/>
        <v>0</v>
      </c>
      <c r="Q159" s="4">
        <f t="shared" si="136"/>
        <v>0</v>
      </c>
      <c r="R159" s="4">
        <f t="shared" si="136"/>
        <v>0</v>
      </c>
      <c r="S159" s="4">
        <f t="shared" si="136"/>
        <v>0</v>
      </c>
      <c r="T159" s="4">
        <f t="shared" si="136"/>
        <v>0</v>
      </c>
      <c r="U159" s="4">
        <f t="shared" si="136"/>
        <v>0</v>
      </c>
      <c r="V159" s="4">
        <f t="shared" si="136"/>
        <v>0</v>
      </c>
      <c r="W159" s="4">
        <f t="shared" si="136"/>
        <v>0</v>
      </c>
      <c r="X159" s="4">
        <f t="shared" si="136"/>
        <v>0</v>
      </c>
      <c r="Y159" s="4">
        <f t="shared" si="136"/>
        <v>0</v>
      </c>
      <c r="Z159" s="4">
        <f t="shared" si="136"/>
        <v>0</v>
      </c>
      <c r="AA159" s="4">
        <f t="shared" si="136"/>
        <v>0</v>
      </c>
      <c r="AB159" s="4">
        <f t="shared" si="136"/>
        <v>0</v>
      </c>
      <c r="AC159" s="4">
        <f t="shared" si="136"/>
        <v>0</v>
      </c>
      <c r="AD159" s="4">
        <f t="shared" si="136"/>
        <v>0</v>
      </c>
      <c r="AE159" s="4">
        <f t="shared" si="136"/>
        <v>0</v>
      </c>
      <c r="AF159" s="160"/>
      <c r="AG159" s="99"/>
    </row>
    <row r="160" spans="1:33" x14ac:dyDescent="0.25">
      <c r="A160" s="87" t="s">
        <v>176</v>
      </c>
      <c r="B160" s="4">
        <f t="shared" si="131"/>
        <v>242729.60000000003</v>
      </c>
      <c r="C160" s="4">
        <f t="shared" si="132"/>
        <v>33496.53</v>
      </c>
      <c r="D160" s="4">
        <f t="shared" si="132"/>
        <v>33496.53</v>
      </c>
      <c r="E160" s="4">
        <f t="shared" si="132"/>
        <v>21561.129999999997</v>
      </c>
      <c r="F160" s="4">
        <f t="shared" si="134"/>
        <v>8.8827773786138966</v>
      </c>
      <c r="G160" s="4">
        <f t="shared" si="135"/>
        <v>64.36824948733495</v>
      </c>
      <c r="H160" s="4">
        <f t="shared" ref="H160:AE160" si="137">H34+H83+H90</f>
        <v>14217.8</v>
      </c>
      <c r="I160" s="4">
        <f t="shared" si="137"/>
        <v>6855.44</v>
      </c>
      <c r="J160" s="4">
        <f t="shared" si="137"/>
        <v>19278.73</v>
      </c>
      <c r="K160" s="4">
        <f t="shared" si="137"/>
        <v>14705.689999999999</v>
      </c>
      <c r="L160" s="4">
        <f t="shared" si="137"/>
        <v>15484.47</v>
      </c>
      <c r="M160" s="4">
        <f t="shared" si="137"/>
        <v>0</v>
      </c>
      <c r="N160" s="4">
        <f t="shared" si="137"/>
        <v>15827.539999999999</v>
      </c>
      <c r="O160" s="4">
        <f t="shared" si="137"/>
        <v>0</v>
      </c>
      <c r="P160" s="4">
        <f t="shared" si="137"/>
        <v>23804.04</v>
      </c>
      <c r="Q160" s="4">
        <f t="shared" si="137"/>
        <v>0</v>
      </c>
      <c r="R160" s="4">
        <f t="shared" si="137"/>
        <v>13709.189999999999</v>
      </c>
      <c r="S160" s="4">
        <f t="shared" si="137"/>
        <v>0</v>
      </c>
      <c r="T160" s="4">
        <f t="shared" si="137"/>
        <v>19481.68</v>
      </c>
      <c r="U160" s="4">
        <f t="shared" si="137"/>
        <v>0</v>
      </c>
      <c r="V160" s="4">
        <f t="shared" si="137"/>
        <v>16184.199999999999</v>
      </c>
      <c r="W160" s="4">
        <f t="shared" si="137"/>
        <v>0</v>
      </c>
      <c r="X160" s="4">
        <f t="shared" si="137"/>
        <v>54954.35</v>
      </c>
      <c r="Y160" s="4">
        <f t="shared" si="137"/>
        <v>0</v>
      </c>
      <c r="Z160" s="4">
        <f t="shared" si="137"/>
        <v>25052.36</v>
      </c>
      <c r="AA160" s="4">
        <f t="shared" si="137"/>
        <v>0</v>
      </c>
      <c r="AB160" s="4">
        <f t="shared" si="137"/>
        <v>12042.99</v>
      </c>
      <c r="AC160" s="4">
        <f t="shared" si="137"/>
        <v>0</v>
      </c>
      <c r="AD160" s="4">
        <f t="shared" si="137"/>
        <v>12692.25</v>
      </c>
      <c r="AE160" s="4">
        <f t="shared" si="137"/>
        <v>0</v>
      </c>
      <c r="AF160" s="160"/>
      <c r="AG160" s="99"/>
    </row>
    <row r="161" spans="1:33" s="69" customFormat="1" ht="15" x14ac:dyDescent="0.25">
      <c r="A161" s="62" t="s">
        <v>175</v>
      </c>
      <c r="B161" s="64">
        <f t="shared" si="131"/>
        <v>0</v>
      </c>
      <c r="C161" s="63">
        <f t="shared" si="132"/>
        <v>0</v>
      </c>
      <c r="D161" s="63">
        <f t="shared" si="132"/>
        <v>0</v>
      </c>
      <c r="E161" s="63">
        <f t="shared" si="132"/>
        <v>0</v>
      </c>
      <c r="F161" s="64" t="e">
        <f t="shared" si="134"/>
        <v>#DIV/0!</v>
      </c>
      <c r="G161" s="64" t="e">
        <f t="shared" si="135"/>
        <v>#DIV/0!</v>
      </c>
      <c r="H161" s="63">
        <f t="shared" ref="H161:AE161" si="138">H35+H84+H91</f>
        <v>0</v>
      </c>
      <c r="I161" s="63">
        <f t="shared" si="138"/>
        <v>0</v>
      </c>
      <c r="J161" s="63">
        <f t="shared" si="138"/>
        <v>0</v>
      </c>
      <c r="K161" s="63">
        <f t="shared" si="138"/>
        <v>0</v>
      </c>
      <c r="L161" s="63">
        <f t="shared" si="138"/>
        <v>0</v>
      </c>
      <c r="M161" s="63">
        <f t="shared" si="138"/>
        <v>0</v>
      </c>
      <c r="N161" s="63">
        <f t="shared" si="138"/>
        <v>0</v>
      </c>
      <c r="O161" s="63">
        <f t="shared" si="138"/>
        <v>0</v>
      </c>
      <c r="P161" s="63">
        <f t="shared" si="138"/>
        <v>0</v>
      </c>
      <c r="Q161" s="63">
        <f t="shared" si="138"/>
        <v>0</v>
      </c>
      <c r="R161" s="63">
        <f t="shared" si="138"/>
        <v>0</v>
      </c>
      <c r="S161" s="63">
        <f t="shared" si="138"/>
        <v>0</v>
      </c>
      <c r="T161" s="63">
        <f t="shared" si="138"/>
        <v>0</v>
      </c>
      <c r="U161" s="63">
        <f t="shared" si="138"/>
        <v>0</v>
      </c>
      <c r="V161" s="63">
        <f t="shared" si="138"/>
        <v>0</v>
      </c>
      <c r="W161" s="63">
        <f t="shared" si="138"/>
        <v>0</v>
      </c>
      <c r="X161" s="63">
        <f t="shared" si="138"/>
        <v>0</v>
      </c>
      <c r="Y161" s="63">
        <f t="shared" si="138"/>
        <v>0</v>
      </c>
      <c r="Z161" s="63">
        <f t="shared" si="138"/>
        <v>0</v>
      </c>
      <c r="AA161" s="63">
        <f t="shared" si="138"/>
        <v>0</v>
      </c>
      <c r="AB161" s="63">
        <f t="shared" si="138"/>
        <v>0</v>
      </c>
      <c r="AC161" s="63">
        <f t="shared" si="138"/>
        <v>0</v>
      </c>
      <c r="AD161" s="63">
        <f t="shared" si="138"/>
        <v>0</v>
      </c>
      <c r="AE161" s="63">
        <f t="shared" si="138"/>
        <v>0</v>
      </c>
      <c r="AF161" s="160"/>
      <c r="AG161" s="100"/>
    </row>
    <row r="162" spans="1:33" x14ac:dyDescent="0.25">
      <c r="A162" s="87" t="s">
        <v>139</v>
      </c>
      <c r="B162" s="4">
        <f t="shared" si="131"/>
        <v>25000</v>
      </c>
      <c r="C162" s="4">
        <f t="shared" si="132"/>
        <v>0</v>
      </c>
      <c r="D162" s="4">
        <f t="shared" si="132"/>
        <v>0</v>
      </c>
      <c r="E162" s="4">
        <f t="shared" si="132"/>
        <v>0</v>
      </c>
      <c r="F162" s="4"/>
      <c r="G162" s="4"/>
      <c r="H162" s="4">
        <f t="shared" ref="H162:AE162" si="139">H36+H85+H92</f>
        <v>0</v>
      </c>
      <c r="I162" s="4">
        <f t="shared" si="139"/>
        <v>0</v>
      </c>
      <c r="J162" s="4">
        <f t="shared" si="139"/>
        <v>0</v>
      </c>
      <c r="K162" s="4">
        <f t="shared" si="139"/>
        <v>0</v>
      </c>
      <c r="L162" s="4">
        <f t="shared" si="139"/>
        <v>0</v>
      </c>
      <c r="M162" s="4">
        <f t="shared" si="139"/>
        <v>0</v>
      </c>
      <c r="N162" s="4">
        <f t="shared" si="139"/>
        <v>0</v>
      </c>
      <c r="O162" s="4">
        <f t="shared" si="139"/>
        <v>0</v>
      </c>
      <c r="P162" s="4">
        <f t="shared" si="139"/>
        <v>0</v>
      </c>
      <c r="Q162" s="4">
        <f t="shared" si="139"/>
        <v>0</v>
      </c>
      <c r="R162" s="4">
        <f t="shared" si="139"/>
        <v>7500</v>
      </c>
      <c r="S162" s="4">
        <f t="shared" si="139"/>
        <v>0</v>
      </c>
      <c r="T162" s="4">
        <f t="shared" si="139"/>
        <v>17500</v>
      </c>
      <c r="U162" s="4">
        <f t="shared" si="139"/>
        <v>0</v>
      </c>
      <c r="V162" s="4">
        <f t="shared" si="139"/>
        <v>0</v>
      </c>
      <c r="W162" s="4">
        <f t="shared" si="139"/>
        <v>0</v>
      </c>
      <c r="X162" s="4">
        <f t="shared" si="139"/>
        <v>0</v>
      </c>
      <c r="Y162" s="4">
        <f t="shared" si="139"/>
        <v>0</v>
      </c>
      <c r="Z162" s="4">
        <f t="shared" si="139"/>
        <v>0</v>
      </c>
      <c r="AA162" s="4">
        <f t="shared" si="139"/>
        <v>0</v>
      </c>
      <c r="AB162" s="4">
        <f t="shared" si="139"/>
        <v>0</v>
      </c>
      <c r="AC162" s="4">
        <f t="shared" si="139"/>
        <v>0</v>
      </c>
      <c r="AD162" s="4">
        <f t="shared" si="139"/>
        <v>0</v>
      </c>
      <c r="AE162" s="4">
        <f t="shared" si="139"/>
        <v>0</v>
      </c>
      <c r="AF162" s="161"/>
      <c r="AG162" s="99"/>
    </row>
    <row r="163" spans="1:33" ht="84" hidden="1" x14ac:dyDescent="0.3">
      <c r="A163" s="51" t="s">
        <v>140</v>
      </c>
      <c r="B163" s="4"/>
      <c r="C163" s="4"/>
      <c r="D163" s="4"/>
      <c r="E163" s="4"/>
      <c r="F163" s="4"/>
      <c r="G163" s="4"/>
      <c r="H163" s="4"/>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53"/>
      <c r="AG163" s="99"/>
    </row>
    <row r="164" spans="1:33" ht="16.899999999999999" hidden="1" x14ac:dyDescent="0.3">
      <c r="A164" s="67" t="s">
        <v>138</v>
      </c>
      <c r="B164" s="4"/>
      <c r="C164" s="4"/>
      <c r="D164" s="4"/>
      <c r="E164" s="4"/>
      <c r="F164" s="4"/>
      <c r="G164" s="4"/>
      <c r="H164" s="4"/>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53"/>
      <c r="AG164" s="99"/>
    </row>
    <row r="165" spans="1:33" ht="50.45" hidden="1" x14ac:dyDescent="0.3">
      <c r="A165" s="87" t="s">
        <v>49</v>
      </c>
      <c r="B165" s="4"/>
      <c r="C165" s="4"/>
      <c r="D165" s="4"/>
      <c r="E165" s="4"/>
      <c r="F165" s="4"/>
      <c r="G165" s="4"/>
      <c r="H165" s="4"/>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53"/>
      <c r="AG165" s="99"/>
    </row>
    <row r="166" spans="1:33" ht="16.899999999999999" hidden="1" x14ac:dyDescent="0.3">
      <c r="A166" s="87" t="s">
        <v>176</v>
      </c>
      <c r="B166" s="4"/>
      <c r="C166" s="4"/>
      <c r="D166" s="4"/>
      <c r="E166" s="4"/>
      <c r="F166" s="4"/>
      <c r="G166" s="4"/>
      <c r="H166" s="4"/>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53"/>
      <c r="AG166" s="99"/>
    </row>
    <row r="167" spans="1:33" ht="16.899999999999999" hidden="1" x14ac:dyDescent="0.3">
      <c r="A167" s="49" t="s">
        <v>175</v>
      </c>
      <c r="B167" s="4"/>
      <c r="C167" s="4"/>
      <c r="D167" s="4"/>
      <c r="E167" s="4"/>
      <c r="F167" s="4"/>
      <c r="G167" s="4"/>
      <c r="H167" s="4"/>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53"/>
      <c r="AG167" s="99"/>
    </row>
    <row r="168" spans="1:33" ht="16.899999999999999" hidden="1" x14ac:dyDescent="0.3">
      <c r="A168" s="87" t="s">
        <v>139</v>
      </c>
      <c r="B168" s="4"/>
      <c r="C168" s="4"/>
      <c r="D168" s="4"/>
      <c r="E168" s="4"/>
      <c r="F168" s="4"/>
      <c r="G168" s="4"/>
      <c r="H168" s="4"/>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53"/>
      <c r="AG168" s="99"/>
    </row>
    <row r="169" spans="1:33" s="47" customFormat="1" ht="82.5" x14ac:dyDescent="0.25">
      <c r="A169" s="74" t="s">
        <v>191</v>
      </c>
      <c r="B169" s="75">
        <f t="shared" ref="B169:E169" si="140">B171+B172+B173+B175</f>
        <v>12505.634000000002</v>
      </c>
      <c r="C169" s="75">
        <f t="shared" si="140"/>
        <v>1538.934</v>
      </c>
      <c r="D169" s="75">
        <f t="shared" si="140"/>
        <v>1538.934</v>
      </c>
      <c r="E169" s="75">
        <f t="shared" si="140"/>
        <v>1003.1419999999999</v>
      </c>
      <c r="F169" s="75">
        <f>E169/B169%</f>
        <v>8.0215205402620917</v>
      </c>
      <c r="G169" s="75">
        <f>E169/C169%</f>
        <v>65.18421192851676</v>
      </c>
      <c r="H169" s="75">
        <f t="shared" ref="H169:AE169" si="141">H171+H172+H173+H175</f>
        <v>1055.664</v>
      </c>
      <c r="I169" s="75">
        <f t="shared" si="141"/>
        <v>391.78</v>
      </c>
      <c r="J169" s="75">
        <f t="shared" si="141"/>
        <v>483.27</v>
      </c>
      <c r="K169" s="75">
        <f t="shared" si="141"/>
        <v>611.36199999999997</v>
      </c>
      <c r="L169" s="75">
        <f t="shared" si="141"/>
        <v>483.27</v>
      </c>
      <c r="M169" s="75">
        <f t="shared" si="141"/>
        <v>0</v>
      </c>
      <c r="N169" s="75">
        <f t="shared" si="141"/>
        <v>1175.07</v>
      </c>
      <c r="O169" s="75">
        <f t="shared" si="141"/>
        <v>0</v>
      </c>
      <c r="P169" s="75">
        <f t="shared" si="141"/>
        <v>928.77</v>
      </c>
      <c r="Q169" s="75">
        <f t="shared" si="141"/>
        <v>0</v>
      </c>
      <c r="R169" s="75">
        <f t="shared" si="141"/>
        <v>609.16999999999996</v>
      </c>
      <c r="S169" s="75">
        <f t="shared" si="141"/>
        <v>0</v>
      </c>
      <c r="T169" s="75">
        <f t="shared" si="141"/>
        <v>1562.57</v>
      </c>
      <c r="U169" s="75">
        <f t="shared" si="141"/>
        <v>0</v>
      </c>
      <c r="V169" s="75">
        <f t="shared" si="141"/>
        <v>593.27</v>
      </c>
      <c r="W169" s="75">
        <f t="shared" si="141"/>
        <v>0</v>
      </c>
      <c r="X169" s="75">
        <f t="shared" si="141"/>
        <v>593.27</v>
      </c>
      <c r="Y169" s="75">
        <f t="shared" si="141"/>
        <v>0</v>
      </c>
      <c r="Z169" s="75">
        <f t="shared" si="141"/>
        <v>3831.87</v>
      </c>
      <c r="AA169" s="75">
        <f t="shared" si="141"/>
        <v>0</v>
      </c>
      <c r="AB169" s="75">
        <f t="shared" si="141"/>
        <v>593.27</v>
      </c>
      <c r="AC169" s="75">
        <f t="shared" si="141"/>
        <v>0</v>
      </c>
      <c r="AD169" s="75">
        <f t="shared" si="141"/>
        <v>596.16999999999996</v>
      </c>
      <c r="AE169" s="75">
        <f t="shared" si="141"/>
        <v>0</v>
      </c>
      <c r="AF169" s="162"/>
      <c r="AG169" s="99"/>
    </row>
    <row r="170" spans="1:33" s="47" customFormat="1" x14ac:dyDescent="0.25">
      <c r="A170" s="58" t="s">
        <v>148</v>
      </c>
      <c r="B170" s="58"/>
      <c r="C170" s="58"/>
      <c r="D170" s="58"/>
      <c r="E170" s="58"/>
      <c r="F170" s="58"/>
      <c r="G170" s="58"/>
      <c r="H170" s="4"/>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163"/>
      <c r="AG170" s="99"/>
    </row>
    <row r="171" spans="1:33" s="47" customFormat="1" x14ac:dyDescent="0.25">
      <c r="A171" s="87" t="s">
        <v>138</v>
      </c>
      <c r="B171" s="48">
        <f t="shared" ref="B171:B175" si="142">H171+J171+L171+N171+P171+R171+T171+V171+X171+Z171+AB171+AD171</f>
        <v>0</v>
      </c>
      <c r="C171" s="48">
        <f t="shared" ref="C171:E172" si="143">C178+C185</f>
        <v>0</v>
      </c>
      <c r="D171" s="48">
        <f t="shared" si="143"/>
        <v>0</v>
      </c>
      <c r="E171" s="48">
        <f t="shared" si="143"/>
        <v>0</v>
      </c>
      <c r="F171" s="48"/>
      <c r="G171" s="48"/>
      <c r="H171" s="48">
        <f>H178+H185</f>
        <v>0</v>
      </c>
      <c r="I171" s="48">
        <f t="shared" ref="I171:AE172" si="144">I178+I185</f>
        <v>0</v>
      </c>
      <c r="J171" s="48">
        <f t="shared" si="144"/>
        <v>0</v>
      </c>
      <c r="K171" s="48">
        <f t="shared" si="144"/>
        <v>0</v>
      </c>
      <c r="L171" s="48">
        <f t="shared" si="144"/>
        <v>0</v>
      </c>
      <c r="M171" s="48">
        <f t="shared" si="144"/>
        <v>0</v>
      </c>
      <c r="N171" s="48">
        <f t="shared" si="144"/>
        <v>0</v>
      </c>
      <c r="O171" s="48">
        <f t="shared" si="144"/>
        <v>0</v>
      </c>
      <c r="P171" s="48">
        <f t="shared" si="144"/>
        <v>0</v>
      </c>
      <c r="Q171" s="48">
        <f t="shared" si="144"/>
        <v>0</v>
      </c>
      <c r="R171" s="48">
        <f t="shared" si="144"/>
        <v>0</v>
      </c>
      <c r="S171" s="48">
        <f t="shared" si="144"/>
        <v>0</v>
      </c>
      <c r="T171" s="48">
        <f t="shared" si="144"/>
        <v>0</v>
      </c>
      <c r="U171" s="48">
        <f t="shared" si="144"/>
        <v>0</v>
      </c>
      <c r="V171" s="48">
        <f t="shared" si="144"/>
        <v>0</v>
      </c>
      <c r="W171" s="48">
        <f t="shared" si="144"/>
        <v>0</v>
      </c>
      <c r="X171" s="48">
        <f t="shared" si="144"/>
        <v>0</v>
      </c>
      <c r="Y171" s="48">
        <f t="shared" si="144"/>
        <v>0</v>
      </c>
      <c r="Z171" s="48">
        <f t="shared" si="144"/>
        <v>0</v>
      </c>
      <c r="AA171" s="48">
        <f t="shared" si="144"/>
        <v>0</v>
      </c>
      <c r="AB171" s="48">
        <f t="shared" si="144"/>
        <v>0</v>
      </c>
      <c r="AC171" s="48">
        <f t="shared" si="144"/>
        <v>0</v>
      </c>
      <c r="AD171" s="48">
        <f t="shared" si="144"/>
        <v>0</v>
      </c>
      <c r="AE171" s="48">
        <f t="shared" si="144"/>
        <v>0</v>
      </c>
      <c r="AF171" s="163"/>
      <c r="AG171" s="99"/>
    </row>
    <row r="172" spans="1:33" s="47" customFormat="1" x14ac:dyDescent="0.25">
      <c r="A172" s="87" t="s">
        <v>19</v>
      </c>
      <c r="B172" s="48">
        <f t="shared" si="142"/>
        <v>2941.5</v>
      </c>
      <c r="C172" s="48">
        <f t="shared" si="143"/>
        <v>660</v>
      </c>
      <c r="D172" s="48">
        <f t="shared" si="143"/>
        <v>660</v>
      </c>
      <c r="E172" s="48">
        <f t="shared" si="143"/>
        <v>0</v>
      </c>
      <c r="F172" s="48"/>
      <c r="G172" s="48"/>
      <c r="H172" s="48">
        <f>H179+H186</f>
        <v>660</v>
      </c>
      <c r="I172" s="48">
        <f t="shared" si="144"/>
        <v>0</v>
      </c>
      <c r="J172" s="48">
        <f t="shared" si="144"/>
        <v>0</v>
      </c>
      <c r="K172" s="48">
        <f t="shared" si="144"/>
        <v>0</v>
      </c>
      <c r="L172" s="48">
        <f t="shared" si="144"/>
        <v>0</v>
      </c>
      <c r="M172" s="48">
        <f t="shared" si="144"/>
        <v>0</v>
      </c>
      <c r="N172" s="48">
        <f t="shared" si="144"/>
        <v>0</v>
      </c>
      <c r="O172" s="48">
        <f t="shared" si="144"/>
        <v>0</v>
      </c>
      <c r="P172" s="48">
        <f t="shared" si="144"/>
        <v>0</v>
      </c>
      <c r="Q172" s="48">
        <f t="shared" si="144"/>
        <v>0</v>
      </c>
      <c r="R172" s="48">
        <f t="shared" si="144"/>
        <v>0</v>
      </c>
      <c r="S172" s="48">
        <f t="shared" si="144"/>
        <v>0</v>
      </c>
      <c r="T172" s="48">
        <f t="shared" si="144"/>
        <v>110</v>
      </c>
      <c r="U172" s="48">
        <f t="shared" si="144"/>
        <v>0</v>
      </c>
      <c r="V172" s="48">
        <f t="shared" si="144"/>
        <v>110</v>
      </c>
      <c r="W172" s="48">
        <f t="shared" si="144"/>
        <v>0</v>
      </c>
      <c r="X172" s="48">
        <f t="shared" si="144"/>
        <v>110</v>
      </c>
      <c r="Y172" s="48">
        <f t="shared" si="144"/>
        <v>0</v>
      </c>
      <c r="Z172" s="48">
        <f t="shared" si="144"/>
        <v>1728.6</v>
      </c>
      <c r="AA172" s="48">
        <f t="shared" si="144"/>
        <v>0</v>
      </c>
      <c r="AB172" s="48">
        <f t="shared" si="144"/>
        <v>110</v>
      </c>
      <c r="AC172" s="48">
        <f t="shared" si="144"/>
        <v>0</v>
      </c>
      <c r="AD172" s="48">
        <f t="shared" si="144"/>
        <v>112.9</v>
      </c>
      <c r="AE172" s="48">
        <f t="shared" si="144"/>
        <v>0</v>
      </c>
      <c r="AF172" s="163"/>
      <c r="AG172" s="99"/>
    </row>
    <row r="173" spans="1:33" s="47" customFormat="1" ht="21" customHeight="1" x14ac:dyDescent="0.25">
      <c r="A173" s="87" t="s">
        <v>13</v>
      </c>
      <c r="B173" s="48">
        <f t="shared" si="142"/>
        <v>9564.1340000000018</v>
      </c>
      <c r="C173" s="48">
        <f>C180+C188</f>
        <v>878.93399999999997</v>
      </c>
      <c r="D173" s="48">
        <f>D180+D188</f>
        <v>878.93399999999997</v>
      </c>
      <c r="E173" s="48">
        <f>E180+E188</f>
        <v>1003.1419999999999</v>
      </c>
      <c r="F173" s="48">
        <f>E173/B173%</f>
        <v>10.488581611257223</v>
      </c>
      <c r="G173" s="48">
        <f>E173/C173%</f>
        <v>114.13166403848298</v>
      </c>
      <c r="H173" s="48">
        <f t="shared" ref="H173:AE173" si="145">H180+H188</f>
        <v>395.66399999999999</v>
      </c>
      <c r="I173" s="48">
        <f t="shared" si="145"/>
        <v>391.78</v>
      </c>
      <c r="J173" s="48">
        <f t="shared" si="145"/>
        <v>483.27</v>
      </c>
      <c r="K173" s="48">
        <f t="shared" si="145"/>
        <v>611.36199999999997</v>
      </c>
      <c r="L173" s="48">
        <f t="shared" si="145"/>
        <v>483.27</v>
      </c>
      <c r="M173" s="48">
        <f t="shared" si="145"/>
        <v>0</v>
      </c>
      <c r="N173" s="48">
        <f t="shared" si="145"/>
        <v>1175.07</v>
      </c>
      <c r="O173" s="48">
        <f t="shared" si="145"/>
        <v>0</v>
      </c>
      <c r="P173" s="48">
        <f t="shared" si="145"/>
        <v>928.77</v>
      </c>
      <c r="Q173" s="48">
        <f t="shared" si="145"/>
        <v>0</v>
      </c>
      <c r="R173" s="48">
        <f t="shared" si="145"/>
        <v>609.16999999999996</v>
      </c>
      <c r="S173" s="48">
        <f t="shared" si="145"/>
        <v>0</v>
      </c>
      <c r="T173" s="48">
        <f t="shared" si="145"/>
        <v>1452.57</v>
      </c>
      <c r="U173" s="48">
        <f t="shared" si="145"/>
        <v>0</v>
      </c>
      <c r="V173" s="48">
        <f t="shared" si="145"/>
        <v>483.27</v>
      </c>
      <c r="W173" s="48">
        <f t="shared" si="145"/>
        <v>0</v>
      </c>
      <c r="X173" s="48">
        <f t="shared" si="145"/>
        <v>483.27</v>
      </c>
      <c r="Y173" s="48">
        <f t="shared" si="145"/>
        <v>0</v>
      </c>
      <c r="Z173" s="48">
        <f t="shared" si="145"/>
        <v>2103.27</v>
      </c>
      <c r="AA173" s="48">
        <f t="shared" si="145"/>
        <v>0</v>
      </c>
      <c r="AB173" s="48">
        <f t="shared" si="145"/>
        <v>483.27</v>
      </c>
      <c r="AC173" s="48">
        <f t="shared" si="145"/>
        <v>0</v>
      </c>
      <c r="AD173" s="48">
        <f t="shared" si="145"/>
        <v>483.27</v>
      </c>
      <c r="AE173" s="48">
        <f t="shared" si="145"/>
        <v>0</v>
      </c>
      <c r="AF173" s="163"/>
      <c r="AG173" s="99"/>
    </row>
    <row r="174" spans="1:33" s="85" customFormat="1" ht="21" customHeight="1" x14ac:dyDescent="0.25">
      <c r="A174" s="49" t="s">
        <v>175</v>
      </c>
      <c r="B174" s="82">
        <f t="shared" si="142"/>
        <v>2941.5</v>
      </c>
      <c r="C174" s="82">
        <f>C181+C187</f>
        <v>660</v>
      </c>
      <c r="D174" s="82">
        <f>D181+D187</f>
        <v>660</v>
      </c>
      <c r="E174" s="82">
        <f>E181+E187</f>
        <v>461.74</v>
      </c>
      <c r="F174" s="82"/>
      <c r="G174" s="82"/>
      <c r="H174" s="82">
        <f t="shared" ref="H174:AE174" si="146">H181+H187</f>
        <v>660</v>
      </c>
      <c r="I174" s="82">
        <f t="shared" si="146"/>
        <v>461.74</v>
      </c>
      <c r="J174" s="82">
        <f t="shared" si="146"/>
        <v>0</v>
      </c>
      <c r="K174" s="82">
        <f t="shared" si="146"/>
        <v>0</v>
      </c>
      <c r="L174" s="82">
        <f t="shared" si="146"/>
        <v>0</v>
      </c>
      <c r="M174" s="82">
        <f t="shared" si="146"/>
        <v>0</v>
      </c>
      <c r="N174" s="82">
        <f t="shared" si="146"/>
        <v>0</v>
      </c>
      <c r="O174" s="82">
        <f t="shared" si="146"/>
        <v>0</v>
      </c>
      <c r="P174" s="82">
        <f t="shared" si="146"/>
        <v>0</v>
      </c>
      <c r="Q174" s="82">
        <f t="shared" si="146"/>
        <v>0</v>
      </c>
      <c r="R174" s="82">
        <f t="shared" si="146"/>
        <v>0</v>
      </c>
      <c r="S174" s="82">
        <f t="shared" si="146"/>
        <v>0</v>
      </c>
      <c r="T174" s="82">
        <f t="shared" si="146"/>
        <v>110</v>
      </c>
      <c r="U174" s="82">
        <f t="shared" si="146"/>
        <v>0</v>
      </c>
      <c r="V174" s="82">
        <f t="shared" si="146"/>
        <v>110</v>
      </c>
      <c r="W174" s="82">
        <f t="shared" si="146"/>
        <v>0</v>
      </c>
      <c r="X174" s="82">
        <f t="shared" si="146"/>
        <v>110</v>
      </c>
      <c r="Y174" s="82">
        <f t="shared" si="146"/>
        <v>0</v>
      </c>
      <c r="Z174" s="82">
        <f t="shared" si="146"/>
        <v>1728.6</v>
      </c>
      <c r="AA174" s="82">
        <f t="shared" si="146"/>
        <v>0</v>
      </c>
      <c r="AB174" s="82">
        <f t="shared" si="146"/>
        <v>110</v>
      </c>
      <c r="AC174" s="82">
        <f t="shared" si="146"/>
        <v>0</v>
      </c>
      <c r="AD174" s="82">
        <f t="shared" si="146"/>
        <v>112.9</v>
      </c>
      <c r="AE174" s="82">
        <f t="shared" si="146"/>
        <v>0</v>
      </c>
      <c r="AF174" s="163"/>
      <c r="AG174" s="102"/>
    </row>
    <row r="175" spans="1:33" s="47" customFormat="1" x14ac:dyDescent="0.25">
      <c r="A175" s="87" t="s">
        <v>139</v>
      </c>
      <c r="B175" s="48">
        <f t="shared" si="142"/>
        <v>0</v>
      </c>
      <c r="C175" s="48">
        <f>C182+C189</f>
        <v>0</v>
      </c>
      <c r="D175" s="48">
        <f>D182+D189</f>
        <v>0</v>
      </c>
      <c r="E175" s="48">
        <f>E182+E189</f>
        <v>0</v>
      </c>
      <c r="F175" s="48"/>
      <c r="G175" s="48"/>
      <c r="H175" s="48">
        <f t="shared" ref="H175:AE175" si="147">H182+H189</f>
        <v>0</v>
      </c>
      <c r="I175" s="48">
        <f t="shared" si="147"/>
        <v>0</v>
      </c>
      <c r="J175" s="48">
        <f t="shared" si="147"/>
        <v>0</v>
      </c>
      <c r="K175" s="48">
        <f t="shared" si="147"/>
        <v>0</v>
      </c>
      <c r="L175" s="48">
        <f t="shared" si="147"/>
        <v>0</v>
      </c>
      <c r="M175" s="48">
        <f t="shared" si="147"/>
        <v>0</v>
      </c>
      <c r="N175" s="48">
        <f t="shared" si="147"/>
        <v>0</v>
      </c>
      <c r="O175" s="48">
        <f t="shared" si="147"/>
        <v>0</v>
      </c>
      <c r="P175" s="48">
        <f t="shared" si="147"/>
        <v>0</v>
      </c>
      <c r="Q175" s="48">
        <f t="shared" si="147"/>
        <v>0</v>
      </c>
      <c r="R175" s="48">
        <f t="shared" si="147"/>
        <v>0</v>
      </c>
      <c r="S175" s="48">
        <f t="shared" si="147"/>
        <v>0</v>
      </c>
      <c r="T175" s="48">
        <f t="shared" si="147"/>
        <v>0</v>
      </c>
      <c r="U175" s="48">
        <f t="shared" si="147"/>
        <v>0</v>
      </c>
      <c r="V175" s="48">
        <f t="shared" si="147"/>
        <v>0</v>
      </c>
      <c r="W175" s="48">
        <f t="shared" si="147"/>
        <v>0</v>
      </c>
      <c r="X175" s="48">
        <f t="shared" si="147"/>
        <v>0</v>
      </c>
      <c r="Y175" s="48">
        <f t="shared" si="147"/>
        <v>0</v>
      </c>
      <c r="Z175" s="48">
        <f t="shared" si="147"/>
        <v>0</v>
      </c>
      <c r="AA175" s="48">
        <f t="shared" si="147"/>
        <v>0</v>
      </c>
      <c r="AB175" s="48">
        <f t="shared" si="147"/>
        <v>0</v>
      </c>
      <c r="AC175" s="48">
        <f t="shared" si="147"/>
        <v>0</v>
      </c>
      <c r="AD175" s="48">
        <f t="shared" si="147"/>
        <v>0</v>
      </c>
      <c r="AE175" s="48">
        <f t="shared" si="147"/>
        <v>0</v>
      </c>
      <c r="AF175" s="164"/>
      <c r="AG175" s="99"/>
    </row>
    <row r="176" spans="1:33" s="47" customFormat="1" ht="102.75" customHeight="1" x14ac:dyDescent="0.25">
      <c r="A176" s="76" t="s">
        <v>192</v>
      </c>
      <c r="B176" s="77">
        <f t="shared" ref="B176:E176" si="148">B178+B179+B180+B182</f>
        <v>5345.2</v>
      </c>
      <c r="C176" s="77">
        <f t="shared" si="148"/>
        <v>0</v>
      </c>
      <c r="D176" s="77">
        <f t="shared" si="148"/>
        <v>0</v>
      </c>
      <c r="E176" s="77">
        <f t="shared" si="148"/>
        <v>0</v>
      </c>
      <c r="F176" s="77">
        <f t="shared" ref="F176" si="149">E176/B176%</f>
        <v>0</v>
      </c>
      <c r="G176" s="77" t="e">
        <f t="shared" ref="G176" si="150">E176/C176%</f>
        <v>#DIV/0!</v>
      </c>
      <c r="H176" s="77">
        <f t="shared" ref="H176:AE176" si="151">H178+H179+H180+H182</f>
        <v>0</v>
      </c>
      <c r="I176" s="77">
        <f t="shared" si="151"/>
        <v>0</v>
      </c>
      <c r="J176" s="77">
        <f t="shared" si="151"/>
        <v>0</v>
      </c>
      <c r="K176" s="77">
        <f t="shared" si="151"/>
        <v>0</v>
      </c>
      <c r="L176" s="77">
        <f t="shared" si="151"/>
        <v>0</v>
      </c>
      <c r="M176" s="77">
        <f t="shared" si="151"/>
        <v>0</v>
      </c>
      <c r="N176" s="77">
        <f t="shared" si="151"/>
        <v>691.8</v>
      </c>
      <c r="O176" s="77">
        <f t="shared" si="151"/>
        <v>0</v>
      </c>
      <c r="P176" s="77">
        <f t="shared" si="151"/>
        <v>445.5</v>
      </c>
      <c r="Q176" s="77">
        <f t="shared" si="151"/>
        <v>0</v>
      </c>
      <c r="R176" s="77">
        <f t="shared" si="151"/>
        <v>0</v>
      </c>
      <c r="S176" s="77">
        <f t="shared" si="151"/>
        <v>0</v>
      </c>
      <c r="T176" s="77">
        <f t="shared" si="151"/>
        <v>969.3</v>
      </c>
      <c r="U176" s="77">
        <f t="shared" si="151"/>
        <v>0</v>
      </c>
      <c r="V176" s="77">
        <f t="shared" si="151"/>
        <v>0</v>
      </c>
      <c r="W176" s="77">
        <f t="shared" si="151"/>
        <v>0</v>
      </c>
      <c r="X176" s="77">
        <f t="shared" si="151"/>
        <v>0</v>
      </c>
      <c r="Y176" s="77">
        <f t="shared" si="151"/>
        <v>0</v>
      </c>
      <c r="Z176" s="77">
        <f t="shared" si="151"/>
        <v>3238.6</v>
      </c>
      <c r="AA176" s="77">
        <f t="shared" si="151"/>
        <v>0</v>
      </c>
      <c r="AB176" s="77">
        <f t="shared" si="151"/>
        <v>0</v>
      </c>
      <c r="AC176" s="77">
        <f t="shared" si="151"/>
        <v>0</v>
      </c>
      <c r="AD176" s="77">
        <f t="shared" si="151"/>
        <v>0</v>
      </c>
      <c r="AE176" s="77">
        <f t="shared" si="151"/>
        <v>0</v>
      </c>
      <c r="AF176" s="121" t="s">
        <v>218</v>
      </c>
      <c r="AG176" s="99"/>
    </row>
    <row r="177" spans="1:33" s="47" customFormat="1" x14ac:dyDescent="0.25">
      <c r="A177" s="58" t="s">
        <v>148</v>
      </c>
      <c r="B177" s="58"/>
      <c r="C177" s="58"/>
      <c r="D177" s="58"/>
      <c r="E177" s="58"/>
      <c r="F177" s="4"/>
      <c r="G177" s="4"/>
      <c r="H177" s="4"/>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165"/>
      <c r="AG177" s="99"/>
    </row>
    <row r="178" spans="1:33" s="47" customFormat="1" x14ac:dyDescent="0.25">
      <c r="A178" s="87" t="s">
        <v>138</v>
      </c>
      <c r="B178" s="4">
        <f t="shared" ref="B178:B182" si="152">H178+J178+L178+N178+P178+R178+T178+V178+X178+Z178+AB178+AD178</f>
        <v>0</v>
      </c>
      <c r="C178" s="4">
        <f>H178+J178</f>
        <v>0</v>
      </c>
      <c r="D178" s="4">
        <f>C178</f>
        <v>0</v>
      </c>
      <c r="E178" s="4">
        <f>I178+K178+M178+O178+Q178+S178+U178+W178+Y178+AA178+AC178+AE178</f>
        <v>0</v>
      </c>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25"/>
      <c r="AF178" s="165"/>
      <c r="AG178" s="99"/>
    </row>
    <row r="179" spans="1:33" s="47" customFormat="1" x14ac:dyDescent="0.25">
      <c r="A179" s="87" t="s">
        <v>19</v>
      </c>
      <c r="B179" s="4">
        <f t="shared" si="152"/>
        <v>1618.6</v>
      </c>
      <c r="C179" s="4">
        <f t="shared" ref="C179:C182" si="153">H179+J179</f>
        <v>0</v>
      </c>
      <c r="D179" s="4">
        <f t="shared" ref="D179:D182" si="154">C179</f>
        <v>0</v>
      </c>
      <c r="E179" s="4">
        <f t="shared" ref="E179:E182" si="155">I179+K179+M179+O179+Q179+S179+U179+W179+Y179+AA179+AC179+AE179</f>
        <v>0</v>
      </c>
      <c r="F179" s="4"/>
      <c r="G179" s="4"/>
      <c r="H179" s="4"/>
      <c r="I179" s="4"/>
      <c r="J179" s="4"/>
      <c r="K179" s="4"/>
      <c r="L179" s="4"/>
      <c r="M179" s="4"/>
      <c r="N179" s="4"/>
      <c r="O179" s="4"/>
      <c r="P179" s="4"/>
      <c r="Q179" s="4"/>
      <c r="R179" s="4"/>
      <c r="S179" s="4"/>
      <c r="T179" s="4"/>
      <c r="U179" s="4"/>
      <c r="V179" s="4"/>
      <c r="W179" s="4"/>
      <c r="X179" s="4"/>
      <c r="Y179" s="4"/>
      <c r="Z179" s="4">
        <v>1618.6</v>
      </c>
      <c r="AA179" s="4"/>
      <c r="AB179" s="4"/>
      <c r="AC179" s="4"/>
      <c r="AD179" s="4"/>
      <c r="AE179" s="25"/>
      <c r="AF179" s="165"/>
      <c r="AG179" s="99"/>
    </row>
    <row r="180" spans="1:33" s="47" customFormat="1" ht="22.5" customHeight="1" x14ac:dyDescent="0.25">
      <c r="A180" s="87" t="s">
        <v>13</v>
      </c>
      <c r="B180" s="4">
        <f t="shared" si="152"/>
        <v>3726.6</v>
      </c>
      <c r="C180" s="4">
        <f t="shared" si="153"/>
        <v>0</v>
      </c>
      <c r="D180" s="4">
        <f t="shared" si="154"/>
        <v>0</v>
      </c>
      <c r="E180" s="4">
        <f t="shared" si="155"/>
        <v>0</v>
      </c>
      <c r="F180" s="4">
        <f t="shared" ref="F180" si="156">E180/B180%</f>
        <v>0</v>
      </c>
      <c r="G180" s="4" t="e">
        <f t="shared" ref="G180" si="157">E180/C180%</f>
        <v>#DIV/0!</v>
      </c>
      <c r="H180" s="4"/>
      <c r="I180" s="4"/>
      <c r="J180" s="4"/>
      <c r="K180" s="4"/>
      <c r="L180" s="4"/>
      <c r="M180" s="4"/>
      <c r="N180" s="4">
        <v>691.8</v>
      </c>
      <c r="O180" s="4"/>
      <c r="P180" s="4">
        <v>445.5</v>
      </c>
      <c r="Q180" s="4"/>
      <c r="R180" s="4"/>
      <c r="S180" s="4"/>
      <c r="T180" s="4">
        <v>969.3</v>
      </c>
      <c r="U180" s="4"/>
      <c r="V180" s="4"/>
      <c r="W180" s="4"/>
      <c r="X180" s="4"/>
      <c r="Y180" s="4"/>
      <c r="Z180" s="4">
        <v>1620</v>
      </c>
      <c r="AA180" s="4"/>
      <c r="AB180" s="4"/>
      <c r="AC180" s="4"/>
      <c r="AD180" s="4"/>
      <c r="AE180" s="25"/>
      <c r="AF180" s="165"/>
      <c r="AG180" s="99"/>
    </row>
    <row r="181" spans="1:33" s="85" customFormat="1" ht="25.5" customHeight="1" x14ac:dyDescent="0.25">
      <c r="A181" s="49" t="s">
        <v>175</v>
      </c>
      <c r="B181" s="82">
        <f t="shared" si="152"/>
        <v>1618.6</v>
      </c>
      <c r="C181" s="4">
        <f t="shared" si="153"/>
        <v>0</v>
      </c>
      <c r="D181" s="4">
        <f t="shared" si="154"/>
        <v>0</v>
      </c>
      <c r="E181" s="82">
        <f t="shared" si="155"/>
        <v>0</v>
      </c>
      <c r="F181" s="82"/>
      <c r="G181" s="82"/>
      <c r="H181" s="72"/>
      <c r="I181" s="83"/>
      <c r="J181" s="83"/>
      <c r="K181" s="83"/>
      <c r="L181" s="83"/>
      <c r="M181" s="83"/>
      <c r="N181" s="83"/>
      <c r="O181" s="83"/>
      <c r="P181" s="83"/>
      <c r="Q181" s="83"/>
      <c r="R181" s="83"/>
      <c r="S181" s="83"/>
      <c r="T181" s="83"/>
      <c r="U181" s="83"/>
      <c r="V181" s="83"/>
      <c r="W181" s="83"/>
      <c r="X181" s="83"/>
      <c r="Y181" s="83"/>
      <c r="Z181" s="83">
        <v>1618.6</v>
      </c>
      <c r="AA181" s="83"/>
      <c r="AB181" s="83"/>
      <c r="AC181" s="83"/>
      <c r="AD181" s="83"/>
      <c r="AE181" s="83"/>
      <c r="AF181" s="165"/>
      <c r="AG181" s="102"/>
    </row>
    <row r="182" spans="1:33" s="47" customFormat="1" ht="121.5" customHeight="1" x14ac:dyDescent="0.25">
      <c r="A182" s="87" t="s">
        <v>139</v>
      </c>
      <c r="B182" s="4">
        <f t="shared" si="152"/>
        <v>0</v>
      </c>
      <c r="C182" s="4">
        <f t="shared" si="153"/>
        <v>0</v>
      </c>
      <c r="D182" s="4">
        <f t="shared" si="154"/>
        <v>0</v>
      </c>
      <c r="E182" s="4">
        <f t="shared" si="155"/>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66"/>
      <c r="AG182" s="99"/>
    </row>
    <row r="183" spans="1:33" s="47" customFormat="1" ht="93.75" customHeight="1" x14ac:dyDescent="0.25">
      <c r="A183" s="80" t="s">
        <v>196</v>
      </c>
      <c r="B183" s="77">
        <f>B185+B186+B188+B189+B187</f>
        <v>8483.3340000000007</v>
      </c>
      <c r="C183" s="77">
        <f>C185+C186+C188+C189+C187</f>
        <v>2198.9340000000002</v>
      </c>
      <c r="D183" s="77">
        <f>D185+D186+D188+D189+D187</f>
        <v>2198.9340000000002</v>
      </c>
      <c r="E183" s="77">
        <f>E185+E186+E188+E189+E187</f>
        <v>1464.8820000000001</v>
      </c>
      <c r="F183" s="77">
        <f t="shared" ref="F183:F187" si="158">E183/B183%</f>
        <v>17.267762886619813</v>
      </c>
      <c r="G183" s="77">
        <f t="shared" ref="G183:G187" si="159">E183/C183%</f>
        <v>66.617824818753078</v>
      </c>
      <c r="H183" s="77">
        <f t="shared" ref="H183:AE183" si="160">H185+H186+H188+H189</f>
        <v>1055.664</v>
      </c>
      <c r="I183" s="77">
        <f t="shared" si="160"/>
        <v>391.78</v>
      </c>
      <c r="J183" s="77">
        <f t="shared" si="160"/>
        <v>483.27</v>
      </c>
      <c r="K183" s="77">
        <f t="shared" si="160"/>
        <v>611.36199999999997</v>
      </c>
      <c r="L183" s="77">
        <f t="shared" si="160"/>
        <v>483.27</v>
      </c>
      <c r="M183" s="77">
        <f t="shared" si="160"/>
        <v>0</v>
      </c>
      <c r="N183" s="77">
        <f t="shared" si="160"/>
        <v>483.27</v>
      </c>
      <c r="O183" s="77">
        <f t="shared" si="160"/>
        <v>0</v>
      </c>
      <c r="P183" s="77">
        <f t="shared" si="160"/>
        <v>483.27</v>
      </c>
      <c r="Q183" s="77">
        <f t="shared" si="160"/>
        <v>0</v>
      </c>
      <c r="R183" s="77">
        <f t="shared" si="160"/>
        <v>609.16999999999996</v>
      </c>
      <c r="S183" s="77">
        <f t="shared" si="160"/>
        <v>0</v>
      </c>
      <c r="T183" s="77">
        <f t="shared" si="160"/>
        <v>593.27</v>
      </c>
      <c r="U183" s="77">
        <f t="shared" si="160"/>
        <v>0</v>
      </c>
      <c r="V183" s="77">
        <f t="shared" si="160"/>
        <v>593.27</v>
      </c>
      <c r="W183" s="77">
        <f t="shared" si="160"/>
        <v>0</v>
      </c>
      <c r="X183" s="77">
        <f t="shared" si="160"/>
        <v>593.27</v>
      </c>
      <c r="Y183" s="77">
        <f t="shared" si="160"/>
        <v>0</v>
      </c>
      <c r="Z183" s="77">
        <f t="shared" si="160"/>
        <v>593.27</v>
      </c>
      <c r="AA183" s="77">
        <f t="shared" si="160"/>
        <v>0</v>
      </c>
      <c r="AB183" s="77">
        <f t="shared" si="160"/>
        <v>593.27</v>
      </c>
      <c r="AC183" s="77">
        <f t="shared" si="160"/>
        <v>0</v>
      </c>
      <c r="AD183" s="77">
        <f t="shared" si="160"/>
        <v>596.16999999999996</v>
      </c>
      <c r="AE183" s="77">
        <f t="shared" si="160"/>
        <v>0</v>
      </c>
      <c r="AF183" s="97"/>
      <c r="AG183" s="99"/>
    </row>
    <row r="184" spans="1:33" s="47" customFormat="1" ht="16.5" customHeight="1" x14ac:dyDescent="0.25">
      <c r="A184" s="58" t="s">
        <v>148</v>
      </c>
      <c r="B184" s="58"/>
      <c r="C184" s="58"/>
      <c r="D184" s="58"/>
      <c r="E184" s="58"/>
      <c r="F184" s="4"/>
      <c r="G184" s="4"/>
      <c r="H184" s="4"/>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172" t="s">
        <v>219</v>
      </c>
      <c r="AG184" s="99"/>
    </row>
    <row r="185" spans="1:33" s="47" customFormat="1" ht="27.75" customHeight="1" x14ac:dyDescent="0.25">
      <c r="A185" s="87" t="s">
        <v>138</v>
      </c>
      <c r="B185" s="4">
        <f t="shared" ref="B185:B189" si="161">H185+J185+L185+N185+P185+R185+T185+V185+X185+Z185+AB185+AD185</f>
        <v>0</v>
      </c>
      <c r="C185" s="4">
        <f>H185+J185</f>
        <v>0</v>
      </c>
      <c r="D185" s="4">
        <f>C185</f>
        <v>0</v>
      </c>
      <c r="E185" s="4">
        <f>I185+K185+M185+O185+Q185+S185+U185+W185+Y185+AA185+AC185+AE185</f>
        <v>0</v>
      </c>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25"/>
      <c r="AF185" s="173"/>
      <c r="AG185" s="99"/>
    </row>
    <row r="186" spans="1:33" s="47" customFormat="1" ht="27" customHeight="1" x14ac:dyDescent="0.25">
      <c r="A186" s="87" t="s">
        <v>19</v>
      </c>
      <c r="B186" s="4">
        <f t="shared" si="161"/>
        <v>1322.9</v>
      </c>
      <c r="C186" s="4">
        <f t="shared" ref="C186:C189" si="162">H186+J186</f>
        <v>660</v>
      </c>
      <c r="D186" s="4">
        <f t="shared" ref="D186:D189" si="163">C186</f>
        <v>660</v>
      </c>
      <c r="E186" s="4">
        <f t="shared" ref="E186:E189" si="164">I186+K186+M186+O186+Q186+S186+U186+W186+Y186+AA186+AC186+AE186</f>
        <v>0</v>
      </c>
      <c r="F186" s="4">
        <f t="shared" si="158"/>
        <v>0</v>
      </c>
      <c r="G186" s="4">
        <f t="shared" si="159"/>
        <v>0</v>
      </c>
      <c r="H186" s="4">
        <v>660</v>
      </c>
      <c r="I186" s="4"/>
      <c r="J186" s="4"/>
      <c r="K186" s="4"/>
      <c r="L186" s="4"/>
      <c r="M186" s="4"/>
      <c r="N186" s="4"/>
      <c r="O186" s="4"/>
      <c r="P186" s="4"/>
      <c r="Q186" s="4"/>
      <c r="R186" s="4"/>
      <c r="S186" s="4"/>
      <c r="T186" s="4">
        <v>110</v>
      </c>
      <c r="U186" s="4"/>
      <c r="V186" s="4">
        <v>110</v>
      </c>
      <c r="W186" s="4"/>
      <c r="X186" s="4">
        <v>110</v>
      </c>
      <c r="Y186" s="4"/>
      <c r="Z186" s="4">
        <v>110</v>
      </c>
      <c r="AA186" s="4"/>
      <c r="AB186" s="4">
        <v>110</v>
      </c>
      <c r="AC186" s="4"/>
      <c r="AD186" s="4">
        <v>112.9</v>
      </c>
      <c r="AE186" s="25"/>
      <c r="AF186" s="173"/>
      <c r="AG186" s="99"/>
    </row>
    <row r="187" spans="1:33" s="47" customFormat="1" ht="28.5" customHeight="1" x14ac:dyDescent="0.25">
      <c r="A187" s="49" t="s">
        <v>175</v>
      </c>
      <c r="B187" s="81">
        <f t="shared" si="161"/>
        <v>1322.9</v>
      </c>
      <c r="C187" s="4">
        <f t="shared" si="162"/>
        <v>660</v>
      </c>
      <c r="D187" s="4">
        <f t="shared" si="163"/>
        <v>660</v>
      </c>
      <c r="E187" s="82">
        <f t="shared" si="164"/>
        <v>461.74</v>
      </c>
      <c r="F187" s="82">
        <f t="shared" si="158"/>
        <v>34.903620833018365</v>
      </c>
      <c r="G187" s="82">
        <f t="shared" si="159"/>
        <v>69.960606060606068</v>
      </c>
      <c r="H187" s="72">
        <v>660</v>
      </c>
      <c r="I187" s="83">
        <v>461.74</v>
      </c>
      <c r="J187" s="83"/>
      <c r="K187" s="83"/>
      <c r="L187" s="83"/>
      <c r="M187" s="83"/>
      <c r="N187" s="83"/>
      <c r="O187" s="83"/>
      <c r="P187" s="83"/>
      <c r="Q187" s="83"/>
      <c r="R187" s="83"/>
      <c r="S187" s="83"/>
      <c r="T187" s="83">
        <v>110</v>
      </c>
      <c r="U187" s="83"/>
      <c r="V187" s="83">
        <v>110</v>
      </c>
      <c r="W187" s="83"/>
      <c r="X187" s="84">
        <v>110</v>
      </c>
      <c r="Y187" s="84"/>
      <c r="Z187" s="84">
        <v>110</v>
      </c>
      <c r="AA187" s="83"/>
      <c r="AB187" s="83">
        <v>110</v>
      </c>
      <c r="AC187" s="83"/>
      <c r="AD187" s="83">
        <v>112.9</v>
      </c>
      <c r="AE187" s="83"/>
      <c r="AF187" s="173"/>
      <c r="AG187" s="99"/>
    </row>
    <row r="188" spans="1:33" s="85" customFormat="1" ht="90.75" customHeight="1" x14ac:dyDescent="0.25">
      <c r="A188" s="87" t="s">
        <v>13</v>
      </c>
      <c r="B188" s="4">
        <f>H188+J188+L188+N188+P188+R188+T188+V188+X188+Z188+AB188+AD188</f>
        <v>5837.5340000000015</v>
      </c>
      <c r="C188" s="4">
        <f t="shared" si="162"/>
        <v>878.93399999999997</v>
      </c>
      <c r="D188" s="4">
        <f t="shared" si="163"/>
        <v>878.93399999999997</v>
      </c>
      <c r="E188" s="4">
        <f>I188+K188+M188+O188+Q188+S188+U188+W188+Y188+AA188+AC188+AE188</f>
        <v>1003.1419999999999</v>
      </c>
      <c r="F188" s="4">
        <f>E188/B188%</f>
        <v>17.184345307453452</v>
      </c>
      <c r="G188" s="4">
        <f>E188/C188%</f>
        <v>114.13166403848298</v>
      </c>
      <c r="H188" s="4">
        <v>395.66399999999999</v>
      </c>
      <c r="I188" s="4">
        <v>391.78</v>
      </c>
      <c r="J188" s="4">
        <v>483.27</v>
      </c>
      <c r="K188" s="4">
        <v>611.36199999999997</v>
      </c>
      <c r="L188" s="4">
        <v>483.27</v>
      </c>
      <c r="M188" s="4"/>
      <c r="N188" s="4">
        <v>483.27</v>
      </c>
      <c r="O188" s="4"/>
      <c r="P188" s="4">
        <v>483.27</v>
      </c>
      <c r="Q188" s="4"/>
      <c r="R188" s="4">
        <v>609.16999999999996</v>
      </c>
      <c r="S188" s="4"/>
      <c r="T188" s="4">
        <v>483.27</v>
      </c>
      <c r="U188" s="4"/>
      <c r="V188" s="4">
        <v>483.27</v>
      </c>
      <c r="W188" s="4"/>
      <c r="X188" s="4">
        <v>483.27</v>
      </c>
      <c r="Y188" s="4"/>
      <c r="Z188" s="4">
        <v>483.27</v>
      </c>
      <c r="AA188" s="4"/>
      <c r="AB188" s="4">
        <v>483.27</v>
      </c>
      <c r="AC188" s="4"/>
      <c r="AD188" s="4">
        <v>483.27</v>
      </c>
      <c r="AE188" s="28"/>
      <c r="AF188" s="121" t="s">
        <v>201</v>
      </c>
      <c r="AG188" s="102"/>
    </row>
    <row r="189" spans="1:33" s="47" customFormat="1" ht="51" customHeight="1" x14ac:dyDescent="0.25">
      <c r="A189" s="87" t="s">
        <v>139</v>
      </c>
      <c r="B189" s="4">
        <f t="shared" si="161"/>
        <v>0</v>
      </c>
      <c r="C189" s="4">
        <f t="shared" si="162"/>
        <v>0</v>
      </c>
      <c r="D189" s="4">
        <f t="shared" si="163"/>
        <v>0</v>
      </c>
      <c r="E189" s="4">
        <f t="shared" si="164"/>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23"/>
      <c r="AG189" s="99"/>
    </row>
    <row r="190" spans="1:33" s="52" customFormat="1" ht="22.5" customHeight="1" x14ac:dyDescent="0.25">
      <c r="A190" s="51" t="s">
        <v>193</v>
      </c>
      <c r="B190" s="65">
        <f t="shared" ref="B190:E190" si="165">B191+B192+B193+B195</f>
        <v>12505.634000000002</v>
      </c>
      <c r="C190" s="65">
        <f t="shared" si="165"/>
        <v>1538.934</v>
      </c>
      <c r="D190" s="65">
        <f t="shared" si="165"/>
        <v>1538.934</v>
      </c>
      <c r="E190" s="65">
        <f t="shared" si="165"/>
        <v>1003.1419999999999</v>
      </c>
      <c r="F190" s="65">
        <f t="shared" ref="F190" si="166">E190/B190%</f>
        <v>8.0215205402620917</v>
      </c>
      <c r="G190" s="65">
        <f t="shared" ref="G190" si="167">E190/C190%</f>
        <v>65.18421192851676</v>
      </c>
      <c r="H190" s="65">
        <f>H191+H192+H193+H195</f>
        <v>1055.664</v>
      </c>
      <c r="I190" s="65">
        <f t="shared" ref="I190:AE190" si="168">I191+I192+I193+I195</f>
        <v>391.78</v>
      </c>
      <c r="J190" s="65">
        <f t="shared" si="168"/>
        <v>483.27</v>
      </c>
      <c r="K190" s="65">
        <f t="shared" si="168"/>
        <v>611.36199999999997</v>
      </c>
      <c r="L190" s="65">
        <f t="shared" si="168"/>
        <v>483.27</v>
      </c>
      <c r="M190" s="65">
        <f t="shared" si="168"/>
        <v>0</v>
      </c>
      <c r="N190" s="65">
        <f t="shared" si="168"/>
        <v>1175.07</v>
      </c>
      <c r="O190" s="65">
        <f t="shared" si="168"/>
        <v>0</v>
      </c>
      <c r="P190" s="65">
        <f t="shared" si="168"/>
        <v>928.77</v>
      </c>
      <c r="Q190" s="65">
        <f t="shared" si="168"/>
        <v>0</v>
      </c>
      <c r="R190" s="65">
        <f t="shared" si="168"/>
        <v>609.16999999999996</v>
      </c>
      <c r="S190" s="65">
        <f t="shared" si="168"/>
        <v>0</v>
      </c>
      <c r="T190" s="65">
        <f t="shared" si="168"/>
        <v>1562.57</v>
      </c>
      <c r="U190" s="65">
        <f t="shared" si="168"/>
        <v>0</v>
      </c>
      <c r="V190" s="65">
        <f t="shared" si="168"/>
        <v>593.27</v>
      </c>
      <c r="W190" s="65">
        <f t="shared" si="168"/>
        <v>0</v>
      </c>
      <c r="X190" s="65">
        <f t="shared" si="168"/>
        <v>593.27</v>
      </c>
      <c r="Y190" s="65">
        <f t="shared" si="168"/>
        <v>0</v>
      </c>
      <c r="Z190" s="65">
        <f t="shared" si="168"/>
        <v>3831.87</v>
      </c>
      <c r="AA190" s="65">
        <f t="shared" si="168"/>
        <v>0</v>
      </c>
      <c r="AB190" s="65">
        <f t="shared" si="168"/>
        <v>593.27</v>
      </c>
      <c r="AC190" s="65">
        <f t="shared" si="168"/>
        <v>0</v>
      </c>
      <c r="AD190" s="65">
        <f t="shared" si="168"/>
        <v>596.16999999999996</v>
      </c>
      <c r="AE190" s="65">
        <f t="shared" si="168"/>
        <v>0</v>
      </c>
      <c r="AF190" s="159"/>
      <c r="AG190" s="101"/>
    </row>
    <row r="191" spans="1:33" x14ac:dyDescent="0.25">
      <c r="A191" s="67" t="s">
        <v>138</v>
      </c>
      <c r="B191" s="4">
        <f t="shared" ref="B191:B195" si="169">H191+J191+L191+N191+P191+R191+T191+V191+X191+Z191+AB191+AD191</f>
        <v>0</v>
      </c>
      <c r="C191" s="4">
        <f t="shared" ref="C191:E195" si="170">C171</f>
        <v>0</v>
      </c>
      <c r="D191" s="4">
        <f t="shared" si="170"/>
        <v>0</v>
      </c>
      <c r="E191" s="4">
        <f t="shared" si="170"/>
        <v>0</v>
      </c>
      <c r="F191" s="4"/>
      <c r="G191" s="4"/>
      <c r="H191" s="4">
        <f t="shared" ref="H191:AE195" si="171">H171</f>
        <v>0</v>
      </c>
      <c r="I191" s="4">
        <f t="shared" si="171"/>
        <v>0</v>
      </c>
      <c r="J191" s="4">
        <f t="shared" si="171"/>
        <v>0</v>
      </c>
      <c r="K191" s="4">
        <f t="shared" si="171"/>
        <v>0</v>
      </c>
      <c r="L191" s="4">
        <f t="shared" si="171"/>
        <v>0</v>
      </c>
      <c r="M191" s="4">
        <f t="shared" si="171"/>
        <v>0</v>
      </c>
      <c r="N191" s="4">
        <f t="shared" si="171"/>
        <v>0</v>
      </c>
      <c r="O191" s="4">
        <f t="shared" si="171"/>
        <v>0</v>
      </c>
      <c r="P191" s="4">
        <f t="shared" si="171"/>
        <v>0</v>
      </c>
      <c r="Q191" s="4">
        <f t="shared" si="171"/>
        <v>0</v>
      </c>
      <c r="R191" s="4">
        <f t="shared" si="171"/>
        <v>0</v>
      </c>
      <c r="S191" s="4">
        <f t="shared" si="171"/>
        <v>0</v>
      </c>
      <c r="T191" s="4">
        <f t="shared" si="171"/>
        <v>0</v>
      </c>
      <c r="U191" s="4">
        <f t="shared" si="171"/>
        <v>0</v>
      </c>
      <c r="V191" s="4">
        <f t="shared" si="171"/>
        <v>0</v>
      </c>
      <c r="W191" s="4">
        <f t="shared" si="171"/>
        <v>0</v>
      </c>
      <c r="X191" s="4">
        <f t="shared" si="171"/>
        <v>0</v>
      </c>
      <c r="Y191" s="4">
        <f t="shared" si="171"/>
        <v>0</v>
      </c>
      <c r="Z191" s="4">
        <f t="shared" si="171"/>
        <v>0</v>
      </c>
      <c r="AA191" s="4">
        <f t="shared" si="171"/>
        <v>0</v>
      </c>
      <c r="AB191" s="4">
        <f t="shared" si="171"/>
        <v>0</v>
      </c>
      <c r="AC191" s="4">
        <f t="shared" si="171"/>
        <v>0</v>
      </c>
      <c r="AD191" s="4">
        <f t="shared" si="171"/>
        <v>0</v>
      </c>
      <c r="AE191" s="4">
        <f t="shared" si="171"/>
        <v>0</v>
      </c>
      <c r="AF191" s="160"/>
      <c r="AG191" s="99"/>
    </row>
    <row r="192" spans="1:33" ht="49.5" x14ac:dyDescent="0.25">
      <c r="A192" s="87" t="s">
        <v>49</v>
      </c>
      <c r="B192" s="4">
        <f t="shared" si="169"/>
        <v>2941.5</v>
      </c>
      <c r="C192" s="4">
        <f t="shared" si="170"/>
        <v>660</v>
      </c>
      <c r="D192" s="4">
        <f t="shared" si="170"/>
        <v>660</v>
      </c>
      <c r="E192" s="4">
        <f t="shared" si="170"/>
        <v>0</v>
      </c>
      <c r="F192" s="4">
        <f t="shared" ref="F192:F194" si="172">E192/B192%</f>
        <v>0</v>
      </c>
      <c r="G192" s="4">
        <f t="shared" ref="G192:G194" si="173">E192/C192%</f>
        <v>0</v>
      </c>
      <c r="H192" s="4">
        <f t="shared" si="171"/>
        <v>660</v>
      </c>
      <c r="I192" s="4">
        <f t="shared" si="171"/>
        <v>0</v>
      </c>
      <c r="J192" s="4">
        <f t="shared" si="171"/>
        <v>0</v>
      </c>
      <c r="K192" s="4">
        <f t="shared" si="171"/>
        <v>0</v>
      </c>
      <c r="L192" s="4">
        <f t="shared" si="171"/>
        <v>0</v>
      </c>
      <c r="M192" s="4">
        <f t="shared" si="171"/>
        <v>0</v>
      </c>
      <c r="N192" s="4">
        <f t="shared" si="171"/>
        <v>0</v>
      </c>
      <c r="O192" s="4">
        <f t="shared" si="171"/>
        <v>0</v>
      </c>
      <c r="P192" s="4">
        <f t="shared" si="171"/>
        <v>0</v>
      </c>
      <c r="Q192" s="4">
        <f t="shared" si="171"/>
        <v>0</v>
      </c>
      <c r="R192" s="4">
        <f t="shared" si="171"/>
        <v>0</v>
      </c>
      <c r="S192" s="4">
        <f t="shared" si="171"/>
        <v>0</v>
      </c>
      <c r="T192" s="4">
        <f t="shared" si="171"/>
        <v>110</v>
      </c>
      <c r="U192" s="4">
        <f t="shared" si="171"/>
        <v>0</v>
      </c>
      <c r="V192" s="4">
        <f t="shared" si="171"/>
        <v>110</v>
      </c>
      <c r="W192" s="4">
        <f t="shared" si="171"/>
        <v>0</v>
      </c>
      <c r="X192" s="4">
        <f t="shared" si="171"/>
        <v>110</v>
      </c>
      <c r="Y192" s="4">
        <f t="shared" si="171"/>
        <v>0</v>
      </c>
      <c r="Z192" s="4">
        <f t="shared" si="171"/>
        <v>1728.6</v>
      </c>
      <c r="AA192" s="4">
        <f t="shared" si="171"/>
        <v>0</v>
      </c>
      <c r="AB192" s="4">
        <f t="shared" si="171"/>
        <v>110</v>
      </c>
      <c r="AC192" s="4">
        <f t="shared" si="171"/>
        <v>0</v>
      </c>
      <c r="AD192" s="4">
        <f t="shared" si="171"/>
        <v>112.9</v>
      </c>
      <c r="AE192" s="4">
        <f t="shared" si="171"/>
        <v>0</v>
      </c>
      <c r="AF192" s="160"/>
      <c r="AG192" s="99"/>
    </row>
    <row r="193" spans="1:33" x14ac:dyDescent="0.25">
      <c r="A193" s="87" t="s">
        <v>176</v>
      </c>
      <c r="B193" s="4">
        <f t="shared" si="169"/>
        <v>9564.1340000000018</v>
      </c>
      <c r="C193" s="4">
        <f t="shared" si="170"/>
        <v>878.93399999999997</v>
      </c>
      <c r="D193" s="4">
        <f t="shared" si="170"/>
        <v>878.93399999999997</v>
      </c>
      <c r="E193" s="4">
        <f t="shared" si="170"/>
        <v>1003.1419999999999</v>
      </c>
      <c r="F193" s="4">
        <f t="shared" si="172"/>
        <v>10.488581611257223</v>
      </c>
      <c r="G193" s="4">
        <f t="shared" si="173"/>
        <v>114.13166403848298</v>
      </c>
      <c r="H193" s="4">
        <f t="shared" si="171"/>
        <v>395.66399999999999</v>
      </c>
      <c r="I193" s="4">
        <f t="shared" si="171"/>
        <v>391.78</v>
      </c>
      <c r="J193" s="4">
        <f t="shared" si="171"/>
        <v>483.27</v>
      </c>
      <c r="K193" s="4">
        <f t="shared" si="171"/>
        <v>611.36199999999997</v>
      </c>
      <c r="L193" s="4">
        <f t="shared" si="171"/>
        <v>483.27</v>
      </c>
      <c r="M193" s="4">
        <f t="shared" si="171"/>
        <v>0</v>
      </c>
      <c r="N193" s="4">
        <f t="shared" si="171"/>
        <v>1175.07</v>
      </c>
      <c r="O193" s="4">
        <f t="shared" si="171"/>
        <v>0</v>
      </c>
      <c r="P193" s="4">
        <f t="shared" si="171"/>
        <v>928.77</v>
      </c>
      <c r="Q193" s="4">
        <f t="shared" si="171"/>
        <v>0</v>
      </c>
      <c r="R193" s="4">
        <f t="shared" si="171"/>
        <v>609.16999999999996</v>
      </c>
      <c r="S193" s="4">
        <f t="shared" si="171"/>
        <v>0</v>
      </c>
      <c r="T193" s="4">
        <f t="shared" si="171"/>
        <v>1452.57</v>
      </c>
      <c r="U193" s="4">
        <f t="shared" si="171"/>
        <v>0</v>
      </c>
      <c r="V193" s="4">
        <f t="shared" si="171"/>
        <v>483.27</v>
      </c>
      <c r="W193" s="4">
        <f t="shared" si="171"/>
        <v>0</v>
      </c>
      <c r="X193" s="4">
        <f t="shared" si="171"/>
        <v>483.27</v>
      </c>
      <c r="Y193" s="4">
        <f t="shared" si="171"/>
        <v>0</v>
      </c>
      <c r="Z193" s="4">
        <f t="shared" si="171"/>
        <v>2103.27</v>
      </c>
      <c r="AA193" s="4">
        <f t="shared" si="171"/>
        <v>0</v>
      </c>
      <c r="AB193" s="4">
        <f t="shared" si="171"/>
        <v>483.27</v>
      </c>
      <c r="AC193" s="4">
        <f t="shared" si="171"/>
        <v>0</v>
      </c>
      <c r="AD193" s="4">
        <f t="shared" si="171"/>
        <v>483.27</v>
      </c>
      <c r="AE193" s="4">
        <f t="shared" si="171"/>
        <v>0</v>
      </c>
      <c r="AF193" s="160"/>
      <c r="AG193" s="99"/>
    </row>
    <row r="194" spans="1:33" s="85" customFormat="1" ht="22.5" customHeight="1" x14ac:dyDescent="0.25">
      <c r="A194" s="49" t="s">
        <v>175</v>
      </c>
      <c r="B194" s="82">
        <f t="shared" si="169"/>
        <v>2941.5</v>
      </c>
      <c r="C194" s="72">
        <f t="shared" si="170"/>
        <v>660</v>
      </c>
      <c r="D194" s="72">
        <f t="shared" si="170"/>
        <v>660</v>
      </c>
      <c r="E194" s="72">
        <f t="shared" si="170"/>
        <v>461.74</v>
      </c>
      <c r="F194" s="82">
        <f t="shared" si="172"/>
        <v>15.697433282338944</v>
      </c>
      <c r="G194" s="82">
        <f t="shared" si="173"/>
        <v>69.960606060606068</v>
      </c>
      <c r="H194" s="72">
        <f t="shared" si="171"/>
        <v>660</v>
      </c>
      <c r="I194" s="72">
        <f t="shared" si="171"/>
        <v>461.74</v>
      </c>
      <c r="J194" s="72">
        <f t="shared" si="171"/>
        <v>0</v>
      </c>
      <c r="K194" s="72">
        <f t="shared" si="171"/>
        <v>0</v>
      </c>
      <c r="L194" s="72">
        <f t="shared" si="171"/>
        <v>0</v>
      </c>
      <c r="M194" s="72">
        <f t="shared" si="171"/>
        <v>0</v>
      </c>
      <c r="N194" s="72">
        <f t="shared" si="171"/>
        <v>0</v>
      </c>
      <c r="O194" s="72">
        <f t="shared" si="171"/>
        <v>0</v>
      </c>
      <c r="P194" s="72">
        <f t="shared" si="171"/>
        <v>0</v>
      </c>
      <c r="Q194" s="72">
        <f t="shared" si="171"/>
        <v>0</v>
      </c>
      <c r="R194" s="72">
        <f t="shared" si="171"/>
        <v>0</v>
      </c>
      <c r="S194" s="72">
        <f t="shared" si="171"/>
        <v>0</v>
      </c>
      <c r="T194" s="72">
        <f t="shared" si="171"/>
        <v>110</v>
      </c>
      <c r="U194" s="72">
        <f t="shared" si="171"/>
        <v>0</v>
      </c>
      <c r="V194" s="72">
        <f t="shared" si="171"/>
        <v>110</v>
      </c>
      <c r="W194" s="72">
        <f t="shared" si="171"/>
        <v>0</v>
      </c>
      <c r="X194" s="72">
        <f t="shared" si="171"/>
        <v>110</v>
      </c>
      <c r="Y194" s="72">
        <f t="shared" si="171"/>
        <v>0</v>
      </c>
      <c r="Z194" s="72">
        <f t="shared" si="171"/>
        <v>1728.6</v>
      </c>
      <c r="AA194" s="72">
        <f t="shared" si="171"/>
        <v>0</v>
      </c>
      <c r="AB194" s="72">
        <f t="shared" si="171"/>
        <v>110</v>
      </c>
      <c r="AC194" s="72">
        <f t="shared" si="171"/>
        <v>0</v>
      </c>
      <c r="AD194" s="72">
        <f t="shared" si="171"/>
        <v>112.9</v>
      </c>
      <c r="AE194" s="72">
        <f t="shared" si="171"/>
        <v>0</v>
      </c>
      <c r="AF194" s="160"/>
      <c r="AG194" s="102"/>
    </row>
    <row r="195" spans="1:33" x14ac:dyDescent="0.25">
      <c r="A195" s="87" t="s">
        <v>139</v>
      </c>
      <c r="B195" s="4">
        <f t="shared" si="169"/>
        <v>0</v>
      </c>
      <c r="C195" s="4">
        <f t="shared" si="170"/>
        <v>0</v>
      </c>
      <c r="D195" s="4">
        <f t="shared" si="170"/>
        <v>0</v>
      </c>
      <c r="E195" s="4">
        <f t="shared" si="170"/>
        <v>0</v>
      </c>
      <c r="F195" s="4"/>
      <c r="G195" s="4"/>
      <c r="H195" s="4">
        <f t="shared" si="171"/>
        <v>0</v>
      </c>
      <c r="I195" s="4">
        <f t="shared" si="171"/>
        <v>0</v>
      </c>
      <c r="J195" s="4">
        <f t="shared" si="171"/>
        <v>0</v>
      </c>
      <c r="K195" s="4">
        <f t="shared" si="171"/>
        <v>0</v>
      </c>
      <c r="L195" s="4">
        <f t="shared" si="171"/>
        <v>0</v>
      </c>
      <c r="M195" s="4">
        <f t="shared" si="171"/>
        <v>0</v>
      </c>
      <c r="N195" s="4">
        <f t="shared" si="171"/>
        <v>0</v>
      </c>
      <c r="O195" s="4">
        <f t="shared" si="171"/>
        <v>0</v>
      </c>
      <c r="P195" s="4">
        <f t="shared" si="171"/>
        <v>0</v>
      </c>
      <c r="Q195" s="4">
        <f t="shared" si="171"/>
        <v>0</v>
      </c>
      <c r="R195" s="4">
        <f t="shared" si="171"/>
        <v>0</v>
      </c>
      <c r="S195" s="4">
        <f t="shared" si="171"/>
        <v>0</v>
      </c>
      <c r="T195" s="4">
        <f t="shared" si="171"/>
        <v>0</v>
      </c>
      <c r="U195" s="4">
        <f t="shared" si="171"/>
        <v>0</v>
      </c>
      <c r="V195" s="4">
        <f t="shared" si="171"/>
        <v>0</v>
      </c>
      <c r="W195" s="4">
        <f t="shared" si="171"/>
        <v>0</v>
      </c>
      <c r="X195" s="4">
        <f t="shared" si="171"/>
        <v>0</v>
      </c>
      <c r="Y195" s="4">
        <f t="shared" si="171"/>
        <v>0</v>
      </c>
      <c r="Z195" s="4">
        <f t="shared" si="171"/>
        <v>0</v>
      </c>
      <c r="AA195" s="4">
        <f t="shared" si="171"/>
        <v>0</v>
      </c>
      <c r="AB195" s="4">
        <f t="shared" si="171"/>
        <v>0</v>
      </c>
      <c r="AC195" s="4">
        <f t="shared" si="171"/>
        <v>0</v>
      </c>
      <c r="AD195" s="4">
        <f t="shared" si="171"/>
        <v>0</v>
      </c>
      <c r="AE195" s="4">
        <f t="shared" si="171"/>
        <v>0</v>
      </c>
      <c r="AF195" s="161"/>
      <c r="AG195" s="99"/>
    </row>
    <row r="196" spans="1:33" ht="82.5" x14ac:dyDescent="0.25">
      <c r="A196" s="51" t="s">
        <v>140</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c r="AE196" s="4">
        <v>0</v>
      </c>
      <c r="AF196" s="53"/>
      <c r="AG196" s="99"/>
    </row>
    <row r="197" spans="1:33" x14ac:dyDescent="0.25">
      <c r="A197" s="67" t="s">
        <v>138</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0</v>
      </c>
      <c r="Y197" s="4">
        <v>0</v>
      </c>
      <c r="Z197" s="4">
        <v>0</v>
      </c>
      <c r="AA197" s="4">
        <v>0</v>
      </c>
      <c r="AB197" s="4">
        <v>0</v>
      </c>
      <c r="AC197" s="4">
        <v>0</v>
      </c>
      <c r="AD197" s="4">
        <v>0</v>
      </c>
      <c r="AE197" s="4">
        <v>0</v>
      </c>
      <c r="AF197" s="53"/>
      <c r="AG197" s="99"/>
    </row>
    <row r="198" spans="1:33" ht="49.5" x14ac:dyDescent="0.25">
      <c r="A198" s="87" t="s">
        <v>49</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c r="AE198" s="4">
        <v>0</v>
      </c>
      <c r="AF198" s="53"/>
      <c r="AG198" s="99"/>
    </row>
    <row r="199" spans="1:33" x14ac:dyDescent="0.25">
      <c r="A199" s="87" t="s">
        <v>176</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c r="AE199" s="4">
        <v>0</v>
      </c>
      <c r="AF199" s="53"/>
      <c r="AG199" s="99"/>
    </row>
    <row r="200" spans="1:33" x14ac:dyDescent="0.25">
      <c r="A200" s="49" t="s">
        <v>175</v>
      </c>
      <c r="B200" s="82">
        <v>0</v>
      </c>
      <c r="C200" s="82">
        <v>0</v>
      </c>
      <c r="D200" s="82">
        <v>0</v>
      </c>
      <c r="E200" s="82">
        <v>0</v>
      </c>
      <c r="F200" s="82">
        <v>0</v>
      </c>
      <c r="G200" s="82">
        <v>0</v>
      </c>
      <c r="H200" s="82">
        <v>0</v>
      </c>
      <c r="I200" s="82">
        <v>0</v>
      </c>
      <c r="J200" s="82">
        <v>0</v>
      </c>
      <c r="K200" s="82">
        <v>0</v>
      </c>
      <c r="L200" s="82">
        <v>0</v>
      </c>
      <c r="M200" s="82">
        <v>0</v>
      </c>
      <c r="N200" s="82">
        <v>0</v>
      </c>
      <c r="O200" s="82">
        <v>0</v>
      </c>
      <c r="P200" s="82">
        <v>0</v>
      </c>
      <c r="Q200" s="82">
        <v>0</v>
      </c>
      <c r="R200" s="82">
        <v>0</v>
      </c>
      <c r="S200" s="82">
        <v>0</v>
      </c>
      <c r="T200" s="82">
        <v>0</v>
      </c>
      <c r="U200" s="82">
        <v>0</v>
      </c>
      <c r="V200" s="82">
        <v>0</v>
      </c>
      <c r="W200" s="82">
        <v>0</v>
      </c>
      <c r="X200" s="82">
        <v>0</v>
      </c>
      <c r="Y200" s="82">
        <v>0</v>
      </c>
      <c r="Z200" s="82">
        <v>0</v>
      </c>
      <c r="AA200" s="82">
        <v>0</v>
      </c>
      <c r="AB200" s="82">
        <v>0</v>
      </c>
      <c r="AC200" s="82">
        <v>0</v>
      </c>
      <c r="AD200" s="82">
        <v>0</v>
      </c>
      <c r="AE200" s="82">
        <v>0</v>
      </c>
      <c r="AF200" s="53"/>
      <c r="AG200" s="99"/>
    </row>
    <row r="201" spans="1:33" x14ac:dyDescent="0.25">
      <c r="A201" s="87" t="s">
        <v>139</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3"/>
      <c r="AG201" s="99"/>
    </row>
    <row r="202" spans="1:33" s="52" customFormat="1" x14ac:dyDescent="0.25">
      <c r="A202" s="95" t="s">
        <v>141</v>
      </c>
      <c r="B202" s="96">
        <f>B156+B15+B190</f>
        <v>299646.83400000003</v>
      </c>
      <c r="C202" s="96">
        <f>C156+C15+C190</f>
        <v>38564.784</v>
      </c>
      <c r="D202" s="96">
        <f>D156+D15+D190</f>
        <v>38564.784</v>
      </c>
      <c r="E202" s="96">
        <f>E156+E15+E190</f>
        <v>26085.471999999998</v>
      </c>
      <c r="F202" s="96">
        <f>E202/B202%</f>
        <v>8.7054055108087667</v>
      </c>
      <c r="G202" s="96">
        <f>E202/C202%</f>
        <v>67.640653711427504</v>
      </c>
      <c r="H202" s="96">
        <f t="shared" ref="H202:AE202" si="174">H156+H15</f>
        <v>16121.08</v>
      </c>
      <c r="I202" s="96">
        <f t="shared" si="174"/>
        <v>8758.7199999999993</v>
      </c>
      <c r="J202" s="96">
        <f t="shared" si="174"/>
        <v>20904.77</v>
      </c>
      <c r="K202" s="96">
        <f t="shared" si="174"/>
        <v>16323.609999999999</v>
      </c>
      <c r="L202" s="96">
        <f t="shared" si="174"/>
        <v>16947.87</v>
      </c>
      <c r="M202" s="96">
        <f t="shared" si="174"/>
        <v>0</v>
      </c>
      <c r="N202" s="96">
        <f t="shared" si="174"/>
        <v>17450.189999999999</v>
      </c>
      <c r="O202" s="96">
        <f t="shared" si="174"/>
        <v>0</v>
      </c>
      <c r="P202" s="96">
        <f t="shared" si="174"/>
        <v>25373.58</v>
      </c>
      <c r="Q202" s="96">
        <f t="shared" si="174"/>
        <v>0</v>
      </c>
      <c r="R202" s="96">
        <f t="shared" si="174"/>
        <v>22831.85</v>
      </c>
      <c r="S202" s="96">
        <f t="shared" si="174"/>
        <v>0</v>
      </c>
      <c r="T202" s="96">
        <f t="shared" si="174"/>
        <v>38562.339999999997</v>
      </c>
      <c r="U202" s="96">
        <f t="shared" si="174"/>
        <v>0</v>
      </c>
      <c r="V202" s="96">
        <f t="shared" si="174"/>
        <v>17816.759999999998</v>
      </c>
      <c r="W202" s="96">
        <f t="shared" si="174"/>
        <v>0</v>
      </c>
      <c r="X202" s="96">
        <f t="shared" si="174"/>
        <v>56589.369999999995</v>
      </c>
      <c r="Y202" s="96">
        <f t="shared" si="174"/>
        <v>0</v>
      </c>
      <c r="Z202" s="96">
        <f t="shared" si="174"/>
        <v>26621.91</v>
      </c>
      <c r="AA202" s="96">
        <f t="shared" si="174"/>
        <v>0</v>
      </c>
      <c r="AB202" s="96">
        <f t="shared" si="174"/>
        <v>13665.64</v>
      </c>
      <c r="AC202" s="96">
        <f t="shared" si="174"/>
        <v>0</v>
      </c>
      <c r="AD202" s="96">
        <f t="shared" si="174"/>
        <v>14255.84</v>
      </c>
      <c r="AE202" s="96">
        <f t="shared" si="174"/>
        <v>0</v>
      </c>
      <c r="AF202" s="159"/>
      <c r="AG202" s="101"/>
    </row>
    <row r="203" spans="1:33" x14ac:dyDescent="0.25">
      <c r="A203" s="58" t="s">
        <v>148</v>
      </c>
      <c r="B203" s="58"/>
      <c r="C203" s="58"/>
      <c r="D203" s="58"/>
      <c r="E203" s="58"/>
      <c r="F203" s="58"/>
      <c r="G203" s="58"/>
      <c r="H203" s="4"/>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160"/>
      <c r="AG203" s="99"/>
    </row>
    <row r="204" spans="1:33" x14ac:dyDescent="0.25">
      <c r="A204" s="87" t="s">
        <v>138</v>
      </c>
      <c r="B204" s="4">
        <f t="shared" ref="B204:B208" si="175">H204+J204+L204+N204+P204+R204+T204+V204+X204+Z204+AB204+AD204</f>
        <v>0</v>
      </c>
      <c r="C204" s="4">
        <f t="shared" ref="C204:E208" si="176">C158+C17</f>
        <v>0</v>
      </c>
      <c r="D204" s="4">
        <f t="shared" si="176"/>
        <v>0</v>
      </c>
      <c r="E204" s="4">
        <f t="shared" si="176"/>
        <v>0</v>
      </c>
      <c r="F204" s="4"/>
      <c r="G204" s="4"/>
      <c r="H204" s="4">
        <f t="shared" ref="H204:AE204" si="177">H158+H17+H191</f>
        <v>0</v>
      </c>
      <c r="I204" s="4">
        <f t="shared" si="177"/>
        <v>0</v>
      </c>
      <c r="J204" s="4">
        <f t="shared" si="177"/>
        <v>0</v>
      </c>
      <c r="K204" s="4">
        <f t="shared" si="177"/>
        <v>0</v>
      </c>
      <c r="L204" s="4">
        <f t="shared" si="177"/>
        <v>0</v>
      </c>
      <c r="M204" s="4">
        <f t="shared" si="177"/>
        <v>0</v>
      </c>
      <c r="N204" s="4">
        <f t="shared" si="177"/>
        <v>0</v>
      </c>
      <c r="O204" s="4">
        <f t="shared" si="177"/>
        <v>0</v>
      </c>
      <c r="P204" s="4">
        <f t="shared" si="177"/>
        <v>0</v>
      </c>
      <c r="Q204" s="4">
        <f t="shared" si="177"/>
        <v>0</v>
      </c>
      <c r="R204" s="4">
        <f t="shared" si="177"/>
        <v>0</v>
      </c>
      <c r="S204" s="4">
        <f t="shared" si="177"/>
        <v>0</v>
      </c>
      <c r="T204" s="4">
        <f t="shared" si="177"/>
        <v>0</v>
      </c>
      <c r="U204" s="4">
        <f t="shared" si="177"/>
        <v>0</v>
      </c>
      <c r="V204" s="4">
        <f t="shared" si="177"/>
        <v>0</v>
      </c>
      <c r="W204" s="4">
        <f t="shared" si="177"/>
        <v>0</v>
      </c>
      <c r="X204" s="4">
        <f t="shared" si="177"/>
        <v>0</v>
      </c>
      <c r="Y204" s="4">
        <f t="shared" si="177"/>
        <v>0</v>
      </c>
      <c r="Z204" s="4">
        <f t="shared" si="177"/>
        <v>0</v>
      </c>
      <c r="AA204" s="4">
        <f t="shared" si="177"/>
        <v>0</v>
      </c>
      <c r="AB204" s="4">
        <f t="shared" si="177"/>
        <v>0</v>
      </c>
      <c r="AC204" s="4">
        <f t="shared" si="177"/>
        <v>0</v>
      </c>
      <c r="AD204" s="4">
        <f t="shared" si="177"/>
        <v>0</v>
      </c>
      <c r="AE204" s="4">
        <f t="shared" si="177"/>
        <v>0</v>
      </c>
      <c r="AF204" s="160"/>
      <c r="AG204" s="99"/>
    </row>
    <row r="205" spans="1:33" x14ac:dyDescent="0.25">
      <c r="A205" s="87" t="s">
        <v>19</v>
      </c>
      <c r="B205" s="4">
        <f t="shared" si="175"/>
        <v>2941.5</v>
      </c>
      <c r="C205" s="4">
        <f t="shared" si="176"/>
        <v>0</v>
      </c>
      <c r="D205" s="4">
        <f t="shared" si="176"/>
        <v>0</v>
      </c>
      <c r="E205" s="4">
        <f t="shared" si="176"/>
        <v>0</v>
      </c>
      <c r="F205" s="4">
        <f t="shared" ref="F205:F207" si="178">E205/B205%</f>
        <v>0</v>
      </c>
      <c r="G205" s="4" t="e">
        <f t="shared" ref="G205:G207" si="179">E205/C205%</f>
        <v>#DIV/0!</v>
      </c>
      <c r="H205" s="4">
        <f t="shared" ref="H205:AE205" si="180">H159+H18+H192</f>
        <v>660</v>
      </c>
      <c r="I205" s="4">
        <f t="shared" si="180"/>
        <v>0</v>
      </c>
      <c r="J205" s="4">
        <f t="shared" si="180"/>
        <v>0</v>
      </c>
      <c r="K205" s="4">
        <f t="shared" si="180"/>
        <v>0</v>
      </c>
      <c r="L205" s="4">
        <f t="shared" si="180"/>
        <v>0</v>
      </c>
      <c r="M205" s="4">
        <f t="shared" si="180"/>
        <v>0</v>
      </c>
      <c r="N205" s="4">
        <f t="shared" si="180"/>
        <v>0</v>
      </c>
      <c r="O205" s="4">
        <f t="shared" si="180"/>
        <v>0</v>
      </c>
      <c r="P205" s="4">
        <f t="shared" si="180"/>
        <v>0</v>
      </c>
      <c r="Q205" s="4">
        <f t="shared" si="180"/>
        <v>0</v>
      </c>
      <c r="R205" s="4">
        <f t="shared" si="180"/>
        <v>0</v>
      </c>
      <c r="S205" s="4">
        <f t="shared" si="180"/>
        <v>0</v>
      </c>
      <c r="T205" s="4">
        <f t="shared" si="180"/>
        <v>110</v>
      </c>
      <c r="U205" s="4">
        <f t="shared" si="180"/>
        <v>0</v>
      </c>
      <c r="V205" s="4">
        <f t="shared" si="180"/>
        <v>110</v>
      </c>
      <c r="W205" s="4">
        <f t="shared" si="180"/>
        <v>0</v>
      </c>
      <c r="X205" s="4">
        <f t="shared" si="180"/>
        <v>110</v>
      </c>
      <c r="Y205" s="4">
        <f t="shared" si="180"/>
        <v>0</v>
      </c>
      <c r="Z205" s="4">
        <f t="shared" si="180"/>
        <v>1728.6</v>
      </c>
      <c r="AA205" s="4">
        <f t="shared" si="180"/>
        <v>0</v>
      </c>
      <c r="AB205" s="4">
        <f t="shared" si="180"/>
        <v>110</v>
      </c>
      <c r="AC205" s="4">
        <f t="shared" si="180"/>
        <v>0</v>
      </c>
      <c r="AD205" s="4">
        <f t="shared" si="180"/>
        <v>112.9</v>
      </c>
      <c r="AE205" s="4">
        <f t="shared" si="180"/>
        <v>0</v>
      </c>
      <c r="AF205" s="160"/>
      <c r="AG205" s="99"/>
    </row>
    <row r="206" spans="1:33" x14ac:dyDescent="0.25">
      <c r="A206" s="87" t="s">
        <v>13</v>
      </c>
      <c r="B206" s="4">
        <f t="shared" si="175"/>
        <v>271705.33399999997</v>
      </c>
      <c r="C206" s="4">
        <f t="shared" si="176"/>
        <v>37025.85</v>
      </c>
      <c r="D206" s="4">
        <f t="shared" si="176"/>
        <v>37025.85</v>
      </c>
      <c r="E206" s="4">
        <f t="shared" si="176"/>
        <v>25082.329999999998</v>
      </c>
      <c r="F206" s="4">
        <f t="shared" si="178"/>
        <v>9.231445563008343</v>
      </c>
      <c r="G206" s="4">
        <f t="shared" si="179"/>
        <v>67.742752698452563</v>
      </c>
      <c r="H206" s="4">
        <f t="shared" ref="H206:AE206" si="181">H160+H19+H193</f>
        <v>16516.743999999999</v>
      </c>
      <c r="I206" s="4">
        <f t="shared" si="181"/>
        <v>9150.5</v>
      </c>
      <c r="J206" s="4">
        <f t="shared" si="181"/>
        <v>21388.04</v>
      </c>
      <c r="K206" s="4">
        <f t="shared" si="181"/>
        <v>16934.971999999998</v>
      </c>
      <c r="L206" s="4">
        <f t="shared" si="181"/>
        <v>17431.14</v>
      </c>
      <c r="M206" s="4">
        <f t="shared" si="181"/>
        <v>0</v>
      </c>
      <c r="N206" s="4">
        <f t="shared" si="181"/>
        <v>18625.259999999998</v>
      </c>
      <c r="O206" s="4">
        <f t="shared" si="181"/>
        <v>0</v>
      </c>
      <c r="P206" s="4">
        <f t="shared" si="181"/>
        <v>26302.350000000002</v>
      </c>
      <c r="Q206" s="4">
        <f t="shared" si="181"/>
        <v>0</v>
      </c>
      <c r="R206" s="4">
        <f t="shared" si="181"/>
        <v>15941.019999999999</v>
      </c>
      <c r="S206" s="4">
        <f t="shared" si="181"/>
        <v>0</v>
      </c>
      <c r="T206" s="4">
        <f t="shared" si="181"/>
        <v>22514.91</v>
      </c>
      <c r="U206" s="4">
        <f t="shared" si="181"/>
        <v>0</v>
      </c>
      <c r="V206" s="4">
        <f t="shared" si="181"/>
        <v>18300.03</v>
      </c>
      <c r="W206" s="4">
        <f t="shared" si="181"/>
        <v>0</v>
      </c>
      <c r="X206" s="4">
        <f t="shared" si="181"/>
        <v>57072.639999999992</v>
      </c>
      <c r="Y206" s="4">
        <f t="shared" si="181"/>
        <v>0</v>
      </c>
      <c r="Z206" s="4">
        <f t="shared" si="181"/>
        <v>28725.18</v>
      </c>
      <c r="AA206" s="4">
        <f t="shared" si="181"/>
        <v>0</v>
      </c>
      <c r="AB206" s="4">
        <f t="shared" si="181"/>
        <v>14148.91</v>
      </c>
      <c r="AC206" s="4">
        <f t="shared" si="181"/>
        <v>0</v>
      </c>
      <c r="AD206" s="4">
        <f t="shared" si="181"/>
        <v>14739.11</v>
      </c>
      <c r="AE206" s="4">
        <f t="shared" si="181"/>
        <v>0</v>
      </c>
      <c r="AF206" s="160"/>
      <c r="AG206" s="99"/>
    </row>
    <row r="207" spans="1:33" s="69" customFormat="1" x14ac:dyDescent="0.25">
      <c r="A207" s="62" t="s">
        <v>175</v>
      </c>
      <c r="B207" s="64">
        <f t="shared" si="175"/>
        <v>2941.5</v>
      </c>
      <c r="C207" s="63">
        <f t="shared" si="176"/>
        <v>0</v>
      </c>
      <c r="D207" s="63">
        <f t="shared" si="176"/>
        <v>0</v>
      </c>
      <c r="E207" s="63">
        <f t="shared" si="176"/>
        <v>0</v>
      </c>
      <c r="F207" s="64">
        <f t="shared" si="178"/>
        <v>0</v>
      </c>
      <c r="G207" s="64" t="e">
        <f t="shared" si="179"/>
        <v>#DIV/0!</v>
      </c>
      <c r="H207" s="4">
        <f t="shared" ref="H207:AE207" si="182">H161+H20+H194</f>
        <v>660</v>
      </c>
      <c r="I207" s="4">
        <f t="shared" si="182"/>
        <v>461.74</v>
      </c>
      <c r="J207" s="4">
        <f t="shared" si="182"/>
        <v>0</v>
      </c>
      <c r="K207" s="4">
        <f t="shared" si="182"/>
        <v>0</v>
      </c>
      <c r="L207" s="4">
        <f t="shared" si="182"/>
        <v>0</v>
      </c>
      <c r="M207" s="4">
        <f t="shared" si="182"/>
        <v>0</v>
      </c>
      <c r="N207" s="4">
        <f t="shared" si="182"/>
        <v>0</v>
      </c>
      <c r="O207" s="4">
        <f t="shared" si="182"/>
        <v>0</v>
      </c>
      <c r="P207" s="4">
        <f t="shared" si="182"/>
        <v>0</v>
      </c>
      <c r="Q207" s="4">
        <f t="shared" si="182"/>
        <v>0</v>
      </c>
      <c r="R207" s="4">
        <f t="shared" si="182"/>
        <v>0</v>
      </c>
      <c r="S207" s="4">
        <f t="shared" si="182"/>
        <v>0</v>
      </c>
      <c r="T207" s="4">
        <f t="shared" si="182"/>
        <v>110</v>
      </c>
      <c r="U207" s="4">
        <f t="shared" si="182"/>
        <v>0</v>
      </c>
      <c r="V207" s="4">
        <f t="shared" si="182"/>
        <v>110</v>
      </c>
      <c r="W207" s="4">
        <f t="shared" si="182"/>
        <v>0</v>
      </c>
      <c r="X207" s="4">
        <f t="shared" si="182"/>
        <v>110</v>
      </c>
      <c r="Y207" s="4">
        <f t="shared" si="182"/>
        <v>0</v>
      </c>
      <c r="Z207" s="4">
        <f t="shared" si="182"/>
        <v>1728.6</v>
      </c>
      <c r="AA207" s="4">
        <f t="shared" si="182"/>
        <v>0</v>
      </c>
      <c r="AB207" s="4">
        <f t="shared" si="182"/>
        <v>110</v>
      </c>
      <c r="AC207" s="4">
        <f t="shared" si="182"/>
        <v>0</v>
      </c>
      <c r="AD207" s="4">
        <f t="shared" si="182"/>
        <v>112.9</v>
      </c>
      <c r="AE207" s="4">
        <f t="shared" si="182"/>
        <v>0</v>
      </c>
      <c r="AF207" s="160"/>
      <c r="AG207" s="100"/>
    </row>
    <row r="208" spans="1:33" x14ac:dyDescent="0.25">
      <c r="A208" s="87" t="s">
        <v>139</v>
      </c>
      <c r="B208" s="4">
        <f t="shared" si="175"/>
        <v>25000</v>
      </c>
      <c r="C208" s="4">
        <f t="shared" si="176"/>
        <v>0</v>
      </c>
      <c r="D208" s="4">
        <f t="shared" si="176"/>
        <v>0</v>
      </c>
      <c r="E208" s="4">
        <f t="shared" si="176"/>
        <v>0</v>
      </c>
      <c r="F208" s="4"/>
      <c r="G208" s="4"/>
      <c r="H208" s="4">
        <f t="shared" ref="H208:AE208" si="183">H162+H21+H195</f>
        <v>0</v>
      </c>
      <c r="I208" s="4">
        <f t="shared" si="183"/>
        <v>0</v>
      </c>
      <c r="J208" s="4">
        <f t="shared" si="183"/>
        <v>0</v>
      </c>
      <c r="K208" s="4">
        <f t="shared" si="183"/>
        <v>0</v>
      </c>
      <c r="L208" s="4">
        <f t="shared" si="183"/>
        <v>0</v>
      </c>
      <c r="M208" s="4">
        <f t="shared" si="183"/>
        <v>0</v>
      </c>
      <c r="N208" s="4">
        <f t="shared" si="183"/>
        <v>0</v>
      </c>
      <c r="O208" s="4">
        <f t="shared" si="183"/>
        <v>0</v>
      </c>
      <c r="P208" s="4">
        <f t="shared" si="183"/>
        <v>0</v>
      </c>
      <c r="Q208" s="4">
        <f t="shared" si="183"/>
        <v>0</v>
      </c>
      <c r="R208" s="4">
        <f t="shared" si="183"/>
        <v>7500</v>
      </c>
      <c r="S208" s="4">
        <f t="shared" si="183"/>
        <v>0</v>
      </c>
      <c r="T208" s="4">
        <f t="shared" si="183"/>
        <v>17500</v>
      </c>
      <c r="U208" s="4">
        <f t="shared" si="183"/>
        <v>0</v>
      </c>
      <c r="V208" s="4">
        <f t="shared" si="183"/>
        <v>0</v>
      </c>
      <c r="W208" s="4">
        <f t="shared" si="183"/>
        <v>0</v>
      </c>
      <c r="X208" s="4">
        <f t="shared" si="183"/>
        <v>0</v>
      </c>
      <c r="Y208" s="4">
        <f t="shared" si="183"/>
        <v>0</v>
      </c>
      <c r="Z208" s="4">
        <f t="shared" si="183"/>
        <v>0</v>
      </c>
      <c r="AA208" s="4">
        <f t="shared" si="183"/>
        <v>0</v>
      </c>
      <c r="AB208" s="4">
        <f t="shared" si="183"/>
        <v>0</v>
      </c>
      <c r="AC208" s="4">
        <f t="shared" si="183"/>
        <v>0</v>
      </c>
      <c r="AD208" s="4">
        <f t="shared" si="183"/>
        <v>0</v>
      </c>
      <c r="AE208" s="4">
        <f t="shared" si="183"/>
        <v>0</v>
      </c>
      <c r="AF208" s="161"/>
      <c r="AG208" s="99"/>
    </row>
    <row r="209" spans="1:33" s="52" customFormat="1" ht="42.6" customHeight="1" x14ac:dyDescent="0.25">
      <c r="A209" s="61" t="s">
        <v>142</v>
      </c>
      <c r="B209" s="65">
        <f>B211+B212+B213+B215</f>
        <v>9473</v>
      </c>
      <c r="C209" s="65">
        <f t="shared" ref="C209:E209" si="184">C211+C212+C213+C215</f>
        <v>0</v>
      </c>
      <c r="D209" s="65">
        <f t="shared" si="184"/>
        <v>0</v>
      </c>
      <c r="E209" s="65">
        <f t="shared" si="184"/>
        <v>0</v>
      </c>
      <c r="F209" s="65">
        <f>E209/B209%</f>
        <v>0</v>
      </c>
      <c r="G209" s="65" t="e">
        <f>E209/C209%</f>
        <v>#DIV/0!</v>
      </c>
      <c r="H209" s="65">
        <f t="shared" ref="H209:AE209" si="185">H211+H212+H213+H215</f>
        <v>0</v>
      </c>
      <c r="I209" s="65">
        <f t="shared" si="185"/>
        <v>0</v>
      </c>
      <c r="J209" s="65">
        <f t="shared" si="185"/>
        <v>0</v>
      </c>
      <c r="K209" s="65">
        <f t="shared" si="185"/>
        <v>0</v>
      </c>
      <c r="L209" s="65">
        <f t="shared" si="185"/>
        <v>0</v>
      </c>
      <c r="M209" s="65">
        <f t="shared" si="185"/>
        <v>0</v>
      </c>
      <c r="N209" s="65">
        <f t="shared" si="185"/>
        <v>0</v>
      </c>
      <c r="O209" s="65">
        <f t="shared" si="185"/>
        <v>0</v>
      </c>
      <c r="P209" s="65">
        <f t="shared" si="185"/>
        <v>0</v>
      </c>
      <c r="Q209" s="65">
        <f t="shared" si="185"/>
        <v>0</v>
      </c>
      <c r="R209" s="65">
        <f t="shared" si="185"/>
        <v>0</v>
      </c>
      <c r="S209" s="65">
        <f t="shared" si="185"/>
        <v>0</v>
      </c>
      <c r="T209" s="65">
        <f t="shared" si="185"/>
        <v>0</v>
      </c>
      <c r="U209" s="65">
        <f t="shared" si="185"/>
        <v>0</v>
      </c>
      <c r="V209" s="65">
        <f t="shared" si="185"/>
        <v>0</v>
      </c>
      <c r="W209" s="65">
        <f t="shared" si="185"/>
        <v>0</v>
      </c>
      <c r="X209" s="65">
        <f t="shared" si="185"/>
        <v>0</v>
      </c>
      <c r="Y209" s="65">
        <f t="shared" si="185"/>
        <v>0</v>
      </c>
      <c r="Z209" s="65">
        <f t="shared" si="185"/>
        <v>9473</v>
      </c>
      <c r="AA209" s="65">
        <f t="shared" si="185"/>
        <v>0</v>
      </c>
      <c r="AB209" s="65">
        <f t="shared" si="185"/>
        <v>0</v>
      </c>
      <c r="AC209" s="65">
        <f t="shared" si="185"/>
        <v>0</v>
      </c>
      <c r="AD209" s="65">
        <f t="shared" si="185"/>
        <v>0</v>
      </c>
      <c r="AE209" s="65">
        <f t="shared" si="185"/>
        <v>0</v>
      </c>
      <c r="AF209" s="159"/>
      <c r="AG209" s="101"/>
    </row>
    <row r="210" spans="1:33" x14ac:dyDescent="0.25">
      <c r="A210" s="58" t="s">
        <v>148</v>
      </c>
      <c r="B210" s="4"/>
      <c r="C210" s="4"/>
      <c r="D210" s="4"/>
      <c r="E210" s="4"/>
      <c r="F210" s="4"/>
      <c r="G210" s="4"/>
      <c r="H210" s="24"/>
      <c r="I210" s="25"/>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160"/>
      <c r="AG210" s="99"/>
    </row>
    <row r="211" spans="1:33" x14ac:dyDescent="0.25">
      <c r="A211" s="87" t="s">
        <v>138</v>
      </c>
      <c r="B211" s="4">
        <f t="shared" ref="B211:E215" si="186">B81</f>
        <v>0</v>
      </c>
      <c r="C211" s="4">
        <f t="shared" si="186"/>
        <v>0</v>
      </c>
      <c r="D211" s="4">
        <f t="shared" si="186"/>
        <v>0</v>
      </c>
      <c r="E211" s="4">
        <f t="shared" si="186"/>
        <v>0</v>
      </c>
      <c r="F211" s="4"/>
      <c r="G211" s="4"/>
      <c r="H211" s="4">
        <f t="shared" ref="H211:AE211" si="187">H81</f>
        <v>0</v>
      </c>
      <c r="I211" s="4">
        <f t="shared" si="187"/>
        <v>0</v>
      </c>
      <c r="J211" s="4">
        <f t="shared" si="187"/>
        <v>0</v>
      </c>
      <c r="K211" s="4">
        <f t="shared" si="187"/>
        <v>0</v>
      </c>
      <c r="L211" s="4">
        <f t="shared" si="187"/>
        <v>0</v>
      </c>
      <c r="M211" s="4">
        <f t="shared" si="187"/>
        <v>0</v>
      </c>
      <c r="N211" s="4">
        <f t="shared" si="187"/>
        <v>0</v>
      </c>
      <c r="O211" s="4">
        <f t="shared" si="187"/>
        <v>0</v>
      </c>
      <c r="P211" s="4">
        <f t="shared" si="187"/>
        <v>0</v>
      </c>
      <c r="Q211" s="4">
        <f t="shared" si="187"/>
        <v>0</v>
      </c>
      <c r="R211" s="4">
        <f t="shared" si="187"/>
        <v>0</v>
      </c>
      <c r="S211" s="4">
        <f t="shared" si="187"/>
        <v>0</v>
      </c>
      <c r="T211" s="4">
        <f t="shared" si="187"/>
        <v>0</v>
      </c>
      <c r="U211" s="4">
        <f t="shared" si="187"/>
        <v>0</v>
      </c>
      <c r="V211" s="4">
        <f t="shared" si="187"/>
        <v>0</v>
      </c>
      <c r="W211" s="4">
        <f t="shared" si="187"/>
        <v>0</v>
      </c>
      <c r="X211" s="4">
        <f t="shared" si="187"/>
        <v>0</v>
      </c>
      <c r="Y211" s="4">
        <f t="shared" si="187"/>
        <v>0</v>
      </c>
      <c r="Z211" s="4">
        <f t="shared" si="187"/>
        <v>0</v>
      </c>
      <c r="AA211" s="4">
        <f t="shared" si="187"/>
        <v>0</v>
      </c>
      <c r="AB211" s="4">
        <f t="shared" si="187"/>
        <v>0</v>
      </c>
      <c r="AC211" s="4">
        <f t="shared" si="187"/>
        <v>0</v>
      </c>
      <c r="AD211" s="4">
        <f t="shared" si="187"/>
        <v>0</v>
      </c>
      <c r="AE211" s="4">
        <f t="shared" si="187"/>
        <v>0</v>
      </c>
      <c r="AF211" s="160"/>
      <c r="AG211" s="99"/>
    </row>
    <row r="212" spans="1:33" x14ac:dyDescent="0.25">
      <c r="A212" s="87" t="s">
        <v>19</v>
      </c>
      <c r="B212" s="4">
        <f t="shared" si="186"/>
        <v>0</v>
      </c>
      <c r="C212" s="4">
        <f t="shared" si="186"/>
        <v>0</v>
      </c>
      <c r="D212" s="4">
        <f t="shared" si="186"/>
        <v>0</v>
      </c>
      <c r="E212" s="4">
        <f t="shared" si="186"/>
        <v>0</v>
      </c>
      <c r="F212" s="4"/>
      <c r="G212" s="4"/>
      <c r="H212" s="4">
        <f t="shared" ref="H212:AE212" si="188">H82</f>
        <v>0</v>
      </c>
      <c r="I212" s="4">
        <f t="shared" si="188"/>
        <v>0</v>
      </c>
      <c r="J212" s="4">
        <f t="shared" si="188"/>
        <v>0</v>
      </c>
      <c r="K212" s="4">
        <f t="shared" si="188"/>
        <v>0</v>
      </c>
      <c r="L212" s="4">
        <f t="shared" si="188"/>
        <v>0</v>
      </c>
      <c r="M212" s="4">
        <f t="shared" si="188"/>
        <v>0</v>
      </c>
      <c r="N212" s="4">
        <f t="shared" si="188"/>
        <v>0</v>
      </c>
      <c r="O212" s="4">
        <f t="shared" si="188"/>
        <v>0</v>
      </c>
      <c r="P212" s="4">
        <f t="shared" si="188"/>
        <v>0</v>
      </c>
      <c r="Q212" s="4">
        <f t="shared" si="188"/>
        <v>0</v>
      </c>
      <c r="R212" s="4">
        <f t="shared" si="188"/>
        <v>0</v>
      </c>
      <c r="S212" s="4">
        <f t="shared" si="188"/>
        <v>0</v>
      </c>
      <c r="T212" s="4">
        <f t="shared" si="188"/>
        <v>0</v>
      </c>
      <c r="U212" s="4">
        <f t="shared" si="188"/>
        <v>0</v>
      </c>
      <c r="V212" s="4">
        <f t="shared" si="188"/>
        <v>0</v>
      </c>
      <c r="W212" s="4">
        <f t="shared" si="188"/>
        <v>0</v>
      </c>
      <c r="X212" s="4">
        <f t="shared" si="188"/>
        <v>0</v>
      </c>
      <c r="Y212" s="4">
        <f t="shared" si="188"/>
        <v>0</v>
      </c>
      <c r="Z212" s="4">
        <f t="shared" si="188"/>
        <v>0</v>
      </c>
      <c r="AA212" s="4">
        <f t="shared" si="188"/>
        <v>0</v>
      </c>
      <c r="AB212" s="4">
        <f t="shared" si="188"/>
        <v>0</v>
      </c>
      <c r="AC212" s="4">
        <f t="shared" si="188"/>
        <v>0</v>
      </c>
      <c r="AD212" s="4">
        <f t="shared" si="188"/>
        <v>0</v>
      </c>
      <c r="AE212" s="4">
        <f t="shared" si="188"/>
        <v>0</v>
      </c>
      <c r="AF212" s="160"/>
      <c r="AG212" s="99"/>
    </row>
    <row r="213" spans="1:33" x14ac:dyDescent="0.25">
      <c r="A213" s="87" t="s">
        <v>13</v>
      </c>
      <c r="B213" s="4">
        <f t="shared" si="186"/>
        <v>9473</v>
      </c>
      <c r="C213" s="4">
        <f t="shared" si="186"/>
        <v>0</v>
      </c>
      <c r="D213" s="4">
        <f t="shared" si="186"/>
        <v>0</v>
      </c>
      <c r="E213" s="4">
        <f t="shared" si="186"/>
        <v>0</v>
      </c>
      <c r="F213" s="4">
        <f>E213/B213%</f>
        <v>0</v>
      </c>
      <c r="G213" s="4" t="e">
        <f>E213/C213%</f>
        <v>#DIV/0!</v>
      </c>
      <c r="H213" s="4">
        <f t="shared" ref="H213:AE213" si="189">H83</f>
        <v>0</v>
      </c>
      <c r="I213" s="4">
        <f t="shared" si="189"/>
        <v>0</v>
      </c>
      <c r="J213" s="4">
        <f t="shared" si="189"/>
        <v>0</v>
      </c>
      <c r="K213" s="4">
        <f t="shared" si="189"/>
        <v>0</v>
      </c>
      <c r="L213" s="4">
        <f t="shared" si="189"/>
        <v>0</v>
      </c>
      <c r="M213" s="4">
        <f t="shared" si="189"/>
        <v>0</v>
      </c>
      <c r="N213" s="4">
        <f t="shared" si="189"/>
        <v>0</v>
      </c>
      <c r="O213" s="4">
        <f t="shared" si="189"/>
        <v>0</v>
      </c>
      <c r="P213" s="4">
        <f t="shared" si="189"/>
        <v>0</v>
      </c>
      <c r="Q213" s="4">
        <f t="shared" si="189"/>
        <v>0</v>
      </c>
      <c r="R213" s="4">
        <f t="shared" si="189"/>
        <v>0</v>
      </c>
      <c r="S213" s="4">
        <f t="shared" si="189"/>
        <v>0</v>
      </c>
      <c r="T213" s="4">
        <f t="shared" si="189"/>
        <v>0</v>
      </c>
      <c r="U213" s="4">
        <f t="shared" si="189"/>
        <v>0</v>
      </c>
      <c r="V213" s="4">
        <f t="shared" si="189"/>
        <v>0</v>
      </c>
      <c r="W213" s="4">
        <f t="shared" si="189"/>
        <v>0</v>
      </c>
      <c r="X213" s="4">
        <f t="shared" si="189"/>
        <v>0</v>
      </c>
      <c r="Y213" s="4">
        <f t="shared" si="189"/>
        <v>0</v>
      </c>
      <c r="Z213" s="4">
        <f t="shared" si="189"/>
        <v>9473</v>
      </c>
      <c r="AA213" s="4">
        <f t="shared" si="189"/>
        <v>0</v>
      </c>
      <c r="AB213" s="4">
        <f t="shared" si="189"/>
        <v>0</v>
      </c>
      <c r="AC213" s="4">
        <f t="shared" si="189"/>
        <v>0</v>
      </c>
      <c r="AD213" s="4">
        <f t="shared" si="189"/>
        <v>0</v>
      </c>
      <c r="AE213" s="4">
        <f t="shared" si="189"/>
        <v>0</v>
      </c>
      <c r="AF213" s="160"/>
      <c r="AG213" s="99"/>
    </row>
    <row r="214" spans="1:33" s="69" customFormat="1" ht="15" x14ac:dyDescent="0.25">
      <c r="A214" s="62" t="s">
        <v>175</v>
      </c>
      <c r="B214" s="63">
        <f t="shared" si="186"/>
        <v>0</v>
      </c>
      <c r="C214" s="63">
        <f t="shared" si="186"/>
        <v>0</v>
      </c>
      <c r="D214" s="63">
        <f t="shared" si="186"/>
        <v>0</v>
      </c>
      <c r="E214" s="63">
        <f t="shared" si="186"/>
        <v>0</v>
      </c>
      <c r="F214" s="64"/>
      <c r="G214" s="64"/>
      <c r="H214" s="63">
        <f t="shared" ref="H214:AE214" si="190">H84</f>
        <v>0</v>
      </c>
      <c r="I214" s="63">
        <f t="shared" si="190"/>
        <v>0</v>
      </c>
      <c r="J214" s="63">
        <f t="shared" si="190"/>
        <v>0</v>
      </c>
      <c r="K214" s="63">
        <f t="shared" si="190"/>
        <v>0</v>
      </c>
      <c r="L214" s="63">
        <f t="shared" si="190"/>
        <v>0</v>
      </c>
      <c r="M214" s="63">
        <f t="shared" si="190"/>
        <v>0</v>
      </c>
      <c r="N214" s="63">
        <f t="shared" si="190"/>
        <v>0</v>
      </c>
      <c r="O214" s="63">
        <f t="shared" si="190"/>
        <v>0</v>
      </c>
      <c r="P214" s="63">
        <f t="shared" si="190"/>
        <v>0</v>
      </c>
      <c r="Q214" s="63">
        <f t="shared" si="190"/>
        <v>0</v>
      </c>
      <c r="R214" s="63">
        <f t="shared" si="190"/>
        <v>0</v>
      </c>
      <c r="S214" s="63">
        <f t="shared" si="190"/>
        <v>0</v>
      </c>
      <c r="T214" s="63">
        <f t="shared" si="190"/>
        <v>0</v>
      </c>
      <c r="U214" s="63">
        <f t="shared" si="190"/>
        <v>0</v>
      </c>
      <c r="V214" s="63">
        <f t="shared" si="190"/>
        <v>0</v>
      </c>
      <c r="W214" s="63">
        <f t="shared" si="190"/>
        <v>0</v>
      </c>
      <c r="X214" s="63">
        <f t="shared" si="190"/>
        <v>0</v>
      </c>
      <c r="Y214" s="63">
        <f t="shared" si="190"/>
        <v>0</v>
      </c>
      <c r="Z214" s="63">
        <f t="shared" si="190"/>
        <v>0</v>
      </c>
      <c r="AA214" s="63">
        <f t="shared" si="190"/>
        <v>0</v>
      </c>
      <c r="AB214" s="63">
        <f t="shared" si="190"/>
        <v>0</v>
      </c>
      <c r="AC214" s="63">
        <f t="shared" si="190"/>
        <v>0</v>
      </c>
      <c r="AD214" s="63">
        <f t="shared" si="190"/>
        <v>0</v>
      </c>
      <c r="AE214" s="63">
        <f t="shared" si="190"/>
        <v>0</v>
      </c>
      <c r="AF214" s="160"/>
      <c r="AG214" s="100"/>
    </row>
    <row r="215" spans="1:33" x14ac:dyDescent="0.25">
      <c r="A215" s="87" t="s">
        <v>139</v>
      </c>
      <c r="B215" s="4">
        <f t="shared" si="186"/>
        <v>0</v>
      </c>
      <c r="C215" s="4">
        <f t="shared" si="186"/>
        <v>0</v>
      </c>
      <c r="D215" s="4">
        <f t="shared" si="186"/>
        <v>0</v>
      </c>
      <c r="E215" s="4">
        <f t="shared" si="186"/>
        <v>0</v>
      </c>
      <c r="F215" s="4"/>
      <c r="G215" s="4"/>
      <c r="H215" s="4">
        <f t="shared" ref="H215:AE215" si="191">H85</f>
        <v>0</v>
      </c>
      <c r="I215" s="4">
        <f t="shared" si="191"/>
        <v>0</v>
      </c>
      <c r="J215" s="4">
        <f t="shared" si="191"/>
        <v>0</v>
      </c>
      <c r="K215" s="4">
        <f t="shared" si="191"/>
        <v>0</v>
      </c>
      <c r="L215" s="4">
        <f t="shared" si="191"/>
        <v>0</v>
      </c>
      <c r="M215" s="4">
        <f t="shared" si="191"/>
        <v>0</v>
      </c>
      <c r="N215" s="4">
        <f t="shared" si="191"/>
        <v>0</v>
      </c>
      <c r="O215" s="4">
        <f t="shared" si="191"/>
        <v>0</v>
      </c>
      <c r="P215" s="4">
        <f t="shared" si="191"/>
        <v>0</v>
      </c>
      <c r="Q215" s="4">
        <f t="shared" si="191"/>
        <v>0</v>
      </c>
      <c r="R215" s="4">
        <f t="shared" si="191"/>
        <v>0</v>
      </c>
      <c r="S215" s="4">
        <f t="shared" si="191"/>
        <v>0</v>
      </c>
      <c r="T215" s="4">
        <f t="shared" si="191"/>
        <v>0</v>
      </c>
      <c r="U215" s="4">
        <f t="shared" si="191"/>
        <v>0</v>
      </c>
      <c r="V215" s="4">
        <f t="shared" si="191"/>
        <v>0</v>
      </c>
      <c r="W215" s="4">
        <f t="shared" si="191"/>
        <v>0</v>
      </c>
      <c r="X215" s="4">
        <f t="shared" si="191"/>
        <v>0</v>
      </c>
      <c r="Y215" s="4">
        <f t="shared" si="191"/>
        <v>0</v>
      </c>
      <c r="Z215" s="4">
        <f t="shared" si="191"/>
        <v>0</v>
      </c>
      <c r="AA215" s="4">
        <f t="shared" si="191"/>
        <v>0</v>
      </c>
      <c r="AB215" s="4">
        <f t="shared" si="191"/>
        <v>0</v>
      </c>
      <c r="AC215" s="4">
        <f t="shared" si="191"/>
        <v>0</v>
      </c>
      <c r="AD215" s="4">
        <f t="shared" si="191"/>
        <v>0</v>
      </c>
      <c r="AE215" s="4">
        <f t="shared" si="191"/>
        <v>0</v>
      </c>
      <c r="AF215" s="161"/>
      <c r="AG215" s="99"/>
    </row>
    <row r="216" spans="1:33" hidden="1" x14ac:dyDescent="0.25">
      <c r="A216" s="60" t="s">
        <v>148</v>
      </c>
      <c r="B216" s="59"/>
      <c r="C216" s="59"/>
      <c r="D216" s="59"/>
      <c r="E216" s="59"/>
      <c r="F216" s="59"/>
      <c r="G216" s="59"/>
      <c r="H216" s="24"/>
      <c r="I216" s="25"/>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53"/>
      <c r="AG216" s="99"/>
    </row>
    <row r="217" spans="1:33" hidden="1" x14ac:dyDescent="0.25">
      <c r="A217" s="60" t="s">
        <v>143</v>
      </c>
      <c r="B217" s="59"/>
      <c r="C217" s="59"/>
      <c r="D217" s="59"/>
      <c r="E217" s="59"/>
      <c r="F217" s="59"/>
      <c r="G217" s="59"/>
      <c r="H217" s="24"/>
      <c r="I217" s="25"/>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53"/>
      <c r="AG217" s="99"/>
    </row>
    <row r="218" spans="1:33" hidden="1" x14ac:dyDescent="0.25">
      <c r="A218" s="87" t="s">
        <v>138</v>
      </c>
      <c r="B218" s="59"/>
      <c r="C218" s="59"/>
      <c r="D218" s="59"/>
      <c r="E218" s="59"/>
      <c r="F218" s="59"/>
      <c r="G218" s="59"/>
      <c r="H218" s="24"/>
      <c r="I218" s="25"/>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53"/>
      <c r="AG218" s="99"/>
    </row>
    <row r="219" spans="1:33" hidden="1" x14ac:dyDescent="0.25">
      <c r="A219" s="87" t="s">
        <v>19</v>
      </c>
      <c r="B219" s="59"/>
      <c r="C219" s="59"/>
      <c r="D219" s="59"/>
      <c r="E219" s="59"/>
      <c r="F219" s="59"/>
      <c r="G219" s="59"/>
      <c r="H219" s="24"/>
      <c r="I219" s="25"/>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53"/>
      <c r="AG219" s="99"/>
    </row>
    <row r="220" spans="1:33" hidden="1" x14ac:dyDescent="0.25">
      <c r="A220" s="87" t="s">
        <v>13</v>
      </c>
      <c r="B220" s="59"/>
      <c r="C220" s="59"/>
      <c r="D220" s="59"/>
      <c r="E220" s="59"/>
      <c r="F220" s="59"/>
      <c r="G220" s="59"/>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3"/>
      <c r="AG220" s="99"/>
    </row>
    <row r="221" spans="1:33" hidden="1" x14ac:dyDescent="0.25">
      <c r="A221" s="49" t="s">
        <v>175</v>
      </c>
      <c r="B221" s="59"/>
      <c r="C221" s="59"/>
      <c r="D221" s="59"/>
      <c r="E221" s="59"/>
      <c r="F221" s="59"/>
      <c r="G221" s="59"/>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3"/>
      <c r="AG221" s="99"/>
    </row>
    <row r="222" spans="1:33" hidden="1" x14ac:dyDescent="0.25">
      <c r="A222" s="87" t="s">
        <v>139</v>
      </c>
      <c r="B222" s="59"/>
      <c r="C222" s="59"/>
      <c r="D222" s="59"/>
      <c r="E222" s="59"/>
      <c r="F222" s="59"/>
      <c r="G222" s="59"/>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3"/>
      <c r="AG222" s="99"/>
    </row>
    <row r="223" spans="1:33" ht="32.450000000000003" hidden="1" customHeight="1" x14ac:dyDescent="0.25">
      <c r="A223" s="61" t="s">
        <v>144</v>
      </c>
      <c r="B223" s="59"/>
      <c r="C223" s="59"/>
      <c r="D223" s="59"/>
      <c r="E223" s="59"/>
      <c r="F223" s="59"/>
      <c r="G223" s="59"/>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3"/>
      <c r="AG223" s="99"/>
    </row>
    <row r="224" spans="1:33" hidden="1" x14ac:dyDescent="0.25">
      <c r="A224" s="87" t="s">
        <v>138</v>
      </c>
      <c r="B224" s="59"/>
      <c r="C224" s="59"/>
      <c r="D224" s="59"/>
      <c r="E224" s="59"/>
      <c r="F224" s="59"/>
      <c r="G224" s="59"/>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3"/>
      <c r="AG224" s="99"/>
    </row>
    <row r="225" spans="1:33" hidden="1" x14ac:dyDescent="0.25">
      <c r="A225" s="87" t="s">
        <v>19</v>
      </c>
      <c r="B225" s="59"/>
      <c r="C225" s="59"/>
      <c r="D225" s="59"/>
      <c r="E225" s="59"/>
      <c r="F225" s="59"/>
      <c r="G225" s="59"/>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3"/>
      <c r="AG225" s="99"/>
    </row>
    <row r="226" spans="1:33" hidden="1" x14ac:dyDescent="0.25">
      <c r="A226" s="87" t="s">
        <v>13</v>
      </c>
      <c r="B226" s="59"/>
      <c r="C226" s="59"/>
      <c r="D226" s="59"/>
      <c r="E226" s="59"/>
      <c r="F226" s="59"/>
      <c r="G226" s="59"/>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3"/>
      <c r="AG226" s="99"/>
    </row>
    <row r="227" spans="1:33" hidden="1" x14ac:dyDescent="0.25">
      <c r="A227" s="49" t="s">
        <v>175</v>
      </c>
      <c r="B227" s="59"/>
      <c r="C227" s="59"/>
      <c r="D227" s="59"/>
      <c r="E227" s="59"/>
      <c r="F227" s="59"/>
      <c r="G227" s="59"/>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3"/>
      <c r="AG227" s="99"/>
    </row>
    <row r="228" spans="1:33" hidden="1" x14ac:dyDescent="0.25">
      <c r="A228" s="87" t="s">
        <v>139</v>
      </c>
      <c r="B228" s="59"/>
      <c r="C228" s="59"/>
      <c r="D228" s="59"/>
      <c r="E228" s="59"/>
      <c r="F228" s="59"/>
      <c r="G228" s="59"/>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3"/>
      <c r="AG228" s="99"/>
    </row>
    <row r="229" spans="1:33" ht="91.15" customHeight="1" x14ac:dyDescent="0.25">
      <c r="A229" s="61" t="s">
        <v>145</v>
      </c>
      <c r="B229" s="65">
        <f>B230+B232+B231+B234</f>
        <v>9473</v>
      </c>
      <c r="C229" s="65">
        <f t="shared" ref="C229:E229" si="192">C230+C232+C231+C234</f>
        <v>0</v>
      </c>
      <c r="D229" s="65">
        <f t="shared" si="192"/>
        <v>0</v>
      </c>
      <c r="E229" s="65">
        <f t="shared" si="192"/>
        <v>0</v>
      </c>
      <c r="F229" s="65">
        <f>E229/B229%</f>
        <v>0</v>
      </c>
      <c r="G229" s="65" t="e">
        <f>E229/C229%</f>
        <v>#DIV/0!</v>
      </c>
      <c r="H229" s="65">
        <f t="shared" ref="H229:AE229" si="193">H230+H232+H231+H234</f>
        <v>0</v>
      </c>
      <c r="I229" s="65">
        <f t="shared" si="193"/>
        <v>0</v>
      </c>
      <c r="J229" s="65">
        <f t="shared" si="193"/>
        <v>0</v>
      </c>
      <c r="K229" s="65">
        <f t="shared" si="193"/>
        <v>0</v>
      </c>
      <c r="L229" s="65">
        <f t="shared" si="193"/>
        <v>0</v>
      </c>
      <c r="M229" s="65">
        <f t="shared" si="193"/>
        <v>0</v>
      </c>
      <c r="N229" s="65">
        <f t="shared" si="193"/>
        <v>0</v>
      </c>
      <c r="O229" s="65">
        <f t="shared" si="193"/>
        <v>0</v>
      </c>
      <c r="P229" s="65">
        <f t="shared" si="193"/>
        <v>0</v>
      </c>
      <c r="Q229" s="65">
        <f t="shared" si="193"/>
        <v>0</v>
      </c>
      <c r="R229" s="65">
        <f t="shared" si="193"/>
        <v>0</v>
      </c>
      <c r="S229" s="65">
        <f t="shared" si="193"/>
        <v>0</v>
      </c>
      <c r="T229" s="65">
        <f t="shared" si="193"/>
        <v>0</v>
      </c>
      <c r="U229" s="65">
        <f t="shared" si="193"/>
        <v>0</v>
      </c>
      <c r="V229" s="65">
        <f t="shared" si="193"/>
        <v>0</v>
      </c>
      <c r="W229" s="65">
        <f t="shared" si="193"/>
        <v>0</v>
      </c>
      <c r="X229" s="65">
        <f t="shared" si="193"/>
        <v>0</v>
      </c>
      <c r="Y229" s="65">
        <f t="shared" si="193"/>
        <v>0</v>
      </c>
      <c r="Z229" s="65">
        <f t="shared" si="193"/>
        <v>9473</v>
      </c>
      <c r="AA229" s="65">
        <f t="shared" si="193"/>
        <v>0</v>
      </c>
      <c r="AB229" s="65">
        <f t="shared" si="193"/>
        <v>0</v>
      </c>
      <c r="AC229" s="65">
        <f t="shared" si="193"/>
        <v>0</v>
      </c>
      <c r="AD229" s="65">
        <f t="shared" si="193"/>
        <v>0</v>
      </c>
      <c r="AE229" s="65">
        <f t="shared" si="193"/>
        <v>0</v>
      </c>
      <c r="AF229" s="162"/>
      <c r="AG229" s="99"/>
    </row>
    <row r="230" spans="1:33" x14ac:dyDescent="0.25">
      <c r="A230" s="87" t="s">
        <v>138</v>
      </c>
      <c r="B230" s="4">
        <f>B211</f>
        <v>0</v>
      </c>
      <c r="C230" s="4">
        <f t="shared" ref="C230:E230" si="194">C211</f>
        <v>0</v>
      </c>
      <c r="D230" s="4">
        <f t="shared" si="194"/>
        <v>0</v>
      </c>
      <c r="E230" s="4">
        <f t="shared" si="194"/>
        <v>0</v>
      </c>
      <c r="F230" s="4"/>
      <c r="G230" s="4"/>
      <c r="H230" s="4">
        <f t="shared" ref="H230:AE234" si="195">H211</f>
        <v>0</v>
      </c>
      <c r="I230" s="4">
        <f t="shared" si="195"/>
        <v>0</v>
      </c>
      <c r="J230" s="4">
        <f t="shared" si="195"/>
        <v>0</v>
      </c>
      <c r="K230" s="4">
        <f t="shared" si="195"/>
        <v>0</v>
      </c>
      <c r="L230" s="4">
        <f t="shared" si="195"/>
        <v>0</v>
      </c>
      <c r="M230" s="4">
        <f t="shared" si="195"/>
        <v>0</v>
      </c>
      <c r="N230" s="4">
        <f t="shared" si="195"/>
        <v>0</v>
      </c>
      <c r="O230" s="4">
        <f t="shared" si="195"/>
        <v>0</v>
      </c>
      <c r="P230" s="4">
        <f t="shared" si="195"/>
        <v>0</v>
      </c>
      <c r="Q230" s="4">
        <f t="shared" si="195"/>
        <v>0</v>
      </c>
      <c r="R230" s="4">
        <f t="shared" si="195"/>
        <v>0</v>
      </c>
      <c r="S230" s="4">
        <f t="shared" si="195"/>
        <v>0</v>
      </c>
      <c r="T230" s="4">
        <f t="shared" si="195"/>
        <v>0</v>
      </c>
      <c r="U230" s="4">
        <f t="shared" si="195"/>
        <v>0</v>
      </c>
      <c r="V230" s="4">
        <f t="shared" si="195"/>
        <v>0</v>
      </c>
      <c r="W230" s="4">
        <f t="shared" si="195"/>
        <v>0</v>
      </c>
      <c r="X230" s="4">
        <f t="shared" si="195"/>
        <v>0</v>
      </c>
      <c r="Y230" s="4">
        <f t="shared" si="195"/>
        <v>0</v>
      </c>
      <c r="Z230" s="4">
        <f t="shared" si="195"/>
        <v>0</v>
      </c>
      <c r="AA230" s="4">
        <f t="shared" si="195"/>
        <v>0</v>
      </c>
      <c r="AB230" s="4">
        <f t="shared" si="195"/>
        <v>0</v>
      </c>
      <c r="AC230" s="4">
        <f t="shared" si="195"/>
        <v>0</v>
      </c>
      <c r="AD230" s="4">
        <f t="shared" si="195"/>
        <v>0</v>
      </c>
      <c r="AE230" s="4">
        <f t="shared" si="195"/>
        <v>0</v>
      </c>
      <c r="AF230" s="163"/>
      <c r="AG230" s="99"/>
    </row>
    <row r="231" spans="1:33" x14ac:dyDescent="0.25">
      <c r="A231" s="87" t="s">
        <v>19</v>
      </c>
      <c r="B231" s="4">
        <f t="shared" ref="B231:E234" si="196">B212</f>
        <v>0</v>
      </c>
      <c r="C231" s="4">
        <f t="shared" si="196"/>
        <v>0</v>
      </c>
      <c r="D231" s="4">
        <f t="shared" si="196"/>
        <v>0</v>
      </c>
      <c r="E231" s="4">
        <f t="shared" si="196"/>
        <v>0</v>
      </c>
      <c r="F231" s="4"/>
      <c r="G231" s="4"/>
      <c r="H231" s="4">
        <f t="shared" si="195"/>
        <v>0</v>
      </c>
      <c r="I231" s="4">
        <f t="shared" si="195"/>
        <v>0</v>
      </c>
      <c r="J231" s="4">
        <f t="shared" si="195"/>
        <v>0</v>
      </c>
      <c r="K231" s="4">
        <f t="shared" si="195"/>
        <v>0</v>
      </c>
      <c r="L231" s="4">
        <f t="shared" si="195"/>
        <v>0</v>
      </c>
      <c r="M231" s="4">
        <f t="shared" si="195"/>
        <v>0</v>
      </c>
      <c r="N231" s="4">
        <f t="shared" si="195"/>
        <v>0</v>
      </c>
      <c r="O231" s="4">
        <f t="shared" si="195"/>
        <v>0</v>
      </c>
      <c r="P231" s="4">
        <f t="shared" si="195"/>
        <v>0</v>
      </c>
      <c r="Q231" s="4">
        <f t="shared" si="195"/>
        <v>0</v>
      </c>
      <c r="R231" s="4">
        <f t="shared" si="195"/>
        <v>0</v>
      </c>
      <c r="S231" s="4">
        <f t="shared" si="195"/>
        <v>0</v>
      </c>
      <c r="T231" s="4">
        <f t="shared" si="195"/>
        <v>0</v>
      </c>
      <c r="U231" s="4">
        <f t="shared" si="195"/>
        <v>0</v>
      </c>
      <c r="V231" s="4">
        <f t="shared" si="195"/>
        <v>0</v>
      </c>
      <c r="W231" s="4">
        <f t="shared" si="195"/>
        <v>0</v>
      </c>
      <c r="X231" s="4">
        <f t="shared" si="195"/>
        <v>0</v>
      </c>
      <c r="Y231" s="4">
        <f t="shared" si="195"/>
        <v>0</v>
      </c>
      <c r="Z231" s="4">
        <f t="shared" si="195"/>
        <v>0</v>
      </c>
      <c r="AA231" s="4">
        <f t="shared" si="195"/>
        <v>0</v>
      </c>
      <c r="AB231" s="4">
        <f t="shared" si="195"/>
        <v>0</v>
      </c>
      <c r="AC231" s="4">
        <f t="shared" si="195"/>
        <v>0</v>
      </c>
      <c r="AD231" s="4">
        <f t="shared" si="195"/>
        <v>0</v>
      </c>
      <c r="AE231" s="4">
        <f t="shared" si="195"/>
        <v>0</v>
      </c>
      <c r="AF231" s="163"/>
      <c r="AG231" s="99"/>
    </row>
    <row r="232" spans="1:33" x14ac:dyDescent="0.25">
      <c r="A232" s="87" t="s">
        <v>13</v>
      </c>
      <c r="B232" s="4">
        <f t="shared" si="196"/>
        <v>9473</v>
      </c>
      <c r="C232" s="4">
        <f t="shared" si="196"/>
        <v>0</v>
      </c>
      <c r="D232" s="4">
        <f t="shared" si="196"/>
        <v>0</v>
      </c>
      <c r="E232" s="4">
        <f t="shared" si="196"/>
        <v>0</v>
      </c>
      <c r="F232" s="4">
        <f>E232/B232%</f>
        <v>0</v>
      </c>
      <c r="G232" s="4" t="e">
        <f>E232/C232%</f>
        <v>#DIV/0!</v>
      </c>
      <c r="H232" s="4">
        <f t="shared" si="195"/>
        <v>0</v>
      </c>
      <c r="I232" s="4">
        <f t="shared" si="195"/>
        <v>0</v>
      </c>
      <c r="J232" s="4">
        <f t="shared" si="195"/>
        <v>0</v>
      </c>
      <c r="K232" s="4">
        <f t="shared" si="195"/>
        <v>0</v>
      </c>
      <c r="L232" s="4">
        <f t="shared" si="195"/>
        <v>0</v>
      </c>
      <c r="M232" s="4">
        <f t="shared" si="195"/>
        <v>0</v>
      </c>
      <c r="N232" s="4">
        <f t="shared" si="195"/>
        <v>0</v>
      </c>
      <c r="O232" s="4">
        <f t="shared" si="195"/>
        <v>0</v>
      </c>
      <c r="P232" s="4">
        <f t="shared" si="195"/>
        <v>0</v>
      </c>
      <c r="Q232" s="4">
        <f t="shared" si="195"/>
        <v>0</v>
      </c>
      <c r="R232" s="4">
        <f t="shared" si="195"/>
        <v>0</v>
      </c>
      <c r="S232" s="4">
        <f t="shared" si="195"/>
        <v>0</v>
      </c>
      <c r="T232" s="4">
        <f t="shared" si="195"/>
        <v>0</v>
      </c>
      <c r="U232" s="4">
        <f t="shared" si="195"/>
        <v>0</v>
      </c>
      <c r="V232" s="4">
        <f t="shared" si="195"/>
        <v>0</v>
      </c>
      <c r="W232" s="4">
        <f t="shared" si="195"/>
        <v>0</v>
      </c>
      <c r="X232" s="4">
        <f t="shared" si="195"/>
        <v>0</v>
      </c>
      <c r="Y232" s="4">
        <f t="shared" si="195"/>
        <v>0</v>
      </c>
      <c r="Z232" s="4">
        <f t="shared" si="195"/>
        <v>9473</v>
      </c>
      <c r="AA232" s="4">
        <f t="shared" si="195"/>
        <v>0</v>
      </c>
      <c r="AB232" s="4">
        <f t="shared" si="195"/>
        <v>0</v>
      </c>
      <c r="AC232" s="4">
        <f t="shared" si="195"/>
        <v>0</v>
      </c>
      <c r="AD232" s="4">
        <f t="shared" si="195"/>
        <v>0</v>
      </c>
      <c r="AE232" s="4">
        <f t="shared" si="195"/>
        <v>0</v>
      </c>
      <c r="AF232" s="163"/>
      <c r="AG232" s="99"/>
    </row>
    <row r="233" spans="1:33" s="69" customFormat="1" ht="15" x14ac:dyDescent="0.25">
      <c r="A233" s="62" t="s">
        <v>175</v>
      </c>
      <c r="B233" s="63">
        <f t="shared" si="196"/>
        <v>0</v>
      </c>
      <c r="C233" s="63">
        <f t="shared" si="196"/>
        <v>0</v>
      </c>
      <c r="D233" s="63">
        <f t="shared" si="196"/>
        <v>0</v>
      </c>
      <c r="E233" s="63">
        <f t="shared" si="196"/>
        <v>0</v>
      </c>
      <c r="F233" s="64"/>
      <c r="G233" s="64"/>
      <c r="H233" s="63">
        <f t="shared" si="195"/>
        <v>0</v>
      </c>
      <c r="I233" s="63">
        <f t="shared" si="195"/>
        <v>0</v>
      </c>
      <c r="J233" s="63">
        <f t="shared" si="195"/>
        <v>0</v>
      </c>
      <c r="K233" s="63">
        <f t="shared" si="195"/>
        <v>0</v>
      </c>
      <c r="L233" s="63">
        <f t="shared" si="195"/>
        <v>0</v>
      </c>
      <c r="M233" s="63">
        <f t="shared" si="195"/>
        <v>0</v>
      </c>
      <c r="N233" s="63">
        <f t="shared" si="195"/>
        <v>0</v>
      </c>
      <c r="O233" s="63">
        <f t="shared" si="195"/>
        <v>0</v>
      </c>
      <c r="P233" s="63">
        <f t="shared" si="195"/>
        <v>0</v>
      </c>
      <c r="Q233" s="63">
        <f t="shared" si="195"/>
        <v>0</v>
      </c>
      <c r="R233" s="63">
        <f t="shared" si="195"/>
        <v>0</v>
      </c>
      <c r="S233" s="63">
        <f t="shared" si="195"/>
        <v>0</v>
      </c>
      <c r="T233" s="63">
        <f t="shared" si="195"/>
        <v>0</v>
      </c>
      <c r="U233" s="63">
        <f t="shared" si="195"/>
        <v>0</v>
      </c>
      <c r="V233" s="63">
        <f t="shared" si="195"/>
        <v>0</v>
      </c>
      <c r="W233" s="63">
        <f t="shared" si="195"/>
        <v>0</v>
      </c>
      <c r="X233" s="63">
        <f t="shared" si="195"/>
        <v>0</v>
      </c>
      <c r="Y233" s="63">
        <f t="shared" si="195"/>
        <v>0</v>
      </c>
      <c r="Z233" s="63">
        <f t="shared" si="195"/>
        <v>0</v>
      </c>
      <c r="AA233" s="63">
        <f t="shared" si="195"/>
        <v>0</v>
      </c>
      <c r="AB233" s="63">
        <f t="shared" si="195"/>
        <v>0</v>
      </c>
      <c r="AC233" s="63">
        <f t="shared" si="195"/>
        <v>0</v>
      </c>
      <c r="AD233" s="63">
        <f t="shared" si="195"/>
        <v>0</v>
      </c>
      <c r="AE233" s="63">
        <f t="shared" si="195"/>
        <v>0</v>
      </c>
      <c r="AF233" s="163"/>
      <c r="AG233" s="100"/>
    </row>
    <row r="234" spans="1:33" x14ac:dyDescent="0.25">
      <c r="A234" s="87" t="s">
        <v>139</v>
      </c>
      <c r="B234" s="4">
        <f t="shared" si="196"/>
        <v>0</v>
      </c>
      <c r="C234" s="4">
        <f t="shared" si="196"/>
        <v>0</v>
      </c>
      <c r="D234" s="4">
        <f t="shared" si="196"/>
        <v>0</v>
      </c>
      <c r="E234" s="4">
        <f t="shared" si="196"/>
        <v>0</v>
      </c>
      <c r="F234" s="4"/>
      <c r="G234" s="4"/>
      <c r="H234" s="4">
        <f t="shared" si="195"/>
        <v>0</v>
      </c>
      <c r="I234" s="4">
        <f t="shared" si="195"/>
        <v>0</v>
      </c>
      <c r="J234" s="4">
        <f t="shared" si="195"/>
        <v>0</v>
      </c>
      <c r="K234" s="4">
        <f t="shared" si="195"/>
        <v>0</v>
      </c>
      <c r="L234" s="4">
        <f t="shared" si="195"/>
        <v>0</v>
      </c>
      <c r="M234" s="4">
        <f t="shared" si="195"/>
        <v>0</v>
      </c>
      <c r="N234" s="4">
        <f t="shared" si="195"/>
        <v>0</v>
      </c>
      <c r="O234" s="4">
        <f t="shared" si="195"/>
        <v>0</v>
      </c>
      <c r="P234" s="4">
        <f t="shared" si="195"/>
        <v>0</v>
      </c>
      <c r="Q234" s="4">
        <f t="shared" si="195"/>
        <v>0</v>
      </c>
      <c r="R234" s="4">
        <f t="shared" si="195"/>
        <v>0</v>
      </c>
      <c r="S234" s="4">
        <f t="shared" si="195"/>
        <v>0</v>
      </c>
      <c r="T234" s="4">
        <f t="shared" si="195"/>
        <v>0</v>
      </c>
      <c r="U234" s="4">
        <f t="shared" si="195"/>
        <v>0</v>
      </c>
      <c r="V234" s="4">
        <f t="shared" si="195"/>
        <v>0</v>
      </c>
      <c r="W234" s="4">
        <f t="shared" si="195"/>
        <v>0</v>
      </c>
      <c r="X234" s="4">
        <f t="shared" si="195"/>
        <v>0</v>
      </c>
      <c r="Y234" s="4">
        <f t="shared" si="195"/>
        <v>0</v>
      </c>
      <c r="Z234" s="4">
        <f t="shared" si="195"/>
        <v>0</v>
      </c>
      <c r="AA234" s="4">
        <f t="shared" si="195"/>
        <v>0</v>
      </c>
      <c r="AB234" s="4">
        <f t="shared" si="195"/>
        <v>0</v>
      </c>
      <c r="AC234" s="4">
        <f t="shared" si="195"/>
        <v>0</v>
      </c>
      <c r="AD234" s="4">
        <f t="shared" si="195"/>
        <v>0</v>
      </c>
      <c r="AE234" s="4">
        <f t="shared" si="195"/>
        <v>0</v>
      </c>
      <c r="AF234" s="164"/>
      <c r="AG234" s="99"/>
    </row>
    <row r="235" spans="1:33" hidden="1" x14ac:dyDescent="0.25">
      <c r="A235" s="52" t="s">
        <v>146</v>
      </c>
      <c r="AG235" s="99"/>
    </row>
    <row r="236" spans="1:33" hidden="1" x14ac:dyDescent="0.25">
      <c r="A236" s="87" t="s">
        <v>138</v>
      </c>
      <c r="AG236" s="99"/>
    </row>
    <row r="237" spans="1:33" hidden="1" x14ac:dyDescent="0.25">
      <c r="A237" s="87" t="s">
        <v>19</v>
      </c>
      <c r="AG237" s="99"/>
    </row>
    <row r="238" spans="1:33" hidden="1" x14ac:dyDescent="0.25">
      <c r="A238" s="87" t="s">
        <v>13</v>
      </c>
      <c r="AG238" s="99"/>
    </row>
    <row r="239" spans="1:33" hidden="1" x14ac:dyDescent="0.25">
      <c r="A239" s="49" t="s">
        <v>175</v>
      </c>
      <c r="AG239" s="99"/>
    </row>
    <row r="240" spans="1:33" hidden="1" x14ac:dyDescent="0.25">
      <c r="A240" s="87" t="s">
        <v>139</v>
      </c>
      <c r="AG240" s="99"/>
    </row>
    <row r="241" spans="1:33" x14ac:dyDescent="0.25">
      <c r="AG241" s="99"/>
    </row>
    <row r="242" spans="1:33" x14ac:dyDescent="0.25">
      <c r="A242" s="117" t="s">
        <v>177</v>
      </c>
      <c r="B242" s="117"/>
      <c r="C242" s="117"/>
      <c r="D242" s="117"/>
      <c r="E242" s="117"/>
      <c r="F242" s="117"/>
      <c r="G242" s="117"/>
      <c r="H242" s="117"/>
      <c r="I242" s="117"/>
      <c r="J242" s="117"/>
      <c r="K242" s="117"/>
      <c r="L242" s="117"/>
      <c r="R242" s="117" t="s">
        <v>178</v>
      </c>
      <c r="S242" s="117"/>
      <c r="T242" s="117"/>
      <c r="U242" s="117"/>
      <c r="V242" s="117"/>
      <c r="W242" s="117"/>
      <c r="X242" s="117"/>
      <c r="Y242" s="117"/>
      <c r="Z242" s="117"/>
      <c r="AG242" s="99"/>
    </row>
    <row r="244" spans="1:33" x14ac:dyDescent="0.25">
      <c r="A244" s="1" t="s">
        <v>179</v>
      </c>
    </row>
    <row r="245" spans="1:33" x14ac:dyDescent="0.25">
      <c r="A245" s="1" t="s">
        <v>198</v>
      </c>
    </row>
    <row r="246" spans="1:33" x14ac:dyDescent="0.25">
      <c r="A246" s="1" t="s">
        <v>180</v>
      </c>
    </row>
    <row r="247" spans="1:33" x14ac:dyDescent="0.25">
      <c r="A247" s="1" t="s">
        <v>199</v>
      </c>
    </row>
    <row r="248" spans="1:33" x14ac:dyDescent="0.25">
      <c r="A248" s="1" t="s">
        <v>195</v>
      </c>
    </row>
  </sheetData>
  <mergeCells count="56">
    <mergeCell ref="A2:AD2"/>
    <mergeCell ref="A4:A5"/>
    <mergeCell ref="B4:B5"/>
    <mergeCell ref="C4:C5"/>
    <mergeCell ref="D4:D5"/>
    <mergeCell ref="E4:E5"/>
    <mergeCell ref="F4:G4"/>
    <mergeCell ref="H4:I4"/>
    <mergeCell ref="J4:K4"/>
    <mergeCell ref="L4:M4"/>
    <mergeCell ref="N4:O4"/>
    <mergeCell ref="P4:Q4"/>
    <mergeCell ref="AB4:AC4"/>
    <mergeCell ref="AD4:AE4"/>
    <mergeCell ref="AF4:AF5"/>
    <mergeCell ref="A6:AF6"/>
    <mergeCell ref="A28:AF28"/>
    <mergeCell ref="R4:S4"/>
    <mergeCell ref="T4:U4"/>
    <mergeCell ref="V4:W4"/>
    <mergeCell ref="X4:Y4"/>
    <mergeCell ref="Z4:AA4"/>
    <mergeCell ref="AF8:AF14"/>
    <mergeCell ref="AF15:AF21"/>
    <mergeCell ref="AF22:AF27"/>
    <mergeCell ref="A7:AF7"/>
    <mergeCell ref="A29:AF29"/>
    <mergeCell ref="AF121:AF127"/>
    <mergeCell ref="AF37:AF43"/>
    <mergeCell ref="AF44:AF50"/>
    <mergeCell ref="AF51:AF57"/>
    <mergeCell ref="AF58:AF64"/>
    <mergeCell ref="AF65:AF71"/>
    <mergeCell ref="AF79:AF85"/>
    <mergeCell ref="AF86:AF92"/>
    <mergeCell ref="AF93:AF99"/>
    <mergeCell ref="AF100:AF106"/>
    <mergeCell ref="AF107:AF113"/>
    <mergeCell ref="AF114:AF120"/>
    <mergeCell ref="AF72:AF78"/>
    <mergeCell ref="AF30:AF36"/>
    <mergeCell ref="AF128:AF134"/>
    <mergeCell ref="AF135:AF141"/>
    <mergeCell ref="AF142:AF148"/>
    <mergeCell ref="AF156:AF162"/>
    <mergeCell ref="AF169:AF175"/>
    <mergeCell ref="A242:L242"/>
    <mergeCell ref="R242:Z242"/>
    <mergeCell ref="AF149:AF155"/>
    <mergeCell ref="AF184:AF187"/>
    <mergeCell ref="AF188:AF189"/>
    <mergeCell ref="AF190:AF195"/>
    <mergeCell ref="AF202:AF208"/>
    <mergeCell ref="AF209:AF215"/>
    <mergeCell ref="AF229:AF234"/>
    <mergeCell ref="AF176:AF182"/>
  </mergeCells>
  <pageMargins left="0.19685039370078741" right="0.19685039370078741" top="0.19685039370078741" bottom="0.19685039370078741" header="0.31496062992125984" footer="0.31496062992125984"/>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февраль 2020</vt:lpstr>
      <vt:lpstr>'приложение 3 '!Заголовки_для_печати</vt:lpstr>
      <vt:lpstr>'февраль 2020'!Заголовки_для_печати</vt:lpstr>
      <vt:lpstr>'приложение 3 '!Область_печати</vt:lpstr>
      <vt:lpstr>'февраль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2020-03-03T09:31:10Z</cp:lastPrinted>
  <dcterms:created xsi:type="dcterms:W3CDTF">2015-10-21T10:48:12Z</dcterms:created>
  <dcterms:modified xsi:type="dcterms:W3CDTF">2020-03-16T11:45:23Z</dcterms:modified>
</cp:coreProperties>
</file>