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98" i="1" l="1"/>
  <c r="E291" i="1" s="1"/>
  <c r="C298" i="1"/>
  <c r="B298" i="1"/>
  <c r="E297" i="1"/>
  <c r="C297" i="1"/>
  <c r="B297" i="1"/>
  <c r="B290" i="1" s="1"/>
  <c r="E296" i="1"/>
  <c r="D296" i="1" s="1"/>
  <c r="D289" i="1" s="1"/>
  <c r="C296" i="1"/>
  <c r="B296" i="1"/>
  <c r="J295" i="1"/>
  <c r="E295" i="1"/>
  <c r="D295" i="1" s="1"/>
  <c r="D288" i="1" s="1"/>
  <c r="E294" i="1"/>
  <c r="D294" i="1" s="1"/>
  <c r="C294" i="1"/>
  <c r="G294" i="1" s="1"/>
  <c r="B294" i="1"/>
  <c r="F294" i="1" s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I293" i="1"/>
  <c r="H293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D291" i="1"/>
  <c r="C291" i="1"/>
  <c r="B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E290" i="1"/>
  <c r="D290" i="1"/>
  <c r="C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E289" i="1"/>
  <c r="C289" i="1"/>
  <c r="B289" i="1"/>
  <c r="AE288" i="1"/>
  <c r="AD288" i="1"/>
  <c r="AC288" i="1"/>
  <c r="AB288" i="1"/>
  <c r="AA288" i="1"/>
  <c r="Z288" i="1"/>
  <c r="Y288" i="1"/>
  <c r="X288" i="1"/>
  <c r="X286" i="1" s="1"/>
  <c r="W288" i="1"/>
  <c r="V288" i="1"/>
  <c r="U288" i="1"/>
  <c r="T288" i="1"/>
  <c r="S288" i="1"/>
  <c r="R288" i="1"/>
  <c r="Q288" i="1"/>
  <c r="P288" i="1"/>
  <c r="P286" i="1" s="1"/>
  <c r="O288" i="1"/>
  <c r="N288" i="1"/>
  <c r="M288" i="1"/>
  <c r="L288" i="1"/>
  <c r="K288" i="1"/>
  <c r="I288" i="1"/>
  <c r="H288" i="1"/>
  <c r="E288" i="1"/>
  <c r="AE287" i="1"/>
  <c r="AE286" i="1" s="1"/>
  <c r="AD287" i="1"/>
  <c r="AD286" i="1" s="1"/>
  <c r="AC287" i="1"/>
  <c r="AB287" i="1"/>
  <c r="AA287" i="1"/>
  <c r="AA286" i="1" s="1"/>
  <c r="Z287" i="1"/>
  <c r="Z286" i="1" s="1"/>
  <c r="Y287" i="1"/>
  <c r="X287" i="1"/>
  <c r="W287" i="1"/>
  <c r="W286" i="1" s="1"/>
  <c r="V287" i="1"/>
  <c r="V286" i="1" s="1"/>
  <c r="U287" i="1"/>
  <c r="T287" i="1"/>
  <c r="S287" i="1"/>
  <c r="S286" i="1" s="1"/>
  <c r="R287" i="1"/>
  <c r="R286" i="1" s="1"/>
  <c r="Q287" i="1"/>
  <c r="P287" i="1"/>
  <c r="O287" i="1"/>
  <c r="O286" i="1" s="1"/>
  <c r="N287" i="1"/>
  <c r="N286" i="1" s="1"/>
  <c r="M287" i="1"/>
  <c r="L287" i="1"/>
  <c r="K287" i="1"/>
  <c r="K286" i="1" s="1"/>
  <c r="J287" i="1"/>
  <c r="I287" i="1"/>
  <c r="H287" i="1"/>
  <c r="E287" i="1"/>
  <c r="E286" i="1" s="1"/>
  <c r="C287" i="1"/>
  <c r="B287" i="1"/>
  <c r="AB286" i="1"/>
  <c r="T286" i="1"/>
  <c r="L286" i="1"/>
  <c r="H286" i="1"/>
  <c r="E284" i="1"/>
  <c r="C284" i="1"/>
  <c r="B284" i="1"/>
  <c r="E283" i="1"/>
  <c r="D283" i="1"/>
  <c r="C283" i="1"/>
  <c r="B283" i="1"/>
  <c r="E282" i="1"/>
  <c r="D282" i="1"/>
  <c r="C282" i="1"/>
  <c r="C268" i="1" s="1"/>
  <c r="B282" i="1"/>
  <c r="F282" i="1" s="1"/>
  <c r="E281" i="1"/>
  <c r="D281" i="1" s="1"/>
  <c r="C281" i="1"/>
  <c r="B281" i="1"/>
  <c r="B267" i="1" s="1"/>
  <c r="E280" i="1"/>
  <c r="C280" i="1"/>
  <c r="C279" i="1" s="1"/>
  <c r="B280" i="1"/>
  <c r="B266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E277" i="1"/>
  <c r="E270" i="1" s="1"/>
  <c r="G270" i="1" s="1"/>
  <c r="C277" i="1"/>
  <c r="C270" i="1" s="1"/>
  <c r="B277" i="1"/>
  <c r="E276" i="1"/>
  <c r="D276" i="1" s="1"/>
  <c r="D269" i="1" s="1"/>
  <c r="C276" i="1"/>
  <c r="C269" i="1" s="1"/>
  <c r="G269" i="1" s="1"/>
  <c r="B276" i="1"/>
  <c r="E275" i="1"/>
  <c r="C275" i="1"/>
  <c r="B275" i="1"/>
  <c r="B268" i="1" s="1"/>
  <c r="E274" i="1"/>
  <c r="C274" i="1"/>
  <c r="B274" i="1"/>
  <c r="E273" i="1"/>
  <c r="F273" i="1" s="1"/>
  <c r="D273" i="1"/>
  <c r="C273" i="1"/>
  <c r="B273" i="1"/>
  <c r="B272" i="1" s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C272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B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E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E268" i="1"/>
  <c r="G268" i="1" s="1"/>
  <c r="AE267" i="1"/>
  <c r="AE265" i="1" s="1"/>
  <c r="AD267" i="1"/>
  <c r="AD265" i="1" s="1"/>
  <c r="AC267" i="1"/>
  <c r="AB267" i="1"/>
  <c r="AB265" i="1" s="1"/>
  <c r="AA267" i="1"/>
  <c r="AA265" i="1" s="1"/>
  <c r="Z267" i="1"/>
  <c r="Z265" i="1" s="1"/>
  <c r="Y267" i="1"/>
  <c r="X267" i="1"/>
  <c r="X265" i="1" s="1"/>
  <c r="W267" i="1"/>
  <c r="W265" i="1" s="1"/>
  <c r="V267" i="1"/>
  <c r="V265" i="1" s="1"/>
  <c r="U267" i="1"/>
  <c r="T267" i="1"/>
  <c r="T265" i="1" s="1"/>
  <c r="S267" i="1"/>
  <c r="S265" i="1" s="1"/>
  <c r="R267" i="1"/>
  <c r="R265" i="1" s="1"/>
  <c r="Q267" i="1"/>
  <c r="P267" i="1"/>
  <c r="P265" i="1" s="1"/>
  <c r="O267" i="1"/>
  <c r="O265" i="1" s="1"/>
  <c r="N267" i="1"/>
  <c r="N265" i="1" s="1"/>
  <c r="M267" i="1"/>
  <c r="L267" i="1"/>
  <c r="L265" i="1" s="1"/>
  <c r="K267" i="1"/>
  <c r="K265" i="1" s="1"/>
  <c r="J267" i="1"/>
  <c r="J265" i="1" s="1"/>
  <c r="I267" i="1"/>
  <c r="H267" i="1"/>
  <c r="H265" i="1" s="1"/>
  <c r="C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C266" i="1"/>
  <c r="AC265" i="1"/>
  <c r="Y265" i="1"/>
  <c r="U265" i="1"/>
  <c r="Q265" i="1"/>
  <c r="M265" i="1"/>
  <c r="I265" i="1"/>
  <c r="E262" i="1"/>
  <c r="C262" i="1"/>
  <c r="B262" i="1"/>
  <c r="E261" i="1"/>
  <c r="D261" i="1" s="1"/>
  <c r="D248" i="1" s="1"/>
  <c r="C261" i="1"/>
  <c r="B261" i="1"/>
  <c r="E260" i="1"/>
  <c r="C260" i="1"/>
  <c r="C247" i="1" s="1"/>
  <c r="B260" i="1"/>
  <c r="E259" i="1"/>
  <c r="D259" i="1" s="1"/>
  <c r="C259" i="1"/>
  <c r="G259" i="1" s="1"/>
  <c r="B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6" i="1"/>
  <c r="E256" i="1"/>
  <c r="G256" i="1" s="1"/>
  <c r="B256" i="1"/>
  <c r="V254" i="1"/>
  <c r="V252" i="1" s="1"/>
  <c r="E254" i="1"/>
  <c r="C254" i="1"/>
  <c r="B253" i="1"/>
  <c r="AE252" i="1"/>
  <c r="AD252" i="1"/>
  <c r="AC252" i="1"/>
  <c r="AB252" i="1"/>
  <c r="AA252" i="1"/>
  <c r="Z252" i="1"/>
  <c r="Y252" i="1"/>
  <c r="X252" i="1"/>
  <c r="W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C252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E250" i="1"/>
  <c r="D250" i="1"/>
  <c r="C250" i="1"/>
  <c r="B250" i="1"/>
  <c r="F250" i="1" s="1"/>
  <c r="AE249" i="1"/>
  <c r="AD249" i="1"/>
  <c r="AC249" i="1"/>
  <c r="AB249" i="1"/>
  <c r="AB245" i="1" s="1"/>
  <c r="AA249" i="1"/>
  <c r="Z249" i="1"/>
  <c r="Y249" i="1"/>
  <c r="X249" i="1"/>
  <c r="W249" i="1"/>
  <c r="V249" i="1"/>
  <c r="U249" i="1"/>
  <c r="T249" i="1"/>
  <c r="T245" i="1" s="1"/>
  <c r="S249" i="1"/>
  <c r="R249" i="1"/>
  <c r="Q249" i="1"/>
  <c r="P249" i="1"/>
  <c r="P245" i="1" s="1"/>
  <c r="O249" i="1"/>
  <c r="N249" i="1"/>
  <c r="M249" i="1"/>
  <c r="L249" i="1"/>
  <c r="L245" i="1" s="1"/>
  <c r="K249" i="1"/>
  <c r="J249" i="1"/>
  <c r="I249" i="1"/>
  <c r="H249" i="1"/>
  <c r="E249" i="1"/>
  <c r="C249" i="1"/>
  <c r="G249" i="1" s="1"/>
  <c r="B249" i="1"/>
  <c r="F249" i="1" s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E248" i="1"/>
  <c r="G248" i="1" s="1"/>
  <c r="C248" i="1"/>
  <c r="B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AE246" i="1"/>
  <c r="AE245" i="1" s="1"/>
  <c r="AD246" i="1"/>
  <c r="AC246" i="1"/>
  <c r="AC245" i="1" s="1"/>
  <c r="AB246" i="1"/>
  <c r="AA246" i="1"/>
  <c r="AA245" i="1" s="1"/>
  <c r="Z246" i="1"/>
  <c r="Y246" i="1"/>
  <c r="Y245" i="1" s="1"/>
  <c r="X246" i="1"/>
  <c r="W246" i="1"/>
  <c r="W245" i="1" s="1"/>
  <c r="V246" i="1"/>
  <c r="U246" i="1"/>
  <c r="U245" i="1" s="1"/>
  <c r="T246" i="1"/>
  <c r="S246" i="1"/>
  <c r="S245" i="1" s="1"/>
  <c r="R246" i="1"/>
  <c r="Q246" i="1"/>
  <c r="Q245" i="1" s="1"/>
  <c r="P246" i="1"/>
  <c r="O246" i="1"/>
  <c r="O245" i="1" s="1"/>
  <c r="N246" i="1"/>
  <c r="M246" i="1"/>
  <c r="M245" i="1" s="1"/>
  <c r="L246" i="1"/>
  <c r="K246" i="1"/>
  <c r="K245" i="1" s="1"/>
  <c r="J246" i="1"/>
  <c r="I246" i="1"/>
  <c r="I245" i="1" s="1"/>
  <c r="H246" i="1"/>
  <c r="E246" i="1"/>
  <c r="C246" i="1"/>
  <c r="B246" i="1"/>
  <c r="X245" i="1"/>
  <c r="H245" i="1"/>
  <c r="E241" i="1"/>
  <c r="C241" i="1"/>
  <c r="B241" i="1"/>
  <c r="B239" i="1" s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C239" i="1"/>
  <c r="E237" i="1"/>
  <c r="D237" i="1" s="1"/>
  <c r="D225" i="1" s="1"/>
  <c r="C237" i="1"/>
  <c r="C225" i="1" s="1"/>
  <c r="B237" i="1"/>
  <c r="B225" i="1" s="1"/>
  <c r="E235" i="1"/>
  <c r="C235" i="1"/>
  <c r="C233" i="1" s="1"/>
  <c r="B235" i="1"/>
  <c r="B233" i="1" s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E233" i="1"/>
  <c r="E229" i="1"/>
  <c r="E227" i="1" s="1"/>
  <c r="F227" i="1" s="1"/>
  <c r="C229" i="1"/>
  <c r="B229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B227" i="1"/>
  <c r="AE225" i="1"/>
  <c r="AD225" i="1"/>
  <c r="AC225" i="1"/>
  <c r="AB225" i="1"/>
  <c r="AA225" i="1"/>
  <c r="Z225" i="1"/>
  <c r="Y225" i="1"/>
  <c r="X225" i="1"/>
  <c r="W225" i="1"/>
  <c r="V225" i="1"/>
  <c r="U225" i="1"/>
  <c r="U221" i="1" s="1"/>
  <c r="T225" i="1"/>
  <c r="T221" i="1" s="1"/>
  <c r="S225" i="1"/>
  <c r="R225" i="1"/>
  <c r="Q225" i="1"/>
  <c r="P225" i="1"/>
  <c r="O225" i="1"/>
  <c r="N225" i="1"/>
  <c r="M225" i="1"/>
  <c r="L225" i="1"/>
  <c r="K225" i="1"/>
  <c r="J225" i="1"/>
  <c r="I225" i="1"/>
  <c r="H225" i="1"/>
  <c r="E225" i="1"/>
  <c r="AE223" i="1"/>
  <c r="AE221" i="1" s="1"/>
  <c r="AD223" i="1"/>
  <c r="AC223" i="1"/>
  <c r="AB223" i="1"/>
  <c r="AB221" i="1" s="1"/>
  <c r="AA223" i="1"/>
  <c r="AA221" i="1" s="1"/>
  <c r="Z223" i="1"/>
  <c r="Y223" i="1"/>
  <c r="X223" i="1"/>
  <c r="W223" i="1"/>
  <c r="W221" i="1" s="1"/>
  <c r="V223" i="1"/>
  <c r="U223" i="1"/>
  <c r="T223" i="1"/>
  <c r="S223" i="1"/>
  <c r="S221" i="1" s="1"/>
  <c r="R223" i="1"/>
  <c r="Q223" i="1"/>
  <c r="Q221" i="1" s="1"/>
  <c r="P223" i="1"/>
  <c r="P221" i="1" s="1"/>
  <c r="O223" i="1"/>
  <c r="O221" i="1" s="1"/>
  <c r="N223" i="1"/>
  <c r="M223" i="1"/>
  <c r="L223" i="1"/>
  <c r="L221" i="1" s="1"/>
  <c r="K223" i="1"/>
  <c r="K221" i="1" s="1"/>
  <c r="J223" i="1"/>
  <c r="I223" i="1"/>
  <c r="H223" i="1"/>
  <c r="E223" i="1"/>
  <c r="E221" i="1" s="1"/>
  <c r="AD221" i="1"/>
  <c r="AC221" i="1"/>
  <c r="Z221" i="1"/>
  <c r="Y221" i="1"/>
  <c r="X221" i="1"/>
  <c r="V221" i="1"/>
  <c r="R221" i="1"/>
  <c r="N221" i="1"/>
  <c r="M221" i="1"/>
  <c r="J221" i="1"/>
  <c r="I221" i="1"/>
  <c r="H221" i="1"/>
  <c r="B218" i="1"/>
  <c r="B217" i="1"/>
  <c r="E213" i="1"/>
  <c r="C213" i="1"/>
  <c r="B213" i="1"/>
  <c r="B212" i="1" s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AE210" i="1"/>
  <c r="AD210" i="1"/>
  <c r="AC210" i="1"/>
  <c r="AB210" i="1"/>
  <c r="AB209" i="1" s="1"/>
  <c r="AA210" i="1"/>
  <c r="AA209" i="1" s="1"/>
  <c r="Z210" i="1"/>
  <c r="Z209" i="1" s="1"/>
  <c r="Y210" i="1"/>
  <c r="X210" i="1"/>
  <c r="X209" i="1" s="1"/>
  <c r="W210" i="1"/>
  <c r="W209" i="1" s="1"/>
  <c r="V210" i="1"/>
  <c r="V209" i="1" s="1"/>
  <c r="U210" i="1"/>
  <c r="T210" i="1"/>
  <c r="T209" i="1" s="1"/>
  <c r="S210" i="1"/>
  <c r="R210" i="1"/>
  <c r="R209" i="1" s="1"/>
  <c r="Q210" i="1"/>
  <c r="P210" i="1"/>
  <c r="P209" i="1" s="1"/>
  <c r="O210" i="1"/>
  <c r="N210" i="1"/>
  <c r="M210" i="1"/>
  <c r="L210" i="1"/>
  <c r="L209" i="1" s="1"/>
  <c r="K210" i="1"/>
  <c r="K209" i="1" s="1"/>
  <c r="J210" i="1"/>
  <c r="J209" i="1" s="1"/>
  <c r="I210" i="1"/>
  <c r="H210" i="1"/>
  <c r="H209" i="1" s="1"/>
  <c r="AE209" i="1"/>
  <c r="AD209" i="1"/>
  <c r="AC209" i="1"/>
  <c r="Y209" i="1"/>
  <c r="U209" i="1"/>
  <c r="S209" i="1"/>
  <c r="Q209" i="1"/>
  <c r="O209" i="1"/>
  <c r="N209" i="1"/>
  <c r="M209" i="1"/>
  <c r="I209" i="1"/>
  <c r="E207" i="1"/>
  <c r="C207" i="1"/>
  <c r="C206" i="1" s="1"/>
  <c r="B207" i="1"/>
  <c r="B206" i="1" s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AE204" i="1"/>
  <c r="AD204" i="1"/>
  <c r="AC204" i="1"/>
  <c r="AB204" i="1"/>
  <c r="AB203" i="1" s="1"/>
  <c r="AA204" i="1"/>
  <c r="AA203" i="1" s="1"/>
  <c r="Z204" i="1"/>
  <c r="Z203" i="1" s="1"/>
  <c r="Y204" i="1"/>
  <c r="X204" i="1"/>
  <c r="X203" i="1" s="1"/>
  <c r="W204" i="1"/>
  <c r="W203" i="1" s="1"/>
  <c r="V204" i="1"/>
  <c r="V203" i="1" s="1"/>
  <c r="U204" i="1"/>
  <c r="T204" i="1"/>
  <c r="T203" i="1" s="1"/>
  <c r="S204" i="1"/>
  <c r="R204" i="1"/>
  <c r="R203" i="1" s="1"/>
  <c r="Q204" i="1"/>
  <c r="P204" i="1"/>
  <c r="P203" i="1" s="1"/>
  <c r="O204" i="1"/>
  <c r="N204" i="1"/>
  <c r="M204" i="1"/>
  <c r="L204" i="1"/>
  <c r="L203" i="1" s="1"/>
  <c r="K204" i="1"/>
  <c r="K203" i="1" s="1"/>
  <c r="J204" i="1"/>
  <c r="J203" i="1" s="1"/>
  <c r="I204" i="1"/>
  <c r="H204" i="1"/>
  <c r="H203" i="1" s="1"/>
  <c r="AE203" i="1"/>
  <c r="AD203" i="1"/>
  <c r="AC203" i="1"/>
  <c r="Y203" i="1"/>
  <c r="U203" i="1"/>
  <c r="S203" i="1"/>
  <c r="Q203" i="1"/>
  <c r="O203" i="1"/>
  <c r="N203" i="1"/>
  <c r="M203" i="1"/>
  <c r="I203" i="1"/>
  <c r="E199" i="1"/>
  <c r="C199" i="1"/>
  <c r="B199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C197" i="1"/>
  <c r="AE193" i="1"/>
  <c r="AE191" i="1" s="1"/>
  <c r="AD193" i="1"/>
  <c r="AD191" i="1" s="1"/>
  <c r="AC193" i="1"/>
  <c r="AC191" i="1" s="1"/>
  <c r="AB193" i="1"/>
  <c r="AA193" i="1"/>
  <c r="AA191" i="1" s="1"/>
  <c r="Z193" i="1"/>
  <c r="Z191" i="1" s="1"/>
  <c r="Y193" i="1"/>
  <c r="Y191" i="1" s="1"/>
  <c r="X193" i="1"/>
  <c r="W193" i="1"/>
  <c r="W191" i="1" s="1"/>
  <c r="V193" i="1"/>
  <c r="V191" i="1" s="1"/>
  <c r="U193" i="1"/>
  <c r="U191" i="1" s="1"/>
  <c r="T193" i="1"/>
  <c r="S193" i="1"/>
  <c r="S191" i="1" s="1"/>
  <c r="R193" i="1"/>
  <c r="R191" i="1" s="1"/>
  <c r="Q193" i="1"/>
  <c r="Q191" i="1" s="1"/>
  <c r="P193" i="1"/>
  <c r="O193" i="1"/>
  <c r="O191" i="1" s="1"/>
  <c r="N193" i="1"/>
  <c r="N191" i="1" s="1"/>
  <c r="M193" i="1"/>
  <c r="M191" i="1" s="1"/>
  <c r="L193" i="1"/>
  <c r="K193" i="1"/>
  <c r="K191" i="1" s="1"/>
  <c r="J193" i="1"/>
  <c r="J191" i="1" s="1"/>
  <c r="I193" i="1"/>
  <c r="I191" i="1" s="1"/>
  <c r="H193" i="1"/>
  <c r="C193" i="1"/>
  <c r="C191" i="1" s="1"/>
  <c r="B193" i="1"/>
  <c r="B191" i="1" s="1"/>
  <c r="AB191" i="1"/>
  <c r="X191" i="1"/>
  <c r="T191" i="1"/>
  <c r="P191" i="1"/>
  <c r="L191" i="1"/>
  <c r="H191" i="1"/>
  <c r="E189" i="1"/>
  <c r="G189" i="1" s="1"/>
  <c r="C189" i="1"/>
  <c r="B189" i="1"/>
  <c r="E188" i="1"/>
  <c r="F188" i="1" s="1"/>
  <c r="C188" i="1"/>
  <c r="B188" i="1"/>
  <c r="E187" i="1"/>
  <c r="C187" i="1"/>
  <c r="B187" i="1"/>
  <c r="E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 s="1"/>
  <c r="E185" i="1"/>
  <c r="F185" i="1" s="1"/>
  <c r="E183" i="1"/>
  <c r="C183" i="1"/>
  <c r="B183" i="1"/>
  <c r="B171" i="1" s="1"/>
  <c r="E182" i="1"/>
  <c r="C182" i="1"/>
  <c r="B182" i="1"/>
  <c r="B170" i="1" s="1"/>
  <c r="E181" i="1"/>
  <c r="C181" i="1"/>
  <c r="B181" i="1"/>
  <c r="E180" i="1"/>
  <c r="F180" i="1" s="1"/>
  <c r="C180" i="1"/>
  <c r="B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E177" i="1"/>
  <c r="C177" i="1"/>
  <c r="B177" i="1"/>
  <c r="E176" i="1"/>
  <c r="E170" i="1" s="1"/>
  <c r="C176" i="1"/>
  <c r="B176" i="1"/>
  <c r="E175" i="1"/>
  <c r="D175" i="1" s="1"/>
  <c r="C175" i="1"/>
  <c r="C173" i="1" s="1"/>
  <c r="B175" i="1"/>
  <c r="B169" i="1" s="1"/>
  <c r="E174" i="1"/>
  <c r="C174" i="1"/>
  <c r="G174" i="1" s="1"/>
  <c r="B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B173" i="1" s="1"/>
  <c r="E173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D171" i="1"/>
  <c r="C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D170" i="1"/>
  <c r="C170" i="1"/>
  <c r="AE169" i="1"/>
  <c r="AD169" i="1"/>
  <c r="AD167" i="1" s="1"/>
  <c r="AC169" i="1"/>
  <c r="AB169" i="1"/>
  <c r="AA169" i="1"/>
  <c r="Z169" i="1"/>
  <c r="Z167" i="1" s="1"/>
  <c r="Y169" i="1"/>
  <c r="Y167" i="1" s="1"/>
  <c r="X169" i="1"/>
  <c r="W169" i="1"/>
  <c r="V169" i="1"/>
  <c r="V167" i="1" s="1"/>
  <c r="U169" i="1"/>
  <c r="U167" i="1" s="1"/>
  <c r="T169" i="1"/>
  <c r="S169" i="1"/>
  <c r="R169" i="1"/>
  <c r="R167" i="1" s="1"/>
  <c r="Q169" i="1"/>
  <c r="Q167" i="1" s="1"/>
  <c r="P169" i="1"/>
  <c r="O169" i="1"/>
  <c r="N169" i="1"/>
  <c r="N167" i="1" s="1"/>
  <c r="M169" i="1"/>
  <c r="L169" i="1"/>
  <c r="K169" i="1"/>
  <c r="J169" i="1"/>
  <c r="J167" i="1" s="1"/>
  <c r="I169" i="1"/>
  <c r="H169" i="1"/>
  <c r="C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I167" i="1" s="1"/>
  <c r="H168" i="1"/>
  <c r="D168" i="1"/>
  <c r="C168" i="1"/>
  <c r="B168" i="1"/>
  <c r="AE167" i="1"/>
  <c r="AC167" i="1"/>
  <c r="AB167" i="1"/>
  <c r="AA167" i="1"/>
  <c r="X167" i="1"/>
  <c r="W167" i="1"/>
  <c r="T167" i="1"/>
  <c r="S167" i="1"/>
  <c r="P167" i="1"/>
  <c r="O167" i="1"/>
  <c r="M167" i="1"/>
  <c r="L167" i="1"/>
  <c r="K167" i="1"/>
  <c r="H167" i="1"/>
  <c r="E165" i="1"/>
  <c r="F165" i="1" s="1"/>
  <c r="C165" i="1"/>
  <c r="C153" i="1" s="1"/>
  <c r="B165" i="1"/>
  <c r="E164" i="1"/>
  <c r="C164" i="1"/>
  <c r="C152" i="1" s="1"/>
  <c r="B164" i="1"/>
  <c r="F164" i="1" s="1"/>
  <c r="E163" i="1"/>
  <c r="D163" i="1" s="1"/>
  <c r="D161" i="1" s="1"/>
  <c r="C163" i="1"/>
  <c r="B163" i="1"/>
  <c r="E162" i="1"/>
  <c r="F162" i="1" s="1"/>
  <c r="C162" i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E161" i="1"/>
  <c r="G161" i="1" s="1"/>
  <c r="C161" i="1"/>
  <c r="E159" i="1"/>
  <c r="G159" i="1" s="1"/>
  <c r="C159" i="1"/>
  <c r="B159" i="1"/>
  <c r="E158" i="1"/>
  <c r="F158" i="1" s="1"/>
  <c r="C158" i="1"/>
  <c r="B158" i="1"/>
  <c r="Z157" i="1"/>
  <c r="B157" i="1" s="1"/>
  <c r="E157" i="1"/>
  <c r="C157" i="1"/>
  <c r="E156" i="1"/>
  <c r="C156" i="1"/>
  <c r="C155" i="1" s="1"/>
  <c r="B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B153" i="1" s="1"/>
  <c r="I153" i="1"/>
  <c r="H153" i="1"/>
  <c r="D153" i="1"/>
  <c r="D218" i="1" s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E152" i="1"/>
  <c r="G152" i="1" s="1"/>
  <c r="D152" i="1"/>
  <c r="AE151" i="1"/>
  <c r="AE216" i="1" s="1"/>
  <c r="AD151" i="1"/>
  <c r="AC151" i="1"/>
  <c r="AB151" i="1"/>
  <c r="AB216" i="1" s="1"/>
  <c r="AA151" i="1"/>
  <c r="AA216" i="1" s="1"/>
  <c r="Z151" i="1"/>
  <c r="Z216" i="1" s="1"/>
  <c r="Y151" i="1"/>
  <c r="X151" i="1"/>
  <c r="X216" i="1" s="1"/>
  <c r="W151" i="1"/>
  <c r="W216" i="1" s="1"/>
  <c r="V151" i="1"/>
  <c r="V216" i="1" s="1"/>
  <c r="U151" i="1"/>
  <c r="T151" i="1"/>
  <c r="T216" i="1" s="1"/>
  <c r="S151" i="1"/>
  <c r="S216" i="1" s="1"/>
  <c r="R151" i="1"/>
  <c r="Q151" i="1"/>
  <c r="Q149" i="1" s="1"/>
  <c r="P151" i="1"/>
  <c r="P216" i="1" s="1"/>
  <c r="O151" i="1"/>
  <c r="O216" i="1" s="1"/>
  <c r="N151" i="1"/>
  <c r="M151" i="1"/>
  <c r="M149" i="1" s="1"/>
  <c r="L151" i="1"/>
  <c r="L216" i="1" s="1"/>
  <c r="K151" i="1"/>
  <c r="K216" i="1" s="1"/>
  <c r="J151" i="1"/>
  <c r="J216" i="1" s="1"/>
  <c r="I151" i="1"/>
  <c r="H151" i="1"/>
  <c r="H216" i="1" s="1"/>
  <c r="C151" i="1"/>
  <c r="B151" i="1"/>
  <c r="AE150" i="1"/>
  <c r="AE215" i="1" s="1"/>
  <c r="AE214" i="1" s="1"/>
  <c r="AD150" i="1"/>
  <c r="AD215" i="1" s="1"/>
  <c r="AC150" i="1"/>
  <c r="AC215" i="1" s="1"/>
  <c r="AB150" i="1"/>
  <c r="AB149" i="1" s="1"/>
  <c r="AA150" i="1"/>
  <c r="AA215" i="1" s="1"/>
  <c r="AA214" i="1" s="1"/>
  <c r="Z150" i="1"/>
  <c r="Z215" i="1" s="1"/>
  <c r="Y150" i="1"/>
  <c r="Y215" i="1" s="1"/>
  <c r="X150" i="1"/>
  <c r="X149" i="1" s="1"/>
  <c r="W150" i="1"/>
  <c r="W215" i="1" s="1"/>
  <c r="W214" i="1" s="1"/>
  <c r="V150" i="1"/>
  <c r="V215" i="1" s="1"/>
  <c r="U150" i="1"/>
  <c r="T150" i="1"/>
  <c r="T149" i="1" s="1"/>
  <c r="S150" i="1"/>
  <c r="S215" i="1" s="1"/>
  <c r="S214" i="1" s="1"/>
  <c r="R150" i="1"/>
  <c r="R215" i="1" s="1"/>
  <c r="Q150" i="1"/>
  <c r="P150" i="1"/>
  <c r="P149" i="1" s="1"/>
  <c r="O150" i="1"/>
  <c r="O215" i="1" s="1"/>
  <c r="O214" i="1" s="1"/>
  <c r="N150" i="1"/>
  <c r="N215" i="1" s="1"/>
  <c r="M150" i="1"/>
  <c r="L150" i="1"/>
  <c r="L149" i="1" s="1"/>
  <c r="K150" i="1"/>
  <c r="K215" i="1" s="1"/>
  <c r="K214" i="1" s="1"/>
  <c r="J150" i="1"/>
  <c r="J215" i="1" s="1"/>
  <c r="I150" i="1"/>
  <c r="H150" i="1"/>
  <c r="B150" i="1" s="1"/>
  <c r="D150" i="1"/>
  <c r="AE149" i="1"/>
  <c r="AC149" i="1"/>
  <c r="Z149" i="1"/>
  <c r="Y149" i="1"/>
  <c r="U149" i="1"/>
  <c r="S149" i="1"/>
  <c r="O149" i="1"/>
  <c r="I149" i="1"/>
  <c r="E146" i="1"/>
  <c r="C146" i="1"/>
  <c r="B146" i="1"/>
  <c r="E145" i="1"/>
  <c r="C145" i="1"/>
  <c r="B145" i="1"/>
  <c r="E144" i="1"/>
  <c r="C144" i="1"/>
  <c r="B144" i="1"/>
  <c r="F144" i="1" s="1"/>
  <c r="E143" i="1"/>
  <c r="C143" i="1"/>
  <c r="G143" i="1" s="1"/>
  <c r="B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B142" i="1" s="1"/>
  <c r="D142" i="1"/>
  <c r="C142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C140" i="1" s="1"/>
  <c r="E140" i="1"/>
  <c r="D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E139" i="1" s="1"/>
  <c r="J139" i="1"/>
  <c r="I139" i="1"/>
  <c r="H139" i="1"/>
  <c r="C139" i="1" s="1"/>
  <c r="D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E138" i="1" s="1"/>
  <c r="G138" i="1" s="1"/>
  <c r="H138" i="1"/>
  <c r="D138" i="1"/>
  <c r="C138" i="1"/>
  <c r="B138" i="1"/>
  <c r="AE137" i="1"/>
  <c r="AD137" i="1"/>
  <c r="AC137" i="1"/>
  <c r="AC136" i="1" s="1"/>
  <c r="AC134" i="1" s="1"/>
  <c r="AB137" i="1"/>
  <c r="AA137" i="1"/>
  <c r="Z137" i="1"/>
  <c r="Y137" i="1"/>
  <c r="Y136" i="1" s="1"/>
  <c r="Y134" i="1" s="1"/>
  <c r="X137" i="1"/>
  <c r="W137" i="1"/>
  <c r="V137" i="1"/>
  <c r="U137" i="1"/>
  <c r="U136" i="1" s="1"/>
  <c r="U134" i="1" s="1"/>
  <c r="T137" i="1"/>
  <c r="S137" i="1"/>
  <c r="R137" i="1"/>
  <c r="Q137" i="1"/>
  <c r="Q136" i="1" s="1"/>
  <c r="Q134" i="1" s="1"/>
  <c r="P137" i="1"/>
  <c r="O137" i="1"/>
  <c r="N137" i="1"/>
  <c r="M137" i="1"/>
  <c r="M136" i="1" s="1"/>
  <c r="M134" i="1" s="1"/>
  <c r="L137" i="1"/>
  <c r="K137" i="1"/>
  <c r="J137" i="1"/>
  <c r="I137" i="1"/>
  <c r="I136" i="1" s="1"/>
  <c r="I134" i="1" s="1"/>
  <c r="H137" i="1"/>
  <c r="B137" i="1" s="1"/>
  <c r="D137" i="1"/>
  <c r="AD136" i="1"/>
  <c r="AD134" i="1" s="1"/>
  <c r="Z136" i="1"/>
  <c r="Z134" i="1" s="1"/>
  <c r="V136" i="1"/>
  <c r="V134" i="1" s="1"/>
  <c r="R136" i="1"/>
  <c r="R134" i="1" s="1"/>
  <c r="N136" i="1"/>
  <c r="N134" i="1" s="1"/>
  <c r="J136" i="1"/>
  <c r="J134" i="1" s="1"/>
  <c r="E127" i="1"/>
  <c r="G127" i="1" s="1"/>
  <c r="C127" i="1"/>
  <c r="B127" i="1"/>
  <c r="E126" i="1"/>
  <c r="C126" i="1"/>
  <c r="B126" i="1"/>
  <c r="E125" i="1"/>
  <c r="D125" i="1" s="1"/>
  <c r="D123" i="1" s="1"/>
  <c r="C125" i="1"/>
  <c r="B125" i="1"/>
  <c r="E124" i="1"/>
  <c r="F124" i="1" s="1"/>
  <c r="C124" i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E123" i="1"/>
  <c r="G121" i="1"/>
  <c r="E121" i="1"/>
  <c r="C121" i="1"/>
  <c r="B121" i="1"/>
  <c r="F121" i="1" s="1"/>
  <c r="E120" i="1"/>
  <c r="F120" i="1" s="1"/>
  <c r="C120" i="1"/>
  <c r="B120" i="1"/>
  <c r="E119" i="1"/>
  <c r="D119" i="1" s="1"/>
  <c r="C119" i="1"/>
  <c r="B119" i="1"/>
  <c r="E118" i="1"/>
  <c r="C118" i="1"/>
  <c r="B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C117" i="1"/>
  <c r="E115" i="1"/>
  <c r="G115" i="1" s="1"/>
  <c r="C115" i="1"/>
  <c r="B115" i="1"/>
  <c r="F115" i="1" s="1"/>
  <c r="G114" i="1"/>
  <c r="E114" i="1"/>
  <c r="C114" i="1"/>
  <c r="B114" i="1"/>
  <c r="F114" i="1" s="1"/>
  <c r="E113" i="1"/>
  <c r="G113" i="1" s="1"/>
  <c r="C113" i="1"/>
  <c r="B113" i="1"/>
  <c r="B107" i="1" s="1"/>
  <c r="E112" i="1"/>
  <c r="G112" i="1" s="1"/>
  <c r="C112" i="1"/>
  <c r="B112" i="1"/>
  <c r="F112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B111" i="1" s="1"/>
  <c r="F111" i="1" s="1"/>
  <c r="E111" i="1"/>
  <c r="C111" i="1"/>
  <c r="AE109" i="1"/>
  <c r="AD109" i="1"/>
  <c r="AC109" i="1"/>
  <c r="AB109" i="1"/>
  <c r="AB105" i="1" s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L105" i="1" s="1"/>
  <c r="K109" i="1"/>
  <c r="J109" i="1"/>
  <c r="I109" i="1"/>
  <c r="H109" i="1"/>
  <c r="C109" i="1" s="1"/>
  <c r="E109" i="1"/>
  <c r="D109" i="1"/>
  <c r="AE108" i="1"/>
  <c r="AD108" i="1"/>
  <c r="AC108" i="1"/>
  <c r="AB108" i="1"/>
  <c r="AA108" i="1"/>
  <c r="Z108" i="1"/>
  <c r="Y108" i="1"/>
  <c r="X108" i="1"/>
  <c r="W108" i="1"/>
  <c r="V108" i="1"/>
  <c r="V105" i="1" s="1"/>
  <c r="U108" i="1"/>
  <c r="T108" i="1"/>
  <c r="S108" i="1"/>
  <c r="R108" i="1"/>
  <c r="R105" i="1" s="1"/>
  <c r="Q108" i="1"/>
  <c r="P108" i="1"/>
  <c r="O108" i="1"/>
  <c r="N108" i="1"/>
  <c r="M108" i="1"/>
  <c r="L108" i="1"/>
  <c r="K108" i="1"/>
  <c r="J108" i="1"/>
  <c r="B108" i="1" s="1"/>
  <c r="I108" i="1"/>
  <c r="H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U105" i="1" s="1"/>
  <c r="T107" i="1"/>
  <c r="T105" i="1" s="1"/>
  <c r="S107" i="1"/>
  <c r="R107" i="1"/>
  <c r="Q107" i="1"/>
  <c r="Q105" i="1" s="1"/>
  <c r="P107" i="1"/>
  <c r="P105" i="1" s="1"/>
  <c r="O107" i="1"/>
  <c r="N107" i="1"/>
  <c r="M107" i="1"/>
  <c r="M105" i="1" s="1"/>
  <c r="L107" i="1"/>
  <c r="K107" i="1"/>
  <c r="J107" i="1"/>
  <c r="I107" i="1"/>
  <c r="E107" i="1" s="1"/>
  <c r="H107" i="1"/>
  <c r="AE106" i="1"/>
  <c r="AD106" i="1"/>
  <c r="AC106" i="1"/>
  <c r="AB106" i="1"/>
  <c r="AA106" i="1"/>
  <c r="Z106" i="1"/>
  <c r="Y106" i="1"/>
  <c r="Y105" i="1" s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B106" i="1" s="1"/>
  <c r="I106" i="1"/>
  <c r="I105" i="1" s="1"/>
  <c r="H106" i="1"/>
  <c r="D106" i="1"/>
  <c r="C106" i="1"/>
  <c r="AC105" i="1"/>
  <c r="X105" i="1"/>
  <c r="H105" i="1"/>
  <c r="G103" i="1"/>
  <c r="E103" i="1"/>
  <c r="C103" i="1"/>
  <c r="B103" i="1"/>
  <c r="F103" i="1" s="1"/>
  <c r="E102" i="1"/>
  <c r="F102" i="1" s="1"/>
  <c r="C102" i="1"/>
  <c r="B102" i="1"/>
  <c r="V101" i="1"/>
  <c r="V80" i="1" s="1"/>
  <c r="T101" i="1"/>
  <c r="T99" i="1" s="1"/>
  <c r="R101" i="1"/>
  <c r="R99" i="1" s="1"/>
  <c r="P101" i="1"/>
  <c r="E101" i="1"/>
  <c r="C101" i="1"/>
  <c r="E100" i="1"/>
  <c r="C100" i="1"/>
  <c r="B100" i="1"/>
  <c r="AE99" i="1"/>
  <c r="AD99" i="1"/>
  <c r="AC99" i="1"/>
  <c r="AB99" i="1"/>
  <c r="AA99" i="1"/>
  <c r="Z99" i="1"/>
  <c r="Y99" i="1"/>
  <c r="X99" i="1"/>
  <c r="W99" i="1"/>
  <c r="U99" i="1"/>
  <c r="S99" i="1"/>
  <c r="Q99" i="1"/>
  <c r="P99" i="1"/>
  <c r="O99" i="1"/>
  <c r="N99" i="1"/>
  <c r="M99" i="1"/>
  <c r="L99" i="1"/>
  <c r="K99" i="1"/>
  <c r="J99" i="1"/>
  <c r="I99" i="1"/>
  <c r="H99" i="1"/>
  <c r="C99" i="1"/>
  <c r="E97" i="1"/>
  <c r="G97" i="1" s="1"/>
  <c r="C97" i="1"/>
  <c r="B97" i="1"/>
  <c r="F97" i="1" s="1"/>
  <c r="G96" i="1"/>
  <c r="E96" i="1"/>
  <c r="C96" i="1"/>
  <c r="B96" i="1"/>
  <c r="E95" i="1"/>
  <c r="F95" i="1" s="1"/>
  <c r="C95" i="1"/>
  <c r="B95" i="1"/>
  <c r="T94" i="1"/>
  <c r="R94" i="1"/>
  <c r="P94" i="1"/>
  <c r="E94" i="1"/>
  <c r="D94" i="1"/>
  <c r="D92" i="1" s="1"/>
  <c r="C94" i="1"/>
  <c r="G94" i="1" s="1"/>
  <c r="T93" i="1"/>
  <c r="E93" i="1"/>
  <c r="C93" i="1"/>
  <c r="B93" i="1"/>
  <c r="AE92" i="1"/>
  <c r="AD92" i="1"/>
  <c r="AC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L92" i="1"/>
  <c r="K92" i="1"/>
  <c r="J92" i="1"/>
  <c r="I92" i="1"/>
  <c r="H92" i="1"/>
  <c r="C92" i="1"/>
  <c r="E90" i="1"/>
  <c r="D90" i="1" s="1"/>
  <c r="D83" i="1" s="1"/>
  <c r="C90" i="1"/>
  <c r="B90" i="1"/>
  <c r="E89" i="1"/>
  <c r="F89" i="1" s="1"/>
  <c r="C89" i="1"/>
  <c r="B89" i="1"/>
  <c r="E88" i="1"/>
  <c r="C88" i="1"/>
  <c r="B88" i="1"/>
  <c r="E87" i="1"/>
  <c r="D87" i="1"/>
  <c r="C87" i="1"/>
  <c r="G87" i="1" s="1"/>
  <c r="B87" i="1"/>
  <c r="F87" i="1" s="1"/>
  <c r="E86" i="1"/>
  <c r="D86" i="1" s="1"/>
  <c r="C86" i="1"/>
  <c r="B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B85" i="1" s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C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D82" i="1"/>
  <c r="C82" i="1"/>
  <c r="AE81" i="1"/>
  <c r="AE131" i="1" s="1"/>
  <c r="AD81" i="1"/>
  <c r="AD131" i="1" s="1"/>
  <c r="AC81" i="1"/>
  <c r="AC131" i="1" s="1"/>
  <c r="AB81" i="1"/>
  <c r="AB131" i="1" s="1"/>
  <c r="AA81" i="1"/>
  <c r="AA131" i="1" s="1"/>
  <c r="Z81" i="1"/>
  <c r="Z131" i="1" s="1"/>
  <c r="Y81" i="1"/>
  <c r="Y131" i="1" s="1"/>
  <c r="X81" i="1"/>
  <c r="X131" i="1" s="1"/>
  <c r="W81" i="1"/>
  <c r="W131" i="1" s="1"/>
  <c r="V81" i="1"/>
  <c r="V131" i="1" s="1"/>
  <c r="U81" i="1"/>
  <c r="U131" i="1" s="1"/>
  <c r="T81" i="1"/>
  <c r="T131" i="1" s="1"/>
  <c r="S81" i="1"/>
  <c r="S131" i="1" s="1"/>
  <c r="R81" i="1"/>
  <c r="R131" i="1" s="1"/>
  <c r="Q81" i="1"/>
  <c r="Q131" i="1" s="1"/>
  <c r="P81" i="1"/>
  <c r="P131" i="1" s="1"/>
  <c r="O81" i="1"/>
  <c r="O131" i="1" s="1"/>
  <c r="N81" i="1"/>
  <c r="N131" i="1" s="1"/>
  <c r="M81" i="1"/>
  <c r="M131" i="1" s="1"/>
  <c r="L81" i="1"/>
  <c r="L131" i="1" s="1"/>
  <c r="K81" i="1"/>
  <c r="K131" i="1" s="1"/>
  <c r="J81" i="1"/>
  <c r="J131" i="1" s="1"/>
  <c r="I81" i="1"/>
  <c r="I131" i="1" s="1"/>
  <c r="H81" i="1"/>
  <c r="H131" i="1" s="1"/>
  <c r="C81" i="1"/>
  <c r="C131" i="1" s="1"/>
  <c r="B81" i="1"/>
  <c r="B131" i="1" s="1"/>
  <c r="AE80" i="1"/>
  <c r="AD80" i="1"/>
  <c r="AC80" i="1"/>
  <c r="AB80" i="1"/>
  <c r="AA80" i="1"/>
  <c r="Z80" i="1"/>
  <c r="Y80" i="1"/>
  <c r="X80" i="1"/>
  <c r="W80" i="1"/>
  <c r="U80" i="1"/>
  <c r="S80" i="1"/>
  <c r="R80" i="1"/>
  <c r="Q80" i="1"/>
  <c r="P80" i="1"/>
  <c r="O80" i="1"/>
  <c r="N80" i="1"/>
  <c r="M80" i="1"/>
  <c r="L80" i="1"/>
  <c r="K80" i="1"/>
  <c r="J80" i="1"/>
  <c r="I80" i="1"/>
  <c r="H80" i="1"/>
  <c r="C80" i="1"/>
  <c r="AE79" i="1"/>
  <c r="AD79" i="1"/>
  <c r="AC79" i="1"/>
  <c r="AC78" i="1" s="1"/>
  <c r="AB79" i="1"/>
  <c r="AA79" i="1"/>
  <c r="Z79" i="1"/>
  <c r="Y79" i="1"/>
  <c r="X79" i="1"/>
  <c r="W79" i="1"/>
  <c r="V79" i="1"/>
  <c r="U79" i="1"/>
  <c r="U78" i="1" s="1"/>
  <c r="T79" i="1"/>
  <c r="S79" i="1"/>
  <c r="R79" i="1"/>
  <c r="Q79" i="1"/>
  <c r="P79" i="1"/>
  <c r="O79" i="1"/>
  <c r="N79" i="1"/>
  <c r="M79" i="1"/>
  <c r="M78" i="1" s="1"/>
  <c r="L79" i="1"/>
  <c r="K79" i="1"/>
  <c r="J79" i="1"/>
  <c r="I79" i="1"/>
  <c r="H79" i="1"/>
  <c r="D79" i="1"/>
  <c r="B79" i="1"/>
  <c r="AB78" i="1"/>
  <c r="Y78" i="1"/>
  <c r="X78" i="1"/>
  <c r="Q78" i="1"/>
  <c r="P78" i="1"/>
  <c r="L78" i="1"/>
  <c r="I78" i="1"/>
  <c r="H78" i="1"/>
  <c r="G76" i="1"/>
  <c r="E76" i="1"/>
  <c r="C76" i="1"/>
  <c r="B76" i="1"/>
  <c r="E75" i="1"/>
  <c r="F75" i="1" s="1"/>
  <c r="C75" i="1"/>
  <c r="B75" i="1"/>
  <c r="E74" i="1"/>
  <c r="C74" i="1"/>
  <c r="C72" i="1" s="1"/>
  <c r="B74" i="1"/>
  <c r="E73" i="1"/>
  <c r="D73" i="1" s="1"/>
  <c r="D72" i="1" s="1"/>
  <c r="C73" i="1"/>
  <c r="B73" i="1"/>
  <c r="B55" i="1" s="1"/>
  <c r="F55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B72" i="1" s="1"/>
  <c r="E70" i="1"/>
  <c r="G70" i="1" s="1"/>
  <c r="C70" i="1"/>
  <c r="B70" i="1"/>
  <c r="G69" i="1"/>
  <c r="E69" i="1"/>
  <c r="C69" i="1"/>
  <c r="B69" i="1"/>
  <c r="F69" i="1" s="1"/>
  <c r="E68" i="1"/>
  <c r="F68" i="1" s="1"/>
  <c r="C68" i="1"/>
  <c r="B68" i="1"/>
  <c r="E67" i="1"/>
  <c r="D67" i="1" s="1"/>
  <c r="C67" i="1"/>
  <c r="C66" i="1" s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4" i="1"/>
  <c r="D64" i="1" s="1"/>
  <c r="D58" i="1" s="1"/>
  <c r="C64" i="1"/>
  <c r="B64" i="1"/>
  <c r="E63" i="1"/>
  <c r="D63" i="1"/>
  <c r="D57" i="1" s="1"/>
  <c r="C63" i="1"/>
  <c r="G63" i="1" s="1"/>
  <c r="B63" i="1"/>
  <c r="E62" i="1"/>
  <c r="D62" i="1" s="1"/>
  <c r="D56" i="1" s="1"/>
  <c r="C62" i="1"/>
  <c r="C56" i="1" s="1"/>
  <c r="B62" i="1"/>
  <c r="B56" i="1" s="1"/>
  <c r="E61" i="1"/>
  <c r="D61" i="1" s="1"/>
  <c r="D60" i="1" s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B60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C58" i="1"/>
  <c r="AE57" i="1"/>
  <c r="AD57" i="1"/>
  <c r="AC57" i="1"/>
  <c r="AB57" i="1"/>
  <c r="AA57" i="1"/>
  <c r="Z57" i="1"/>
  <c r="Y57" i="1"/>
  <c r="X57" i="1"/>
  <c r="X54" i="1" s="1"/>
  <c r="W57" i="1"/>
  <c r="V57" i="1"/>
  <c r="U57" i="1"/>
  <c r="T57" i="1"/>
  <c r="T54" i="1" s="1"/>
  <c r="S57" i="1"/>
  <c r="R57" i="1"/>
  <c r="Q57" i="1"/>
  <c r="P57" i="1"/>
  <c r="O57" i="1"/>
  <c r="N57" i="1"/>
  <c r="M57" i="1"/>
  <c r="L57" i="1"/>
  <c r="L54" i="1" s="1"/>
  <c r="K57" i="1"/>
  <c r="J57" i="1"/>
  <c r="I57" i="1"/>
  <c r="H57" i="1"/>
  <c r="B57" i="1" s="1"/>
  <c r="AE56" i="1"/>
  <c r="AD56" i="1"/>
  <c r="AC56" i="1"/>
  <c r="AB56" i="1"/>
  <c r="AB54" i="1" s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H54" i="1" s="1"/>
  <c r="E56" i="1"/>
  <c r="AE55" i="1"/>
  <c r="AE54" i="1" s="1"/>
  <c r="AD55" i="1"/>
  <c r="AC55" i="1"/>
  <c r="AC54" i="1" s="1"/>
  <c r="AB55" i="1"/>
  <c r="AA55" i="1"/>
  <c r="AA54" i="1" s="1"/>
  <c r="Z55" i="1"/>
  <c r="Y55" i="1"/>
  <c r="X55" i="1"/>
  <c r="W55" i="1"/>
  <c r="W54" i="1" s="1"/>
  <c r="V55" i="1"/>
  <c r="U55" i="1"/>
  <c r="U54" i="1" s="1"/>
  <c r="T55" i="1"/>
  <c r="S55" i="1"/>
  <c r="S54" i="1" s="1"/>
  <c r="R55" i="1"/>
  <c r="Q55" i="1"/>
  <c r="Q54" i="1" s="1"/>
  <c r="P55" i="1"/>
  <c r="O55" i="1"/>
  <c r="O54" i="1" s="1"/>
  <c r="N55" i="1"/>
  <c r="M55" i="1"/>
  <c r="M54" i="1" s="1"/>
  <c r="L55" i="1"/>
  <c r="K55" i="1"/>
  <c r="K54" i="1" s="1"/>
  <c r="J55" i="1"/>
  <c r="I55" i="1"/>
  <c r="H55" i="1"/>
  <c r="E55" i="1"/>
  <c r="C55" i="1"/>
  <c r="Y54" i="1"/>
  <c r="P54" i="1"/>
  <c r="I54" i="1"/>
  <c r="F52" i="1"/>
  <c r="E52" i="1"/>
  <c r="C52" i="1"/>
  <c r="C46" i="1" s="1"/>
  <c r="B52" i="1"/>
  <c r="E51" i="1"/>
  <c r="C51" i="1"/>
  <c r="C45" i="1" s="1"/>
  <c r="B51" i="1"/>
  <c r="B45" i="1" s="1"/>
  <c r="E50" i="1"/>
  <c r="C50" i="1"/>
  <c r="C44" i="1" s="1"/>
  <c r="B50" i="1"/>
  <c r="B44" i="1" s="1"/>
  <c r="E49" i="1"/>
  <c r="D49" i="1" s="1"/>
  <c r="C49" i="1"/>
  <c r="B49" i="1"/>
  <c r="B43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E43" i="1"/>
  <c r="AE42" i="1" s="1"/>
  <c r="AD43" i="1"/>
  <c r="AD42" i="1" s="1"/>
  <c r="AC43" i="1"/>
  <c r="AB43" i="1"/>
  <c r="AA43" i="1"/>
  <c r="Z43" i="1"/>
  <c r="Y43" i="1"/>
  <c r="X43" i="1"/>
  <c r="W43" i="1"/>
  <c r="W42" i="1" s="1"/>
  <c r="V43" i="1"/>
  <c r="V42" i="1" s="1"/>
  <c r="U43" i="1"/>
  <c r="T43" i="1"/>
  <c r="S43" i="1"/>
  <c r="R43" i="1"/>
  <c r="Q43" i="1"/>
  <c r="P43" i="1"/>
  <c r="O43" i="1"/>
  <c r="O42" i="1" s="1"/>
  <c r="N43" i="1"/>
  <c r="N42" i="1" s="1"/>
  <c r="M43" i="1"/>
  <c r="L43" i="1"/>
  <c r="K43" i="1"/>
  <c r="J43" i="1"/>
  <c r="I43" i="1"/>
  <c r="H43" i="1"/>
  <c r="E43" i="1"/>
  <c r="D43" i="1"/>
  <c r="AA42" i="1"/>
  <c r="Z42" i="1"/>
  <c r="S42" i="1"/>
  <c r="R42" i="1"/>
  <c r="K42" i="1"/>
  <c r="J42" i="1"/>
  <c r="E40" i="1"/>
  <c r="G40" i="1" s="1"/>
  <c r="C40" i="1"/>
  <c r="B40" i="1"/>
  <c r="E39" i="1"/>
  <c r="G39" i="1" s="1"/>
  <c r="C39" i="1"/>
  <c r="B39" i="1"/>
  <c r="F39" i="1" s="1"/>
  <c r="E38" i="1"/>
  <c r="F38" i="1" s="1"/>
  <c r="C38" i="1"/>
  <c r="G38" i="1" s="1"/>
  <c r="B38" i="1"/>
  <c r="E37" i="1"/>
  <c r="G37" i="1" s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 s="1"/>
  <c r="E34" i="1"/>
  <c r="C34" i="1"/>
  <c r="B34" i="1"/>
  <c r="E33" i="1"/>
  <c r="C33" i="1"/>
  <c r="B33" i="1"/>
  <c r="F32" i="1"/>
  <c r="E32" i="1"/>
  <c r="C32" i="1"/>
  <c r="C14" i="1" s="1"/>
  <c r="G14" i="1" s="1"/>
  <c r="B32" i="1"/>
  <c r="E31" i="1"/>
  <c r="C31" i="1"/>
  <c r="C13" i="1" s="1"/>
  <c r="B31" i="1"/>
  <c r="F31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B30" i="1" s="1"/>
  <c r="D30" i="1"/>
  <c r="F28" i="1"/>
  <c r="E28" i="1"/>
  <c r="G28" i="1" s="1"/>
  <c r="C28" i="1"/>
  <c r="B28" i="1"/>
  <c r="G27" i="1"/>
  <c r="E27" i="1"/>
  <c r="C27" i="1"/>
  <c r="B27" i="1"/>
  <c r="E26" i="1"/>
  <c r="G26" i="1" s="1"/>
  <c r="C26" i="1"/>
  <c r="B26" i="1"/>
  <c r="E25" i="1"/>
  <c r="G25" i="1" s="1"/>
  <c r="C25" i="1"/>
  <c r="C24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2" i="1"/>
  <c r="D22" i="1" s="1"/>
  <c r="C22" i="1"/>
  <c r="B22" i="1"/>
  <c r="B16" i="1" s="1"/>
  <c r="E21" i="1"/>
  <c r="C21" i="1"/>
  <c r="G21" i="1" s="1"/>
  <c r="B21" i="1"/>
  <c r="B15" i="1" s="1"/>
  <c r="E20" i="1"/>
  <c r="D20" i="1" s="1"/>
  <c r="C20" i="1"/>
  <c r="B20" i="1"/>
  <c r="F20" i="1" s="1"/>
  <c r="E19" i="1"/>
  <c r="F19" i="1" s="1"/>
  <c r="C19" i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AE16" i="1"/>
  <c r="AE133" i="1" s="1"/>
  <c r="AD16" i="1"/>
  <c r="AC16" i="1"/>
  <c r="AB16" i="1"/>
  <c r="AB133" i="1" s="1"/>
  <c r="AA16" i="1"/>
  <c r="AA133" i="1" s="1"/>
  <c r="Z16" i="1"/>
  <c r="Y16" i="1"/>
  <c r="X16" i="1"/>
  <c r="X133" i="1" s="1"/>
  <c r="W16" i="1"/>
  <c r="W133" i="1" s="1"/>
  <c r="V16" i="1"/>
  <c r="U16" i="1"/>
  <c r="T16" i="1"/>
  <c r="T133" i="1" s="1"/>
  <c r="S16" i="1"/>
  <c r="S133" i="1" s="1"/>
  <c r="R16" i="1"/>
  <c r="Q16" i="1"/>
  <c r="P16" i="1"/>
  <c r="P133" i="1" s="1"/>
  <c r="O16" i="1"/>
  <c r="O133" i="1" s="1"/>
  <c r="N16" i="1"/>
  <c r="M16" i="1"/>
  <c r="L16" i="1"/>
  <c r="L133" i="1" s="1"/>
  <c r="K16" i="1"/>
  <c r="K133" i="1" s="1"/>
  <c r="J16" i="1"/>
  <c r="I16" i="1"/>
  <c r="H16" i="1"/>
  <c r="H133" i="1" s="1"/>
  <c r="C16" i="1"/>
  <c r="AE15" i="1"/>
  <c r="AE132" i="1" s="1"/>
  <c r="AD15" i="1"/>
  <c r="AC15" i="1"/>
  <c r="AC132" i="1" s="1"/>
  <c r="AB15" i="1"/>
  <c r="AA15" i="1"/>
  <c r="AA132" i="1" s="1"/>
  <c r="Z15" i="1"/>
  <c r="Y15" i="1"/>
  <c r="Y132" i="1" s="1"/>
  <c r="X15" i="1"/>
  <c r="W15" i="1"/>
  <c r="W132" i="1" s="1"/>
  <c r="V15" i="1"/>
  <c r="U15" i="1"/>
  <c r="U132" i="1" s="1"/>
  <c r="T15" i="1"/>
  <c r="S15" i="1"/>
  <c r="S132" i="1" s="1"/>
  <c r="R15" i="1"/>
  <c r="Q15" i="1"/>
  <c r="Q132" i="1" s="1"/>
  <c r="P15" i="1"/>
  <c r="O15" i="1"/>
  <c r="O132" i="1" s="1"/>
  <c r="N15" i="1"/>
  <c r="M15" i="1"/>
  <c r="M132" i="1" s="1"/>
  <c r="L15" i="1"/>
  <c r="K15" i="1"/>
  <c r="K132" i="1" s="1"/>
  <c r="J15" i="1"/>
  <c r="I15" i="1"/>
  <c r="I132" i="1" s="1"/>
  <c r="H15" i="1"/>
  <c r="E15" i="1"/>
  <c r="D15" i="1"/>
  <c r="D132" i="1" s="1"/>
  <c r="AE14" i="1"/>
  <c r="AE12" i="1" s="1"/>
  <c r="AD14" i="1"/>
  <c r="AC14" i="1"/>
  <c r="AB14" i="1"/>
  <c r="AA14" i="1"/>
  <c r="AA12" i="1" s="1"/>
  <c r="Z14" i="1"/>
  <c r="Y14" i="1"/>
  <c r="X14" i="1"/>
  <c r="W14" i="1"/>
  <c r="W12" i="1" s="1"/>
  <c r="V14" i="1"/>
  <c r="U14" i="1"/>
  <c r="T14" i="1"/>
  <c r="S14" i="1"/>
  <c r="S12" i="1" s="1"/>
  <c r="R14" i="1"/>
  <c r="Q14" i="1"/>
  <c r="P14" i="1"/>
  <c r="O14" i="1"/>
  <c r="O12" i="1" s="1"/>
  <c r="N14" i="1"/>
  <c r="M14" i="1"/>
  <c r="L14" i="1"/>
  <c r="K14" i="1"/>
  <c r="K12" i="1" s="1"/>
  <c r="J14" i="1"/>
  <c r="I14" i="1"/>
  <c r="H14" i="1"/>
  <c r="E14" i="1"/>
  <c r="AE13" i="1"/>
  <c r="AD13" i="1"/>
  <c r="AC13" i="1"/>
  <c r="AC12" i="1" s="1"/>
  <c r="AB13" i="1"/>
  <c r="AA13" i="1"/>
  <c r="Z13" i="1"/>
  <c r="Z12" i="1" s="1"/>
  <c r="Y13" i="1"/>
  <c r="Y12" i="1" s="1"/>
  <c r="X13" i="1"/>
  <c r="W13" i="1"/>
  <c r="V13" i="1"/>
  <c r="U13" i="1"/>
  <c r="U12" i="1" s="1"/>
  <c r="T13" i="1"/>
  <c r="S13" i="1"/>
  <c r="R13" i="1"/>
  <c r="R12" i="1" s="1"/>
  <c r="Q13" i="1"/>
  <c r="Q12" i="1" s="1"/>
  <c r="P13" i="1"/>
  <c r="O13" i="1"/>
  <c r="N13" i="1"/>
  <c r="M13" i="1"/>
  <c r="M12" i="1" s="1"/>
  <c r="L13" i="1"/>
  <c r="K13" i="1"/>
  <c r="J13" i="1"/>
  <c r="J12" i="1" s="1"/>
  <c r="I13" i="1"/>
  <c r="I12" i="1" s="1"/>
  <c r="H13" i="1"/>
  <c r="D13" i="1"/>
  <c r="B13" i="1"/>
  <c r="AD12" i="1"/>
  <c r="V12" i="1"/>
  <c r="N12" i="1"/>
  <c r="N216" i="1" l="1"/>
  <c r="N149" i="1"/>
  <c r="R216" i="1"/>
  <c r="R214" i="1" s="1"/>
  <c r="R149" i="1"/>
  <c r="AD216" i="1"/>
  <c r="AD149" i="1"/>
  <c r="F51" i="1"/>
  <c r="E45" i="1"/>
  <c r="G45" i="1" s="1"/>
  <c r="G101" i="1"/>
  <c r="D101" i="1"/>
  <c r="D99" i="1" s="1"/>
  <c r="E80" i="1"/>
  <c r="G80" i="1" s="1"/>
  <c r="E13" i="1"/>
  <c r="G13" i="1" s="1"/>
  <c r="H132" i="1"/>
  <c r="L132" i="1"/>
  <c r="P132" i="1"/>
  <c r="T132" i="1"/>
  <c r="X132" i="1"/>
  <c r="AB132" i="1"/>
  <c r="I133" i="1"/>
  <c r="M133" i="1"/>
  <c r="Q133" i="1"/>
  <c r="U133" i="1"/>
  <c r="Y133" i="1"/>
  <c r="AC133" i="1"/>
  <c r="B18" i="1"/>
  <c r="F21" i="1"/>
  <c r="F27" i="1"/>
  <c r="C30" i="1"/>
  <c r="G32" i="1"/>
  <c r="G33" i="1"/>
  <c r="H42" i="1"/>
  <c r="L42" i="1"/>
  <c r="P42" i="1"/>
  <c r="T42" i="1"/>
  <c r="X42" i="1"/>
  <c r="AB42" i="1"/>
  <c r="C48" i="1"/>
  <c r="G48" i="1" s="1"/>
  <c r="G58" i="1"/>
  <c r="D80" i="1"/>
  <c r="C79" i="1"/>
  <c r="C78" i="1" s="1"/>
  <c r="C85" i="1"/>
  <c r="D88" i="1"/>
  <c r="D81" i="1" s="1"/>
  <c r="D131" i="1" s="1"/>
  <c r="E81" i="1"/>
  <c r="F90" i="1"/>
  <c r="B83" i="1"/>
  <c r="F83" i="1" s="1"/>
  <c r="N105" i="1"/>
  <c r="Z105" i="1"/>
  <c r="AD105" i="1"/>
  <c r="B140" i="1"/>
  <c r="F140" i="1" s="1"/>
  <c r="G146" i="1"/>
  <c r="E142" i="1"/>
  <c r="G142" i="1" s="1"/>
  <c r="H12" i="1"/>
  <c r="L12" i="1"/>
  <c r="P12" i="1"/>
  <c r="T12" i="1"/>
  <c r="X12" i="1"/>
  <c r="AB12" i="1"/>
  <c r="B14" i="1"/>
  <c r="F14" i="1" s="1"/>
  <c r="C15" i="1"/>
  <c r="C12" i="1" s="1"/>
  <c r="C133" i="1"/>
  <c r="J133" i="1"/>
  <c r="N133" i="1"/>
  <c r="R133" i="1"/>
  <c r="V133" i="1"/>
  <c r="B133" i="1" s="1"/>
  <c r="Z133" i="1"/>
  <c r="AD133" i="1"/>
  <c r="C18" i="1"/>
  <c r="F22" i="1"/>
  <c r="B24" i="1"/>
  <c r="F25" i="1"/>
  <c r="G31" i="1"/>
  <c r="F34" i="1"/>
  <c r="I42" i="1"/>
  <c r="M42" i="1"/>
  <c r="Q42" i="1"/>
  <c r="U42" i="1"/>
  <c r="Y42" i="1"/>
  <c r="AC42" i="1"/>
  <c r="G56" i="1"/>
  <c r="J78" i="1"/>
  <c r="N78" i="1"/>
  <c r="R78" i="1"/>
  <c r="V78" i="1"/>
  <c r="Z78" i="1"/>
  <c r="AD78" i="1"/>
  <c r="T92" i="1"/>
  <c r="T80" i="1"/>
  <c r="T78" i="1" s="1"/>
  <c r="F96" i="1"/>
  <c r="B82" i="1"/>
  <c r="V99" i="1"/>
  <c r="E99" i="1"/>
  <c r="G99" i="1" s="1"/>
  <c r="G100" i="1"/>
  <c r="G118" i="1"/>
  <c r="E117" i="1"/>
  <c r="B265" i="1"/>
  <c r="J132" i="1"/>
  <c r="N132" i="1"/>
  <c r="R132" i="1"/>
  <c r="V132" i="1"/>
  <c r="Z132" i="1"/>
  <c r="AD132" i="1"/>
  <c r="E16" i="1"/>
  <c r="E133" i="1" s="1"/>
  <c r="F133" i="1" s="1"/>
  <c r="G34" i="1"/>
  <c r="C36" i="1"/>
  <c r="E48" i="1"/>
  <c r="G52" i="1"/>
  <c r="E46" i="1"/>
  <c r="F46" i="1" s="1"/>
  <c r="J54" i="1"/>
  <c r="N54" i="1"/>
  <c r="B54" i="1" s="1"/>
  <c r="R54" i="1"/>
  <c r="V54" i="1"/>
  <c r="Z54" i="1"/>
  <c r="AD54" i="1"/>
  <c r="G61" i="1"/>
  <c r="C60" i="1"/>
  <c r="G93" i="1"/>
  <c r="E92" i="1"/>
  <c r="F92" i="1" s="1"/>
  <c r="E79" i="1"/>
  <c r="G117" i="1"/>
  <c r="J149" i="1"/>
  <c r="F153" i="1"/>
  <c r="F156" i="1"/>
  <c r="E155" i="1"/>
  <c r="E150" i="1"/>
  <c r="B167" i="1"/>
  <c r="D199" i="1"/>
  <c r="E197" i="1"/>
  <c r="G197" i="1" s="1"/>
  <c r="E193" i="1"/>
  <c r="G207" i="1"/>
  <c r="E204" i="1"/>
  <c r="D207" i="1"/>
  <c r="F213" i="1"/>
  <c r="E210" i="1"/>
  <c r="D213" i="1"/>
  <c r="G50" i="1"/>
  <c r="C57" i="1"/>
  <c r="C54" i="1" s="1"/>
  <c r="B58" i="1"/>
  <c r="F63" i="1"/>
  <c r="G74" i="1"/>
  <c r="F76" i="1"/>
  <c r="K78" i="1"/>
  <c r="O78" i="1"/>
  <c r="S78" i="1"/>
  <c r="W78" i="1"/>
  <c r="AA78" i="1"/>
  <c r="AE78" i="1"/>
  <c r="E82" i="1"/>
  <c r="G82" i="1" s="1"/>
  <c r="B101" i="1"/>
  <c r="E108" i="1"/>
  <c r="G111" i="1"/>
  <c r="B123" i="1"/>
  <c r="G126" i="1"/>
  <c r="C137" i="1"/>
  <c r="F143" i="1"/>
  <c r="G144" i="1"/>
  <c r="G145" i="1"/>
  <c r="K149" i="1"/>
  <c r="V149" i="1"/>
  <c r="AA149" i="1"/>
  <c r="C150" i="1"/>
  <c r="C149" i="1" s="1"/>
  <c r="I215" i="1"/>
  <c r="M215" i="1"/>
  <c r="Q215" i="1"/>
  <c r="Q214" i="1" s="1"/>
  <c r="U215" i="1"/>
  <c r="E153" i="1"/>
  <c r="G180" i="1"/>
  <c r="C179" i="1"/>
  <c r="F181" i="1"/>
  <c r="E169" i="1"/>
  <c r="F169" i="1" s="1"/>
  <c r="C185" i="1"/>
  <c r="G185" i="1" s="1"/>
  <c r="E206" i="1"/>
  <c r="G206" i="1" s="1"/>
  <c r="E212" i="1"/>
  <c r="G233" i="1"/>
  <c r="F239" i="1"/>
  <c r="E247" i="1"/>
  <c r="G247" i="1" s="1"/>
  <c r="E252" i="1"/>
  <c r="C265" i="1"/>
  <c r="D274" i="1"/>
  <c r="E272" i="1"/>
  <c r="E267" i="1"/>
  <c r="F267" i="1" s="1"/>
  <c r="B269" i="1"/>
  <c r="F269" i="1" s="1"/>
  <c r="E57" i="1"/>
  <c r="F61" i="1"/>
  <c r="B66" i="1"/>
  <c r="G68" i="1"/>
  <c r="G89" i="1"/>
  <c r="D78" i="1"/>
  <c r="B92" i="1"/>
  <c r="F93" i="1"/>
  <c r="B94" i="1"/>
  <c r="B80" i="1" s="1"/>
  <c r="G95" i="1"/>
  <c r="F100" i="1"/>
  <c r="G102" i="1"/>
  <c r="J105" i="1"/>
  <c r="B105" i="1" s="1"/>
  <c r="D113" i="1"/>
  <c r="D111" i="1" s="1"/>
  <c r="B117" i="1"/>
  <c r="F118" i="1"/>
  <c r="G120" i="1"/>
  <c r="G124" i="1"/>
  <c r="D136" i="1"/>
  <c r="D134" i="1" s="1"/>
  <c r="E137" i="1"/>
  <c r="O136" i="1"/>
  <c r="O134" i="1" s="1"/>
  <c r="S136" i="1"/>
  <c r="S134" i="1" s="1"/>
  <c r="W136" i="1"/>
  <c r="W134" i="1" s="1"/>
  <c r="AA136" i="1"/>
  <c r="AA134" i="1" s="1"/>
  <c r="AE136" i="1"/>
  <c r="AE134" i="1" s="1"/>
  <c r="W149" i="1"/>
  <c r="J214" i="1"/>
  <c r="N214" i="1"/>
  <c r="V214" i="1"/>
  <c r="Z214" i="1"/>
  <c r="D157" i="1"/>
  <c r="E151" i="1"/>
  <c r="F151" i="1" s="1"/>
  <c r="G153" i="1"/>
  <c r="B197" i="1"/>
  <c r="F206" i="1"/>
  <c r="F212" i="1"/>
  <c r="F246" i="1"/>
  <c r="F259" i="1"/>
  <c r="B258" i="1"/>
  <c r="G267" i="1"/>
  <c r="G272" i="1"/>
  <c r="G280" i="1"/>
  <c r="D280" i="1"/>
  <c r="D266" i="1" s="1"/>
  <c r="C295" i="1"/>
  <c r="C293" i="1" s="1"/>
  <c r="G293" i="1" s="1"/>
  <c r="J293" i="1"/>
  <c r="J288" i="1"/>
  <c r="J286" i="1" s="1"/>
  <c r="G75" i="1"/>
  <c r="G109" i="1"/>
  <c r="L136" i="1"/>
  <c r="L134" i="1" s="1"/>
  <c r="P136" i="1"/>
  <c r="P134" i="1" s="1"/>
  <c r="T136" i="1"/>
  <c r="T134" i="1" s="1"/>
  <c r="X136" i="1"/>
  <c r="X134" i="1" s="1"/>
  <c r="AB136" i="1"/>
  <c r="AB134" i="1" s="1"/>
  <c r="G140" i="1"/>
  <c r="I216" i="1"/>
  <c r="M216" i="1"/>
  <c r="Q216" i="1"/>
  <c r="U216" i="1"/>
  <c r="Y216" i="1"/>
  <c r="AC216" i="1"/>
  <c r="C215" i="1"/>
  <c r="C167" i="1"/>
  <c r="G173" i="1"/>
  <c r="G177" i="1"/>
  <c r="E171" i="1"/>
  <c r="B221" i="1"/>
  <c r="C227" i="1"/>
  <c r="G227" i="1" s="1"/>
  <c r="C223" i="1"/>
  <c r="G223" i="1" s="1"/>
  <c r="D241" i="1"/>
  <c r="D239" i="1" s="1"/>
  <c r="E239" i="1"/>
  <c r="G239" i="1" s="1"/>
  <c r="C245" i="1"/>
  <c r="J245" i="1"/>
  <c r="N245" i="1"/>
  <c r="R245" i="1"/>
  <c r="V245" i="1"/>
  <c r="Z245" i="1"/>
  <c r="AD245" i="1"/>
  <c r="F272" i="1"/>
  <c r="E279" i="1"/>
  <c r="G279" i="1" s="1"/>
  <c r="I286" i="1"/>
  <c r="M286" i="1"/>
  <c r="Q286" i="1"/>
  <c r="U286" i="1"/>
  <c r="Y286" i="1"/>
  <c r="AC286" i="1"/>
  <c r="G291" i="1"/>
  <c r="AD214" i="1"/>
  <c r="B152" i="1"/>
  <c r="F152" i="1" s="1"/>
  <c r="B161" i="1"/>
  <c r="G164" i="1"/>
  <c r="D215" i="1"/>
  <c r="F177" i="1"/>
  <c r="E179" i="1"/>
  <c r="G179" i="1" s="1"/>
  <c r="G183" i="1"/>
  <c r="G187" i="1"/>
  <c r="B204" i="1"/>
  <c r="B203" i="1" s="1"/>
  <c r="B210" i="1"/>
  <c r="B209" i="1" s="1"/>
  <c r="G213" i="1"/>
  <c r="B223" i="1"/>
  <c r="F223" i="1" s="1"/>
  <c r="G246" i="1"/>
  <c r="F248" i="1"/>
  <c r="B254" i="1"/>
  <c r="C258" i="1"/>
  <c r="E266" i="1"/>
  <c r="B279" i="1"/>
  <c r="G284" i="1"/>
  <c r="G297" i="1"/>
  <c r="B216" i="1"/>
  <c r="B155" i="1"/>
  <c r="E168" i="1"/>
  <c r="F174" i="1"/>
  <c r="B179" i="1"/>
  <c r="F179" i="1" s="1"/>
  <c r="G182" i="1"/>
  <c r="G186" i="1"/>
  <c r="C204" i="1"/>
  <c r="C210" i="1"/>
  <c r="C212" i="1"/>
  <c r="G225" i="1"/>
  <c r="G235" i="1"/>
  <c r="E245" i="1"/>
  <c r="G250" i="1"/>
  <c r="G254" i="1"/>
  <c r="E258" i="1"/>
  <c r="G258" i="1" s="1"/>
  <c r="G261" i="1"/>
  <c r="G262" i="1"/>
  <c r="G273" i="1"/>
  <c r="G275" i="1"/>
  <c r="D279" i="1"/>
  <c r="G282" i="1"/>
  <c r="G283" i="1"/>
  <c r="E293" i="1"/>
  <c r="G176" i="1"/>
  <c r="C216" i="1"/>
  <c r="G229" i="1"/>
  <c r="G252" i="1"/>
  <c r="G260" i="1"/>
  <c r="G277" i="1"/>
  <c r="G298" i="1"/>
  <c r="G57" i="1"/>
  <c r="E54" i="1"/>
  <c r="F57" i="1"/>
  <c r="D18" i="1"/>
  <c r="D55" i="1"/>
  <c r="D54" i="1" s="1"/>
  <c r="D66" i="1"/>
  <c r="G18" i="1"/>
  <c r="G19" i="1"/>
  <c r="D26" i="1"/>
  <c r="E36" i="1"/>
  <c r="D40" i="1"/>
  <c r="D36" i="1" s="1"/>
  <c r="F49" i="1"/>
  <c r="D50" i="1"/>
  <c r="G51" i="1"/>
  <c r="F79" i="1"/>
  <c r="F81" i="1"/>
  <c r="I129" i="1"/>
  <c r="M129" i="1"/>
  <c r="Q129" i="1"/>
  <c r="U129" i="1"/>
  <c r="Y129" i="1"/>
  <c r="AC129" i="1"/>
  <c r="K130" i="1"/>
  <c r="O130" i="1"/>
  <c r="S130" i="1"/>
  <c r="W130" i="1"/>
  <c r="AA130" i="1"/>
  <c r="AE130" i="1"/>
  <c r="G137" i="1"/>
  <c r="E136" i="1"/>
  <c r="F137" i="1"/>
  <c r="G155" i="1"/>
  <c r="D173" i="1"/>
  <c r="G49" i="1"/>
  <c r="G55" i="1"/>
  <c r="F62" i="1"/>
  <c r="F64" i="1"/>
  <c r="F67" i="1"/>
  <c r="F70" i="1"/>
  <c r="F73" i="1"/>
  <c r="G79" i="1"/>
  <c r="B99" i="1"/>
  <c r="F99" i="1" s="1"/>
  <c r="J129" i="1"/>
  <c r="N129" i="1"/>
  <c r="R129" i="1"/>
  <c r="V129" i="1"/>
  <c r="Z129" i="1"/>
  <c r="AD129" i="1"/>
  <c r="H130" i="1"/>
  <c r="L130" i="1"/>
  <c r="P130" i="1"/>
  <c r="T130" i="1"/>
  <c r="X130" i="1"/>
  <c r="AB130" i="1"/>
  <c r="G139" i="1"/>
  <c r="F221" i="1"/>
  <c r="E132" i="1"/>
  <c r="F13" i="1"/>
  <c r="F15" i="1"/>
  <c r="F18" i="1"/>
  <c r="G20" i="1"/>
  <c r="G22" i="1"/>
  <c r="E24" i="1"/>
  <c r="F26" i="1"/>
  <c r="E30" i="1"/>
  <c r="F33" i="1"/>
  <c r="F37" i="1"/>
  <c r="F40" i="1"/>
  <c r="F43" i="1"/>
  <c r="F45" i="1"/>
  <c r="F48" i="1"/>
  <c r="F50" i="1"/>
  <c r="F56" i="1"/>
  <c r="F58" i="1"/>
  <c r="G62" i="1"/>
  <c r="G64" i="1"/>
  <c r="E66" i="1"/>
  <c r="G67" i="1"/>
  <c r="E72" i="1"/>
  <c r="G73" i="1"/>
  <c r="F74" i="1"/>
  <c r="G83" i="1"/>
  <c r="K129" i="1"/>
  <c r="O129" i="1"/>
  <c r="O128" i="1" s="1"/>
  <c r="S129" i="1"/>
  <c r="W129" i="1"/>
  <c r="W128" i="1" s="1"/>
  <c r="AA129" i="1"/>
  <c r="AE129" i="1"/>
  <c r="AE128" i="1" s="1"/>
  <c r="I130" i="1"/>
  <c r="M130" i="1"/>
  <c r="Q130" i="1"/>
  <c r="U130" i="1"/>
  <c r="Y130" i="1"/>
  <c r="AC130" i="1"/>
  <c r="D117" i="1"/>
  <c r="D151" i="1"/>
  <c r="D149" i="1" s="1"/>
  <c r="D155" i="1"/>
  <c r="D193" i="1"/>
  <c r="D197" i="1"/>
  <c r="C132" i="1"/>
  <c r="G15" i="1"/>
  <c r="G133" i="1"/>
  <c r="C43" i="1"/>
  <c r="C42" i="1" s="1"/>
  <c r="E44" i="1"/>
  <c r="E42" i="1" s="1"/>
  <c r="E60" i="1"/>
  <c r="G81" i="1"/>
  <c r="E131" i="1"/>
  <c r="D85" i="1"/>
  <c r="F94" i="1"/>
  <c r="H129" i="1"/>
  <c r="L129" i="1"/>
  <c r="L128" i="1" s="1"/>
  <c r="P129" i="1"/>
  <c r="P128" i="1" s="1"/>
  <c r="T129" i="1"/>
  <c r="T128" i="1" s="1"/>
  <c r="X129" i="1"/>
  <c r="X128" i="1" s="1"/>
  <c r="AB129" i="1"/>
  <c r="AB128" i="1" s="1"/>
  <c r="B130" i="1"/>
  <c r="J130" i="1"/>
  <c r="N130" i="1"/>
  <c r="R130" i="1"/>
  <c r="V130" i="1"/>
  <c r="Z130" i="1"/>
  <c r="AD130" i="1"/>
  <c r="F108" i="1"/>
  <c r="G108" i="1"/>
  <c r="F117" i="1"/>
  <c r="C136" i="1"/>
  <c r="C134" i="1" s="1"/>
  <c r="I214" i="1"/>
  <c r="M214" i="1"/>
  <c r="U214" i="1"/>
  <c r="Y214" i="1"/>
  <c r="AC214" i="1"/>
  <c r="F125" i="1"/>
  <c r="F138" i="1"/>
  <c r="G156" i="1"/>
  <c r="G158" i="1"/>
  <c r="F159" i="1"/>
  <c r="G162" i="1"/>
  <c r="G165" i="1"/>
  <c r="G169" i="1"/>
  <c r="F175" i="1"/>
  <c r="G181" i="1"/>
  <c r="F182" i="1"/>
  <c r="F186" i="1"/>
  <c r="D187" i="1"/>
  <c r="D185" i="1" s="1"/>
  <c r="G188" i="1"/>
  <c r="F189" i="1"/>
  <c r="F193" i="1"/>
  <c r="F199" i="1"/>
  <c r="F207" i="1"/>
  <c r="H215" i="1"/>
  <c r="L215" i="1"/>
  <c r="L214" i="1" s="1"/>
  <c r="P215" i="1"/>
  <c r="P214" i="1" s="1"/>
  <c r="T215" i="1"/>
  <c r="T214" i="1" s="1"/>
  <c r="X215" i="1"/>
  <c r="X214" i="1" s="1"/>
  <c r="AB215" i="1"/>
  <c r="AB214" i="1" s="1"/>
  <c r="C218" i="1"/>
  <c r="C214" i="1" s="1"/>
  <c r="C221" i="1"/>
  <c r="G221" i="1" s="1"/>
  <c r="D246" i="1"/>
  <c r="D293" i="1"/>
  <c r="D287" i="1"/>
  <c r="F86" i="1"/>
  <c r="F88" i="1"/>
  <c r="G90" i="1"/>
  <c r="F101" i="1"/>
  <c r="F107" i="1"/>
  <c r="B109" i="1"/>
  <c r="F109" i="1" s="1"/>
  <c r="F119" i="1"/>
  <c r="F123" i="1"/>
  <c r="G125" i="1"/>
  <c r="F126" i="1"/>
  <c r="K136" i="1"/>
  <c r="K134" i="1" s="1"/>
  <c r="F145" i="1"/>
  <c r="F157" i="1"/>
  <c r="F163" i="1"/>
  <c r="F173" i="1"/>
  <c r="G175" i="1"/>
  <c r="F176" i="1"/>
  <c r="D181" i="1"/>
  <c r="D179" i="1" s="1"/>
  <c r="F183" i="1"/>
  <c r="G193" i="1"/>
  <c r="G199" i="1"/>
  <c r="E85" i="1"/>
  <c r="G86" i="1"/>
  <c r="G88" i="1"/>
  <c r="K105" i="1"/>
  <c r="O105" i="1"/>
  <c r="S105" i="1"/>
  <c r="W105" i="1"/>
  <c r="AA105" i="1"/>
  <c r="AE105" i="1"/>
  <c r="E106" i="1"/>
  <c r="C107" i="1"/>
  <c r="C130" i="1" s="1"/>
  <c r="G107" i="1"/>
  <c r="F113" i="1"/>
  <c r="G119" i="1"/>
  <c r="C123" i="1"/>
  <c r="G123" i="1" s="1"/>
  <c r="F127" i="1"/>
  <c r="H136" i="1"/>
  <c r="B139" i="1"/>
  <c r="F139" i="1" s="1"/>
  <c r="F142" i="1"/>
  <c r="F146" i="1"/>
  <c r="H149" i="1"/>
  <c r="B149" i="1" s="1"/>
  <c r="F150" i="1"/>
  <c r="F155" i="1"/>
  <c r="G157" i="1"/>
  <c r="F161" i="1"/>
  <c r="G163" i="1"/>
  <c r="F187" i="1"/>
  <c r="F197" i="1"/>
  <c r="D267" i="1"/>
  <c r="D229" i="1"/>
  <c r="F233" i="1"/>
  <c r="D235" i="1"/>
  <c r="D233" i="1" s="1"/>
  <c r="F237" i="1"/>
  <c r="F241" i="1"/>
  <c r="D260" i="1"/>
  <c r="D258" i="1" s="1"/>
  <c r="F261" i="1"/>
  <c r="D262" i="1"/>
  <c r="D249" i="1" s="1"/>
  <c r="F274" i="1"/>
  <c r="D275" i="1"/>
  <c r="D268" i="1" s="1"/>
  <c r="D303" i="1" s="1"/>
  <c r="D310" i="1" s="1"/>
  <c r="F276" i="1"/>
  <c r="D277" i="1"/>
  <c r="D270" i="1" s="1"/>
  <c r="F279" i="1"/>
  <c r="F281" i="1"/>
  <c r="F283" i="1"/>
  <c r="I301" i="1"/>
  <c r="M301" i="1"/>
  <c r="Q301" i="1"/>
  <c r="U301" i="1"/>
  <c r="Y301" i="1"/>
  <c r="AC301" i="1"/>
  <c r="K302" i="1"/>
  <c r="K309" i="1" s="1"/>
  <c r="O302" i="1"/>
  <c r="O309" i="1" s="1"/>
  <c r="S302" i="1"/>
  <c r="S309" i="1" s="1"/>
  <c r="W302" i="1"/>
  <c r="W309" i="1" s="1"/>
  <c r="AA302" i="1"/>
  <c r="AA309" i="1" s="1"/>
  <c r="AE302" i="1"/>
  <c r="AE309" i="1" s="1"/>
  <c r="E303" i="1"/>
  <c r="I303" i="1"/>
  <c r="I310" i="1" s="1"/>
  <c r="M303" i="1"/>
  <c r="M310" i="1" s="1"/>
  <c r="Q303" i="1"/>
  <c r="Q310" i="1" s="1"/>
  <c r="U303" i="1"/>
  <c r="U310" i="1" s="1"/>
  <c r="Y303" i="1"/>
  <c r="Y310" i="1" s="1"/>
  <c r="AC303" i="1"/>
  <c r="AC310" i="1" s="1"/>
  <c r="C304" i="1"/>
  <c r="C311" i="1" s="1"/>
  <c r="I304" i="1"/>
  <c r="I311" i="1" s="1"/>
  <c r="M304" i="1"/>
  <c r="M311" i="1" s="1"/>
  <c r="Q304" i="1"/>
  <c r="Q311" i="1" s="1"/>
  <c r="U304" i="1"/>
  <c r="U311" i="1" s="1"/>
  <c r="Y304" i="1"/>
  <c r="Y311" i="1" s="1"/>
  <c r="AC304" i="1"/>
  <c r="AC311" i="1" s="1"/>
  <c r="C305" i="1"/>
  <c r="K305" i="1"/>
  <c r="K312" i="1" s="1"/>
  <c r="O305" i="1"/>
  <c r="O312" i="1" s="1"/>
  <c r="S305" i="1"/>
  <c r="S312" i="1" s="1"/>
  <c r="W305" i="1"/>
  <c r="W312" i="1" s="1"/>
  <c r="AA305" i="1"/>
  <c r="AA312" i="1" s="1"/>
  <c r="AE305" i="1"/>
  <c r="AE312" i="1" s="1"/>
  <c r="F296" i="1"/>
  <c r="F289" i="1" s="1"/>
  <c r="G237" i="1"/>
  <c r="G241" i="1"/>
  <c r="D254" i="1"/>
  <c r="G274" i="1"/>
  <c r="G276" i="1"/>
  <c r="G281" i="1"/>
  <c r="F284" i="1"/>
  <c r="B301" i="1"/>
  <c r="F287" i="1"/>
  <c r="J301" i="1"/>
  <c r="N301" i="1"/>
  <c r="R301" i="1"/>
  <c r="V301" i="1"/>
  <c r="Z301" i="1"/>
  <c r="AD301" i="1"/>
  <c r="H302" i="1"/>
  <c r="H309" i="1" s="1"/>
  <c r="L302" i="1"/>
  <c r="P302" i="1"/>
  <c r="P309" i="1" s="1"/>
  <c r="T302" i="1"/>
  <c r="T309" i="1" s="1"/>
  <c r="X302" i="1"/>
  <c r="X309" i="1" s="1"/>
  <c r="AB302" i="1"/>
  <c r="B303" i="1"/>
  <c r="B310" i="1" s="1"/>
  <c r="J303" i="1"/>
  <c r="J310" i="1" s="1"/>
  <c r="N303" i="1"/>
  <c r="N310" i="1" s="1"/>
  <c r="R303" i="1"/>
  <c r="R310" i="1" s="1"/>
  <c r="V303" i="1"/>
  <c r="V310" i="1" s="1"/>
  <c r="Z303" i="1"/>
  <c r="Z310" i="1" s="1"/>
  <c r="AD303" i="1"/>
  <c r="AD310" i="1" s="1"/>
  <c r="D304" i="1"/>
  <c r="D311" i="1" s="1"/>
  <c r="J304" i="1"/>
  <c r="J311" i="1" s="1"/>
  <c r="N304" i="1"/>
  <c r="N311" i="1" s="1"/>
  <c r="R304" i="1"/>
  <c r="V304" i="1"/>
  <c r="V311" i="1" s="1"/>
  <c r="Z304" i="1"/>
  <c r="Z311" i="1" s="1"/>
  <c r="AD304" i="1"/>
  <c r="AD311" i="1" s="1"/>
  <c r="D305" i="1"/>
  <c r="H305" i="1"/>
  <c r="H312" i="1" s="1"/>
  <c r="L305" i="1"/>
  <c r="L312" i="1" s="1"/>
  <c r="P305" i="1"/>
  <c r="P312" i="1" s="1"/>
  <c r="T305" i="1"/>
  <c r="T312" i="1" s="1"/>
  <c r="X305" i="1"/>
  <c r="X312" i="1" s="1"/>
  <c r="AB305" i="1"/>
  <c r="AB312" i="1" s="1"/>
  <c r="B295" i="1"/>
  <c r="F295" i="1" s="1"/>
  <c r="G296" i="1"/>
  <c r="G289" i="1" s="1"/>
  <c r="F297" i="1"/>
  <c r="F225" i="1"/>
  <c r="F229" i="1"/>
  <c r="F235" i="1"/>
  <c r="F258" i="1"/>
  <c r="F260" i="1"/>
  <c r="F262" i="1"/>
  <c r="F268" i="1"/>
  <c r="F270" i="1"/>
  <c r="F275" i="1"/>
  <c r="F277" i="1"/>
  <c r="F280" i="1"/>
  <c r="C301" i="1"/>
  <c r="G287" i="1"/>
  <c r="K301" i="1"/>
  <c r="O301" i="1"/>
  <c r="S301" i="1"/>
  <c r="W301" i="1"/>
  <c r="AA301" i="1"/>
  <c r="AE301" i="1"/>
  <c r="I302" i="1"/>
  <c r="I309" i="1" s="1"/>
  <c r="M302" i="1"/>
  <c r="M309" i="1" s="1"/>
  <c r="Q302" i="1"/>
  <c r="U302" i="1"/>
  <c r="Y302" i="1"/>
  <c r="Y309" i="1" s="1"/>
  <c r="AC302" i="1"/>
  <c r="AC309" i="1" s="1"/>
  <c r="C303" i="1"/>
  <c r="C310" i="1" s="1"/>
  <c r="K303" i="1"/>
  <c r="K310" i="1" s="1"/>
  <c r="O303" i="1"/>
  <c r="O310" i="1" s="1"/>
  <c r="S303" i="1"/>
  <c r="S310" i="1" s="1"/>
  <c r="W303" i="1"/>
  <c r="W310" i="1" s="1"/>
  <c r="AA303" i="1"/>
  <c r="AA310" i="1" s="1"/>
  <c r="AE303" i="1"/>
  <c r="AE310" i="1" s="1"/>
  <c r="E304" i="1"/>
  <c r="K304" i="1"/>
  <c r="K311" i="1" s="1"/>
  <c r="O304" i="1"/>
  <c r="O311" i="1" s="1"/>
  <c r="S304" i="1"/>
  <c r="S311" i="1" s="1"/>
  <c r="W304" i="1"/>
  <c r="W311" i="1" s="1"/>
  <c r="AA304" i="1"/>
  <c r="AA311" i="1" s="1"/>
  <c r="AE304" i="1"/>
  <c r="AE311" i="1" s="1"/>
  <c r="E305" i="1"/>
  <c r="I305" i="1"/>
  <c r="I312" i="1" s="1"/>
  <c r="M305" i="1"/>
  <c r="M312" i="1" s="1"/>
  <c r="Q305" i="1"/>
  <c r="Q312" i="1" s="1"/>
  <c r="U305" i="1"/>
  <c r="U312" i="1" s="1"/>
  <c r="Y305" i="1"/>
  <c r="Y312" i="1" s="1"/>
  <c r="AC305" i="1"/>
  <c r="AC312" i="1" s="1"/>
  <c r="F298" i="1"/>
  <c r="H301" i="1"/>
  <c r="L301" i="1"/>
  <c r="P301" i="1"/>
  <c r="T301" i="1"/>
  <c r="X301" i="1"/>
  <c r="AB301" i="1"/>
  <c r="J302" i="1"/>
  <c r="J309" i="1" s="1"/>
  <c r="N302" i="1"/>
  <c r="N309" i="1" s="1"/>
  <c r="R302" i="1"/>
  <c r="V302" i="1"/>
  <c r="V309" i="1" s="1"/>
  <c r="Z302" i="1"/>
  <c r="Z309" i="1" s="1"/>
  <c r="AD302" i="1"/>
  <c r="AD309" i="1" s="1"/>
  <c r="H303" i="1"/>
  <c r="H310" i="1" s="1"/>
  <c r="L303" i="1"/>
  <c r="L310" i="1" s="1"/>
  <c r="P303" i="1"/>
  <c r="P310" i="1" s="1"/>
  <c r="T303" i="1"/>
  <c r="T310" i="1" s="1"/>
  <c r="X303" i="1"/>
  <c r="X310" i="1" s="1"/>
  <c r="AB303" i="1"/>
  <c r="AB310" i="1" s="1"/>
  <c r="B304" i="1"/>
  <c r="H304" i="1"/>
  <c r="H311" i="1" s="1"/>
  <c r="L304" i="1"/>
  <c r="P304" i="1"/>
  <c r="P311" i="1" s="1"/>
  <c r="T304" i="1"/>
  <c r="T311" i="1" s="1"/>
  <c r="X304" i="1"/>
  <c r="X311" i="1" s="1"/>
  <c r="AB304" i="1"/>
  <c r="B305" i="1"/>
  <c r="F291" i="1"/>
  <c r="J305" i="1"/>
  <c r="J312" i="1" s="1"/>
  <c r="N305" i="1"/>
  <c r="N312" i="1" s="1"/>
  <c r="R305" i="1"/>
  <c r="R312" i="1" s="1"/>
  <c r="V305" i="1"/>
  <c r="Z305" i="1"/>
  <c r="Z312" i="1" s="1"/>
  <c r="AD305" i="1"/>
  <c r="AD312" i="1" s="1"/>
  <c r="G266" i="1" l="1"/>
  <c r="E265" i="1"/>
  <c r="F210" i="1"/>
  <c r="E209" i="1"/>
  <c r="F265" i="1"/>
  <c r="B12" i="1"/>
  <c r="V312" i="1"/>
  <c r="G295" i="1"/>
  <c r="U309" i="1"/>
  <c r="E302" i="1"/>
  <c r="E309" i="1" s="1"/>
  <c r="E301" i="1"/>
  <c r="C288" i="1"/>
  <c r="G288" i="1" s="1"/>
  <c r="D107" i="1"/>
  <c r="AA128" i="1"/>
  <c r="K128" i="1"/>
  <c r="F80" i="1"/>
  <c r="G16" i="1"/>
  <c r="G204" i="1"/>
  <c r="C203" i="1"/>
  <c r="E218" i="1"/>
  <c r="E216" i="1"/>
  <c r="E191" i="1"/>
  <c r="G150" i="1"/>
  <c r="E149" i="1"/>
  <c r="F149" i="1" s="1"/>
  <c r="B132" i="1"/>
  <c r="B311" i="1" s="1"/>
  <c r="G46" i="1"/>
  <c r="G210" i="1"/>
  <c r="C209" i="1"/>
  <c r="B312" i="1"/>
  <c r="Q309" i="1"/>
  <c r="AB309" i="1"/>
  <c r="L309" i="1"/>
  <c r="C312" i="1"/>
  <c r="D129" i="1"/>
  <c r="E215" i="1"/>
  <c r="E167" i="1"/>
  <c r="B247" i="1"/>
  <c r="B252" i="1"/>
  <c r="F252" i="1" s="1"/>
  <c r="G245" i="1"/>
  <c r="G92" i="1"/>
  <c r="B78" i="1"/>
  <c r="G212" i="1"/>
  <c r="G151" i="1"/>
  <c r="D206" i="1"/>
  <c r="D204" i="1"/>
  <c r="D203" i="1" s="1"/>
  <c r="B42" i="1"/>
  <c r="F16" i="1"/>
  <c r="G265" i="1"/>
  <c r="AB311" i="1"/>
  <c r="L311" i="1"/>
  <c r="R309" i="1"/>
  <c r="F266" i="1"/>
  <c r="R311" i="1"/>
  <c r="E12" i="1"/>
  <c r="S128" i="1"/>
  <c r="F209" i="1"/>
  <c r="F254" i="1"/>
  <c r="G149" i="1"/>
  <c r="D212" i="1"/>
  <c r="D210" i="1"/>
  <c r="D209" i="1" s="1"/>
  <c r="F204" i="1"/>
  <c r="E203" i="1"/>
  <c r="G203" i="1" s="1"/>
  <c r="E78" i="1"/>
  <c r="F82" i="1"/>
  <c r="AB300" i="1"/>
  <c r="AB308" i="1"/>
  <c r="L308" i="1"/>
  <c r="L307" i="1" s="1"/>
  <c r="L300" i="1"/>
  <c r="AE308" i="1"/>
  <c r="AE307" i="1" s="1"/>
  <c r="AE300" i="1"/>
  <c r="O308" i="1"/>
  <c r="O307" i="1" s="1"/>
  <c r="O300" i="1"/>
  <c r="AD308" i="1"/>
  <c r="AD307" i="1" s="1"/>
  <c r="AD300" i="1"/>
  <c r="N308" i="1"/>
  <c r="N307" i="1" s="1"/>
  <c r="N300" i="1"/>
  <c r="D252" i="1"/>
  <c r="D247" i="1"/>
  <c r="D245" i="1" s="1"/>
  <c r="G303" i="1"/>
  <c r="F303" i="1"/>
  <c r="E310" i="1"/>
  <c r="Y300" i="1"/>
  <c r="Y308" i="1"/>
  <c r="Y307" i="1" s="1"/>
  <c r="I308" i="1"/>
  <c r="I307" i="1" s="1"/>
  <c r="I300" i="1"/>
  <c r="D265" i="1"/>
  <c r="F85" i="1"/>
  <c r="G85" i="1"/>
  <c r="G44" i="1"/>
  <c r="F44" i="1"/>
  <c r="F66" i="1"/>
  <c r="G66" i="1"/>
  <c r="F30" i="1"/>
  <c r="G30" i="1"/>
  <c r="AD128" i="1"/>
  <c r="N128" i="1"/>
  <c r="U128" i="1"/>
  <c r="D44" i="1"/>
  <c r="D42" i="1" s="1"/>
  <c r="D48" i="1"/>
  <c r="D24" i="1"/>
  <c r="X300" i="1"/>
  <c r="X308" i="1"/>
  <c r="X307" i="1" s="1"/>
  <c r="H308" i="1"/>
  <c r="H307" i="1" s="1"/>
  <c r="H300" i="1"/>
  <c r="E311" i="1"/>
  <c r="G304" i="1"/>
  <c r="F304" i="1"/>
  <c r="AA308" i="1"/>
  <c r="AA307" i="1" s="1"/>
  <c r="AA300" i="1"/>
  <c r="K308" i="1"/>
  <c r="K307" i="1" s="1"/>
  <c r="K300" i="1"/>
  <c r="Z308" i="1"/>
  <c r="Z307" i="1" s="1"/>
  <c r="Z300" i="1"/>
  <c r="J308" i="1"/>
  <c r="J307" i="1" s="1"/>
  <c r="J300" i="1"/>
  <c r="U308" i="1"/>
  <c r="U307" i="1" s="1"/>
  <c r="U300" i="1"/>
  <c r="G301" i="1"/>
  <c r="F301" i="1"/>
  <c r="E300" i="1"/>
  <c r="D227" i="1"/>
  <c r="D223" i="1"/>
  <c r="D221" i="1" s="1"/>
  <c r="D272" i="1"/>
  <c r="C105" i="1"/>
  <c r="D301" i="1"/>
  <c r="D286" i="1"/>
  <c r="B215" i="1"/>
  <c r="H214" i="1"/>
  <c r="B214" i="1" s="1"/>
  <c r="B129" i="1"/>
  <c r="H128" i="1"/>
  <c r="G131" i="1"/>
  <c r="F131" i="1"/>
  <c r="D191" i="1"/>
  <c r="G132" i="1"/>
  <c r="Z128" i="1"/>
  <c r="J128" i="1"/>
  <c r="E134" i="1"/>
  <c r="G136" i="1"/>
  <c r="E130" i="1"/>
  <c r="Q128" i="1"/>
  <c r="G54" i="1"/>
  <c r="F54" i="1"/>
  <c r="T308" i="1"/>
  <c r="T307" i="1" s="1"/>
  <c r="T300" i="1"/>
  <c r="G305" i="1"/>
  <c r="F305" i="1"/>
  <c r="E312" i="1"/>
  <c r="W308" i="1"/>
  <c r="W307" i="1" s="1"/>
  <c r="W300" i="1"/>
  <c r="V308" i="1"/>
  <c r="V300" i="1"/>
  <c r="Q308" i="1"/>
  <c r="Q307" i="1" s="1"/>
  <c r="Q300" i="1"/>
  <c r="C302" i="1"/>
  <c r="C309" i="1" s="1"/>
  <c r="C286" i="1"/>
  <c r="G286" i="1" s="1"/>
  <c r="F106" i="1"/>
  <c r="E129" i="1"/>
  <c r="G106" i="1"/>
  <c r="E105" i="1"/>
  <c r="D302" i="1"/>
  <c r="G42" i="1"/>
  <c r="F42" i="1"/>
  <c r="D105" i="1"/>
  <c r="F72" i="1"/>
  <c r="G72" i="1"/>
  <c r="F24" i="1"/>
  <c r="G24" i="1"/>
  <c r="V128" i="1"/>
  <c r="C129" i="1"/>
  <c r="C128" i="1" s="1"/>
  <c r="AC128" i="1"/>
  <c r="M128" i="1"/>
  <c r="G43" i="1"/>
  <c r="D14" i="1"/>
  <c r="P308" i="1"/>
  <c r="P307" i="1" s="1"/>
  <c r="P300" i="1"/>
  <c r="S308" i="1"/>
  <c r="S307" i="1" s="1"/>
  <c r="S300" i="1"/>
  <c r="C308" i="1"/>
  <c r="C300" i="1"/>
  <c r="B288" i="1"/>
  <c r="B293" i="1"/>
  <c r="F293" i="1" s="1"/>
  <c r="R308" i="1"/>
  <c r="R300" i="1"/>
  <c r="B308" i="1"/>
  <c r="AC300" i="1"/>
  <c r="AC308" i="1"/>
  <c r="AC307" i="1" s="1"/>
  <c r="M308" i="1"/>
  <c r="M307" i="1" s="1"/>
  <c r="M300" i="1"/>
  <c r="B136" i="1"/>
  <c r="F136" i="1" s="1"/>
  <c r="H134" i="1"/>
  <c r="B134" i="1" s="1"/>
  <c r="G60" i="1"/>
  <c r="F60" i="1"/>
  <c r="F12" i="1"/>
  <c r="G12" i="1"/>
  <c r="R128" i="1"/>
  <c r="D169" i="1"/>
  <c r="D167" i="1" s="1"/>
  <c r="Y128" i="1"/>
  <c r="I128" i="1"/>
  <c r="G36" i="1"/>
  <c r="F36" i="1"/>
  <c r="D16" i="1"/>
  <c r="D133" i="1" s="1"/>
  <c r="D312" i="1" s="1"/>
  <c r="V307" i="1" l="1"/>
  <c r="F132" i="1"/>
  <c r="G167" i="1"/>
  <c r="F167" i="1"/>
  <c r="F203" i="1"/>
  <c r="F247" i="1"/>
  <c r="B245" i="1"/>
  <c r="F245" i="1" s="1"/>
  <c r="G216" i="1"/>
  <c r="F216" i="1"/>
  <c r="G302" i="1"/>
  <c r="G78" i="1"/>
  <c r="F78" i="1"/>
  <c r="E214" i="1"/>
  <c r="G214" i="1" s="1"/>
  <c r="F214" i="1"/>
  <c r="R307" i="1"/>
  <c r="C307" i="1"/>
  <c r="AB307" i="1"/>
  <c r="G191" i="1"/>
  <c r="F191" i="1"/>
  <c r="G209" i="1"/>
  <c r="G129" i="1"/>
  <c r="E128" i="1"/>
  <c r="F129" i="1"/>
  <c r="G300" i="1"/>
  <c r="G311" i="1"/>
  <c r="F311" i="1"/>
  <c r="D130" i="1"/>
  <c r="D128" i="1" s="1"/>
  <c r="E308" i="1"/>
  <c r="D12" i="1"/>
  <c r="D216" i="1"/>
  <c r="D214" i="1" s="1"/>
  <c r="D308" i="1"/>
  <c r="D300" i="1"/>
  <c r="G309" i="1"/>
  <c r="B302" i="1"/>
  <c r="B286" i="1"/>
  <c r="F286" i="1" s="1"/>
  <c r="F288" i="1"/>
  <c r="G105" i="1"/>
  <c r="F105" i="1"/>
  <c r="G312" i="1"/>
  <c r="F312" i="1"/>
  <c r="G130" i="1"/>
  <c r="F130" i="1"/>
  <c r="B128" i="1"/>
  <c r="G310" i="1"/>
  <c r="F310" i="1"/>
  <c r="G308" i="1" l="1"/>
  <c r="E307" i="1"/>
  <c r="F308" i="1"/>
  <c r="G128" i="1"/>
  <c r="F128" i="1"/>
  <c r="B309" i="1"/>
  <c r="F302" i="1"/>
  <c r="B300" i="1"/>
  <c r="F300" i="1" s="1"/>
  <c r="D309" i="1"/>
  <c r="D307" i="1" s="1"/>
  <c r="F309" i="1" l="1"/>
  <c r="B307" i="1"/>
  <c r="G307" i="1"/>
  <c r="F307" i="1"/>
</calcChain>
</file>

<file path=xl/comments1.xml><?xml version="1.0" encoding="utf-8"?>
<comments xmlns="http://schemas.openxmlformats.org/spreadsheetml/2006/main">
  <authors>
    <author>Автор</author>
  </authors>
  <commentList>
    <comment ref="X157" authorId="0" shape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</commentList>
</comments>
</file>

<file path=xl/sharedStrings.xml><?xml version="1.0" encoding="utf-8"?>
<sst xmlns="http://schemas.openxmlformats.org/spreadsheetml/2006/main" count="376" uniqueCount="111">
  <si>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</si>
  <si>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</si>
  <si>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</si>
  <si>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</si>
  <si>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</si>
  <si>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</si>
  <si>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</si>
  <si>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</si>
  <si>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</si>
  <si>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</si>
  <si>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</si>
  <si>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</si>
  <si>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</si>
  <si>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</si>
  <si>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</si>
  <si>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</si>
  <si>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</si>
  <si>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</si>
  <si>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</si>
  <si>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</si>
  <si>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</si>
  <si>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</si>
  <si>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</si>
  <si>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</si>
  <si>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</si>
  <si>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</si>
  <si>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11, 12, 14, 28 )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</si>
  <si>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</si>
  <si>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</si>
  <si>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</si>
  <si>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</si>
  <si>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</si>
  <si>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</si>
  <si>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</si>
  <si>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</si>
  <si>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</si>
  <si>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(показатель 4)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</si>
  <si>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</si>
  <si>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</si>
  <si>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3, 15, 27, 29)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</si>
  <si>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</si>
  <si>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</si>
  <si>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Перечисление средств Частный детский сад "Академия детства" согласно фактически предоставленных документов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</si>
  <si>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</si>
  <si>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(показатель 26, 29)</t>
  </si>
  <si>
    <t xml:space="preserve">Организация отдыха и оздоровления детей.  ОБ - 30439,4 тыс. рублей в т.ч. : ОБ оплата питания в пришкольных лагерях - 12445,1 тыс. рублей; ОБ приобретение путевок - 17994,3 тыс. руб.;  МБ - 4148,3 тыс. руб. - софинансирование питание. 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</si>
  <si>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</si>
  <si>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</si>
  <si>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</si>
  <si>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</si>
  <si>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1.5. Основное меропиятие "Региональный проект "Успех каждого ребенка" (показатели 4, 5, 6, 16,17, 28, 29)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</si>
  <si>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</si>
  <si>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 xml:space="preserve">Выезд обучающихся МАУ "ДДТ", МАУ "ДШИ" на мероприятия.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</si>
  <si>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</si>
  <si>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1.5.3.Создание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</si>
  <si>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Финансовое обеспечение мероприятий по созданию 450 новых мест дополнительного образования детей в пределах федерального проекта "Успех каждого ребенка" национальног проекта "Образование"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</si>
  <si>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</si>
  <si>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</si>
  <si>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(показатель 7)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</si>
  <si>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</si>
  <si>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</si>
  <si>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18, 19, 20)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</si>
  <si>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</si>
  <si>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</si>
  <si>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</si>
  <si>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(показатели 8, 9)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</si>
  <si>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</si>
  <si>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Показательные выступления по ракетомодельному спорту, посвящённые Дню космонавтики; Молодежный слет-фестиваль "Перекресток"; Молодежный форум </t>
  </si>
  <si>
    <t xml:space="preserve">3.2.2. Организация мероприятий, проектов по вовлечению молодежи в добровольческую деятельность </t>
  </si>
  <si>
    <t>Волонтерский проект "Свет в окне" ; Акция гражданско-патриотического направления; Акция социально-культурного направления</t>
  </si>
  <si>
    <t>3.2.3. Поддержка студентов педагогических вузов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</si>
  <si>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8, 9, 20)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</si>
  <si>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</si>
  <si>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</si>
  <si>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8, 9, 10)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</si>
  <si>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</si>
  <si>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</si>
  <si>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</si>
  <si>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</si>
  <si>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>4.1  Основное мероприятие "Финансовое обеспечение полномочий управления образования и ресурсного центра" (показатели 1, 4, 17)</t>
  </si>
  <si>
    <t xml:space="preserve"> 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</si>
  <si>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</si>
  <si>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</si>
  <si>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</si>
  <si>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</si>
  <si>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</si>
  <si>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</si>
  <si>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</si>
  <si>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</si>
  <si>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>4.2.2 Создание системных механизмов сохранения и укрепления здоровья детей в образовательных организациях</t>
  </si>
  <si>
    <t>4.3 Основное мероприятие "Развитие материально-технической базы образовательных организаций" (показатели 23, 24 )</t>
  </si>
  <si>
    <t>4.3.1. Развитие инфраструктуры общего и дополнительного образования</t>
  </si>
  <si>
    <t>4.3.2  Проект МО "Создание лаборатории технического творчества MIR"</t>
  </si>
  <si>
    <t>Приобретение оборудования МАОУ "Средняя школа № 3" в рамках проекта  МО "Создание лаборатории технического творчества MIR"</t>
  </si>
  <si>
    <t>4.4. Региональный проект "Содействие занятости женщин - создание условий дошкольного образования для детей в возрасте до трёх лет"  (показатели 1, 2, 3, 24)</t>
  </si>
  <si>
    <t>4.4.1.Строительство объекта: "Детский сад на 320 мест в 8 микрорайоне города Когалыма"</t>
  </si>
  <si>
    <t>2488,0 тыс. руб. - МУ «УКС г. Когалыма»; 4955,3 тыс. руб. - Управление образования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</si>
  <si>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</si>
  <si>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</si>
  <si>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</si>
  <si>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>Экономия плановых ассигнований 259,6 тыс. рублей в связи с отменой выезда на окружные олимпиады</t>
  </si>
  <si>
    <t>Освоение средств - март 2021 г. Постановление № 455 от 03.03.2021</t>
  </si>
  <si>
    <t>Финансирование ШКОЛЫ + д.САДЫ.    Экономия плановых ассигнований 9967,3 тыс. рублей согласно перечисления средств по заключенным соглашениям и фактической потребности учреждений</t>
  </si>
  <si>
    <t>1.5.2.Персонифицированное финансирование дополнительного образования детей</t>
  </si>
  <si>
    <t>Экономия плановых ассигнований в связи с изменением срока проведения мероприятий</t>
  </si>
  <si>
    <t>3.5. Основное мероприятие «Благоустройство, реконструкция, ремонт (в том числе капитальный) объектов, а также муниципального имущества, расположенного на объектах, переданных муниципальному учреждению сферы моложежной политики»  (показатель 30)</t>
  </si>
  <si>
    <t>3.5.1. Ремонт облицовки плит с объемными буквами, расположенных по ул. Сибирской в г. Когалыме</t>
  </si>
  <si>
    <t>Ведется подготовка аукционной  документации</t>
  </si>
  <si>
    <t xml:space="preserve">Проведение ремонтных работ в убразовательных учреждениях. Оплата согласно актов выполненных работ. </t>
  </si>
  <si>
    <t>На 01.04.2021  План ОБ - 44013,0 тыс. руб. факт ОБ - 19024,6 тыс. руб.;       план ФБ - 4645,7 тыс. руб. факт - 1699,1 тыс. руб.;   план МБ - 561,6 тыс. руб.   факт - 205,4 тыс. руб.  Исполнение 43,2%. в связи с большим количеством актированных дней.  Дни питания план - 5-ти дневка - 51, факт 22;   6-ти дневка план - 60, факт 26 дней. Оплата согласно предоставленных счетов по фактическим детодням питания.</t>
  </si>
  <si>
    <t>Начальник Управления образования  ___________________________       С.Г. Гришина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</si>
</sst>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\ _₽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0" fontId="8" fillId="2" borderId="1" xfId="1" applyFont="1" applyFill="1" applyBorder="1" applyAlignment="1" applyProtection="1">
      <alignment horizontal="justify" wrapText="1"/>
    </xf>
    <xf numFmtId="0" fontId="6" fillId="0" borderId="9" xfId="1" applyFont="1" applyFill="1" applyBorder="1" applyAlignment="1" applyProtection="1">
      <alignment horizontal="left"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72" fontId="6" fillId="0" borderId="1" xfId="2" applyNumberFormat="1" applyFont="1" applyFill="1" applyBorder="1" applyAlignment="1" applyProtection="1">
      <alignment vertical="center" wrapText="1"/>
    </xf>
    <xf numFmtId="172" fontId="8" fillId="0" borderId="1" xfId="2" applyNumberFormat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8"/>
  <sheetViews>
    <sheetView tabSelected="1" view="pageBreakPreview" topLeftCell="N277" zoomScale="60" zoomScaleNormal="50" workbookViewId="0">
      <selection activeCell="AC293" sqref="AC293"/>
    </sheetView>
  </sheetViews>
  <sheetFormatPr defaultColWidth="9.28515625" defaultRowHeight="15.75" x14ac:dyDescent="0.25"/>
  <cols>
    <col min="1" max="1" width="45.42578125" style="1" customWidth="1"/>
    <col min="2" max="3" width="15.85546875" style="2" bestFit="1" customWidth="1"/>
    <col min="4" max="4" width="20.140625" style="2" customWidth="1"/>
    <col min="5" max="5" width="18.5703125" style="2" customWidth="1"/>
    <col min="6" max="6" width="21.85546875" style="2" bestFit="1" customWidth="1"/>
    <col min="7" max="7" width="23.28515625" style="2" bestFit="1" customWidth="1"/>
    <col min="8" max="8" width="16.7109375" style="2" customWidth="1"/>
    <col min="9" max="9" width="18.7109375" style="2" customWidth="1"/>
    <col min="10" max="10" width="16.5703125" style="2" customWidth="1"/>
    <col min="11" max="11" width="19" style="2" customWidth="1"/>
    <col min="12" max="12" width="18.42578125" style="2" customWidth="1"/>
    <col min="13" max="13" width="15.85546875" style="2" customWidth="1"/>
    <col min="14" max="14" width="16.42578125" style="2" customWidth="1"/>
    <col min="15" max="15" width="17" style="2" customWidth="1"/>
    <col min="16" max="16" width="15.5703125" style="2" customWidth="1"/>
    <col min="17" max="17" width="16.42578125" style="2" customWidth="1"/>
    <col min="18" max="18" width="16.7109375" style="2" customWidth="1"/>
    <col min="19" max="19" width="17.85546875" style="2" customWidth="1"/>
    <col min="20" max="20" width="13.5703125" style="4" bestFit="1" customWidth="1"/>
    <col min="21" max="21" width="16.42578125" style="4" customWidth="1"/>
    <col min="22" max="22" width="15.28515625" style="4" customWidth="1"/>
    <col min="23" max="23" width="17" style="4" customWidth="1"/>
    <col min="24" max="24" width="16" style="4" customWidth="1"/>
    <col min="25" max="25" width="18.140625" style="4" customWidth="1"/>
    <col min="26" max="26" width="16.5703125" style="4" customWidth="1"/>
    <col min="27" max="27" width="18.42578125" style="4" customWidth="1"/>
    <col min="28" max="28" width="16" style="4" customWidth="1"/>
    <col min="29" max="29" width="18.140625" style="4" customWidth="1"/>
    <col min="30" max="30" width="17" style="4" customWidth="1"/>
    <col min="31" max="31" width="18.42578125" style="4" customWidth="1"/>
    <col min="32" max="32" width="84.85546875" style="5" customWidth="1"/>
    <col min="33" max="33" width="19.5703125" style="2" customWidth="1"/>
    <col min="34" max="34" width="13.5703125" style="2" bestFit="1" customWidth="1"/>
    <col min="35" max="35" width="12.42578125" style="2" bestFit="1" customWidth="1"/>
    <col min="36" max="16384" width="9.28515625" style="2"/>
  </cols>
  <sheetData>
    <row r="1" spans="1:35" ht="32.25" customHeight="1" x14ac:dyDescent="0.25">
      <c r="T1" s="94"/>
      <c r="U1" s="94"/>
      <c r="V1" s="94"/>
      <c r="W1" s="94"/>
      <c r="X1" s="94"/>
      <c r="Y1" s="94"/>
      <c r="Z1" s="3"/>
      <c r="AA1" s="3"/>
      <c r="AB1" s="3"/>
    </row>
    <row r="2" spans="1:35" ht="32.25" customHeight="1" x14ac:dyDescent="0.25"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5" ht="20.25" x14ac:dyDescent="0.25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5" ht="30.75" customHeight="1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35" ht="30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35" s="7" customFormat="1" ht="18.75" customHeight="1" x14ac:dyDescent="0.25">
      <c r="A6" s="96" t="s">
        <v>2</v>
      </c>
      <c r="B6" s="97" t="s">
        <v>3</v>
      </c>
      <c r="C6" s="97" t="s">
        <v>3</v>
      </c>
      <c r="D6" s="97" t="s">
        <v>4</v>
      </c>
      <c r="E6" s="97" t="s">
        <v>5</v>
      </c>
      <c r="F6" s="103" t="s">
        <v>6</v>
      </c>
      <c r="G6" s="104"/>
      <c r="H6" s="103" t="s">
        <v>7</v>
      </c>
      <c r="I6" s="104"/>
      <c r="J6" s="103" t="s">
        <v>8</v>
      </c>
      <c r="K6" s="104"/>
      <c r="L6" s="103" t="s">
        <v>9</v>
      </c>
      <c r="M6" s="104"/>
      <c r="N6" s="103" t="s">
        <v>10</v>
      </c>
      <c r="O6" s="104"/>
      <c r="P6" s="103" t="s">
        <v>11</v>
      </c>
      <c r="Q6" s="104"/>
      <c r="R6" s="103" t="s">
        <v>12</v>
      </c>
      <c r="S6" s="104"/>
      <c r="T6" s="103" t="s">
        <v>13</v>
      </c>
      <c r="U6" s="104"/>
      <c r="V6" s="103" t="s">
        <v>14</v>
      </c>
      <c r="W6" s="104"/>
      <c r="X6" s="103" t="s">
        <v>15</v>
      </c>
      <c r="Y6" s="104"/>
      <c r="Z6" s="103" t="s">
        <v>16</v>
      </c>
      <c r="AA6" s="104"/>
      <c r="AB6" s="103" t="s">
        <v>17</v>
      </c>
      <c r="AC6" s="104"/>
      <c r="AD6" s="103" t="s">
        <v>18</v>
      </c>
      <c r="AE6" s="104"/>
      <c r="AF6" s="107" t="s">
        <v>19</v>
      </c>
    </row>
    <row r="7" spans="1:35" s="7" customFormat="1" ht="18.75" customHeight="1" x14ac:dyDescent="0.25">
      <c r="A7" s="96"/>
      <c r="B7" s="98"/>
      <c r="C7" s="98"/>
      <c r="D7" s="98"/>
      <c r="E7" s="98"/>
      <c r="F7" s="105"/>
      <c r="G7" s="106"/>
      <c r="H7" s="105"/>
      <c r="I7" s="106"/>
      <c r="J7" s="105"/>
      <c r="K7" s="106"/>
      <c r="L7" s="105"/>
      <c r="M7" s="106"/>
      <c r="N7" s="105"/>
      <c r="O7" s="106"/>
      <c r="P7" s="105"/>
      <c r="Q7" s="106"/>
      <c r="R7" s="105"/>
      <c r="S7" s="106"/>
      <c r="T7" s="105"/>
      <c r="U7" s="106"/>
      <c r="V7" s="105"/>
      <c r="W7" s="106"/>
      <c r="X7" s="105"/>
      <c r="Y7" s="106"/>
      <c r="Z7" s="105"/>
      <c r="AA7" s="106"/>
      <c r="AB7" s="105"/>
      <c r="AC7" s="106"/>
      <c r="AD7" s="105"/>
      <c r="AE7" s="106"/>
      <c r="AF7" s="107"/>
    </row>
    <row r="8" spans="1:35" s="12" customFormat="1" ht="43.5" customHeight="1" x14ac:dyDescent="0.25">
      <c r="A8" s="96"/>
      <c r="B8" s="8" t="s">
        <v>20</v>
      </c>
      <c r="C8" s="9">
        <v>44287</v>
      </c>
      <c r="D8" s="9">
        <v>44287</v>
      </c>
      <c r="E8" s="9">
        <v>44287</v>
      </c>
      <c r="F8" s="10" t="s">
        <v>21</v>
      </c>
      <c r="G8" s="10" t="s">
        <v>22</v>
      </c>
      <c r="H8" s="11" t="s">
        <v>23</v>
      </c>
      <c r="I8" s="11" t="s">
        <v>24</v>
      </c>
      <c r="J8" s="11" t="s">
        <v>23</v>
      </c>
      <c r="K8" s="11" t="s">
        <v>24</v>
      </c>
      <c r="L8" s="11" t="s">
        <v>23</v>
      </c>
      <c r="M8" s="11" t="s">
        <v>24</v>
      </c>
      <c r="N8" s="11" t="s">
        <v>23</v>
      </c>
      <c r="O8" s="11" t="s">
        <v>24</v>
      </c>
      <c r="P8" s="11" t="s">
        <v>23</v>
      </c>
      <c r="Q8" s="11" t="s">
        <v>24</v>
      </c>
      <c r="R8" s="11" t="s">
        <v>23</v>
      </c>
      <c r="S8" s="11" t="s">
        <v>24</v>
      </c>
      <c r="T8" s="11" t="s">
        <v>23</v>
      </c>
      <c r="U8" s="11" t="s">
        <v>24</v>
      </c>
      <c r="V8" s="11" t="s">
        <v>23</v>
      </c>
      <c r="W8" s="11" t="s">
        <v>24</v>
      </c>
      <c r="X8" s="11" t="s">
        <v>23</v>
      </c>
      <c r="Y8" s="11" t="s">
        <v>24</v>
      </c>
      <c r="Z8" s="11" t="s">
        <v>23</v>
      </c>
      <c r="AA8" s="11" t="s">
        <v>24</v>
      </c>
      <c r="AB8" s="11" t="s">
        <v>23</v>
      </c>
      <c r="AC8" s="11" t="s">
        <v>24</v>
      </c>
      <c r="AD8" s="11" t="s">
        <v>23</v>
      </c>
      <c r="AE8" s="11" t="s">
        <v>24</v>
      </c>
      <c r="AF8" s="107"/>
    </row>
    <row r="9" spans="1:35" s="15" customFormat="1" ht="24.75" customHeight="1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4">
        <v>32</v>
      </c>
    </row>
    <row r="10" spans="1:35" s="20" customFormat="1" ht="32.25" customHeight="1" x14ac:dyDescent="0.25">
      <c r="A10" s="91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9"/>
      <c r="AE10" s="17"/>
      <c r="AF10" s="18"/>
      <c r="AG10" s="19"/>
      <c r="AH10" s="19"/>
      <c r="AI10" s="19"/>
    </row>
    <row r="11" spans="1:35" s="22" customFormat="1" ht="26.25" customHeight="1" x14ac:dyDescent="0.25">
      <c r="A11" s="91" t="s">
        <v>26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9"/>
      <c r="AF11" s="21"/>
      <c r="AG11" s="19"/>
      <c r="AH11" s="19"/>
      <c r="AI11" s="19"/>
    </row>
    <row r="12" spans="1:35" s="22" customFormat="1" ht="18.75" x14ac:dyDescent="0.3">
      <c r="A12" s="23" t="s">
        <v>27</v>
      </c>
      <c r="B12" s="24">
        <f>H12+J12+L12+N12+P12+R12+T12+V12+X12+Z12+AB12+AD12</f>
        <v>2859.5</v>
      </c>
      <c r="C12" s="17">
        <f>SUM(C13:C16)</f>
        <v>772.5</v>
      </c>
      <c r="D12" s="17">
        <f t="shared" ref="D12:E12" si="0">SUM(D13:D16)</f>
        <v>512.9</v>
      </c>
      <c r="E12" s="17">
        <f t="shared" si="0"/>
        <v>512.9</v>
      </c>
      <c r="F12" s="25">
        <f>E12/B12*100</f>
        <v>17.93670222066795</v>
      </c>
      <c r="G12" s="25">
        <f>E12/C12*100</f>
        <v>66.394822006472481</v>
      </c>
      <c r="H12" s="17">
        <f>SUM(H13:H16)</f>
        <v>200</v>
      </c>
      <c r="I12" s="17">
        <f t="shared" ref="I12:AE12" si="1">SUM(I13:I16)</f>
        <v>0</v>
      </c>
      <c r="J12" s="17">
        <f t="shared" si="1"/>
        <v>395.5</v>
      </c>
      <c r="K12" s="17">
        <f t="shared" si="1"/>
        <v>67.3</v>
      </c>
      <c r="L12" s="17">
        <f>SUM(L13:L16)</f>
        <v>177</v>
      </c>
      <c r="M12" s="17">
        <f t="shared" si="1"/>
        <v>445.6</v>
      </c>
      <c r="N12" s="17">
        <f t="shared" si="1"/>
        <v>0</v>
      </c>
      <c r="O12" s="17">
        <f t="shared" si="1"/>
        <v>0</v>
      </c>
      <c r="P12" s="17">
        <f t="shared" si="1"/>
        <v>200</v>
      </c>
      <c r="Q12" s="17">
        <f t="shared" si="1"/>
        <v>0</v>
      </c>
      <c r="R12" s="17">
        <f t="shared" si="1"/>
        <v>285</v>
      </c>
      <c r="S12" s="17">
        <f t="shared" si="1"/>
        <v>0</v>
      </c>
      <c r="T12" s="17">
        <f t="shared" si="1"/>
        <v>0</v>
      </c>
      <c r="U12" s="17">
        <f t="shared" si="1"/>
        <v>0</v>
      </c>
      <c r="V12" s="17">
        <f t="shared" si="1"/>
        <v>0</v>
      </c>
      <c r="W12" s="17">
        <f t="shared" si="1"/>
        <v>0</v>
      </c>
      <c r="X12" s="17">
        <f t="shared" si="1"/>
        <v>0</v>
      </c>
      <c r="Y12" s="17">
        <f t="shared" si="1"/>
        <v>0</v>
      </c>
      <c r="Z12" s="17">
        <f t="shared" si="1"/>
        <v>850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752</v>
      </c>
      <c r="AE12" s="17">
        <f t="shared" si="1"/>
        <v>0</v>
      </c>
      <c r="AF12" s="21"/>
      <c r="AG12" s="19"/>
      <c r="AH12" s="19"/>
      <c r="AI12" s="19"/>
    </row>
    <row r="13" spans="1:35" s="22" customFormat="1" ht="18.75" x14ac:dyDescent="0.3">
      <c r="A13" s="26" t="s">
        <v>28</v>
      </c>
      <c r="B13" s="27">
        <f>B19+B25+B37+B31</f>
        <v>0</v>
      </c>
      <c r="C13" s="27">
        <f t="shared" ref="C13:E13" si="2">C19+C25+C37+C31</f>
        <v>0</v>
      </c>
      <c r="D13" s="27">
        <f t="shared" si="2"/>
        <v>0</v>
      </c>
      <c r="E13" s="27">
        <f t="shared" si="2"/>
        <v>0</v>
      </c>
      <c r="F13" s="28" t="e">
        <f>E13/B13*100</f>
        <v>#DIV/0!</v>
      </c>
      <c r="G13" s="28" t="e">
        <f t="shared" ref="G13:G15" si="3">E13/C13*100</f>
        <v>#DIV/0!</v>
      </c>
      <c r="H13" s="27">
        <f t="shared" ref="H13:AE16" si="4">H19+H25+H37+H31</f>
        <v>0</v>
      </c>
      <c r="I13" s="27">
        <f t="shared" si="4"/>
        <v>0</v>
      </c>
      <c r="J13" s="27">
        <f t="shared" si="4"/>
        <v>0</v>
      </c>
      <c r="K13" s="27">
        <f t="shared" si="4"/>
        <v>0</v>
      </c>
      <c r="L13" s="27">
        <f t="shared" si="4"/>
        <v>0</v>
      </c>
      <c r="M13" s="27">
        <f t="shared" si="4"/>
        <v>0</v>
      </c>
      <c r="N13" s="27">
        <f t="shared" si="4"/>
        <v>0</v>
      </c>
      <c r="O13" s="27">
        <f t="shared" si="4"/>
        <v>0</v>
      </c>
      <c r="P13" s="27">
        <f t="shared" si="4"/>
        <v>0</v>
      </c>
      <c r="Q13" s="27">
        <f t="shared" si="4"/>
        <v>0</v>
      </c>
      <c r="R13" s="27">
        <f t="shared" si="4"/>
        <v>0</v>
      </c>
      <c r="S13" s="27">
        <f t="shared" si="4"/>
        <v>0</v>
      </c>
      <c r="T13" s="27">
        <f t="shared" si="4"/>
        <v>0</v>
      </c>
      <c r="U13" s="27">
        <f t="shared" si="4"/>
        <v>0</v>
      </c>
      <c r="V13" s="27">
        <f t="shared" si="4"/>
        <v>0</v>
      </c>
      <c r="W13" s="27">
        <f t="shared" si="4"/>
        <v>0</v>
      </c>
      <c r="X13" s="27">
        <f t="shared" si="4"/>
        <v>0</v>
      </c>
      <c r="Y13" s="27">
        <f t="shared" si="4"/>
        <v>0</v>
      </c>
      <c r="Z13" s="27">
        <f t="shared" si="4"/>
        <v>0</v>
      </c>
      <c r="AA13" s="27">
        <f t="shared" si="4"/>
        <v>0</v>
      </c>
      <c r="AB13" s="27">
        <f t="shared" si="4"/>
        <v>0</v>
      </c>
      <c r="AC13" s="27">
        <f t="shared" si="4"/>
        <v>0</v>
      </c>
      <c r="AD13" s="27">
        <f t="shared" si="4"/>
        <v>0</v>
      </c>
      <c r="AE13" s="27">
        <f t="shared" si="4"/>
        <v>0</v>
      </c>
      <c r="AF13" s="21"/>
      <c r="AG13" s="19"/>
      <c r="AH13" s="19"/>
      <c r="AI13" s="19"/>
    </row>
    <row r="14" spans="1:35" s="22" customFormat="1" ht="18.75" x14ac:dyDescent="0.3">
      <c r="A14" s="26" t="s">
        <v>29</v>
      </c>
      <c r="B14" s="27">
        <f>B20+B26+B38+B32</f>
        <v>2859.5</v>
      </c>
      <c r="C14" s="27">
        <f>C20+C26+C38+C32</f>
        <v>772.5</v>
      </c>
      <c r="D14" s="27">
        <f>D20+D26+D38+D32</f>
        <v>512.9</v>
      </c>
      <c r="E14" s="27">
        <f>E20+E26+E38+E32</f>
        <v>512.9</v>
      </c>
      <c r="F14" s="29">
        <f>E14/B14*100</f>
        <v>17.93670222066795</v>
      </c>
      <c r="G14" s="29">
        <f t="shared" si="3"/>
        <v>66.394822006472481</v>
      </c>
      <c r="H14" s="27">
        <f t="shared" si="4"/>
        <v>200</v>
      </c>
      <c r="I14" s="27">
        <f t="shared" si="4"/>
        <v>0</v>
      </c>
      <c r="J14" s="27">
        <f t="shared" si="4"/>
        <v>395.5</v>
      </c>
      <c r="K14" s="27">
        <f t="shared" si="4"/>
        <v>67.3</v>
      </c>
      <c r="L14" s="27">
        <f>L20+L26+L38+L32</f>
        <v>177</v>
      </c>
      <c r="M14" s="27">
        <f t="shared" si="4"/>
        <v>445.6</v>
      </c>
      <c r="N14" s="27">
        <f t="shared" si="4"/>
        <v>0</v>
      </c>
      <c r="O14" s="27">
        <f t="shared" si="4"/>
        <v>0</v>
      </c>
      <c r="P14" s="27">
        <f t="shared" si="4"/>
        <v>200</v>
      </c>
      <c r="Q14" s="27">
        <f t="shared" si="4"/>
        <v>0</v>
      </c>
      <c r="R14" s="27">
        <f t="shared" si="4"/>
        <v>285</v>
      </c>
      <c r="S14" s="27">
        <f t="shared" si="4"/>
        <v>0</v>
      </c>
      <c r="T14" s="27">
        <f t="shared" si="4"/>
        <v>0</v>
      </c>
      <c r="U14" s="27">
        <f t="shared" si="4"/>
        <v>0</v>
      </c>
      <c r="V14" s="27">
        <f t="shared" si="4"/>
        <v>0</v>
      </c>
      <c r="W14" s="27">
        <f t="shared" si="4"/>
        <v>0</v>
      </c>
      <c r="X14" s="27">
        <f t="shared" si="4"/>
        <v>0</v>
      </c>
      <c r="Y14" s="27">
        <f t="shared" si="4"/>
        <v>0</v>
      </c>
      <c r="Z14" s="27">
        <f t="shared" si="4"/>
        <v>850</v>
      </c>
      <c r="AA14" s="27">
        <f t="shared" si="4"/>
        <v>0</v>
      </c>
      <c r="AB14" s="27">
        <f t="shared" si="4"/>
        <v>0</v>
      </c>
      <c r="AC14" s="27">
        <f t="shared" si="4"/>
        <v>0</v>
      </c>
      <c r="AD14" s="27">
        <f t="shared" si="4"/>
        <v>752</v>
      </c>
      <c r="AE14" s="27">
        <f t="shared" si="4"/>
        <v>0</v>
      </c>
      <c r="AF14" s="21"/>
      <c r="AG14" s="19"/>
      <c r="AH14" s="19"/>
      <c r="AI14" s="19"/>
    </row>
    <row r="15" spans="1:35" s="22" customFormat="1" ht="18.75" x14ac:dyDescent="0.3">
      <c r="A15" s="26" t="s">
        <v>30</v>
      </c>
      <c r="B15" s="27">
        <f t="shared" ref="B15:E16" si="5">B21+B27+B39+B33</f>
        <v>0</v>
      </c>
      <c r="C15" s="27">
        <f t="shared" si="5"/>
        <v>0</v>
      </c>
      <c r="D15" s="27">
        <f t="shared" si="5"/>
        <v>0</v>
      </c>
      <c r="E15" s="27">
        <f t="shared" si="5"/>
        <v>0</v>
      </c>
      <c r="F15" s="28" t="e">
        <f>E15/B15*100</f>
        <v>#DIV/0!</v>
      </c>
      <c r="G15" s="28" t="e">
        <f t="shared" si="3"/>
        <v>#DIV/0!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  <c r="O15" s="27">
        <f t="shared" si="4"/>
        <v>0</v>
      </c>
      <c r="P15" s="27">
        <f t="shared" si="4"/>
        <v>0</v>
      </c>
      <c r="Q15" s="27">
        <f t="shared" si="4"/>
        <v>0</v>
      </c>
      <c r="R15" s="27">
        <f t="shared" si="4"/>
        <v>0</v>
      </c>
      <c r="S15" s="27">
        <f t="shared" si="4"/>
        <v>0</v>
      </c>
      <c r="T15" s="27">
        <f t="shared" si="4"/>
        <v>0</v>
      </c>
      <c r="U15" s="27">
        <f t="shared" si="4"/>
        <v>0</v>
      </c>
      <c r="V15" s="27">
        <f t="shared" si="4"/>
        <v>0</v>
      </c>
      <c r="W15" s="27">
        <f t="shared" si="4"/>
        <v>0</v>
      </c>
      <c r="X15" s="27">
        <f t="shared" si="4"/>
        <v>0</v>
      </c>
      <c r="Y15" s="27">
        <f t="shared" si="4"/>
        <v>0</v>
      </c>
      <c r="Z15" s="27">
        <f t="shared" si="4"/>
        <v>0</v>
      </c>
      <c r="AA15" s="27">
        <f t="shared" si="4"/>
        <v>0</v>
      </c>
      <c r="AB15" s="27">
        <f t="shared" si="4"/>
        <v>0</v>
      </c>
      <c r="AC15" s="27">
        <f t="shared" si="4"/>
        <v>0</v>
      </c>
      <c r="AD15" s="27">
        <f t="shared" si="4"/>
        <v>0</v>
      </c>
      <c r="AE15" s="27">
        <f t="shared" si="4"/>
        <v>0</v>
      </c>
      <c r="AF15" s="21"/>
      <c r="AG15" s="19"/>
      <c r="AH15" s="19"/>
      <c r="AI15" s="19"/>
    </row>
    <row r="16" spans="1:35" s="22" customFormat="1" ht="18.75" x14ac:dyDescent="0.3">
      <c r="A16" s="26" t="s">
        <v>31</v>
      </c>
      <c r="B16" s="27">
        <f>B22+B28+B40+B34</f>
        <v>0</v>
      </c>
      <c r="C16" s="27">
        <f>C22+C28+C40+C34</f>
        <v>0</v>
      </c>
      <c r="D16" s="27">
        <f t="shared" si="5"/>
        <v>0</v>
      </c>
      <c r="E16" s="27">
        <f t="shared" si="5"/>
        <v>0</v>
      </c>
      <c r="F16" s="28" t="e">
        <f>E16/B16*100</f>
        <v>#DIV/0!</v>
      </c>
      <c r="G16" s="28" t="e">
        <f>E16/C16*100</f>
        <v>#DIV/0!</v>
      </c>
      <c r="H16" s="27">
        <f t="shared" si="4"/>
        <v>0</v>
      </c>
      <c r="I16" s="27">
        <f t="shared" si="4"/>
        <v>0</v>
      </c>
      <c r="J16" s="27">
        <f t="shared" si="4"/>
        <v>0</v>
      </c>
      <c r="K16" s="27">
        <f t="shared" si="4"/>
        <v>0</v>
      </c>
      <c r="L16" s="27">
        <f t="shared" si="4"/>
        <v>0</v>
      </c>
      <c r="M16" s="27">
        <f t="shared" si="4"/>
        <v>0</v>
      </c>
      <c r="N16" s="27">
        <f t="shared" si="4"/>
        <v>0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 t="shared" si="4"/>
        <v>0</v>
      </c>
      <c r="S16" s="27">
        <f t="shared" si="4"/>
        <v>0</v>
      </c>
      <c r="T16" s="27">
        <f t="shared" si="4"/>
        <v>0</v>
      </c>
      <c r="U16" s="27">
        <f t="shared" si="4"/>
        <v>0</v>
      </c>
      <c r="V16" s="27">
        <f t="shared" si="4"/>
        <v>0</v>
      </c>
      <c r="W16" s="27">
        <f t="shared" si="4"/>
        <v>0</v>
      </c>
      <c r="X16" s="27">
        <f t="shared" si="4"/>
        <v>0</v>
      </c>
      <c r="Y16" s="27">
        <f t="shared" si="4"/>
        <v>0</v>
      </c>
      <c r="Z16" s="27">
        <f t="shared" si="4"/>
        <v>0</v>
      </c>
      <c r="AA16" s="27">
        <f t="shared" si="4"/>
        <v>0</v>
      </c>
      <c r="AB16" s="27">
        <f t="shared" si="4"/>
        <v>0</v>
      </c>
      <c r="AC16" s="27">
        <f t="shared" si="4"/>
        <v>0</v>
      </c>
      <c r="AD16" s="27">
        <f t="shared" si="4"/>
        <v>0</v>
      </c>
      <c r="AE16" s="27">
        <f t="shared" si="4"/>
        <v>0</v>
      </c>
      <c r="AF16" s="21"/>
      <c r="AG16" s="19"/>
      <c r="AH16" s="19"/>
      <c r="AI16" s="19"/>
    </row>
    <row r="17" spans="1:35" s="22" customFormat="1" ht="29.25" customHeight="1" x14ac:dyDescent="0.25">
      <c r="A17" s="84" t="s">
        <v>32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6"/>
      <c r="AF17" s="21"/>
      <c r="AG17" s="19"/>
      <c r="AH17" s="19"/>
      <c r="AI17" s="19"/>
    </row>
    <row r="18" spans="1:35" s="22" customFormat="1" ht="18.75" x14ac:dyDescent="0.3">
      <c r="A18" s="23" t="s">
        <v>27</v>
      </c>
      <c r="B18" s="24">
        <f>H18+J18+L18+N18+P18+R18+T18+V18+X18+Z18+AB18+AD18</f>
        <v>2144.5</v>
      </c>
      <c r="C18" s="24">
        <f>SUM(C19:C22)</f>
        <v>387.5</v>
      </c>
      <c r="D18" s="24">
        <f t="shared" ref="D18:E18" si="6">SUM(D19:D22)</f>
        <v>127.9</v>
      </c>
      <c r="E18" s="24">
        <f t="shared" si="6"/>
        <v>127.9</v>
      </c>
      <c r="F18" s="31">
        <f>E18/B18*100</f>
        <v>5.9640941944509214</v>
      </c>
      <c r="G18" s="31">
        <f>E18/C18*100</f>
        <v>33.006451612903227</v>
      </c>
      <c r="H18" s="32">
        <f>SUM(H19:H22)</f>
        <v>200</v>
      </c>
      <c r="I18" s="32">
        <f t="shared" ref="I18:AE18" si="7">SUM(I19:I22)</f>
        <v>0</v>
      </c>
      <c r="J18" s="32">
        <f t="shared" si="7"/>
        <v>10.5</v>
      </c>
      <c r="K18" s="32">
        <f t="shared" si="7"/>
        <v>67.3</v>
      </c>
      <c r="L18" s="32">
        <f t="shared" si="7"/>
        <v>177</v>
      </c>
      <c r="M18" s="32">
        <f t="shared" si="7"/>
        <v>60.6</v>
      </c>
      <c r="N18" s="32">
        <f t="shared" si="7"/>
        <v>0</v>
      </c>
      <c r="O18" s="32">
        <f t="shared" si="7"/>
        <v>0</v>
      </c>
      <c r="P18" s="32">
        <f t="shared" si="7"/>
        <v>200</v>
      </c>
      <c r="Q18" s="32">
        <f t="shared" si="7"/>
        <v>0</v>
      </c>
      <c r="R18" s="32">
        <f t="shared" si="7"/>
        <v>45</v>
      </c>
      <c r="S18" s="32">
        <f t="shared" si="7"/>
        <v>0</v>
      </c>
      <c r="T18" s="32">
        <f t="shared" si="7"/>
        <v>0</v>
      </c>
      <c r="U18" s="32">
        <f t="shared" si="7"/>
        <v>0</v>
      </c>
      <c r="V18" s="32">
        <f t="shared" si="7"/>
        <v>0</v>
      </c>
      <c r="W18" s="32">
        <f t="shared" si="7"/>
        <v>0</v>
      </c>
      <c r="X18" s="32">
        <f t="shared" si="7"/>
        <v>0</v>
      </c>
      <c r="Y18" s="32">
        <f t="shared" si="7"/>
        <v>0</v>
      </c>
      <c r="Z18" s="32">
        <f t="shared" si="7"/>
        <v>850</v>
      </c>
      <c r="AA18" s="32">
        <f t="shared" si="7"/>
        <v>0</v>
      </c>
      <c r="AB18" s="32">
        <f t="shared" si="7"/>
        <v>0</v>
      </c>
      <c r="AC18" s="32">
        <f t="shared" si="7"/>
        <v>0</v>
      </c>
      <c r="AD18" s="32">
        <f t="shared" si="7"/>
        <v>662</v>
      </c>
      <c r="AE18" s="32">
        <f t="shared" si="7"/>
        <v>0</v>
      </c>
      <c r="AF18" s="21"/>
      <c r="AG18" s="19"/>
      <c r="AH18" s="19"/>
      <c r="AI18" s="19"/>
    </row>
    <row r="19" spans="1:35" s="22" customFormat="1" ht="27" customHeight="1" x14ac:dyDescent="0.3">
      <c r="A19" s="26" t="s">
        <v>28</v>
      </c>
      <c r="B19" s="33">
        <f>H19+J19+L19+N19+P19+R19+T19+AD19+V19+X19+Z19+AB19</f>
        <v>0</v>
      </c>
      <c r="C19" s="33">
        <f>H19</f>
        <v>0</v>
      </c>
      <c r="D19" s="34"/>
      <c r="E19" s="33">
        <f>I19+K19+M19+O19+Q19+S19+U19+W19+Y19+AA19+AC19+AE19</f>
        <v>0</v>
      </c>
      <c r="F19" s="35" t="e">
        <f>E19/B19*100</f>
        <v>#DIV/0!</v>
      </c>
      <c r="G19" s="35" t="e">
        <f>E19/C19*100</f>
        <v>#DIV/0!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1"/>
      <c r="AG19" s="19"/>
      <c r="AH19" s="19"/>
      <c r="AI19" s="19"/>
    </row>
    <row r="20" spans="1:35" s="22" customFormat="1" ht="64.5" customHeight="1" x14ac:dyDescent="0.3">
      <c r="A20" s="26" t="s">
        <v>29</v>
      </c>
      <c r="B20" s="33">
        <f>H20+J20+L20+N20+P20+R20+T20+AD20+V20+X20+Z20+AB20</f>
        <v>2144.5</v>
      </c>
      <c r="C20" s="33">
        <f>H20+J20+L20</f>
        <v>387.5</v>
      </c>
      <c r="D20" s="34">
        <f>E20</f>
        <v>127.9</v>
      </c>
      <c r="E20" s="33">
        <f>I20+K20+M20+O20+Q20+S20+U20+W20+Y20+AA20+AC20+AE20</f>
        <v>127.9</v>
      </c>
      <c r="F20" s="35">
        <f>E20/B20*100</f>
        <v>5.9640941944509214</v>
      </c>
      <c r="G20" s="35">
        <f>E20/C20*100</f>
        <v>33.006451612903227</v>
      </c>
      <c r="H20" s="33">
        <v>200</v>
      </c>
      <c r="I20" s="33"/>
      <c r="J20" s="33">
        <v>10.5</v>
      </c>
      <c r="K20" s="33">
        <v>67.3</v>
      </c>
      <c r="L20" s="33">
        <v>177</v>
      </c>
      <c r="M20" s="33">
        <v>60.6</v>
      </c>
      <c r="N20" s="33"/>
      <c r="O20" s="32"/>
      <c r="P20" s="34">
        <v>200</v>
      </c>
      <c r="Q20" s="34"/>
      <c r="R20" s="34">
        <v>45</v>
      </c>
      <c r="S20" s="34"/>
      <c r="T20" s="34"/>
      <c r="U20" s="34"/>
      <c r="V20" s="34"/>
      <c r="W20" s="34"/>
      <c r="X20" s="34"/>
      <c r="Y20" s="34"/>
      <c r="Z20" s="34">
        <v>850</v>
      </c>
      <c r="AA20" s="34"/>
      <c r="AB20" s="34"/>
      <c r="AC20" s="34"/>
      <c r="AD20" s="34">
        <v>662</v>
      </c>
      <c r="AE20" s="32"/>
      <c r="AF20" s="21" t="s">
        <v>100</v>
      </c>
      <c r="AG20" s="19"/>
      <c r="AH20" s="19"/>
      <c r="AI20" s="19"/>
    </row>
    <row r="21" spans="1:35" s="22" customFormat="1" ht="27" customHeight="1" x14ac:dyDescent="0.3">
      <c r="A21" s="26" t="s">
        <v>30</v>
      </c>
      <c r="B21" s="33">
        <f>H21+J21+L21+N21+P21+R21+T21+AD21+V21+X21+Z21+AB21</f>
        <v>0</v>
      </c>
      <c r="C21" s="33">
        <f t="shared" ref="C21" si="8">H21+J21+L21+N21+P21+R21+T21</f>
        <v>0</v>
      </c>
      <c r="D21" s="33"/>
      <c r="E21" s="33">
        <f t="shared" ref="E21:E22" si="9">I21+K21+M21+O21+Q21+S21+U21+W21+Y21+AA21+AC21+AE21</f>
        <v>0</v>
      </c>
      <c r="F21" s="35" t="e">
        <f>E21/B21*100</f>
        <v>#DIV/0!</v>
      </c>
      <c r="G21" s="35" t="e">
        <f>E21/C21*100</f>
        <v>#DIV/0!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1"/>
      <c r="AG21" s="19"/>
      <c r="AH21" s="19"/>
      <c r="AI21" s="19"/>
    </row>
    <row r="22" spans="1:35" s="22" customFormat="1" ht="27" customHeight="1" x14ac:dyDescent="0.3">
      <c r="A22" s="26" t="s">
        <v>31</v>
      </c>
      <c r="B22" s="33">
        <f>H22+J22+L22+N22+P22+R22+T22+AD22+V22+X22+Z22+AB22</f>
        <v>0</v>
      </c>
      <c r="C22" s="33">
        <f>H22+J22+L22+N22+P22+R22+T22+V22+X22</f>
        <v>0</v>
      </c>
      <c r="D22" s="34">
        <f>E22</f>
        <v>0</v>
      </c>
      <c r="E22" s="33">
        <f t="shared" si="9"/>
        <v>0</v>
      </c>
      <c r="F22" s="35" t="e">
        <f>E22/B22*100</f>
        <v>#DIV/0!</v>
      </c>
      <c r="G22" s="35" t="e">
        <f>E22/C22*100</f>
        <v>#DIV/0!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21"/>
      <c r="AG22" s="19"/>
      <c r="AH22" s="19"/>
      <c r="AI22" s="19"/>
    </row>
    <row r="23" spans="1:35" s="22" customFormat="1" ht="49.5" customHeight="1" x14ac:dyDescent="0.25">
      <c r="A23" s="84" t="s">
        <v>33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  <c r="AF23" s="87" t="s">
        <v>101</v>
      </c>
      <c r="AG23" s="19"/>
      <c r="AH23" s="19"/>
      <c r="AI23" s="19"/>
    </row>
    <row r="24" spans="1:35" s="22" customFormat="1" ht="23.25" customHeight="1" x14ac:dyDescent="0.3">
      <c r="A24" s="23" t="s">
        <v>27</v>
      </c>
      <c r="B24" s="24">
        <f>H24+J24+L24+N24+P24+R24+T24+V24+X24+Z24+AB24+AD24</f>
        <v>715</v>
      </c>
      <c r="C24" s="24">
        <f>SUM(C25:C28)</f>
        <v>385</v>
      </c>
      <c r="D24" s="24">
        <f t="shared" ref="D24:E24" si="10">SUM(D25:D28)</f>
        <v>385</v>
      </c>
      <c r="E24" s="24">
        <f t="shared" si="10"/>
        <v>385</v>
      </c>
      <c r="F24" s="25">
        <f>E24/B24*100</f>
        <v>53.846153846153847</v>
      </c>
      <c r="G24" s="25">
        <f>E24/C24*100</f>
        <v>100</v>
      </c>
      <c r="H24" s="17">
        <f>SUM(H25:H28)</f>
        <v>0</v>
      </c>
      <c r="I24" s="17">
        <f t="shared" ref="I24:AE24" si="11">SUM(I25:I28)</f>
        <v>0</v>
      </c>
      <c r="J24" s="17">
        <f t="shared" si="11"/>
        <v>385</v>
      </c>
      <c r="K24" s="17">
        <f t="shared" si="11"/>
        <v>0</v>
      </c>
      <c r="L24" s="17">
        <f t="shared" si="11"/>
        <v>0</v>
      </c>
      <c r="M24" s="17">
        <f t="shared" si="11"/>
        <v>385</v>
      </c>
      <c r="N24" s="17">
        <f t="shared" si="11"/>
        <v>0</v>
      </c>
      <c r="O24" s="17">
        <f t="shared" si="11"/>
        <v>0</v>
      </c>
      <c r="P24" s="17">
        <f t="shared" si="11"/>
        <v>0</v>
      </c>
      <c r="Q24" s="17">
        <f t="shared" si="11"/>
        <v>0</v>
      </c>
      <c r="R24" s="17">
        <f t="shared" si="11"/>
        <v>240</v>
      </c>
      <c r="S24" s="17">
        <f t="shared" si="11"/>
        <v>0</v>
      </c>
      <c r="T24" s="17">
        <f t="shared" si="11"/>
        <v>0</v>
      </c>
      <c r="U24" s="17">
        <f t="shared" si="11"/>
        <v>0</v>
      </c>
      <c r="V24" s="17">
        <f t="shared" si="11"/>
        <v>0</v>
      </c>
      <c r="W24" s="17">
        <f t="shared" si="11"/>
        <v>0</v>
      </c>
      <c r="X24" s="17">
        <f t="shared" si="11"/>
        <v>0</v>
      </c>
      <c r="Y24" s="17">
        <f t="shared" si="11"/>
        <v>0</v>
      </c>
      <c r="Z24" s="17">
        <f t="shared" si="11"/>
        <v>0</v>
      </c>
      <c r="AA24" s="17">
        <f t="shared" si="11"/>
        <v>0</v>
      </c>
      <c r="AB24" s="17">
        <f t="shared" si="11"/>
        <v>0</v>
      </c>
      <c r="AC24" s="17">
        <f t="shared" si="11"/>
        <v>0</v>
      </c>
      <c r="AD24" s="17">
        <f t="shared" si="11"/>
        <v>90</v>
      </c>
      <c r="AE24" s="17">
        <f t="shared" si="11"/>
        <v>0</v>
      </c>
      <c r="AF24" s="88"/>
      <c r="AG24" s="19"/>
      <c r="AH24" s="19"/>
      <c r="AI24" s="19"/>
    </row>
    <row r="25" spans="1:35" s="22" customFormat="1" ht="26.25" customHeight="1" x14ac:dyDescent="0.3">
      <c r="A25" s="26" t="s">
        <v>28</v>
      </c>
      <c r="B25" s="33">
        <f>H25+J25+L25+N25+P25+R25+T25+V25+X25+Z25+AB25+AD25</f>
        <v>0</v>
      </c>
      <c r="C25" s="34">
        <f>H25</f>
        <v>0</v>
      </c>
      <c r="D25" s="34"/>
      <c r="E25" s="33">
        <f>I25+K25+M25+O25+Q25+S25+U25+W25+Y25+AA25+AC25+AE25</f>
        <v>0</v>
      </c>
      <c r="F25" s="28" t="e">
        <f>E25/B25*100</f>
        <v>#DIV/0!</v>
      </c>
      <c r="G25" s="28" t="e">
        <f>E25/C25*100</f>
        <v>#DIV/0!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8"/>
      <c r="AG25" s="19"/>
      <c r="AH25" s="19"/>
      <c r="AI25" s="19"/>
    </row>
    <row r="26" spans="1:35" s="22" customFormat="1" ht="26.25" customHeight="1" x14ac:dyDescent="0.3">
      <c r="A26" s="26" t="s">
        <v>29</v>
      </c>
      <c r="B26" s="33">
        <f>H26+J26+L26+N26+P26+R26+T26+V26+X26+Z26+AB26+AD26</f>
        <v>715</v>
      </c>
      <c r="C26" s="33">
        <f>H26+J26+L26</f>
        <v>385</v>
      </c>
      <c r="D26" s="34">
        <f>E26</f>
        <v>385</v>
      </c>
      <c r="E26" s="33">
        <f>I26+K26+M26+O26+Q26+S26+U26+W26+Y26+AA26+AC26+AE26</f>
        <v>385</v>
      </c>
      <c r="F26" s="29">
        <f>E26/B26*100</f>
        <v>53.846153846153847</v>
      </c>
      <c r="G26" s="29">
        <f>E26/C26*100</f>
        <v>100</v>
      </c>
      <c r="H26" s="17"/>
      <c r="I26" s="17"/>
      <c r="J26" s="27">
        <v>385</v>
      </c>
      <c r="K26" s="27"/>
      <c r="L26" s="27"/>
      <c r="M26" s="27">
        <v>385</v>
      </c>
      <c r="N26" s="27"/>
      <c r="O26" s="27"/>
      <c r="P26" s="27"/>
      <c r="Q26" s="27"/>
      <c r="R26" s="27">
        <v>240</v>
      </c>
      <c r="S26" s="17"/>
      <c r="T26" s="17"/>
      <c r="U26" s="17"/>
      <c r="V26" s="17"/>
      <c r="W26" s="17"/>
      <c r="X26" s="17"/>
      <c r="Y26" s="17"/>
      <c r="Z26" s="17"/>
      <c r="AA26" s="17"/>
      <c r="AB26" s="27"/>
      <c r="AC26" s="17"/>
      <c r="AD26" s="17">
        <v>90</v>
      </c>
      <c r="AE26" s="17"/>
      <c r="AF26" s="89"/>
      <c r="AG26" s="19"/>
      <c r="AH26" s="19"/>
      <c r="AI26" s="19"/>
    </row>
    <row r="27" spans="1:35" s="22" customFormat="1" ht="26.25" customHeight="1" x14ac:dyDescent="0.3">
      <c r="A27" s="26" t="s">
        <v>30</v>
      </c>
      <c r="B27" s="33">
        <f>H27+J27+L27+N27+P27+R27+T27+V27+X27+Z27+AB27+AD27</f>
        <v>0</v>
      </c>
      <c r="C27" s="34">
        <f t="shared" ref="C27:C28" si="12">H27</f>
        <v>0</v>
      </c>
      <c r="D27" s="34"/>
      <c r="E27" s="33">
        <f t="shared" ref="E27:E28" si="13">I27+K27+M27+O27+Q27+S27+U27+W27+Y27+AA27+AC27+AE27</f>
        <v>0</v>
      </c>
      <c r="F27" s="28" t="e">
        <f t="shared" ref="F27:F28" si="14">E27/B27*100</f>
        <v>#DIV/0!</v>
      </c>
      <c r="G27" s="28" t="e">
        <f t="shared" ref="G27:G28" si="15">E27/C27*100</f>
        <v>#DIV/0!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21"/>
      <c r="AG27" s="19"/>
      <c r="AH27" s="19"/>
      <c r="AI27" s="19"/>
    </row>
    <row r="28" spans="1:35" s="22" customFormat="1" ht="30" customHeight="1" x14ac:dyDescent="0.3">
      <c r="A28" s="26" t="s">
        <v>31</v>
      </c>
      <c r="B28" s="33">
        <f>H28+J28+L28+N28+P28+R28+T28+V28+X28+Z28+AB28+AD28</f>
        <v>0</v>
      </c>
      <c r="C28" s="34">
        <f t="shared" si="12"/>
        <v>0</v>
      </c>
      <c r="D28" s="34"/>
      <c r="E28" s="33">
        <f t="shared" si="13"/>
        <v>0</v>
      </c>
      <c r="F28" s="28" t="e">
        <f t="shared" si="14"/>
        <v>#DIV/0!</v>
      </c>
      <c r="G28" s="28" t="e">
        <f t="shared" si="15"/>
        <v>#DIV/0!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21"/>
      <c r="AG28" s="19"/>
      <c r="AH28" s="19"/>
      <c r="AI28" s="19"/>
    </row>
    <row r="29" spans="1:35" s="22" customFormat="1" ht="34.5" customHeight="1" x14ac:dyDescent="0.25">
      <c r="A29" s="84" t="s">
        <v>34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87"/>
      <c r="AG29" s="19"/>
      <c r="AH29" s="19"/>
      <c r="AI29" s="19"/>
    </row>
    <row r="30" spans="1:35" s="22" customFormat="1" ht="29.25" customHeight="1" x14ac:dyDescent="0.3">
      <c r="A30" s="23" t="s">
        <v>27</v>
      </c>
      <c r="B30" s="24">
        <f>H30+J30+L30+N30+P30+R30+T30+V30+X30+Z30+AB30+AD30</f>
        <v>0</v>
      </c>
      <c r="C30" s="24">
        <f>SUM(C31:C34)</f>
        <v>0</v>
      </c>
      <c r="D30" s="24">
        <f t="shared" ref="D30:E30" si="16">SUM(D31:D34)</f>
        <v>0</v>
      </c>
      <c r="E30" s="24">
        <f t="shared" si="16"/>
        <v>0</v>
      </c>
      <c r="F30" s="25" t="e">
        <f>E30/B30*100</f>
        <v>#DIV/0!</v>
      </c>
      <c r="G30" s="25" t="e">
        <f>E30/C30*100</f>
        <v>#DIV/0!</v>
      </c>
      <c r="H30" s="17">
        <f>SUM(H31:H34)</f>
        <v>0</v>
      </c>
      <c r="I30" s="17">
        <f t="shared" ref="I30:AE30" si="17">SUM(I31:I34)</f>
        <v>0</v>
      </c>
      <c r="J30" s="17">
        <f t="shared" si="17"/>
        <v>0</v>
      </c>
      <c r="K30" s="17">
        <f t="shared" si="17"/>
        <v>0</v>
      </c>
      <c r="L30" s="17">
        <f t="shared" si="17"/>
        <v>0</v>
      </c>
      <c r="M30" s="17">
        <f t="shared" si="17"/>
        <v>0</v>
      </c>
      <c r="N30" s="17">
        <f t="shared" si="17"/>
        <v>0</v>
      </c>
      <c r="O30" s="17">
        <f t="shared" si="17"/>
        <v>0</v>
      </c>
      <c r="P30" s="17">
        <f t="shared" si="17"/>
        <v>0</v>
      </c>
      <c r="Q30" s="17">
        <f t="shared" si="17"/>
        <v>0</v>
      </c>
      <c r="R30" s="17">
        <f t="shared" si="17"/>
        <v>0</v>
      </c>
      <c r="S30" s="17">
        <f t="shared" si="17"/>
        <v>0</v>
      </c>
      <c r="T30" s="17">
        <f t="shared" si="17"/>
        <v>0</v>
      </c>
      <c r="U30" s="17">
        <f t="shared" si="17"/>
        <v>0</v>
      </c>
      <c r="V30" s="17">
        <f t="shared" si="17"/>
        <v>0</v>
      </c>
      <c r="W30" s="17">
        <f t="shared" si="17"/>
        <v>0</v>
      </c>
      <c r="X30" s="17">
        <f t="shared" si="17"/>
        <v>0</v>
      </c>
      <c r="Y30" s="17">
        <f t="shared" si="17"/>
        <v>0</v>
      </c>
      <c r="Z30" s="17">
        <f t="shared" si="17"/>
        <v>0</v>
      </c>
      <c r="AA30" s="17">
        <f t="shared" si="17"/>
        <v>0</v>
      </c>
      <c r="AB30" s="17">
        <f t="shared" si="17"/>
        <v>0</v>
      </c>
      <c r="AC30" s="17">
        <f t="shared" si="17"/>
        <v>0</v>
      </c>
      <c r="AD30" s="17">
        <f t="shared" si="17"/>
        <v>0</v>
      </c>
      <c r="AE30" s="17">
        <f t="shared" si="17"/>
        <v>0</v>
      </c>
      <c r="AF30" s="88"/>
      <c r="AG30" s="19"/>
      <c r="AH30" s="19"/>
      <c r="AI30" s="19"/>
    </row>
    <row r="31" spans="1:35" s="22" customFormat="1" ht="29.25" customHeight="1" x14ac:dyDescent="0.3">
      <c r="A31" s="26" t="s">
        <v>28</v>
      </c>
      <c r="B31" s="33">
        <f>H31+J31+L31+N31+P31+R31+T31+V31+X31+Z31+AB31+AD31</f>
        <v>0</v>
      </c>
      <c r="C31" s="34">
        <f>H31</f>
        <v>0</v>
      </c>
      <c r="D31" s="34"/>
      <c r="E31" s="33">
        <f>I31+K31+M31+O31+Q31+S31+U31+W31+Y31+AA31+AC31+AE31</f>
        <v>0</v>
      </c>
      <c r="F31" s="28" t="e">
        <f>E31/B31*100</f>
        <v>#DIV/0!</v>
      </c>
      <c r="G31" s="28" t="e">
        <f>E31/C31*100</f>
        <v>#DIV/0!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88"/>
      <c r="AG31" s="19"/>
      <c r="AH31" s="19"/>
      <c r="AI31" s="19"/>
    </row>
    <row r="32" spans="1:35" s="22" customFormat="1" ht="29.25" customHeight="1" x14ac:dyDescent="0.3">
      <c r="A32" s="26" t="s">
        <v>29</v>
      </c>
      <c r="B32" s="33">
        <f>H32+J32+L32+N32+P32+R32+T32+V32+X32+Z32+AB32+AD32</f>
        <v>0</v>
      </c>
      <c r="C32" s="34">
        <f t="shared" ref="C32:C34" si="18">H32</f>
        <v>0</v>
      </c>
      <c r="D32" s="34"/>
      <c r="E32" s="33">
        <f>I32+K32+M32+O32+Q32+S32+U32+W32+Y32+AA32+AC32+AE32</f>
        <v>0</v>
      </c>
      <c r="F32" s="28" t="e">
        <f>E32/B32*100</f>
        <v>#DIV/0!</v>
      </c>
      <c r="G32" s="28" t="e">
        <f>E32/C32*100</f>
        <v>#DIV/0!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7"/>
      <c r="AC32" s="17"/>
      <c r="AD32" s="17"/>
      <c r="AE32" s="17"/>
      <c r="AF32" s="89"/>
      <c r="AG32" s="19"/>
      <c r="AH32" s="19"/>
      <c r="AI32" s="19"/>
    </row>
    <row r="33" spans="1:35" s="22" customFormat="1" ht="29.25" customHeight="1" x14ac:dyDescent="0.3">
      <c r="A33" s="26" t="s">
        <v>30</v>
      </c>
      <c r="B33" s="33">
        <f>H33+J33+L33+N33+P33+R33+T33+V33+X33+Z33+AB33+AD33</f>
        <v>0</v>
      </c>
      <c r="C33" s="34">
        <f t="shared" si="18"/>
        <v>0</v>
      </c>
      <c r="D33" s="34"/>
      <c r="E33" s="33">
        <f t="shared" ref="E33:E34" si="19">I33+K33+M33+O33+Q33+S33+U33+W33+Y33+AA33+AC33+AE33</f>
        <v>0</v>
      </c>
      <c r="F33" s="28" t="e">
        <f t="shared" ref="F33:F34" si="20">E33/B33*100</f>
        <v>#DIV/0!</v>
      </c>
      <c r="G33" s="28" t="e">
        <f t="shared" ref="G33:G34" si="21">E33/C33*100</f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1"/>
      <c r="AG33" s="19"/>
      <c r="AH33" s="19"/>
      <c r="AI33" s="19"/>
    </row>
    <row r="34" spans="1:35" s="22" customFormat="1" ht="29.25" customHeight="1" x14ac:dyDescent="0.3">
      <c r="A34" s="26" t="s">
        <v>31</v>
      </c>
      <c r="B34" s="33">
        <f>H34+J34+L34+N34+P34+R34+T34+V34+X34+Z34+AB34+AD34</f>
        <v>0</v>
      </c>
      <c r="C34" s="34">
        <f t="shared" si="18"/>
        <v>0</v>
      </c>
      <c r="D34" s="34"/>
      <c r="E34" s="33">
        <f t="shared" si="19"/>
        <v>0</v>
      </c>
      <c r="F34" s="28" t="e">
        <f t="shared" si="20"/>
        <v>#DIV/0!</v>
      </c>
      <c r="G34" s="28" t="e">
        <f t="shared" si="21"/>
        <v>#DIV/0!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21"/>
      <c r="AG34" s="19"/>
      <c r="AH34" s="19"/>
      <c r="AI34" s="19"/>
    </row>
    <row r="35" spans="1:35" s="22" customFormat="1" ht="37.5" customHeight="1" x14ac:dyDescent="0.25">
      <c r="A35" s="84" t="s">
        <v>35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  <c r="AF35" s="100"/>
      <c r="AG35" s="19"/>
      <c r="AH35" s="19"/>
      <c r="AI35" s="19"/>
    </row>
    <row r="36" spans="1:35" s="22" customFormat="1" ht="26.25" customHeight="1" x14ac:dyDescent="0.3">
      <c r="A36" s="23" t="s">
        <v>27</v>
      </c>
      <c r="B36" s="24">
        <f>H36+J36+L36+N36+P36+R36+T36+V36+X36+Z36+AB36+AD36</f>
        <v>0</v>
      </c>
      <c r="C36" s="24">
        <f>SUM(C37:C40)</f>
        <v>0</v>
      </c>
      <c r="D36" s="24">
        <f t="shared" ref="D36:E36" si="22">SUM(D37:D40)</f>
        <v>0</v>
      </c>
      <c r="E36" s="24">
        <f t="shared" si="22"/>
        <v>0</v>
      </c>
      <c r="F36" s="25" t="e">
        <f>E36/B36*100</f>
        <v>#DIV/0!</v>
      </c>
      <c r="G36" s="25" t="e">
        <f>E36/C36*100</f>
        <v>#DIV/0!</v>
      </c>
      <c r="H36" s="17">
        <f>SUM(H37:H40)</f>
        <v>0</v>
      </c>
      <c r="I36" s="17">
        <f t="shared" ref="I36:AE36" si="23">SUM(I37:I40)</f>
        <v>0</v>
      </c>
      <c r="J36" s="17">
        <f t="shared" si="23"/>
        <v>0</v>
      </c>
      <c r="K36" s="17">
        <f t="shared" si="23"/>
        <v>0</v>
      </c>
      <c r="L36" s="17">
        <f t="shared" si="23"/>
        <v>0</v>
      </c>
      <c r="M36" s="17">
        <f t="shared" si="23"/>
        <v>0</v>
      </c>
      <c r="N36" s="17">
        <f t="shared" si="23"/>
        <v>0</v>
      </c>
      <c r="O36" s="17">
        <f t="shared" si="23"/>
        <v>0</v>
      </c>
      <c r="P36" s="17">
        <f t="shared" si="23"/>
        <v>0</v>
      </c>
      <c r="Q36" s="17">
        <f t="shared" si="23"/>
        <v>0</v>
      </c>
      <c r="R36" s="17">
        <f t="shared" si="23"/>
        <v>0</v>
      </c>
      <c r="S36" s="17">
        <f t="shared" si="23"/>
        <v>0</v>
      </c>
      <c r="T36" s="17">
        <f t="shared" si="23"/>
        <v>0</v>
      </c>
      <c r="U36" s="17">
        <f t="shared" si="23"/>
        <v>0</v>
      </c>
      <c r="V36" s="17">
        <f t="shared" si="23"/>
        <v>0</v>
      </c>
      <c r="W36" s="17">
        <f t="shared" si="23"/>
        <v>0</v>
      </c>
      <c r="X36" s="17">
        <f t="shared" si="23"/>
        <v>0</v>
      </c>
      <c r="Y36" s="17">
        <f t="shared" si="23"/>
        <v>0</v>
      </c>
      <c r="Z36" s="17">
        <f t="shared" si="23"/>
        <v>0</v>
      </c>
      <c r="AA36" s="17">
        <f t="shared" si="23"/>
        <v>0</v>
      </c>
      <c r="AB36" s="17">
        <f t="shared" si="23"/>
        <v>0</v>
      </c>
      <c r="AC36" s="17">
        <f t="shared" si="23"/>
        <v>0</v>
      </c>
      <c r="AD36" s="17">
        <f t="shared" si="23"/>
        <v>0</v>
      </c>
      <c r="AE36" s="17">
        <f t="shared" si="23"/>
        <v>0</v>
      </c>
      <c r="AF36" s="101"/>
      <c r="AG36" s="19"/>
      <c r="AH36" s="19"/>
      <c r="AI36" s="19"/>
    </row>
    <row r="37" spans="1:35" s="22" customFormat="1" ht="26.25" customHeight="1" x14ac:dyDescent="0.3">
      <c r="A37" s="26" t="s">
        <v>28</v>
      </c>
      <c r="B37" s="33">
        <f t="shared" ref="B37:B39" si="24">H37+J37+L37+N37+P37+R37+T37+V37+X37+Z37+AB37+AD37</f>
        <v>0</v>
      </c>
      <c r="C37" s="34">
        <f>H37</f>
        <v>0</v>
      </c>
      <c r="D37" s="34"/>
      <c r="E37" s="33">
        <f t="shared" ref="E37:E39" si="25">I37+K37+M37+O37+Q37+S37+U37+W37+Y37+AA37+AC37+AE37</f>
        <v>0</v>
      </c>
      <c r="F37" s="28" t="e">
        <f t="shared" ref="F37:F39" si="26">E37/B37*100</f>
        <v>#DIV/0!</v>
      </c>
      <c r="G37" s="28" t="e">
        <f t="shared" ref="G37:G39" si="27">E37/C37*100</f>
        <v>#DIV/0!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01"/>
      <c r="AG37" s="19"/>
      <c r="AH37" s="19"/>
      <c r="AI37" s="19"/>
    </row>
    <row r="38" spans="1:35" s="22" customFormat="1" ht="26.25" customHeight="1" x14ac:dyDescent="0.3">
      <c r="A38" s="26" t="s">
        <v>29</v>
      </c>
      <c r="B38" s="33">
        <f t="shared" si="24"/>
        <v>0</v>
      </c>
      <c r="C38" s="34">
        <f t="shared" ref="C38:C39" si="28">H38</f>
        <v>0</v>
      </c>
      <c r="D38" s="33"/>
      <c r="E38" s="33">
        <f t="shared" si="25"/>
        <v>0</v>
      </c>
      <c r="F38" s="28" t="e">
        <f t="shared" si="26"/>
        <v>#DIV/0!</v>
      </c>
      <c r="G38" s="28" t="e">
        <f t="shared" si="27"/>
        <v>#DIV/0!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01"/>
      <c r="AG38" s="19"/>
      <c r="AH38" s="19"/>
      <c r="AI38" s="19"/>
    </row>
    <row r="39" spans="1:35" s="22" customFormat="1" ht="26.25" customHeight="1" x14ac:dyDescent="0.3">
      <c r="A39" s="26" t="s">
        <v>30</v>
      </c>
      <c r="B39" s="33">
        <f t="shared" si="24"/>
        <v>0</v>
      </c>
      <c r="C39" s="34">
        <f t="shared" si="28"/>
        <v>0</v>
      </c>
      <c r="D39" s="34"/>
      <c r="E39" s="33">
        <f t="shared" si="25"/>
        <v>0</v>
      </c>
      <c r="F39" s="28" t="e">
        <f t="shared" si="26"/>
        <v>#DIV/0!</v>
      </c>
      <c r="G39" s="28" t="e">
        <f t="shared" si="27"/>
        <v>#DIV/0!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01"/>
      <c r="AG39" s="19"/>
      <c r="AH39" s="19"/>
      <c r="AI39" s="19"/>
    </row>
    <row r="40" spans="1:35" s="22" customFormat="1" ht="26.25" customHeight="1" x14ac:dyDescent="0.3">
      <c r="A40" s="26" t="s">
        <v>31</v>
      </c>
      <c r="B40" s="33">
        <f>H40+J40+L40+N40+P40+R40+T40+V40+X40+Z40+AB40+AD40</f>
        <v>0</v>
      </c>
      <c r="C40" s="33">
        <f>H40+J40+L40+N40+P40+R40+T40+V40+X40+Z40+AB40</f>
        <v>0</v>
      </c>
      <c r="D40" s="34">
        <f>E40</f>
        <v>0</v>
      </c>
      <c r="E40" s="36">
        <f>I40+K40+M40+O40+Q40+S40+U40+W40+Y40+AA40+AC40+AE40</f>
        <v>0</v>
      </c>
      <c r="F40" s="29" t="e">
        <f>E40/B40*100</f>
        <v>#DIV/0!</v>
      </c>
      <c r="G40" s="29" t="e">
        <f>E40/C40*100</f>
        <v>#DIV/0!</v>
      </c>
      <c r="H40" s="10"/>
      <c r="I40" s="10"/>
      <c r="J40" s="11"/>
      <c r="K40" s="10"/>
      <c r="L40" s="11"/>
      <c r="M40" s="1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17"/>
      <c r="AF40" s="102"/>
      <c r="AG40" s="19"/>
      <c r="AH40" s="19"/>
      <c r="AI40" s="19"/>
    </row>
    <row r="41" spans="1:35" s="22" customFormat="1" ht="25.5" customHeight="1" x14ac:dyDescent="0.25">
      <c r="A41" s="91" t="s">
        <v>36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9"/>
      <c r="AF41" s="37"/>
      <c r="AG41" s="19"/>
      <c r="AH41" s="19"/>
      <c r="AI41" s="19"/>
    </row>
    <row r="42" spans="1:35" s="22" customFormat="1" ht="26.25" customHeight="1" x14ac:dyDescent="0.3">
      <c r="A42" s="23" t="s">
        <v>27</v>
      </c>
      <c r="B42" s="24">
        <f>H42+J42+L42+N42+P42+R42+T42+V42+X42+Z42+AB42+AD42</f>
        <v>80739.299999999988</v>
      </c>
      <c r="C42" s="32">
        <f>SUM(C43:C46)</f>
        <v>25345.199999999997</v>
      </c>
      <c r="D42" s="32">
        <f t="shared" ref="D42:E42" si="29">SUM(D43:D46)</f>
        <v>25345.199999999997</v>
      </c>
      <c r="E42" s="32">
        <f t="shared" si="29"/>
        <v>25345.199999999997</v>
      </c>
      <c r="F42" s="25">
        <f>E42/B42*100</f>
        <v>31.391404186065525</v>
      </c>
      <c r="G42" s="25">
        <f>E42/C42*100</f>
        <v>100</v>
      </c>
      <c r="H42" s="17">
        <f>SUM(H43:H46)</f>
        <v>8758.4</v>
      </c>
      <c r="I42" s="17">
        <f t="shared" ref="I42:AE42" si="30">SUM(I43:I46)</f>
        <v>8758.4</v>
      </c>
      <c r="J42" s="17">
        <f t="shared" si="30"/>
        <v>9653.7000000000007</v>
      </c>
      <c r="K42" s="17">
        <f t="shared" si="30"/>
        <v>9653.7000000000007</v>
      </c>
      <c r="L42" s="17">
        <f t="shared" si="30"/>
        <v>6933.1</v>
      </c>
      <c r="M42" s="17">
        <f t="shared" si="30"/>
        <v>6933.1</v>
      </c>
      <c r="N42" s="17">
        <f t="shared" si="30"/>
        <v>13039.4</v>
      </c>
      <c r="O42" s="17">
        <f t="shared" si="30"/>
        <v>0</v>
      </c>
      <c r="P42" s="17">
        <f t="shared" si="30"/>
        <v>8198.1</v>
      </c>
      <c r="Q42" s="17">
        <f t="shared" si="30"/>
        <v>0</v>
      </c>
      <c r="R42" s="17">
        <f t="shared" si="30"/>
        <v>7893.6</v>
      </c>
      <c r="S42" s="17">
        <f t="shared" si="30"/>
        <v>0</v>
      </c>
      <c r="T42" s="17">
        <f t="shared" si="30"/>
        <v>5697</v>
      </c>
      <c r="U42" s="17">
        <f t="shared" si="30"/>
        <v>0</v>
      </c>
      <c r="V42" s="17">
        <f t="shared" si="30"/>
        <v>4931.2</v>
      </c>
      <c r="W42" s="17">
        <f t="shared" si="30"/>
        <v>0</v>
      </c>
      <c r="X42" s="17">
        <f t="shared" si="30"/>
        <v>4848.8999999999996</v>
      </c>
      <c r="Y42" s="17">
        <f t="shared" si="30"/>
        <v>0</v>
      </c>
      <c r="Z42" s="17">
        <f t="shared" si="30"/>
        <v>4224.3999999999996</v>
      </c>
      <c r="AA42" s="17">
        <f t="shared" si="30"/>
        <v>0</v>
      </c>
      <c r="AB42" s="17">
        <f t="shared" si="30"/>
        <v>3158.6</v>
      </c>
      <c r="AC42" s="17">
        <f t="shared" si="30"/>
        <v>0</v>
      </c>
      <c r="AD42" s="17">
        <f t="shared" si="30"/>
        <v>3402.9</v>
      </c>
      <c r="AE42" s="17">
        <f t="shared" si="30"/>
        <v>0</v>
      </c>
      <c r="AF42" s="37"/>
      <c r="AG42" s="19"/>
      <c r="AH42" s="19"/>
      <c r="AI42" s="19"/>
    </row>
    <row r="43" spans="1:35" s="22" customFormat="1" ht="18.75" x14ac:dyDescent="0.3">
      <c r="A43" s="26" t="s">
        <v>28</v>
      </c>
      <c r="B43" s="33">
        <f t="shared" ref="B43:E46" si="31">B49</f>
        <v>0</v>
      </c>
      <c r="C43" s="33">
        <f t="shared" si="31"/>
        <v>0</v>
      </c>
      <c r="D43" s="33">
        <f t="shared" si="31"/>
        <v>0</v>
      </c>
      <c r="E43" s="33">
        <f t="shared" si="31"/>
        <v>0</v>
      </c>
      <c r="F43" s="28" t="e">
        <f>E43/B43*100</f>
        <v>#DIV/0!</v>
      </c>
      <c r="G43" s="28" t="e">
        <f>E43/C43*100</f>
        <v>#DIV/0!</v>
      </c>
      <c r="H43" s="33">
        <f>H49</f>
        <v>0</v>
      </c>
      <c r="I43" s="33">
        <f t="shared" ref="I43:AE46" si="32">I49</f>
        <v>0</v>
      </c>
      <c r="J43" s="33">
        <f t="shared" si="32"/>
        <v>0</v>
      </c>
      <c r="K43" s="33">
        <f t="shared" si="32"/>
        <v>0</v>
      </c>
      <c r="L43" s="33">
        <f t="shared" si="32"/>
        <v>0</v>
      </c>
      <c r="M43" s="33">
        <f t="shared" si="32"/>
        <v>0</v>
      </c>
      <c r="N43" s="33">
        <f t="shared" si="32"/>
        <v>0</v>
      </c>
      <c r="O43" s="33">
        <f t="shared" si="32"/>
        <v>0</v>
      </c>
      <c r="P43" s="33">
        <f t="shared" si="32"/>
        <v>0</v>
      </c>
      <c r="Q43" s="33">
        <f t="shared" si="32"/>
        <v>0</v>
      </c>
      <c r="R43" s="33">
        <f t="shared" si="32"/>
        <v>0</v>
      </c>
      <c r="S43" s="33">
        <f t="shared" si="32"/>
        <v>0</v>
      </c>
      <c r="T43" s="33">
        <f t="shared" si="32"/>
        <v>0</v>
      </c>
      <c r="U43" s="33">
        <f t="shared" si="32"/>
        <v>0</v>
      </c>
      <c r="V43" s="33">
        <f t="shared" si="32"/>
        <v>0</v>
      </c>
      <c r="W43" s="33">
        <f t="shared" si="32"/>
        <v>0</v>
      </c>
      <c r="X43" s="33">
        <f t="shared" si="32"/>
        <v>0</v>
      </c>
      <c r="Y43" s="33">
        <f t="shared" si="32"/>
        <v>0</v>
      </c>
      <c r="Z43" s="33">
        <f t="shared" si="32"/>
        <v>0</v>
      </c>
      <c r="AA43" s="33">
        <f t="shared" si="32"/>
        <v>0</v>
      </c>
      <c r="AB43" s="33">
        <f t="shared" si="32"/>
        <v>0</v>
      </c>
      <c r="AC43" s="33">
        <f t="shared" si="32"/>
        <v>0</v>
      </c>
      <c r="AD43" s="33">
        <f t="shared" si="32"/>
        <v>0</v>
      </c>
      <c r="AE43" s="33">
        <f t="shared" si="32"/>
        <v>0</v>
      </c>
      <c r="AF43" s="37"/>
      <c r="AG43" s="19"/>
      <c r="AH43" s="19"/>
      <c r="AI43" s="19"/>
    </row>
    <row r="44" spans="1:35" s="22" customFormat="1" ht="18.75" x14ac:dyDescent="0.3">
      <c r="A44" s="26" t="s">
        <v>29</v>
      </c>
      <c r="B44" s="33">
        <f t="shared" si="31"/>
        <v>80739.299999999988</v>
      </c>
      <c r="C44" s="33">
        <f>C50</f>
        <v>25345.199999999997</v>
      </c>
      <c r="D44" s="33">
        <f t="shared" si="31"/>
        <v>25345.199999999997</v>
      </c>
      <c r="E44" s="33">
        <f t="shared" si="31"/>
        <v>25345.199999999997</v>
      </c>
      <c r="F44" s="29">
        <f>E44/B44*100</f>
        <v>31.391404186065525</v>
      </c>
      <c r="G44" s="29">
        <f>E44/C44*100</f>
        <v>100</v>
      </c>
      <c r="H44" s="33">
        <f t="shared" ref="H44:W46" si="33">H50</f>
        <v>8758.4</v>
      </c>
      <c r="I44" s="33">
        <f t="shared" si="33"/>
        <v>8758.4</v>
      </c>
      <c r="J44" s="33">
        <f t="shared" si="33"/>
        <v>9653.7000000000007</v>
      </c>
      <c r="K44" s="33">
        <f t="shared" si="33"/>
        <v>9653.7000000000007</v>
      </c>
      <c r="L44" s="33">
        <f t="shared" si="33"/>
        <v>6933.1</v>
      </c>
      <c r="M44" s="33">
        <f t="shared" si="33"/>
        <v>6933.1</v>
      </c>
      <c r="N44" s="33">
        <f t="shared" si="33"/>
        <v>13039.4</v>
      </c>
      <c r="O44" s="33">
        <f t="shared" si="33"/>
        <v>0</v>
      </c>
      <c r="P44" s="33">
        <f t="shared" si="33"/>
        <v>8198.1</v>
      </c>
      <c r="Q44" s="33">
        <f t="shared" si="33"/>
        <v>0</v>
      </c>
      <c r="R44" s="33">
        <f t="shared" si="33"/>
        <v>7893.6</v>
      </c>
      <c r="S44" s="33">
        <f t="shared" si="33"/>
        <v>0</v>
      </c>
      <c r="T44" s="33">
        <f t="shared" si="33"/>
        <v>5697</v>
      </c>
      <c r="U44" s="33">
        <f t="shared" si="33"/>
        <v>0</v>
      </c>
      <c r="V44" s="33">
        <f t="shared" si="33"/>
        <v>4931.2</v>
      </c>
      <c r="W44" s="33">
        <f t="shared" si="33"/>
        <v>0</v>
      </c>
      <c r="X44" s="33">
        <f t="shared" si="32"/>
        <v>4848.8999999999996</v>
      </c>
      <c r="Y44" s="33">
        <f t="shared" si="32"/>
        <v>0</v>
      </c>
      <c r="Z44" s="33">
        <f t="shared" si="32"/>
        <v>4224.3999999999996</v>
      </c>
      <c r="AA44" s="33">
        <f t="shared" si="32"/>
        <v>0</v>
      </c>
      <c r="AB44" s="33">
        <f t="shared" si="32"/>
        <v>3158.6</v>
      </c>
      <c r="AC44" s="33">
        <f t="shared" si="32"/>
        <v>0</v>
      </c>
      <c r="AD44" s="33">
        <f t="shared" si="32"/>
        <v>3402.9</v>
      </c>
      <c r="AE44" s="33">
        <f t="shared" si="32"/>
        <v>0</v>
      </c>
      <c r="AF44" s="37"/>
      <c r="AG44" s="19"/>
      <c r="AH44" s="19"/>
      <c r="AI44" s="19"/>
    </row>
    <row r="45" spans="1:35" s="22" customFormat="1" ht="18.75" x14ac:dyDescent="0.3">
      <c r="A45" s="26" t="s">
        <v>30</v>
      </c>
      <c r="B45" s="33">
        <f t="shared" si="31"/>
        <v>0</v>
      </c>
      <c r="C45" s="33">
        <f t="shared" si="31"/>
        <v>0</v>
      </c>
      <c r="D45" s="33">
        <f t="shared" si="31"/>
        <v>0</v>
      </c>
      <c r="E45" s="33">
        <f t="shared" si="31"/>
        <v>0</v>
      </c>
      <c r="F45" s="28" t="e">
        <f t="shared" ref="F45:F46" si="34">E45/B45*100</f>
        <v>#DIV/0!</v>
      </c>
      <c r="G45" s="28" t="e">
        <f t="shared" ref="G45:G46" si="35">E45/C45*100</f>
        <v>#DIV/0!</v>
      </c>
      <c r="H45" s="33">
        <f t="shared" si="33"/>
        <v>0</v>
      </c>
      <c r="I45" s="33">
        <f t="shared" si="32"/>
        <v>0</v>
      </c>
      <c r="J45" s="33">
        <f t="shared" si="32"/>
        <v>0</v>
      </c>
      <c r="K45" s="33">
        <f t="shared" si="32"/>
        <v>0</v>
      </c>
      <c r="L45" s="33">
        <f t="shared" si="32"/>
        <v>0</v>
      </c>
      <c r="M45" s="33">
        <f t="shared" si="32"/>
        <v>0</v>
      </c>
      <c r="N45" s="33">
        <f t="shared" si="32"/>
        <v>0</v>
      </c>
      <c r="O45" s="33">
        <f t="shared" si="32"/>
        <v>0</v>
      </c>
      <c r="P45" s="33">
        <f t="shared" si="32"/>
        <v>0</v>
      </c>
      <c r="Q45" s="33">
        <f t="shared" si="32"/>
        <v>0</v>
      </c>
      <c r="R45" s="33">
        <f t="shared" si="32"/>
        <v>0</v>
      </c>
      <c r="S45" s="33">
        <f t="shared" si="32"/>
        <v>0</v>
      </c>
      <c r="T45" s="33">
        <f t="shared" si="32"/>
        <v>0</v>
      </c>
      <c r="U45" s="33">
        <f t="shared" si="32"/>
        <v>0</v>
      </c>
      <c r="V45" s="33">
        <f t="shared" si="32"/>
        <v>0</v>
      </c>
      <c r="W45" s="33">
        <f t="shared" si="32"/>
        <v>0</v>
      </c>
      <c r="X45" s="33">
        <f t="shared" si="32"/>
        <v>0</v>
      </c>
      <c r="Y45" s="33">
        <f t="shared" si="32"/>
        <v>0</v>
      </c>
      <c r="Z45" s="33">
        <f t="shared" si="32"/>
        <v>0</v>
      </c>
      <c r="AA45" s="33">
        <f t="shared" si="32"/>
        <v>0</v>
      </c>
      <c r="AB45" s="33">
        <f t="shared" si="32"/>
        <v>0</v>
      </c>
      <c r="AC45" s="33">
        <f t="shared" si="32"/>
        <v>0</v>
      </c>
      <c r="AD45" s="33">
        <f t="shared" si="32"/>
        <v>0</v>
      </c>
      <c r="AE45" s="33">
        <f t="shared" si="32"/>
        <v>0</v>
      </c>
      <c r="AF45" s="37"/>
      <c r="AG45" s="19"/>
      <c r="AH45" s="19"/>
      <c r="AI45" s="19"/>
    </row>
    <row r="46" spans="1:35" s="22" customFormat="1" ht="18.75" x14ac:dyDescent="0.3">
      <c r="A46" s="26" t="s">
        <v>31</v>
      </c>
      <c r="B46" s="33">
        <f t="shared" si="31"/>
        <v>0</v>
      </c>
      <c r="C46" s="33">
        <f t="shared" si="31"/>
        <v>0</v>
      </c>
      <c r="D46" s="33">
        <f t="shared" si="31"/>
        <v>0</v>
      </c>
      <c r="E46" s="33">
        <f t="shared" si="31"/>
        <v>0</v>
      </c>
      <c r="F46" s="28" t="e">
        <f t="shared" si="34"/>
        <v>#DIV/0!</v>
      </c>
      <c r="G46" s="28" t="e">
        <f t="shared" si="35"/>
        <v>#DIV/0!</v>
      </c>
      <c r="H46" s="33">
        <f t="shared" si="33"/>
        <v>0</v>
      </c>
      <c r="I46" s="33">
        <f t="shared" si="32"/>
        <v>0</v>
      </c>
      <c r="J46" s="33">
        <f t="shared" si="32"/>
        <v>0</v>
      </c>
      <c r="K46" s="33">
        <f t="shared" si="32"/>
        <v>0</v>
      </c>
      <c r="L46" s="33">
        <f t="shared" si="32"/>
        <v>0</v>
      </c>
      <c r="M46" s="33">
        <f t="shared" si="32"/>
        <v>0</v>
      </c>
      <c r="N46" s="33">
        <f t="shared" si="32"/>
        <v>0</v>
      </c>
      <c r="O46" s="33">
        <f t="shared" si="32"/>
        <v>0</v>
      </c>
      <c r="P46" s="33">
        <f t="shared" si="32"/>
        <v>0</v>
      </c>
      <c r="Q46" s="33">
        <f t="shared" si="32"/>
        <v>0</v>
      </c>
      <c r="R46" s="33">
        <f t="shared" si="32"/>
        <v>0</v>
      </c>
      <c r="S46" s="33">
        <f t="shared" si="32"/>
        <v>0</v>
      </c>
      <c r="T46" s="33">
        <f t="shared" si="32"/>
        <v>0</v>
      </c>
      <c r="U46" s="33">
        <f t="shared" si="32"/>
        <v>0</v>
      </c>
      <c r="V46" s="33">
        <f t="shared" si="32"/>
        <v>0</v>
      </c>
      <c r="W46" s="33">
        <f t="shared" si="32"/>
        <v>0</v>
      </c>
      <c r="X46" s="33">
        <f t="shared" si="32"/>
        <v>0</v>
      </c>
      <c r="Y46" s="33">
        <f t="shared" si="32"/>
        <v>0</v>
      </c>
      <c r="Z46" s="33">
        <f t="shared" si="32"/>
        <v>0</v>
      </c>
      <c r="AA46" s="33">
        <f t="shared" si="32"/>
        <v>0</v>
      </c>
      <c r="AB46" s="33">
        <f t="shared" si="32"/>
        <v>0</v>
      </c>
      <c r="AC46" s="33">
        <f t="shared" si="32"/>
        <v>0</v>
      </c>
      <c r="AD46" s="33">
        <f t="shared" si="32"/>
        <v>0</v>
      </c>
      <c r="AE46" s="33">
        <f t="shared" si="32"/>
        <v>0</v>
      </c>
      <c r="AF46" s="37"/>
      <c r="AG46" s="19"/>
      <c r="AH46" s="19"/>
      <c r="AI46" s="19"/>
    </row>
    <row r="47" spans="1:35" s="22" customFormat="1" ht="25.5" customHeight="1" x14ac:dyDescent="0.25">
      <c r="A47" s="84" t="s">
        <v>37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6"/>
      <c r="AF47" s="87" t="s">
        <v>38</v>
      </c>
      <c r="AG47" s="19"/>
      <c r="AH47" s="19"/>
      <c r="AI47" s="19"/>
    </row>
    <row r="48" spans="1:35" s="22" customFormat="1" ht="26.25" customHeight="1" x14ac:dyDescent="0.3">
      <c r="A48" s="23" t="s">
        <v>27</v>
      </c>
      <c r="B48" s="24">
        <f>H48+J48+L48+N48+P48+R48+T48+V48+X48+Z48+AB48+AD48</f>
        <v>80739.299999999988</v>
      </c>
      <c r="C48" s="24">
        <f>SUM(C49:C52)</f>
        <v>25345.199999999997</v>
      </c>
      <c r="D48" s="24">
        <f t="shared" ref="D48:E48" si="36">SUM(D49:D52)</f>
        <v>25345.199999999997</v>
      </c>
      <c r="E48" s="24">
        <f t="shared" si="36"/>
        <v>25345.199999999997</v>
      </c>
      <c r="F48" s="25">
        <f>E48/B48*100</f>
        <v>31.391404186065525</v>
      </c>
      <c r="G48" s="25">
        <f>E48/C48*100</f>
        <v>100</v>
      </c>
      <c r="H48" s="17">
        <f>SUM(H49:H52)</f>
        <v>8758.4</v>
      </c>
      <c r="I48" s="17">
        <f t="shared" ref="I48:AE48" si="37">SUM(I49:I52)</f>
        <v>8758.4</v>
      </c>
      <c r="J48" s="17">
        <f t="shared" si="37"/>
        <v>9653.7000000000007</v>
      </c>
      <c r="K48" s="17">
        <f t="shared" si="37"/>
        <v>9653.7000000000007</v>
      </c>
      <c r="L48" s="17">
        <f t="shared" si="37"/>
        <v>6933.1</v>
      </c>
      <c r="M48" s="17">
        <f t="shared" si="37"/>
        <v>6933.1</v>
      </c>
      <c r="N48" s="17">
        <f t="shared" si="37"/>
        <v>13039.4</v>
      </c>
      <c r="O48" s="17">
        <f t="shared" si="37"/>
        <v>0</v>
      </c>
      <c r="P48" s="17">
        <f t="shared" si="37"/>
        <v>8198.1</v>
      </c>
      <c r="Q48" s="17">
        <f t="shared" si="37"/>
        <v>0</v>
      </c>
      <c r="R48" s="17">
        <f t="shared" si="37"/>
        <v>7893.6</v>
      </c>
      <c r="S48" s="17">
        <f t="shared" si="37"/>
        <v>0</v>
      </c>
      <c r="T48" s="17">
        <f t="shared" si="37"/>
        <v>5697</v>
      </c>
      <c r="U48" s="17">
        <f t="shared" si="37"/>
        <v>0</v>
      </c>
      <c r="V48" s="17">
        <f t="shared" si="37"/>
        <v>4931.2</v>
      </c>
      <c r="W48" s="17">
        <f t="shared" si="37"/>
        <v>0</v>
      </c>
      <c r="X48" s="17">
        <f t="shared" si="37"/>
        <v>4848.8999999999996</v>
      </c>
      <c r="Y48" s="17">
        <f t="shared" si="37"/>
        <v>0</v>
      </c>
      <c r="Z48" s="17">
        <f t="shared" si="37"/>
        <v>4224.3999999999996</v>
      </c>
      <c r="AA48" s="17">
        <f t="shared" si="37"/>
        <v>0</v>
      </c>
      <c r="AB48" s="17">
        <f t="shared" si="37"/>
        <v>3158.6</v>
      </c>
      <c r="AC48" s="17">
        <f t="shared" si="37"/>
        <v>0</v>
      </c>
      <c r="AD48" s="17">
        <f t="shared" si="37"/>
        <v>3402.9</v>
      </c>
      <c r="AE48" s="17">
        <f t="shared" si="37"/>
        <v>0</v>
      </c>
      <c r="AF48" s="88"/>
      <c r="AG48" s="19"/>
      <c r="AH48" s="19"/>
      <c r="AI48" s="19"/>
    </row>
    <row r="49" spans="1:35" s="22" customFormat="1" ht="26.25" customHeight="1" x14ac:dyDescent="0.3">
      <c r="A49" s="26" t="s">
        <v>28</v>
      </c>
      <c r="B49" s="33">
        <f>H49+J49+L49+N49+P49+R49+T49+V49+X49+Z49+AB49+AD49</f>
        <v>0</v>
      </c>
      <c r="C49" s="33">
        <f t="shared" ref="C49:C52" si="38">H49+J49+L49+N49+P49+R49+T49+V49+X49+Z49+AB49</f>
        <v>0</v>
      </c>
      <c r="D49" s="33">
        <f>E49</f>
        <v>0</v>
      </c>
      <c r="E49" s="33">
        <f>I49+K49+M49+O49+Q49+S49+U49+W49+Y49+AA49+AC49+AE49</f>
        <v>0</v>
      </c>
      <c r="F49" s="28" t="e">
        <f>E49/B49*100</f>
        <v>#DIV/0!</v>
      </c>
      <c r="G49" s="28" t="e">
        <f>E49/C49*100</f>
        <v>#DIV/0!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88"/>
      <c r="AG49" s="19"/>
      <c r="AH49" s="19"/>
      <c r="AI49" s="19"/>
    </row>
    <row r="50" spans="1:35" s="22" customFormat="1" ht="26.25" customHeight="1" x14ac:dyDescent="0.3">
      <c r="A50" s="26" t="s">
        <v>29</v>
      </c>
      <c r="B50" s="33">
        <f>H50+J50+L50+N50+P50+R50+T50+V50+X50+Z50+AB50+AD50</f>
        <v>80739.299999999988</v>
      </c>
      <c r="C50" s="33">
        <f>H50+J50+L50</f>
        <v>25345.199999999997</v>
      </c>
      <c r="D50" s="34">
        <f>E50</f>
        <v>25345.199999999997</v>
      </c>
      <c r="E50" s="33">
        <f>I50+K50+M50+O50+Q50+S50+U50+W50+Y50+AA50+AC50+AE50</f>
        <v>25345.199999999997</v>
      </c>
      <c r="F50" s="29">
        <f>E50/B50*100</f>
        <v>31.391404186065525</v>
      </c>
      <c r="G50" s="29">
        <f>E50/C50*100</f>
        <v>100</v>
      </c>
      <c r="H50" s="27">
        <v>8758.4</v>
      </c>
      <c r="I50" s="27">
        <v>8758.4</v>
      </c>
      <c r="J50" s="27">
        <v>9653.7000000000007</v>
      </c>
      <c r="K50" s="27">
        <v>9653.7000000000007</v>
      </c>
      <c r="L50" s="27">
        <v>6933.1</v>
      </c>
      <c r="M50" s="27">
        <v>6933.1</v>
      </c>
      <c r="N50" s="27">
        <v>13039.4</v>
      </c>
      <c r="O50" s="27"/>
      <c r="P50" s="27">
        <v>8198.1</v>
      </c>
      <c r="Q50" s="27"/>
      <c r="R50" s="27">
        <v>7893.6</v>
      </c>
      <c r="S50" s="27"/>
      <c r="T50" s="27">
        <v>5697</v>
      </c>
      <c r="U50" s="27"/>
      <c r="V50" s="27">
        <v>4931.2</v>
      </c>
      <c r="W50" s="27"/>
      <c r="X50" s="27">
        <v>4848.8999999999996</v>
      </c>
      <c r="Y50" s="27"/>
      <c r="Z50" s="27">
        <v>4224.3999999999996</v>
      </c>
      <c r="AA50" s="27"/>
      <c r="AB50" s="27">
        <v>3158.6</v>
      </c>
      <c r="AC50" s="27"/>
      <c r="AD50" s="27">
        <v>3402.9</v>
      </c>
      <c r="AE50" s="27"/>
      <c r="AF50" s="88"/>
      <c r="AG50" s="19"/>
      <c r="AH50" s="19"/>
      <c r="AI50" s="19"/>
    </row>
    <row r="51" spans="1:35" s="22" customFormat="1" ht="26.25" customHeight="1" x14ac:dyDescent="0.3">
      <c r="A51" s="26" t="s">
        <v>30</v>
      </c>
      <c r="B51" s="33">
        <f t="shared" ref="B51:B52" si="39">H51+J51+L51+N51+P51+R51+T51+V51+X51+Z51+AB51+AD51</f>
        <v>0</v>
      </c>
      <c r="C51" s="33">
        <f t="shared" si="38"/>
        <v>0</v>
      </c>
      <c r="D51" s="34"/>
      <c r="E51" s="33">
        <f t="shared" ref="E51:E52" si="40">I51+K51+M51+O51+Q51+S51+U51+W51+Y51+AA51+AC51+AE51</f>
        <v>0</v>
      </c>
      <c r="F51" s="28" t="e">
        <f t="shared" ref="F51:F52" si="41">E51/B51*100</f>
        <v>#DIV/0!</v>
      </c>
      <c r="G51" s="28" t="e">
        <f t="shared" ref="G51:G52" si="42">E51/C51*100</f>
        <v>#DIV/0!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88"/>
      <c r="AG51" s="19"/>
      <c r="AH51" s="19"/>
      <c r="AI51" s="19"/>
    </row>
    <row r="52" spans="1:35" s="22" customFormat="1" ht="26.25" customHeight="1" x14ac:dyDescent="0.3">
      <c r="A52" s="26" t="s">
        <v>31</v>
      </c>
      <c r="B52" s="33">
        <f t="shared" si="39"/>
        <v>0</v>
      </c>
      <c r="C52" s="33">
        <f t="shared" si="38"/>
        <v>0</v>
      </c>
      <c r="D52" s="34"/>
      <c r="E52" s="33">
        <f t="shared" si="40"/>
        <v>0</v>
      </c>
      <c r="F52" s="28" t="e">
        <f t="shared" si="41"/>
        <v>#DIV/0!</v>
      </c>
      <c r="G52" s="28" t="e">
        <f t="shared" si="42"/>
        <v>#DIV/0!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89"/>
      <c r="AG52" s="19"/>
      <c r="AH52" s="19"/>
      <c r="AI52" s="19"/>
    </row>
    <row r="53" spans="1:35" s="22" customFormat="1" ht="42" customHeight="1" x14ac:dyDescent="0.25">
      <c r="A53" s="91" t="s">
        <v>39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9"/>
      <c r="AF53" s="88"/>
      <c r="AG53" s="19"/>
      <c r="AH53" s="19"/>
      <c r="AI53" s="19"/>
    </row>
    <row r="54" spans="1:35" s="22" customFormat="1" ht="19.5" customHeight="1" x14ac:dyDescent="0.3">
      <c r="A54" s="23" t="s">
        <v>27</v>
      </c>
      <c r="B54" s="32">
        <f>H54+J54+L54+N54+P54+R54+T54+V54+X54+Z54+AB54+AD54</f>
        <v>2034461.5</v>
      </c>
      <c r="C54" s="32">
        <f>SUM(C55:C58)</f>
        <v>588541.5</v>
      </c>
      <c r="D54" s="32">
        <f t="shared" ref="D54:E54" si="43">SUM(D55:D58)</f>
        <v>577087.60000000009</v>
      </c>
      <c r="E54" s="32">
        <f t="shared" si="43"/>
        <v>577087.60000000009</v>
      </c>
      <c r="F54" s="25">
        <f>E54/B54*100</f>
        <v>28.365619108545438</v>
      </c>
      <c r="G54" s="25">
        <f>E54/C54*100</f>
        <v>98.053850068346932</v>
      </c>
      <c r="H54" s="17">
        <f>SUM(H55:H58)</f>
        <v>141923.4</v>
      </c>
      <c r="I54" s="17">
        <f t="shared" ref="I54:AE54" si="44">SUM(I55:I58)</f>
        <v>136418.1</v>
      </c>
      <c r="J54" s="17">
        <f t="shared" si="44"/>
        <v>249227.2</v>
      </c>
      <c r="K54" s="17">
        <f t="shared" si="44"/>
        <v>237702.3</v>
      </c>
      <c r="L54" s="17">
        <f t="shared" si="44"/>
        <v>197390.9</v>
      </c>
      <c r="M54" s="17">
        <f t="shared" si="44"/>
        <v>202967.2</v>
      </c>
      <c r="N54" s="17">
        <f t="shared" si="44"/>
        <v>185190</v>
      </c>
      <c r="O54" s="17">
        <f t="shared" si="44"/>
        <v>0</v>
      </c>
      <c r="P54" s="17">
        <f t="shared" si="44"/>
        <v>371661.2</v>
      </c>
      <c r="Q54" s="17">
        <f t="shared" si="44"/>
        <v>0</v>
      </c>
      <c r="R54" s="17">
        <f t="shared" si="44"/>
        <v>176287.9</v>
      </c>
      <c r="S54" s="17">
        <f t="shared" si="44"/>
        <v>0</v>
      </c>
      <c r="T54" s="17">
        <f t="shared" si="44"/>
        <v>116465.20000000001</v>
      </c>
      <c r="U54" s="17">
        <f t="shared" si="44"/>
        <v>0</v>
      </c>
      <c r="V54" s="17">
        <f t="shared" si="44"/>
        <v>80684.3</v>
      </c>
      <c r="W54" s="17">
        <f t="shared" si="44"/>
        <v>0</v>
      </c>
      <c r="X54" s="17">
        <f t="shared" si="44"/>
        <v>117599.8</v>
      </c>
      <c r="Y54" s="17">
        <f t="shared" si="44"/>
        <v>0</v>
      </c>
      <c r="Z54" s="17">
        <f t="shared" si="44"/>
        <v>133215.6</v>
      </c>
      <c r="AA54" s="17">
        <f t="shared" si="44"/>
        <v>0</v>
      </c>
      <c r="AB54" s="17">
        <f t="shared" si="44"/>
        <v>120016.29999999999</v>
      </c>
      <c r="AC54" s="17">
        <f t="shared" si="44"/>
        <v>0</v>
      </c>
      <c r="AD54" s="17">
        <f t="shared" si="44"/>
        <v>144799.70000000004</v>
      </c>
      <c r="AE54" s="17">
        <f t="shared" si="44"/>
        <v>0</v>
      </c>
      <c r="AF54" s="88"/>
      <c r="AG54" s="19"/>
      <c r="AH54" s="19"/>
      <c r="AI54" s="19"/>
    </row>
    <row r="55" spans="1:35" s="22" customFormat="1" ht="19.5" customHeight="1" x14ac:dyDescent="0.3">
      <c r="A55" s="26" t="s">
        <v>28</v>
      </c>
      <c r="B55" s="33">
        <f>B61+B67+B73</f>
        <v>1612510.7000000002</v>
      </c>
      <c r="C55" s="33">
        <f>C61+C67+C73</f>
        <v>434416.8</v>
      </c>
      <c r="D55" s="33">
        <f t="shared" ref="D55:E55" si="45">D61+D67+D73</f>
        <v>424772.20000000007</v>
      </c>
      <c r="E55" s="33">
        <f t="shared" si="45"/>
        <v>424772.20000000007</v>
      </c>
      <c r="F55" s="28">
        <f>E55/B55*100</f>
        <v>26.342287217070869</v>
      </c>
      <c r="G55" s="28">
        <f t="shared" ref="G55:G57" si="46">E55/C55*100</f>
        <v>97.779874074851634</v>
      </c>
      <c r="H55" s="27">
        <f>H61+H67+H73</f>
        <v>99100.7</v>
      </c>
      <c r="I55" s="27">
        <f t="shared" ref="I55:AE57" si="47">I61+I67+I73</f>
        <v>97670.7</v>
      </c>
      <c r="J55" s="27">
        <f t="shared" si="47"/>
        <v>178518.6</v>
      </c>
      <c r="K55" s="27">
        <f t="shared" si="47"/>
        <v>168740.7</v>
      </c>
      <c r="L55" s="27">
        <f t="shared" si="47"/>
        <v>156797.5</v>
      </c>
      <c r="M55" s="27">
        <f t="shared" si="47"/>
        <v>158360.80000000002</v>
      </c>
      <c r="N55" s="27">
        <f t="shared" si="47"/>
        <v>150200.6</v>
      </c>
      <c r="O55" s="27">
        <f t="shared" si="47"/>
        <v>0</v>
      </c>
      <c r="P55" s="27">
        <f t="shared" si="47"/>
        <v>330720.40000000002</v>
      </c>
      <c r="Q55" s="27">
        <f t="shared" si="47"/>
        <v>0</v>
      </c>
      <c r="R55" s="27">
        <f t="shared" si="47"/>
        <v>154470.29999999999</v>
      </c>
      <c r="S55" s="27">
        <f t="shared" si="47"/>
        <v>0</v>
      </c>
      <c r="T55" s="27">
        <f t="shared" si="47"/>
        <v>95751.8</v>
      </c>
      <c r="U55" s="27">
        <f t="shared" si="47"/>
        <v>0</v>
      </c>
      <c r="V55" s="27">
        <f t="shared" si="47"/>
        <v>65577.2</v>
      </c>
      <c r="W55" s="27">
        <f t="shared" si="47"/>
        <v>0</v>
      </c>
      <c r="X55" s="27">
        <f t="shared" si="47"/>
        <v>99812.6</v>
      </c>
      <c r="Y55" s="27">
        <f t="shared" si="47"/>
        <v>0</v>
      </c>
      <c r="Z55" s="27">
        <f t="shared" si="47"/>
        <v>107874.7</v>
      </c>
      <c r="AA55" s="27">
        <f t="shared" si="47"/>
        <v>0</v>
      </c>
      <c r="AB55" s="27">
        <f t="shared" si="47"/>
        <v>95399.4</v>
      </c>
      <c r="AC55" s="27">
        <f t="shared" si="47"/>
        <v>0</v>
      </c>
      <c r="AD55" s="27">
        <f t="shared" si="47"/>
        <v>78286.900000000009</v>
      </c>
      <c r="AE55" s="27">
        <f t="shared" si="47"/>
        <v>0</v>
      </c>
      <c r="AF55" s="88"/>
      <c r="AG55" s="19"/>
      <c r="AH55" s="19"/>
      <c r="AI55" s="19"/>
    </row>
    <row r="56" spans="1:35" s="22" customFormat="1" ht="19.5" customHeight="1" x14ac:dyDescent="0.3">
      <c r="A56" s="26" t="s">
        <v>29</v>
      </c>
      <c r="B56" s="33">
        <f>B62+B68+B74</f>
        <v>367022.10000000003</v>
      </c>
      <c r="C56" s="33">
        <f>C62+C68+C74</f>
        <v>135873.80000000002</v>
      </c>
      <c r="D56" s="33">
        <f>D62+D68+D74</f>
        <v>135004.09999999998</v>
      </c>
      <c r="E56" s="33">
        <f>E62+E68+E74</f>
        <v>135004.09999999998</v>
      </c>
      <c r="F56" s="28">
        <f t="shared" ref="F56:F58" si="48">E56/B56*100</f>
        <v>36.783643273797402</v>
      </c>
      <c r="G56" s="28">
        <f t="shared" si="46"/>
        <v>99.359920749990039</v>
      </c>
      <c r="H56" s="27">
        <f t="shared" ref="H56:H58" si="49">H62+H68+H74</f>
        <v>38747.4</v>
      </c>
      <c r="I56" s="27">
        <f t="shared" si="47"/>
        <v>38747.4</v>
      </c>
      <c r="J56" s="27">
        <f t="shared" si="47"/>
        <v>60608.3</v>
      </c>
      <c r="K56" s="27">
        <f t="shared" si="47"/>
        <v>58970</v>
      </c>
      <c r="L56" s="27">
        <f t="shared" si="47"/>
        <v>36518.1</v>
      </c>
      <c r="M56" s="27">
        <f t="shared" si="47"/>
        <v>37286.699999999997</v>
      </c>
      <c r="N56" s="27">
        <f t="shared" si="47"/>
        <v>30914.1</v>
      </c>
      <c r="O56" s="27">
        <f t="shared" si="47"/>
        <v>0</v>
      </c>
      <c r="P56" s="27">
        <f t="shared" si="47"/>
        <v>24639.8</v>
      </c>
      <c r="Q56" s="27">
        <f t="shared" si="47"/>
        <v>0</v>
      </c>
      <c r="R56" s="27">
        <f t="shared" si="47"/>
        <v>21817.599999999999</v>
      </c>
      <c r="S56" s="27">
        <f t="shared" si="47"/>
        <v>0</v>
      </c>
      <c r="T56" s="27">
        <f t="shared" si="47"/>
        <v>20713.400000000001</v>
      </c>
      <c r="U56" s="27">
        <f t="shared" si="47"/>
        <v>0</v>
      </c>
      <c r="V56" s="27">
        <f t="shared" si="47"/>
        <v>15107.1</v>
      </c>
      <c r="W56" s="27">
        <f t="shared" si="47"/>
        <v>0</v>
      </c>
      <c r="X56" s="27">
        <f t="shared" si="47"/>
        <v>13711.9</v>
      </c>
      <c r="Y56" s="27">
        <f t="shared" si="47"/>
        <v>0</v>
      </c>
      <c r="Z56" s="27">
        <f t="shared" si="47"/>
        <v>21265.7</v>
      </c>
      <c r="AA56" s="27">
        <f t="shared" si="47"/>
        <v>0</v>
      </c>
      <c r="AB56" s="27">
        <f t="shared" si="47"/>
        <v>20541.7</v>
      </c>
      <c r="AC56" s="27">
        <f t="shared" si="47"/>
        <v>0</v>
      </c>
      <c r="AD56" s="27">
        <f t="shared" si="47"/>
        <v>62437</v>
      </c>
      <c r="AE56" s="27">
        <f t="shared" si="47"/>
        <v>0</v>
      </c>
      <c r="AF56" s="88"/>
      <c r="AG56" s="19"/>
      <c r="AH56" s="19"/>
      <c r="AI56" s="19"/>
    </row>
    <row r="57" spans="1:35" s="22" customFormat="1" ht="19.5" customHeight="1" x14ac:dyDescent="0.3">
      <c r="A57" s="26" t="s">
        <v>30</v>
      </c>
      <c r="B57" s="33">
        <f t="shared" ref="B57" si="50">H57+J57+L57+N57+P57+R57+T57+V57+X57+Z57+AB57+AD57</f>
        <v>48903.099999999991</v>
      </c>
      <c r="C57" s="34">
        <f t="shared" ref="C57:D58" si="51">C63+C69+C75</f>
        <v>12225.900000000001</v>
      </c>
      <c r="D57" s="34">
        <f t="shared" si="51"/>
        <v>11595.9</v>
      </c>
      <c r="E57" s="33">
        <f t="shared" ref="E57:E58" si="52">I57+K57+M57+O57+Q57+S57+U57+W57+Y57+AA57+AC57+AE57</f>
        <v>11595.9</v>
      </c>
      <c r="F57" s="28">
        <f t="shared" si="48"/>
        <v>23.711993718189646</v>
      </c>
      <c r="G57" s="28">
        <f t="shared" si="46"/>
        <v>94.847005128456786</v>
      </c>
      <c r="H57" s="27">
        <f t="shared" si="49"/>
        <v>4075.3</v>
      </c>
      <c r="I57" s="27">
        <f t="shared" si="47"/>
        <v>0</v>
      </c>
      <c r="J57" s="27">
        <f t="shared" si="47"/>
        <v>4075.3</v>
      </c>
      <c r="K57" s="27">
        <f t="shared" si="47"/>
        <v>7689.8</v>
      </c>
      <c r="L57" s="27">
        <f t="shared" si="47"/>
        <v>4075.3</v>
      </c>
      <c r="M57" s="27">
        <f t="shared" si="47"/>
        <v>3906.1</v>
      </c>
      <c r="N57" s="27">
        <f t="shared" si="47"/>
        <v>4075.3</v>
      </c>
      <c r="O57" s="27">
        <f t="shared" si="47"/>
        <v>0</v>
      </c>
      <c r="P57" s="27">
        <f t="shared" si="47"/>
        <v>16301</v>
      </c>
      <c r="Q57" s="27">
        <f t="shared" si="47"/>
        <v>0</v>
      </c>
      <c r="R57" s="27">
        <f t="shared" si="47"/>
        <v>0</v>
      </c>
      <c r="S57" s="27">
        <f t="shared" si="47"/>
        <v>0</v>
      </c>
      <c r="T57" s="27">
        <f t="shared" si="47"/>
        <v>0</v>
      </c>
      <c r="U57" s="27">
        <f t="shared" si="47"/>
        <v>0</v>
      </c>
      <c r="V57" s="27">
        <f t="shared" si="47"/>
        <v>0</v>
      </c>
      <c r="W57" s="27">
        <f t="shared" si="47"/>
        <v>0</v>
      </c>
      <c r="X57" s="27">
        <f t="shared" si="47"/>
        <v>4075.3</v>
      </c>
      <c r="Y57" s="27">
        <f t="shared" si="47"/>
        <v>0</v>
      </c>
      <c r="Z57" s="27">
        <f t="shared" si="47"/>
        <v>4075.2</v>
      </c>
      <c r="AA57" s="27">
        <f t="shared" si="47"/>
        <v>0</v>
      </c>
      <c r="AB57" s="27">
        <f t="shared" si="47"/>
        <v>4075.2</v>
      </c>
      <c r="AC57" s="27">
        <f t="shared" si="47"/>
        <v>0</v>
      </c>
      <c r="AD57" s="27">
        <f t="shared" si="47"/>
        <v>4075.2</v>
      </c>
      <c r="AE57" s="27">
        <f t="shared" si="47"/>
        <v>0</v>
      </c>
      <c r="AF57" s="88"/>
      <c r="AG57" s="19"/>
      <c r="AH57" s="19"/>
      <c r="AI57" s="19"/>
    </row>
    <row r="58" spans="1:35" s="39" customFormat="1" ht="19.5" customHeight="1" x14ac:dyDescent="0.3">
      <c r="A58" s="26" t="s">
        <v>31</v>
      </c>
      <c r="B58" s="33">
        <f>H58+J58+L58+N58+P58+R58+T58+V58+X58+Z58+AB58+AD58</f>
        <v>6025.6</v>
      </c>
      <c r="C58" s="34">
        <f t="shared" si="51"/>
        <v>6025</v>
      </c>
      <c r="D58" s="34">
        <f t="shared" si="51"/>
        <v>5715.4</v>
      </c>
      <c r="E58" s="33">
        <f t="shared" si="52"/>
        <v>5715.4</v>
      </c>
      <c r="F58" s="28">
        <f t="shared" si="48"/>
        <v>94.851964949548588</v>
      </c>
      <c r="G58" s="28">
        <f>E58/C58*100</f>
        <v>94.861410788381733</v>
      </c>
      <c r="H58" s="27">
        <f t="shared" si="49"/>
        <v>0</v>
      </c>
      <c r="I58" s="27">
        <f t="shared" ref="I58:AE58" si="53">I64</f>
        <v>0</v>
      </c>
      <c r="J58" s="27">
        <f t="shared" si="53"/>
        <v>6025</v>
      </c>
      <c r="K58" s="27">
        <f t="shared" si="53"/>
        <v>2301.8000000000002</v>
      </c>
      <c r="L58" s="27">
        <f t="shared" si="53"/>
        <v>0</v>
      </c>
      <c r="M58" s="27">
        <f t="shared" si="53"/>
        <v>3413.6</v>
      </c>
      <c r="N58" s="27">
        <f t="shared" si="53"/>
        <v>0</v>
      </c>
      <c r="O58" s="27">
        <f t="shared" si="53"/>
        <v>0</v>
      </c>
      <c r="P58" s="27">
        <f t="shared" si="53"/>
        <v>0</v>
      </c>
      <c r="Q58" s="27">
        <f t="shared" si="53"/>
        <v>0</v>
      </c>
      <c r="R58" s="27">
        <f t="shared" si="53"/>
        <v>0</v>
      </c>
      <c r="S58" s="27">
        <f t="shared" si="53"/>
        <v>0</v>
      </c>
      <c r="T58" s="27">
        <f t="shared" si="53"/>
        <v>0</v>
      </c>
      <c r="U58" s="27">
        <f t="shared" si="53"/>
        <v>0</v>
      </c>
      <c r="V58" s="27">
        <f t="shared" si="53"/>
        <v>0</v>
      </c>
      <c r="W58" s="27">
        <f t="shared" si="53"/>
        <v>0</v>
      </c>
      <c r="X58" s="27">
        <f t="shared" si="53"/>
        <v>0</v>
      </c>
      <c r="Y58" s="27">
        <f t="shared" si="53"/>
        <v>0</v>
      </c>
      <c r="Z58" s="27">
        <f t="shared" si="53"/>
        <v>0</v>
      </c>
      <c r="AA58" s="27">
        <f t="shared" si="53"/>
        <v>0</v>
      </c>
      <c r="AB58" s="27">
        <f t="shared" si="53"/>
        <v>0</v>
      </c>
      <c r="AC58" s="27">
        <f t="shared" si="53"/>
        <v>0</v>
      </c>
      <c r="AD58" s="27">
        <f t="shared" si="53"/>
        <v>0.6</v>
      </c>
      <c r="AE58" s="27">
        <f t="shared" si="53"/>
        <v>0</v>
      </c>
      <c r="AF58" s="88"/>
      <c r="AG58" s="38"/>
      <c r="AH58" s="38"/>
      <c r="AI58" s="38"/>
    </row>
    <row r="59" spans="1:35" s="22" customFormat="1" ht="28.5" customHeight="1" x14ac:dyDescent="0.25">
      <c r="A59" s="84" t="s">
        <v>40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6"/>
      <c r="AF59" s="88"/>
      <c r="AG59" s="19"/>
      <c r="AH59" s="19"/>
      <c r="AI59" s="19"/>
    </row>
    <row r="60" spans="1:35" s="22" customFormat="1" ht="81" customHeight="1" x14ac:dyDescent="0.3">
      <c r="A60" s="23" t="s">
        <v>27</v>
      </c>
      <c r="B60" s="32">
        <f>H60+J60+L60+N60+P60+R60+T60+V60+X60+Z60+AB60+AD60</f>
        <v>2017290.7000000002</v>
      </c>
      <c r="C60" s="24">
        <f>SUM(C61:C64)</f>
        <v>584251.5</v>
      </c>
      <c r="D60" s="24">
        <f t="shared" ref="D60:E60" si="54">SUM(D61:D64)</f>
        <v>574284.20000000007</v>
      </c>
      <c r="E60" s="24">
        <f t="shared" si="54"/>
        <v>574284.20000000007</v>
      </c>
      <c r="F60" s="25">
        <f>E60/B60*100</f>
        <v>28.468093368992381</v>
      </c>
      <c r="G60" s="25">
        <f>E60/C60*100</f>
        <v>98.294005235758931</v>
      </c>
      <c r="H60" s="17">
        <f>SUM(H61:H64)</f>
        <v>140493.4</v>
      </c>
      <c r="I60" s="17">
        <f t="shared" ref="I60:AE60" si="55">SUM(I61:I64)</f>
        <v>136418.1</v>
      </c>
      <c r="J60" s="17">
        <f t="shared" si="55"/>
        <v>247797.2</v>
      </c>
      <c r="K60" s="17">
        <f t="shared" si="55"/>
        <v>236407.09999999998</v>
      </c>
      <c r="L60" s="17">
        <f t="shared" si="55"/>
        <v>195960.9</v>
      </c>
      <c r="M60" s="17">
        <f t="shared" si="55"/>
        <v>201459</v>
      </c>
      <c r="N60" s="17">
        <f t="shared" si="55"/>
        <v>183760</v>
      </c>
      <c r="O60" s="17">
        <f t="shared" si="55"/>
        <v>0</v>
      </c>
      <c r="P60" s="17">
        <f t="shared" si="55"/>
        <v>367928.5</v>
      </c>
      <c r="Q60" s="17">
        <f t="shared" si="55"/>
        <v>0</v>
      </c>
      <c r="R60" s="17">
        <f t="shared" si="55"/>
        <v>176007.9</v>
      </c>
      <c r="S60" s="17">
        <f t="shared" si="55"/>
        <v>0</v>
      </c>
      <c r="T60" s="17">
        <f t="shared" si="55"/>
        <v>116185.20000000001</v>
      </c>
      <c r="U60" s="17">
        <f t="shared" si="55"/>
        <v>0</v>
      </c>
      <c r="V60" s="17">
        <f t="shared" si="55"/>
        <v>79254.3</v>
      </c>
      <c r="W60" s="17">
        <f t="shared" si="55"/>
        <v>0</v>
      </c>
      <c r="X60" s="17">
        <f t="shared" si="55"/>
        <v>116169.8</v>
      </c>
      <c r="Y60" s="17">
        <f t="shared" si="55"/>
        <v>0</v>
      </c>
      <c r="Z60" s="17">
        <f t="shared" si="55"/>
        <v>131785.60000000001</v>
      </c>
      <c r="AA60" s="17">
        <f t="shared" si="55"/>
        <v>0</v>
      </c>
      <c r="AB60" s="17">
        <f t="shared" si="55"/>
        <v>118586.29999999999</v>
      </c>
      <c r="AC60" s="17">
        <f t="shared" si="55"/>
        <v>0</v>
      </c>
      <c r="AD60" s="17">
        <f t="shared" si="55"/>
        <v>143361.60000000001</v>
      </c>
      <c r="AE60" s="17">
        <f t="shared" si="55"/>
        <v>0</v>
      </c>
      <c r="AF60" s="21" t="s">
        <v>102</v>
      </c>
      <c r="AG60" s="19"/>
      <c r="AH60" s="19"/>
      <c r="AI60" s="19"/>
    </row>
    <row r="61" spans="1:35" s="22" customFormat="1" ht="19.5" customHeight="1" x14ac:dyDescent="0.3">
      <c r="A61" s="26" t="s">
        <v>28</v>
      </c>
      <c r="B61" s="33">
        <f>H61+J61+L61+N61+P61+R61+T61+V61+X61+Z61+AB61+AD61</f>
        <v>1595339.9000000001</v>
      </c>
      <c r="C61" s="33">
        <f>H61+J61+L61</f>
        <v>430126.8</v>
      </c>
      <c r="D61" s="34">
        <f>E61</f>
        <v>421968.80000000005</v>
      </c>
      <c r="E61" s="33">
        <f>I61+K61+M61+O61+Q61+S61+U61+W61+Y61+AA61+AC61+AE61</f>
        <v>421968.80000000005</v>
      </c>
      <c r="F61" s="28">
        <f>E61/B61*100</f>
        <v>26.450087533070537</v>
      </c>
      <c r="G61" s="28">
        <f>E61/C61*100</f>
        <v>98.103349988887018</v>
      </c>
      <c r="H61" s="27">
        <v>97670.7</v>
      </c>
      <c r="I61" s="27">
        <v>97670.7</v>
      </c>
      <c r="J61" s="27">
        <v>177088.6</v>
      </c>
      <c r="K61" s="27">
        <v>167445.5</v>
      </c>
      <c r="L61" s="27">
        <v>155367.5</v>
      </c>
      <c r="M61" s="27">
        <v>156852.6</v>
      </c>
      <c r="N61" s="27">
        <v>148770.6</v>
      </c>
      <c r="O61" s="27"/>
      <c r="P61" s="27">
        <v>326987.7</v>
      </c>
      <c r="Q61" s="27"/>
      <c r="R61" s="27">
        <v>154190.29999999999</v>
      </c>
      <c r="S61" s="27"/>
      <c r="T61" s="27">
        <v>95471.8</v>
      </c>
      <c r="U61" s="27"/>
      <c r="V61" s="27">
        <v>64147.199999999997</v>
      </c>
      <c r="W61" s="27"/>
      <c r="X61" s="27">
        <v>98382.6</v>
      </c>
      <c r="Y61" s="27"/>
      <c r="Z61" s="27">
        <v>106444.7</v>
      </c>
      <c r="AA61" s="27"/>
      <c r="AB61" s="27">
        <v>93969.4</v>
      </c>
      <c r="AC61" s="27"/>
      <c r="AD61" s="27">
        <v>76848.800000000003</v>
      </c>
      <c r="AE61" s="27"/>
      <c r="AF61" s="21"/>
      <c r="AG61" s="19"/>
      <c r="AH61" s="19"/>
      <c r="AI61" s="19"/>
    </row>
    <row r="62" spans="1:35" s="22" customFormat="1" ht="19.5" customHeight="1" x14ac:dyDescent="0.3">
      <c r="A62" s="26" t="s">
        <v>29</v>
      </c>
      <c r="B62" s="33">
        <f t="shared" ref="B62:B64" si="56">H62+J62+L62+N62+P62+R62+T62+V62+X62+Z62+AB62+AD62</f>
        <v>367022.10000000003</v>
      </c>
      <c r="C62" s="33">
        <f>H62+J62+L62</f>
        <v>135873.80000000002</v>
      </c>
      <c r="D62" s="34">
        <f>E62</f>
        <v>135004.09999999998</v>
      </c>
      <c r="E62" s="33">
        <f t="shared" ref="E62:E64" si="57">I62+K62+M62+O62+Q62+S62+U62+W62+Y62+AA62+AC62+AE62</f>
        <v>135004.09999999998</v>
      </c>
      <c r="F62" s="28">
        <f t="shared" ref="F62:F64" si="58">E62/B62*100</f>
        <v>36.783643273797402</v>
      </c>
      <c r="G62" s="28">
        <f t="shared" ref="G62:G64" si="59">E62/C62*100</f>
        <v>99.359920749990039</v>
      </c>
      <c r="H62" s="27">
        <v>38747.4</v>
      </c>
      <c r="I62" s="27">
        <v>38747.4</v>
      </c>
      <c r="J62" s="27">
        <v>60608.3</v>
      </c>
      <c r="K62" s="27">
        <v>58970</v>
      </c>
      <c r="L62" s="27">
        <v>36518.1</v>
      </c>
      <c r="M62" s="27">
        <v>37286.699999999997</v>
      </c>
      <c r="N62" s="27">
        <v>30914.1</v>
      </c>
      <c r="O62" s="27"/>
      <c r="P62" s="27">
        <v>24639.8</v>
      </c>
      <c r="Q62" s="27"/>
      <c r="R62" s="27">
        <v>21817.599999999999</v>
      </c>
      <c r="S62" s="27"/>
      <c r="T62" s="27">
        <v>20713.400000000001</v>
      </c>
      <c r="U62" s="27"/>
      <c r="V62" s="27">
        <v>15107.1</v>
      </c>
      <c r="W62" s="27"/>
      <c r="X62" s="27">
        <v>13711.9</v>
      </c>
      <c r="Y62" s="27"/>
      <c r="Z62" s="27">
        <v>21265.7</v>
      </c>
      <c r="AA62" s="27"/>
      <c r="AB62" s="27">
        <v>20541.7</v>
      </c>
      <c r="AC62" s="27"/>
      <c r="AD62" s="27">
        <v>62437</v>
      </c>
      <c r="AE62" s="27"/>
      <c r="AF62" s="21"/>
      <c r="AG62" s="19"/>
      <c r="AH62" s="19"/>
      <c r="AI62" s="19"/>
    </row>
    <row r="63" spans="1:35" s="22" customFormat="1" ht="19.5" customHeight="1" x14ac:dyDescent="0.3">
      <c r="A63" s="26" t="s">
        <v>30</v>
      </c>
      <c r="B63" s="40">
        <f t="shared" si="56"/>
        <v>48903.099999999991</v>
      </c>
      <c r="C63" s="33">
        <f>H63+J63+L63</f>
        <v>12225.900000000001</v>
      </c>
      <c r="D63" s="34">
        <f>E63</f>
        <v>11595.9</v>
      </c>
      <c r="E63" s="33">
        <f t="shared" si="57"/>
        <v>11595.9</v>
      </c>
      <c r="F63" s="28">
        <f t="shared" si="58"/>
        <v>23.711993718189646</v>
      </c>
      <c r="G63" s="28">
        <f t="shared" si="59"/>
        <v>94.847005128456786</v>
      </c>
      <c r="H63" s="27">
        <v>4075.3</v>
      </c>
      <c r="I63" s="27"/>
      <c r="J63" s="27">
        <v>4075.3</v>
      </c>
      <c r="K63" s="27">
        <v>7689.8</v>
      </c>
      <c r="L63" s="27">
        <v>4075.3</v>
      </c>
      <c r="M63" s="27">
        <v>3906.1</v>
      </c>
      <c r="N63" s="27">
        <v>4075.3</v>
      </c>
      <c r="O63" s="27"/>
      <c r="P63" s="27">
        <v>16301</v>
      </c>
      <c r="Q63" s="27"/>
      <c r="R63" s="27"/>
      <c r="S63" s="27"/>
      <c r="T63" s="27"/>
      <c r="U63" s="27"/>
      <c r="V63" s="27"/>
      <c r="W63" s="27"/>
      <c r="X63" s="27">
        <v>4075.3</v>
      </c>
      <c r="Y63" s="27"/>
      <c r="Z63" s="27">
        <v>4075.2</v>
      </c>
      <c r="AA63" s="27"/>
      <c r="AB63" s="27">
        <v>4075.2</v>
      </c>
      <c r="AC63" s="27"/>
      <c r="AD63" s="27">
        <v>4075.2</v>
      </c>
      <c r="AE63" s="17"/>
      <c r="AF63" s="41"/>
      <c r="AG63" s="19"/>
      <c r="AH63" s="19"/>
      <c r="AI63" s="19"/>
    </row>
    <row r="64" spans="1:35" s="22" customFormat="1" ht="19.5" customHeight="1" x14ac:dyDescent="0.3">
      <c r="A64" s="26" t="s">
        <v>31</v>
      </c>
      <c r="B64" s="40">
        <f t="shared" si="56"/>
        <v>6025.6</v>
      </c>
      <c r="C64" s="33">
        <f>H64+J64+L64</f>
        <v>6025</v>
      </c>
      <c r="D64" s="34">
        <f>E64</f>
        <v>5715.4</v>
      </c>
      <c r="E64" s="33">
        <f t="shared" si="57"/>
        <v>5715.4</v>
      </c>
      <c r="F64" s="28">
        <f t="shared" si="58"/>
        <v>94.851964949548588</v>
      </c>
      <c r="G64" s="28">
        <f t="shared" si="59"/>
        <v>94.861410788381733</v>
      </c>
      <c r="H64" s="17"/>
      <c r="I64" s="17"/>
      <c r="J64" s="17">
        <v>6025</v>
      </c>
      <c r="K64" s="17">
        <v>2301.8000000000002</v>
      </c>
      <c r="L64" s="17"/>
      <c r="M64" s="17">
        <v>3413.6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27"/>
      <c r="Y64" s="27"/>
      <c r="Z64" s="27"/>
      <c r="AA64" s="27"/>
      <c r="AB64" s="27"/>
      <c r="AC64" s="27"/>
      <c r="AD64" s="27">
        <v>0.6</v>
      </c>
      <c r="AE64" s="17"/>
      <c r="AF64" s="21"/>
      <c r="AG64" s="19"/>
      <c r="AH64" s="19"/>
      <c r="AI64" s="19"/>
    </row>
    <row r="65" spans="1:35" s="22" customFormat="1" ht="42.75" customHeight="1" x14ac:dyDescent="0.25">
      <c r="A65" s="84" t="s">
        <v>41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6"/>
      <c r="AF65" s="41"/>
      <c r="AG65" s="19"/>
      <c r="AH65" s="19"/>
      <c r="AI65" s="19"/>
    </row>
    <row r="66" spans="1:35" s="22" customFormat="1" ht="19.5" customHeight="1" x14ac:dyDescent="0.3">
      <c r="A66" s="23" t="s">
        <v>27</v>
      </c>
      <c r="B66" s="32">
        <f>H66+J66+L66+N66+P66+R66+T66+V66+X66+Z66+AB66+AD66</f>
        <v>3360</v>
      </c>
      <c r="C66" s="42">
        <f>SUM(C67:C70)</f>
        <v>840</v>
      </c>
      <c r="D66" s="42">
        <f t="shared" ref="D66:E66" si="60">SUM(D67:D70)</f>
        <v>540</v>
      </c>
      <c r="E66" s="42">
        <f t="shared" si="60"/>
        <v>540</v>
      </c>
      <c r="F66" s="25">
        <f>E66/B66*100</f>
        <v>16.071428571428573</v>
      </c>
      <c r="G66" s="25">
        <f>E66/C66*100</f>
        <v>64.285714285714292</v>
      </c>
      <c r="H66" s="17">
        <f>SUM(H67:H70)</f>
        <v>280</v>
      </c>
      <c r="I66" s="17">
        <f t="shared" ref="I66:AE66" si="61">SUM(I67:I70)</f>
        <v>0</v>
      </c>
      <c r="J66" s="17">
        <f t="shared" si="61"/>
        <v>280</v>
      </c>
      <c r="K66" s="17">
        <f t="shared" si="61"/>
        <v>244</v>
      </c>
      <c r="L66" s="17">
        <f t="shared" si="61"/>
        <v>280</v>
      </c>
      <c r="M66" s="17">
        <f t="shared" si="61"/>
        <v>296</v>
      </c>
      <c r="N66" s="17">
        <f t="shared" si="61"/>
        <v>280</v>
      </c>
      <c r="O66" s="17">
        <f t="shared" si="61"/>
        <v>0</v>
      </c>
      <c r="P66" s="17">
        <f t="shared" si="61"/>
        <v>280</v>
      </c>
      <c r="Q66" s="17">
        <f t="shared" si="61"/>
        <v>0</v>
      </c>
      <c r="R66" s="17">
        <f t="shared" si="61"/>
        <v>280</v>
      </c>
      <c r="S66" s="17">
        <f t="shared" si="61"/>
        <v>0</v>
      </c>
      <c r="T66" s="17">
        <f t="shared" si="61"/>
        <v>280</v>
      </c>
      <c r="U66" s="17">
        <f t="shared" si="61"/>
        <v>0</v>
      </c>
      <c r="V66" s="17">
        <f t="shared" si="61"/>
        <v>280</v>
      </c>
      <c r="W66" s="17">
        <f t="shared" si="61"/>
        <v>0</v>
      </c>
      <c r="X66" s="17">
        <f t="shared" si="61"/>
        <v>280</v>
      </c>
      <c r="Y66" s="17">
        <f t="shared" si="61"/>
        <v>0</v>
      </c>
      <c r="Z66" s="17">
        <f t="shared" si="61"/>
        <v>280</v>
      </c>
      <c r="AA66" s="17">
        <f t="shared" si="61"/>
        <v>0</v>
      </c>
      <c r="AB66" s="17">
        <f t="shared" si="61"/>
        <v>280</v>
      </c>
      <c r="AC66" s="17">
        <f t="shared" si="61"/>
        <v>0</v>
      </c>
      <c r="AD66" s="17">
        <f t="shared" si="61"/>
        <v>280</v>
      </c>
      <c r="AE66" s="17">
        <f t="shared" si="61"/>
        <v>0</v>
      </c>
      <c r="AF66" s="41"/>
      <c r="AG66" s="19"/>
      <c r="AH66" s="19"/>
      <c r="AI66" s="19"/>
    </row>
    <row r="67" spans="1:35" s="22" customFormat="1" ht="55.5" customHeight="1" x14ac:dyDescent="0.3">
      <c r="A67" s="26" t="s">
        <v>28</v>
      </c>
      <c r="B67" s="33">
        <f>H67+J67+L67+N67+P67+R67+T67+V67+X67+Z67+AB67+AD67</f>
        <v>3360</v>
      </c>
      <c r="C67" s="33">
        <f>H67+J67+L67</f>
        <v>840</v>
      </c>
      <c r="D67" s="34">
        <f>E67</f>
        <v>540</v>
      </c>
      <c r="E67" s="33">
        <f>I67+K67+M67+O67+Q67+S67+U67+W67+Y67+AA67+AC67+AE67</f>
        <v>540</v>
      </c>
      <c r="F67" s="28">
        <f>E67/B67*100</f>
        <v>16.071428571428573</v>
      </c>
      <c r="G67" s="28">
        <f>E67/C67*100</f>
        <v>64.285714285714292</v>
      </c>
      <c r="H67" s="27">
        <v>280</v>
      </c>
      <c r="I67" s="27"/>
      <c r="J67" s="27">
        <v>280</v>
      </c>
      <c r="K67" s="27">
        <v>244</v>
      </c>
      <c r="L67" s="27">
        <v>280</v>
      </c>
      <c r="M67" s="27">
        <v>296</v>
      </c>
      <c r="N67" s="27">
        <v>280</v>
      </c>
      <c r="O67" s="27"/>
      <c r="P67" s="27">
        <v>280</v>
      </c>
      <c r="Q67" s="27"/>
      <c r="R67" s="27">
        <v>280</v>
      </c>
      <c r="S67" s="27"/>
      <c r="T67" s="27">
        <v>280</v>
      </c>
      <c r="U67" s="27"/>
      <c r="V67" s="27">
        <v>280</v>
      </c>
      <c r="W67" s="27"/>
      <c r="X67" s="27">
        <v>280</v>
      </c>
      <c r="Y67" s="27"/>
      <c r="Z67" s="27">
        <v>280</v>
      </c>
      <c r="AA67" s="27"/>
      <c r="AB67" s="27">
        <v>280</v>
      </c>
      <c r="AC67" s="27">
        <v>0</v>
      </c>
      <c r="AD67" s="27">
        <v>280</v>
      </c>
      <c r="AE67" s="27"/>
      <c r="AF67" s="43" t="s">
        <v>42</v>
      </c>
      <c r="AG67" s="19"/>
      <c r="AH67" s="19"/>
      <c r="AI67" s="19"/>
    </row>
    <row r="68" spans="1:35" s="22" customFormat="1" ht="19.5" customHeight="1" x14ac:dyDescent="0.3">
      <c r="A68" s="26" t="s">
        <v>29</v>
      </c>
      <c r="B68" s="44">
        <f t="shared" ref="B68:B70" si="62">H68+J68+L68+N68+P68+R68+T68+V68+X68+Z68+AB68+AD68</f>
        <v>0</v>
      </c>
      <c r="C68" s="44">
        <f t="shared" ref="C68:C70" si="63">H68</f>
        <v>0</v>
      </c>
      <c r="D68" s="45"/>
      <c r="E68" s="44">
        <f t="shared" ref="E68:E70" si="64">I68+K68+M68+O68+Q68+S68+U68+W68+Y68+AA68+AC68+AE68</f>
        <v>0</v>
      </c>
      <c r="F68" s="28" t="e">
        <f t="shared" ref="F68:F70" si="65">E68/B68*100</f>
        <v>#DIV/0!</v>
      </c>
      <c r="G68" s="28" t="e">
        <f t="shared" ref="G68:G70" si="66">E68/C68*100</f>
        <v>#DIV/0!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41"/>
      <c r="AG68" s="19"/>
      <c r="AH68" s="19"/>
      <c r="AI68" s="19"/>
    </row>
    <row r="69" spans="1:35" s="22" customFormat="1" ht="19.5" customHeight="1" x14ac:dyDescent="0.3">
      <c r="A69" s="26" t="s">
        <v>30</v>
      </c>
      <c r="B69" s="44">
        <f t="shared" si="62"/>
        <v>0</v>
      </c>
      <c r="C69" s="44">
        <f t="shared" si="63"/>
        <v>0</v>
      </c>
      <c r="D69" s="45"/>
      <c r="E69" s="44">
        <f t="shared" si="64"/>
        <v>0</v>
      </c>
      <c r="F69" s="28" t="e">
        <f t="shared" si="65"/>
        <v>#DIV/0!</v>
      </c>
      <c r="G69" s="28" t="e">
        <f t="shared" si="66"/>
        <v>#DIV/0!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41"/>
      <c r="AG69" s="19"/>
      <c r="AH69" s="19"/>
      <c r="AI69" s="19"/>
    </row>
    <row r="70" spans="1:35" s="22" customFormat="1" ht="19.5" customHeight="1" x14ac:dyDescent="0.3">
      <c r="A70" s="26" t="s">
        <v>31</v>
      </c>
      <c r="B70" s="44">
        <f t="shared" si="62"/>
        <v>0</v>
      </c>
      <c r="C70" s="44">
        <f t="shared" si="63"/>
        <v>0</v>
      </c>
      <c r="D70" s="45"/>
      <c r="E70" s="44">
        <f t="shared" si="64"/>
        <v>0</v>
      </c>
      <c r="F70" s="28" t="e">
        <f t="shared" si="65"/>
        <v>#DIV/0!</v>
      </c>
      <c r="G70" s="28" t="e">
        <f t="shared" si="66"/>
        <v>#DIV/0!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41"/>
      <c r="AG70" s="19"/>
      <c r="AH70" s="19"/>
      <c r="AI70" s="19"/>
    </row>
    <row r="71" spans="1:35" s="22" customFormat="1" ht="45.75" customHeight="1" x14ac:dyDescent="0.25">
      <c r="A71" s="84" t="s">
        <v>43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6"/>
      <c r="AF71" s="41"/>
      <c r="AG71" s="19"/>
      <c r="AH71" s="19"/>
      <c r="AI71" s="19"/>
    </row>
    <row r="72" spans="1:35" s="22" customFormat="1" ht="19.5" customHeight="1" x14ac:dyDescent="0.3">
      <c r="A72" s="23" t="s">
        <v>27</v>
      </c>
      <c r="B72" s="32">
        <f>H72+J72+L72+N72+P72+R72+T72+V72+X72+Z72+AB72+AD72</f>
        <v>13810.800000000001</v>
      </c>
      <c r="C72" s="42">
        <f>SUM(C73:C76)</f>
        <v>3450</v>
      </c>
      <c r="D72" s="42">
        <f t="shared" ref="D72:E72" si="67">SUM(D73:D76)</f>
        <v>2263.4</v>
      </c>
      <c r="E72" s="42">
        <f t="shared" si="67"/>
        <v>2263.4</v>
      </c>
      <c r="F72" s="25">
        <f>E72/B72*100</f>
        <v>16.388623396182698</v>
      </c>
      <c r="G72" s="25">
        <f>E72/C72*100</f>
        <v>65.605797101449284</v>
      </c>
      <c r="H72" s="17">
        <f>SUM(H73:H76)</f>
        <v>1150</v>
      </c>
      <c r="I72" s="17">
        <f t="shared" ref="I72:AE72" si="68">SUM(I73:I76)</f>
        <v>0</v>
      </c>
      <c r="J72" s="17">
        <f t="shared" si="68"/>
        <v>1150</v>
      </c>
      <c r="K72" s="17">
        <f t="shared" si="68"/>
        <v>1051.2</v>
      </c>
      <c r="L72" s="17">
        <f t="shared" si="68"/>
        <v>1150</v>
      </c>
      <c r="M72" s="17">
        <f t="shared" si="68"/>
        <v>1212.2</v>
      </c>
      <c r="N72" s="17">
        <f t="shared" si="68"/>
        <v>1150</v>
      </c>
      <c r="O72" s="17">
        <f t="shared" si="68"/>
        <v>0</v>
      </c>
      <c r="P72" s="17">
        <f t="shared" si="68"/>
        <v>3452.7</v>
      </c>
      <c r="Q72" s="17">
        <f t="shared" si="68"/>
        <v>0</v>
      </c>
      <c r="R72" s="17">
        <f t="shared" si="68"/>
        <v>0</v>
      </c>
      <c r="S72" s="17">
        <f t="shared" si="68"/>
        <v>0</v>
      </c>
      <c r="T72" s="17">
        <f t="shared" si="68"/>
        <v>0</v>
      </c>
      <c r="U72" s="17">
        <f t="shared" si="68"/>
        <v>0</v>
      </c>
      <c r="V72" s="17">
        <f t="shared" si="68"/>
        <v>1150</v>
      </c>
      <c r="W72" s="17">
        <f t="shared" si="68"/>
        <v>0</v>
      </c>
      <c r="X72" s="17">
        <f t="shared" si="68"/>
        <v>1150</v>
      </c>
      <c r="Y72" s="17">
        <f t="shared" si="68"/>
        <v>0</v>
      </c>
      <c r="Z72" s="17">
        <f t="shared" si="68"/>
        <v>1150</v>
      </c>
      <c r="AA72" s="17">
        <f t="shared" si="68"/>
        <v>0</v>
      </c>
      <c r="AB72" s="17">
        <f t="shared" si="68"/>
        <v>1150</v>
      </c>
      <c r="AC72" s="17">
        <f t="shared" si="68"/>
        <v>0</v>
      </c>
      <c r="AD72" s="17">
        <f t="shared" si="68"/>
        <v>1158.0999999999999</v>
      </c>
      <c r="AE72" s="17">
        <f t="shared" si="68"/>
        <v>0</v>
      </c>
      <c r="AF72" s="41"/>
      <c r="AG72" s="19"/>
      <c r="AH72" s="19"/>
      <c r="AI72" s="19"/>
    </row>
    <row r="73" spans="1:35" s="22" customFormat="1" ht="52.5" customHeight="1" x14ac:dyDescent="0.3">
      <c r="A73" s="26" t="s">
        <v>28</v>
      </c>
      <c r="B73" s="33">
        <f>H73+J73+L73+N73+P73+R73+T73+V73+X73+Z73+AB73+AD73</f>
        <v>13810.800000000001</v>
      </c>
      <c r="C73" s="33">
        <f>H73+J73+L73</f>
        <v>3450</v>
      </c>
      <c r="D73" s="34">
        <f>E73</f>
        <v>2263.4</v>
      </c>
      <c r="E73" s="33">
        <f>I73+K73+M73+O73+Q73+S73+U73+W73+Y73+AA73+AC73+AE73</f>
        <v>2263.4</v>
      </c>
      <c r="F73" s="28">
        <f>E73/B73*100</f>
        <v>16.388623396182698</v>
      </c>
      <c r="G73" s="28">
        <f>E73/C73*100</f>
        <v>65.605797101449284</v>
      </c>
      <c r="H73" s="27">
        <v>1150</v>
      </c>
      <c r="I73" s="27"/>
      <c r="J73" s="27">
        <v>1150</v>
      </c>
      <c r="K73" s="27">
        <v>1051.2</v>
      </c>
      <c r="L73" s="27">
        <v>1150</v>
      </c>
      <c r="M73" s="27">
        <v>1212.2</v>
      </c>
      <c r="N73" s="27">
        <v>1150</v>
      </c>
      <c r="O73" s="27"/>
      <c r="P73" s="27">
        <v>3452.7</v>
      </c>
      <c r="Q73" s="27"/>
      <c r="R73" s="27"/>
      <c r="S73" s="27"/>
      <c r="T73" s="27"/>
      <c r="U73" s="27"/>
      <c r="V73" s="27">
        <v>1150</v>
      </c>
      <c r="W73" s="27"/>
      <c r="X73" s="27">
        <v>1150</v>
      </c>
      <c r="Y73" s="27"/>
      <c r="Z73" s="27">
        <v>1150</v>
      </c>
      <c r="AA73" s="27"/>
      <c r="AB73" s="27">
        <v>1150</v>
      </c>
      <c r="AC73" s="27"/>
      <c r="AD73" s="27">
        <v>1158.0999999999999</v>
      </c>
      <c r="AE73" s="27"/>
      <c r="AF73" s="43" t="s">
        <v>42</v>
      </c>
      <c r="AG73" s="19"/>
      <c r="AH73" s="19"/>
      <c r="AI73" s="19"/>
    </row>
    <row r="74" spans="1:35" s="22" customFormat="1" ht="19.5" customHeight="1" x14ac:dyDescent="0.3">
      <c r="A74" s="26" t="s">
        <v>29</v>
      </c>
      <c r="B74" s="44">
        <f t="shared" ref="B74:B76" si="69">H74+J74+L74+N74+P74+R74+T74+V74+X74+Z74+AB74+AD74</f>
        <v>0</v>
      </c>
      <c r="C74" s="33">
        <f t="shared" ref="C74:C76" si="70">H74</f>
        <v>0</v>
      </c>
      <c r="D74" s="45"/>
      <c r="E74" s="44">
        <f t="shared" ref="E74:E76" si="71">I74+K74+M74+O74+Q74+S74+U74+W74+Y74+AA74+AC74+AE74</f>
        <v>0</v>
      </c>
      <c r="F74" s="28" t="e">
        <f t="shared" ref="F74:F76" si="72">E74/B74*100</f>
        <v>#DIV/0!</v>
      </c>
      <c r="G74" s="28" t="e">
        <f t="shared" ref="G74:G76" si="73">E74/C74*100</f>
        <v>#DIV/0!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41"/>
      <c r="AG74" s="19"/>
      <c r="AH74" s="19"/>
      <c r="AI74" s="19"/>
    </row>
    <row r="75" spans="1:35" s="22" customFormat="1" ht="19.5" customHeight="1" x14ac:dyDescent="0.3">
      <c r="A75" s="26" t="s">
        <v>30</v>
      </c>
      <c r="B75" s="44">
        <f t="shared" si="69"/>
        <v>0</v>
      </c>
      <c r="C75" s="33">
        <f t="shared" si="70"/>
        <v>0</v>
      </c>
      <c r="D75" s="45"/>
      <c r="E75" s="44">
        <f t="shared" si="71"/>
        <v>0</v>
      </c>
      <c r="F75" s="28" t="e">
        <f t="shared" si="72"/>
        <v>#DIV/0!</v>
      </c>
      <c r="G75" s="28" t="e">
        <f t="shared" si="73"/>
        <v>#DIV/0!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41"/>
      <c r="AG75" s="19"/>
      <c r="AH75" s="19"/>
      <c r="AI75" s="19"/>
    </row>
    <row r="76" spans="1:35" s="22" customFormat="1" ht="19.5" customHeight="1" x14ac:dyDescent="0.3">
      <c r="A76" s="26" t="s">
        <v>31</v>
      </c>
      <c r="B76" s="44">
        <f t="shared" si="69"/>
        <v>0</v>
      </c>
      <c r="C76" s="33">
        <f t="shared" si="70"/>
        <v>0</v>
      </c>
      <c r="D76" s="45"/>
      <c r="E76" s="44">
        <f t="shared" si="71"/>
        <v>0</v>
      </c>
      <c r="F76" s="28" t="e">
        <f t="shared" si="72"/>
        <v>#DIV/0!</v>
      </c>
      <c r="G76" s="28" t="e">
        <f t="shared" si="73"/>
        <v>#DIV/0!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41"/>
      <c r="AG76" s="19"/>
      <c r="AH76" s="19"/>
      <c r="AI76" s="19"/>
    </row>
    <row r="77" spans="1:35" s="22" customFormat="1" ht="38.25" customHeight="1" x14ac:dyDescent="0.25">
      <c r="A77" s="91" t="s">
        <v>44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9"/>
      <c r="AF77" s="41"/>
      <c r="AG77" s="19"/>
      <c r="AH77" s="19"/>
      <c r="AI77" s="19"/>
    </row>
    <row r="78" spans="1:35" s="22" customFormat="1" ht="102" customHeight="1" x14ac:dyDescent="0.3">
      <c r="A78" s="23" t="s">
        <v>27</v>
      </c>
      <c r="B78" s="17">
        <f>B79+B80+B82+B83</f>
        <v>52981.399999999994</v>
      </c>
      <c r="C78" s="17">
        <f t="shared" ref="C78:E78" si="74">C79+C80+C82+C83</f>
        <v>117.5</v>
      </c>
      <c r="D78" s="17">
        <f t="shared" si="74"/>
        <v>117.5</v>
      </c>
      <c r="E78" s="17">
        <f t="shared" si="74"/>
        <v>117.5</v>
      </c>
      <c r="F78" s="25">
        <f>E78/B78*100</f>
        <v>0.22177594401053957</v>
      </c>
      <c r="G78" s="25">
        <f>E78/C78*100</f>
        <v>100</v>
      </c>
      <c r="H78" s="17">
        <f>H79+H80+H82+H83</f>
        <v>0</v>
      </c>
      <c r="I78" s="17">
        <f t="shared" ref="I78:AE78" si="75">I79+I80+I82+I83</f>
        <v>0</v>
      </c>
      <c r="J78" s="17">
        <f t="shared" si="75"/>
        <v>12.5</v>
      </c>
      <c r="K78" s="17">
        <f t="shared" si="75"/>
        <v>12.5</v>
      </c>
      <c r="L78" s="17">
        <f t="shared" si="75"/>
        <v>105</v>
      </c>
      <c r="M78" s="17">
        <f t="shared" si="75"/>
        <v>105</v>
      </c>
      <c r="N78" s="17">
        <f t="shared" si="75"/>
        <v>1342.4</v>
      </c>
      <c r="O78" s="17">
        <f t="shared" si="75"/>
        <v>0</v>
      </c>
      <c r="P78" s="17">
        <f t="shared" si="75"/>
        <v>764.9</v>
      </c>
      <c r="Q78" s="17">
        <f t="shared" si="75"/>
        <v>0</v>
      </c>
      <c r="R78" s="17">
        <f t="shared" si="75"/>
        <v>10330.4</v>
      </c>
      <c r="S78" s="17">
        <f t="shared" si="75"/>
        <v>0</v>
      </c>
      <c r="T78" s="17">
        <f t="shared" si="75"/>
        <v>7911.5000000000009</v>
      </c>
      <c r="U78" s="17">
        <f t="shared" si="75"/>
        <v>0</v>
      </c>
      <c r="V78" s="17">
        <f t="shared" si="75"/>
        <v>2852.2</v>
      </c>
      <c r="W78" s="17">
        <f t="shared" si="75"/>
        <v>0</v>
      </c>
      <c r="X78" s="17">
        <f t="shared" si="75"/>
        <v>0</v>
      </c>
      <c r="Y78" s="17">
        <f t="shared" si="75"/>
        <v>0</v>
      </c>
      <c r="Z78" s="17">
        <f t="shared" si="75"/>
        <v>585.30000000000007</v>
      </c>
      <c r="AA78" s="17">
        <f t="shared" si="75"/>
        <v>0</v>
      </c>
      <c r="AB78" s="17">
        <f t="shared" si="75"/>
        <v>0</v>
      </c>
      <c r="AC78" s="17">
        <f t="shared" si="75"/>
        <v>0</v>
      </c>
      <c r="AD78" s="17">
        <f t="shared" si="75"/>
        <v>29077.199999999997</v>
      </c>
      <c r="AE78" s="17">
        <f t="shared" si="75"/>
        <v>0</v>
      </c>
      <c r="AF78" s="37" t="s">
        <v>45</v>
      </c>
      <c r="AG78" s="19"/>
      <c r="AH78" s="19"/>
      <c r="AI78" s="19"/>
    </row>
    <row r="79" spans="1:35" s="22" customFormat="1" ht="26.25" customHeight="1" x14ac:dyDescent="0.3">
      <c r="A79" s="26" t="s">
        <v>28</v>
      </c>
      <c r="B79" s="33">
        <f>B86+B93+B100</f>
        <v>30439.399999999994</v>
      </c>
      <c r="C79" s="33">
        <f>C86+C93+C100</f>
        <v>0</v>
      </c>
      <c r="D79" s="33">
        <f t="shared" ref="D79:E79" si="76">D86+D93+D100</f>
        <v>0</v>
      </c>
      <c r="E79" s="33">
        <f t="shared" si="76"/>
        <v>0</v>
      </c>
      <c r="F79" s="28">
        <f t="shared" ref="F79:F83" si="77">E79/B79*100</f>
        <v>0</v>
      </c>
      <c r="G79" s="28" t="e">
        <f t="shared" ref="G79:G83" si="78">E79/C79*100</f>
        <v>#DIV/0!</v>
      </c>
      <c r="H79" s="33">
        <f t="shared" ref="H79:AE83" si="79">H86+H93+H100</f>
        <v>0</v>
      </c>
      <c r="I79" s="33">
        <f t="shared" si="79"/>
        <v>0</v>
      </c>
      <c r="J79" s="33">
        <f t="shared" si="79"/>
        <v>0</v>
      </c>
      <c r="K79" s="33">
        <f t="shared" si="79"/>
        <v>0</v>
      </c>
      <c r="L79" s="33">
        <f t="shared" si="79"/>
        <v>0</v>
      </c>
      <c r="M79" s="33">
        <f t="shared" si="79"/>
        <v>0</v>
      </c>
      <c r="N79" s="33">
        <f t="shared" si="79"/>
        <v>1002.8</v>
      </c>
      <c r="O79" s="33">
        <f t="shared" si="79"/>
        <v>0</v>
      </c>
      <c r="P79" s="33">
        <f t="shared" si="79"/>
        <v>0</v>
      </c>
      <c r="Q79" s="33">
        <f t="shared" si="79"/>
        <v>0</v>
      </c>
      <c r="R79" s="33">
        <f t="shared" si="79"/>
        <v>7130.7</v>
      </c>
      <c r="S79" s="33">
        <f t="shared" si="79"/>
        <v>0</v>
      </c>
      <c r="T79" s="33">
        <f t="shared" si="79"/>
        <v>6930.4000000000005</v>
      </c>
      <c r="U79" s="33">
        <f t="shared" si="79"/>
        <v>0</v>
      </c>
      <c r="V79" s="33">
        <f t="shared" si="79"/>
        <v>2565.1</v>
      </c>
      <c r="W79" s="33">
        <f t="shared" si="79"/>
        <v>0</v>
      </c>
      <c r="X79" s="33">
        <f t="shared" si="79"/>
        <v>0</v>
      </c>
      <c r="Y79" s="33">
        <f t="shared" si="79"/>
        <v>0</v>
      </c>
      <c r="Z79" s="33">
        <f t="shared" si="79"/>
        <v>495.1</v>
      </c>
      <c r="AA79" s="33">
        <f t="shared" si="79"/>
        <v>0</v>
      </c>
      <c r="AB79" s="33">
        <f t="shared" si="79"/>
        <v>0</v>
      </c>
      <c r="AC79" s="33">
        <f t="shared" si="79"/>
        <v>0</v>
      </c>
      <c r="AD79" s="33">
        <f t="shared" si="79"/>
        <v>12315.3</v>
      </c>
      <c r="AE79" s="33">
        <f t="shared" si="79"/>
        <v>0</v>
      </c>
      <c r="AF79" s="37"/>
      <c r="AG79" s="19"/>
      <c r="AH79" s="19"/>
      <c r="AI79" s="19"/>
    </row>
    <row r="80" spans="1:35" s="22" customFormat="1" ht="26.25" customHeight="1" x14ac:dyDescent="0.3">
      <c r="A80" s="26" t="s">
        <v>29</v>
      </c>
      <c r="B80" s="33">
        <f t="shared" ref="B80:E83" si="80">B87+B94+B101</f>
        <v>18542</v>
      </c>
      <c r="C80" s="33">
        <f t="shared" si="80"/>
        <v>117.5</v>
      </c>
      <c r="D80" s="33">
        <f t="shared" si="80"/>
        <v>117.5</v>
      </c>
      <c r="E80" s="33">
        <f t="shared" si="80"/>
        <v>117.5</v>
      </c>
      <c r="F80" s="28">
        <f t="shared" si="77"/>
        <v>0.63369647287239783</v>
      </c>
      <c r="G80" s="28">
        <f t="shared" si="78"/>
        <v>100</v>
      </c>
      <c r="H80" s="33">
        <f t="shared" si="79"/>
        <v>0</v>
      </c>
      <c r="I80" s="33">
        <f t="shared" si="79"/>
        <v>0</v>
      </c>
      <c r="J80" s="33">
        <f t="shared" si="79"/>
        <v>12.5</v>
      </c>
      <c r="K80" s="33">
        <f t="shared" si="79"/>
        <v>12.5</v>
      </c>
      <c r="L80" s="33">
        <f t="shared" si="79"/>
        <v>105</v>
      </c>
      <c r="M80" s="33">
        <f t="shared" si="79"/>
        <v>105</v>
      </c>
      <c r="N80" s="33">
        <f t="shared" si="79"/>
        <v>339.6</v>
      </c>
      <c r="O80" s="33">
        <f t="shared" si="79"/>
        <v>0</v>
      </c>
      <c r="P80" s="33">
        <f t="shared" si="79"/>
        <v>764.9</v>
      </c>
      <c r="Q80" s="33">
        <f t="shared" si="79"/>
        <v>0</v>
      </c>
      <c r="R80" s="33">
        <f t="shared" si="79"/>
        <v>3199.7000000000003</v>
      </c>
      <c r="S80" s="33">
        <f t="shared" si="79"/>
        <v>0</v>
      </c>
      <c r="T80" s="33">
        <f t="shared" si="79"/>
        <v>981.10000000000014</v>
      </c>
      <c r="U80" s="33">
        <f t="shared" si="79"/>
        <v>0</v>
      </c>
      <c r="V80" s="33">
        <f t="shared" si="79"/>
        <v>287.09999999999997</v>
      </c>
      <c r="W80" s="33">
        <f t="shared" si="79"/>
        <v>0</v>
      </c>
      <c r="X80" s="33">
        <f t="shared" si="79"/>
        <v>0</v>
      </c>
      <c r="Y80" s="33">
        <f t="shared" si="79"/>
        <v>0</v>
      </c>
      <c r="Z80" s="33">
        <f t="shared" si="79"/>
        <v>90.2</v>
      </c>
      <c r="AA80" s="33">
        <f t="shared" si="79"/>
        <v>0</v>
      </c>
      <c r="AB80" s="33">
        <f t="shared" si="79"/>
        <v>0</v>
      </c>
      <c r="AC80" s="33">
        <f t="shared" si="79"/>
        <v>0</v>
      </c>
      <c r="AD80" s="33">
        <f t="shared" si="79"/>
        <v>12761.9</v>
      </c>
      <c r="AE80" s="33">
        <f t="shared" si="79"/>
        <v>0</v>
      </c>
      <c r="AF80" s="37"/>
      <c r="AG80" s="19"/>
      <c r="AH80" s="19"/>
      <c r="AI80" s="19"/>
    </row>
    <row r="81" spans="1:35" s="22" customFormat="1" ht="36.75" customHeight="1" x14ac:dyDescent="0.3">
      <c r="A81" s="46" t="s">
        <v>46</v>
      </c>
      <c r="B81" s="33">
        <f t="shared" si="80"/>
        <v>4148.3</v>
      </c>
      <c r="C81" s="33">
        <f>C88+C95+C102</f>
        <v>0</v>
      </c>
      <c r="D81" s="33">
        <f t="shared" si="80"/>
        <v>0</v>
      </c>
      <c r="E81" s="33">
        <f t="shared" si="80"/>
        <v>0</v>
      </c>
      <c r="F81" s="28">
        <f t="shared" si="77"/>
        <v>0</v>
      </c>
      <c r="G81" s="28" t="e">
        <f t="shared" si="78"/>
        <v>#DIV/0!</v>
      </c>
      <c r="H81" s="33">
        <f t="shared" si="79"/>
        <v>0</v>
      </c>
      <c r="I81" s="33">
        <f t="shared" si="79"/>
        <v>0</v>
      </c>
      <c r="J81" s="33">
        <f t="shared" si="79"/>
        <v>0</v>
      </c>
      <c r="K81" s="33">
        <f t="shared" si="79"/>
        <v>0</v>
      </c>
      <c r="L81" s="33">
        <f t="shared" si="79"/>
        <v>0</v>
      </c>
      <c r="M81" s="33">
        <f t="shared" si="79"/>
        <v>0</v>
      </c>
      <c r="N81" s="33">
        <f t="shared" si="79"/>
        <v>334</v>
      </c>
      <c r="O81" s="33">
        <f t="shared" si="79"/>
        <v>0</v>
      </c>
      <c r="P81" s="33">
        <f t="shared" si="79"/>
        <v>0</v>
      </c>
      <c r="Q81" s="33">
        <f t="shared" si="79"/>
        <v>0</v>
      </c>
      <c r="R81" s="33">
        <f t="shared" si="79"/>
        <v>0</v>
      </c>
      <c r="S81" s="33">
        <f t="shared" si="79"/>
        <v>0</v>
      </c>
      <c r="T81" s="33">
        <f t="shared" si="79"/>
        <v>129.30000000000001</v>
      </c>
      <c r="U81" s="33">
        <f t="shared" si="79"/>
        <v>0</v>
      </c>
      <c r="V81" s="33">
        <f t="shared" si="79"/>
        <v>0</v>
      </c>
      <c r="W81" s="33">
        <f t="shared" si="79"/>
        <v>0</v>
      </c>
      <c r="X81" s="33">
        <f t="shared" si="79"/>
        <v>0</v>
      </c>
      <c r="Y81" s="33">
        <f t="shared" si="79"/>
        <v>0</v>
      </c>
      <c r="Z81" s="33">
        <f t="shared" si="79"/>
        <v>0</v>
      </c>
      <c r="AA81" s="33">
        <f t="shared" si="79"/>
        <v>0</v>
      </c>
      <c r="AB81" s="33">
        <f t="shared" si="79"/>
        <v>0</v>
      </c>
      <c r="AC81" s="33">
        <f t="shared" si="79"/>
        <v>0</v>
      </c>
      <c r="AD81" s="33">
        <f t="shared" si="79"/>
        <v>3685</v>
      </c>
      <c r="AE81" s="33">
        <f t="shared" si="79"/>
        <v>0</v>
      </c>
      <c r="AF81" s="37"/>
      <c r="AG81" s="19"/>
      <c r="AH81" s="19"/>
      <c r="AI81" s="19"/>
    </row>
    <row r="82" spans="1:35" s="22" customFormat="1" ht="27.75" customHeight="1" x14ac:dyDescent="0.3">
      <c r="A82" s="26" t="s">
        <v>30</v>
      </c>
      <c r="B82" s="33">
        <f t="shared" si="80"/>
        <v>0</v>
      </c>
      <c r="C82" s="33">
        <f t="shared" si="80"/>
        <v>0</v>
      </c>
      <c r="D82" s="33">
        <f t="shared" si="80"/>
        <v>0</v>
      </c>
      <c r="E82" s="33">
        <f t="shared" si="80"/>
        <v>0</v>
      </c>
      <c r="F82" s="28" t="e">
        <f t="shared" si="77"/>
        <v>#DIV/0!</v>
      </c>
      <c r="G82" s="28" t="e">
        <f t="shared" si="78"/>
        <v>#DIV/0!</v>
      </c>
      <c r="H82" s="33">
        <f t="shared" si="79"/>
        <v>0</v>
      </c>
      <c r="I82" s="33">
        <f t="shared" si="79"/>
        <v>0</v>
      </c>
      <c r="J82" s="33">
        <f t="shared" si="79"/>
        <v>0</v>
      </c>
      <c r="K82" s="33">
        <f t="shared" si="79"/>
        <v>0</v>
      </c>
      <c r="L82" s="33">
        <f t="shared" si="79"/>
        <v>0</v>
      </c>
      <c r="M82" s="33">
        <f t="shared" si="79"/>
        <v>0</v>
      </c>
      <c r="N82" s="33">
        <f t="shared" si="79"/>
        <v>0</v>
      </c>
      <c r="O82" s="33">
        <f t="shared" si="79"/>
        <v>0</v>
      </c>
      <c r="P82" s="33">
        <f t="shared" si="79"/>
        <v>0</v>
      </c>
      <c r="Q82" s="33">
        <f t="shared" si="79"/>
        <v>0</v>
      </c>
      <c r="R82" s="33">
        <f t="shared" si="79"/>
        <v>0</v>
      </c>
      <c r="S82" s="33">
        <f t="shared" si="79"/>
        <v>0</v>
      </c>
      <c r="T82" s="33">
        <f t="shared" si="79"/>
        <v>0</v>
      </c>
      <c r="U82" s="33">
        <f t="shared" si="79"/>
        <v>0</v>
      </c>
      <c r="V82" s="33">
        <f t="shared" si="79"/>
        <v>0</v>
      </c>
      <c r="W82" s="33">
        <f t="shared" si="79"/>
        <v>0</v>
      </c>
      <c r="X82" s="33">
        <f t="shared" si="79"/>
        <v>0</v>
      </c>
      <c r="Y82" s="33">
        <f t="shared" si="79"/>
        <v>0</v>
      </c>
      <c r="Z82" s="33">
        <f t="shared" si="79"/>
        <v>0</v>
      </c>
      <c r="AA82" s="33">
        <f t="shared" si="79"/>
        <v>0</v>
      </c>
      <c r="AB82" s="33">
        <f t="shared" si="79"/>
        <v>0</v>
      </c>
      <c r="AC82" s="33">
        <f t="shared" si="79"/>
        <v>0</v>
      </c>
      <c r="AD82" s="33">
        <f t="shared" si="79"/>
        <v>0</v>
      </c>
      <c r="AE82" s="33">
        <f t="shared" si="79"/>
        <v>0</v>
      </c>
      <c r="AF82" s="37"/>
      <c r="AG82" s="19"/>
      <c r="AH82" s="19"/>
      <c r="AI82" s="19"/>
    </row>
    <row r="83" spans="1:35" s="22" customFormat="1" ht="27.75" customHeight="1" x14ac:dyDescent="0.3">
      <c r="A83" s="26" t="s">
        <v>31</v>
      </c>
      <c r="B83" s="33">
        <f t="shared" si="80"/>
        <v>4000</v>
      </c>
      <c r="C83" s="33">
        <f t="shared" si="80"/>
        <v>0</v>
      </c>
      <c r="D83" s="33">
        <f t="shared" si="80"/>
        <v>0</v>
      </c>
      <c r="E83" s="33">
        <f t="shared" si="80"/>
        <v>0</v>
      </c>
      <c r="F83" s="28">
        <f t="shared" si="77"/>
        <v>0</v>
      </c>
      <c r="G83" s="28" t="e">
        <f t="shared" si="78"/>
        <v>#DIV/0!</v>
      </c>
      <c r="H83" s="33">
        <f t="shared" si="79"/>
        <v>0</v>
      </c>
      <c r="I83" s="33">
        <f t="shared" si="79"/>
        <v>0</v>
      </c>
      <c r="J83" s="33">
        <f t="shared" si="79"/>
        <v>0</v>
      </c>
      <c r="K83" s="33">
        <f t="shared" si="79"/>
        <v>0</v>
      </c>
      <c r="L83" s="33">
        <f t="shared" si="79"/>
        <v>0</v>
      </c>
      <c r="M83" s="33">
        <f t="shared" si="79"/>
        <v>0</v>
      </c>
      <c r="N83" s="33">
        <f t="shared" si="79"/>
        <v>0</v>
      </c>
      <c r="O83" s="33">
        <f t="shared" si="79"/>
        <v>0</v>
      </c>
      <c r="P83" s="33">
        <f t="shared" si="79"/>
        <v>0</v>
      </c>
      <c r="Q83" s="33">
        <f t="shared" si="79"/>
        <v>0</v>
      </c>
      <c r="R83" s="33">
        <f t="shared" si="79"/>
        <v>0</v>
      </c>
      <c r="S83" s="33">
        <f t="shared" si="79"/>
        <v>0</v>
      </c>
      <c r="T83" s="33">
        <f t="shared" si="79"/>
        <v>0</v>
      </c>
      <c r="U83" s="33">
        <f t="shared" si="79"/>
        <v>0</v>
      </c>
      <c r="V83" s="33">
        <f t="shared" si="79"/>
        <v>0</v>
      </c>
      <c r="W83" s="33">
        <f t="shared" si="79"/>
        <v>0</v>
      </c>
      <c r="X83" s="33">
        <f t="shared" si="79"/>
        <v>0</v>
      </c>
      <c r="Y83" s="33">
        <f t="shared" si="79"/>
        <v>0</v>
      </c>
      <c r="Z83" s="33">
        <f t="shared" si="79"/>
        <v>0</v>
      </c>
      <c r="AA83" s="33">
        <f t="shared" si="79"/>
        <v>0</v>
      </c>
      <c r="AB83" s="33">
        <f t="shared" si="79"/>
        <v>0</v>
      </c>
      <c r="AC83" s="33">
        <f t="shared" si="79"/>
        <v>0</v>
      </c>
      <c r="AD83" s="33">
        <f t="shared" si="79"/>
        <v>4000</v>
      </c>
      <c r="AE83" s="33">
        <f t="shared" si="79"/>
        <v>0</v>
      </c>
      <c r="AF83" s="37"/>
      <c r="AG83" s="19"/>
      <c r="AH83" s="19"/>
      <c r="AI83" s="19"/>
    </row>
    <row r="84" spans="1:35" s="22" customFormat="1" ht="65.25" customHeight="1" x14ac:dyDescent="0.25">
      <c r="A84" s="84" t="s">
        <v>47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6"/>
      <c r="AF84" s="87"/>
      <c r="AG84" s="19"/>
      <c r="AH84" s="19"/>
      <c r="AI84" s="19"/>
    </row>
    <row r="85" spans="1:35" s="22" customFormat="1" ht="23.25" customHeight="1" x14ac:dyDescent="0.3">
      <c r="A85" s="23" t="s">
        <v>27</v>
      </c>
      <c r="B85" s="32">
        <f>H85+J85+L85+N85+P85+R85+T85+V85+X85+Z85+AB85+AD85</f>
        <v>50445.299999999996</v>
      </c>
      <c r="C85" s="17">
        <f t="shared" ref="C85:E85" si="81">C86+C87+C89+C90</f>
        <v>105</v>
      </c>
      <c r="D85" s="17">
        <f t="shared" si="81"/>
        <v>105</v>
      </c>
      <c r="E85" s="17">
        <f t="shared" si="81"/>
        <v>105</v>
      </c>
      <c r="F85" s="25">
        <f>E85/B85*100</f>
        <v>0.20814624950193575</v>
      </c>
      <c r="G85" s="25">
        <f>E85/C85*100</f>
        <v>100</v>
      </c>
      <c r="H85" s="17">
        <f>H86+H87+H89+H90</f>
        <v>0</v>
      </c>
      <c r="I85" s="17">
        <f t="shared" ref="I85:AE85" si="82">I86+I87+I89+I90</f>
        <v>0</v>
      </c>
      <c r="J85" s="17">
        <f t="shared" si="82"/>
        <v>0</v>
      </c>
      <c r="K85" s="17">
        <f t="shared" si="82"/>
        <v>0</v>
      </c>
      <c r="L85" s="17">
        <f t="shared" si="82"/>
        <v>105</v>
      </c>
      <c r="M85" s="17">
        <f t="shared" si="82"/>
        <v>105</v>
      </c>
      <c r="N85" s="17">
        <f t="shared" si="82"/>
        <v>1336.8</v>
      </c>
      <c r="O85" s="17">
        <f t="shared" si="82"/>
        <v>0</v>
      </c>
      <c r="P85" s="17">
        <f t="shared" si="82"/>
        <v>0</v>
      </c>
      <c r="Q85" s="17">
        <f t="shared" si="82"/>
        <v>0</v>
      </c>
      <c r="R85" s="17">
        <f t="shared" si="82"/>
        <v>9689</v>
      </c>
      <c r="S85" s="17">
        <f t="shared" si="82"/>
        <v>0</v>
      </c>
      <c r="T85" s="17">
        <f t="shared" si="82"/>
        <v>7086.9000000000005</v>
      </c>
      <c r="U85" s="17">
        <f t="shared" si="82"/>
        <v>0</v>
      </c>
      <c r="V85" s="17">
        <f t="shared" si="82"/>
        <v>2565.1</v>
      </c>
      <c r="W85" s="17">
        <f t="shared" si="82"/>
        <v>0</v>
      </c>
      <c r="X85" s="17">
        <f t="shared" si="82"/>
        <v>0</v>
      </c>
      <c r="Y85" s="17">
        <f t="shared" si="82"/>
        <v>0</v>
      </c>
      <c r="Z85" s="17">
        <f t="shared" si="82"/>
        <v>585.30000000000007</v>
      </c>
      <c r="AA85" s="17">
        <f t="shared" si="82"/>
        <v>0</v>
      </c>
      <c r="AB85" s="17">
        <f t="shared" si="82"/>
        <v>0</v>
      </c>
      <c r="AC85" s="17">
        <f t="shared" si="82"/>
        <v>0</v>
      </c>
      <c r="AD85" s="17">
        <f t="shared" si="82"/>
        <v>29077.199999999997</v>
      </c>
      <c r="AE85" s="17">
        <f t="shared" si="82"/>
        <v>0</v>
      </c>
      <c r="AF85" s="88"/>
      <c r="AG85" s="19"/>
      <c r="AH85" s="19"/>
      <c r="AI85" s="19"/>
    </row>
    <row r="86" spans="1:35" s="22" customFormat="1" ht="23.25" customHeight="1" x14ac:dyDescent="0.3">
      <c r="A86" s="26" t="s">
        <v>28</v>
      </c>
      <c r="B86" s="33">
        <f>H86+J86+L86+N86+P86+R86+T86+V86+X86+Z86+AB86+AD86</f>
        <v>30051.799999999996</v>
      </c>
      <c r="C86" s="33">
        <f>H86</f>
        <v>0</v>
      </c>
      <c r="D86" s="34">
        <f>E86</f>
        <v>0</v>
      </c>
      <c r="E86" s="33">
        <f>I86+K86+M86+O86+Q86+S86+U86+W86+Y86+AA86+AC86+AE86</f>
        <v>0</v>
      </c>
      <c r="F86" s="28">
        <f>E86/B86*100</f>
        <v>0</v>
      </c>
      <c r="G86" s="28" t="e">
        <f>E86/C86*100</f>
        <v>#DIV/0!</v>
      </c>
      <c r="H86" s="27"/>
      <c r="I86" s="27"/>
      <c r="J86" s="27"/>
      <c r="K86" s="27"/>
      <c r="L86" s="27"/>
      <c r="M86" s="27"/>
      <c r="N86" s="27">
        <v>1002.8</v>
      </c>
      <c r="O86" s="27"/>
      <c r="P86" s="27"/>
      <c r="Q86" s="27"/>
      <c r="R86" s="27">
        <v>7130.7</v>
      </c>
      <c r="S86" s="27"/>
      <c r="T86" s="27">
        <v>6542.8</v>
      </c>
      <c r="U86" s="27"/>
      <c r="V86" s="27">
        <v>2565.1</v>
      </c>
      <c r="W86" s="27"/>
      <c r="X86" s="27"/>
      <c r="Y86" s="27"/>
      <c r="Z86" s="27">
        <v>495.1</v>
      </c>
      <c r="AA86" s="27"/>
      <c r="AB86" s="27"/>
      <c r="AC86" s="27"/>
      <c r="AD86" s="27">
        <v>12315.3</v>
      </c>
      <c r="AE86" s="27"/>
      <c r="AF86" s="88"/>
      <c r="AG86" s="19"/>
      <c r="AH86" s="19"/>
      <c r="AI86" s="19"/>
    </row>
    <row r="87" spans="1:35" s="22" customFormat="1" ht="24.75" customHeight="1" x14ac:dyDescent="0.3">
      <c r="A87" s="26" t="s">
        <v>29</v>
      </c>
      <c r="B87" s="33">
        <f t="shared" ref="B87:B90" si="83">H87+J87+L87+N87+P87+R87+T87+V87+X87+Z87+AB87+AD87</f>
        <v>16393.5</v>
      </c>
      <c r="C87" s="33">
        <f>H87+J87+L87</f>
        <v>105</v>
      </c>
      <c r="D87" s="34">
        <f>E87</f>
        <v>105</v>
      </c>
      <c r="E87" s="33">
        <f>I87+K87+M87+O87+Q87+S87+U87+W87+Y87+AA87+AC87+AE87</f>
        <v>105</v>
      </c>
      <c r="F87" s="28">
        <f t="shared" ref="F87:F90" si="84">E87/B87*100</f>
        <v>0.64049775825784616</v>
      </c>
      <c r="G87" s="28">
        <f>E87/C87*100</f>
        <v>100</v>
      </c>
      <c r="H87" s="27"/>
      <c r="I87" s="27"/>
      <c r="J87" s="27"/>
      <c r="K87" s="27"/>
      <c r="L87" s="27">
        <v>105</v>
      </c>
      <c r="M87" s="27">
        <v>105</v>
      </c>
      <c r="N87" s="27">
        <v>334</v>
      </c>
      <c r="O87" s="27"/>
      <c r="P87" s="27"/>
      <c r="Q87" s="27"/>
      <c r="R87" s="27">
        <v>2558.3000000000002</v>
      </c>
      <c r="S87" s="27"/>
      <c r="T87" s="27">
        <v>544.1</v>
      </c>
      <c r="U87" s="27"/>
      <c r="V87" s="27"/>
      <c r="W87" s="27"/>
      <c r="X87" s="27"/>
      <c r="Y87" s="27"/>
      <c r="Z87" s="27">
        <v>90.2</v>
      </c>
      <c r="AA87" s="27"/>
      <c r="AB87" s="27"/>
      <c r="AC87" s="27"/>
      <c r="AD87" s="27">
        <v>12761.9</v>
      </c>
      <c r="AE87" s="27"/>
      <c r="AF87" s="88"/>
      <c r="AG87" s="19"/>
      <c r="AH87" s="19"/>
      <c r="AI87" s="19"/>
    </row>
    <row r="88" spans="1:35" s="22" customFormat="1" ht="41.25" customHeight="1" x14ac:dyDescent="0.3">
      <c r="A88" s="46" t="s">
        <v>46</v>
      </c>
      <c r="B88" s="33">
        <f>H88+J88+L88+N88+P88+R88+T88+V88+X88+Z88+AB88+AD88</f>
        <v>4019</v>
      </c>
      <c r="C88" s="33">
        <f t="shared" ref="C88:C90" si="85">H88</f>
        <v>0</v>
      </c>
      <c r="D88" s="33">
        <f>E88</f>
        <v>0</v>
      </c>
      <c r="E88" s="33">
        <f t="shared" ref="E88:E90" si="86">I88+K88+M88+O88+Q88+S88+U88+W88+Y88+AA88+AC88+AE88</f>
        <v>0</v>
      </c>
      <c r="F88" s="28">
        <f t="shared" si="84"/>
        <v>0</v>
      </c>
      <c r="G88" s="28" t="e">
        <f t="shared" ref="G88:G90" si="87">E88/C88*100</f>
        <v>#DIV/0!</v>
      </c>
      <c r="H88" s="27"/>
      <c r="I88" s="27"/>
      <c r="J88" s="27"/>
      <c r="K88" s="27"/>
      <c r="L88" s="27"/>
      <c r="M88" s="27"/>
      <c r="N88" s="27">
        <v>334</v>
      </c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>
        <v>3685</v>
      </c>
      <c r="AE88" s="27"/>
      <c r="AF88" s="88"/>
      <c r="AG88" s="19"/>
      <c r="AH88" s="19"/>
      <c r="AI88" s="19"/>
    </row>
    <row r="89" spans="1:35" s="22" customFormat="1" ht="20.25" customHeight="1" x14ac:dyDescent="0.3">
      <c r="A89" s="26" t="s">
        <v>30</v>
      </c>
      <c r="B89" s="33">
        <f t="shared" si="83"/>
        <v>0</v>
      </c>
      <c r="C89" s="33">
        <f t="shared" si="85"/>
        <v>0</v>
      </c>
      <c r="D89" s="34"/>
      <c r="E89" s="33">
        <f t="shared" si="86"/>
        <v>0</v>
      </c>
      <c r="F89" s="28" t="e">
        <f t="shared" si="84"/>
        <v>#DIV/0!</v>
      </c>
      <c r="G89" s="28" t="e">
        <f t="shared" si="87"/>
        <v>#DIV/0!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88"/>
      <c r="AG89" s="19"/>
      <c r="AH89" s="19"/>
      <c r="AI89" s="19"/>
    </row>
    <row r="90" spans="1:35" s="22" customFormat="1" ht="31.5" customHeight="1" x14ac:dyDescent="0.3">
      <c r="A90" s="26" t="s">
        <v>31</v>
      </c>
      <c r="B90" s="33">
        <f t="shared" si="83"/>
        <v>4000</v>
      </c>
      <c r="C90" s="33">
        <f t="shared" si="85"/>
        <v>0</v>
      </c>
      <c r="D90" s="34">
        <f>E90</f>
        <v>0</v>
      </c>
      <c r="E90" s="33">
        <f t="shared" si="86"/>
        <v>0</v>
      </c>
      <c r="F90" s="28">
        <f t="shared" si="84"/>
        <v>0</v>
      </c>
      <c r="G90" s="28" t="e">
        <f t="shared" si="87"/>
        <v>#DIV/0!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>
        <v>4000</v>
      </c>
      <c r="AE90" s="17"/>
      <c r="AF90" s="88"/>
      <c r="AG90" s="19"/>
      <c r="AH90" s="19"/>
      <c r="AI90" s="19"/>
    </row>
    <row r="91" spans="1:35" s="22" customFormat="1" ht="71.25" customHeight="1" x14ac:dyDescent="0.25">
      <c r="A91" s="84" t="s">
        <v>48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6"/>
      <c r="AF91" s="41"/>
      <c r="AG91" s="19"/>
      <c r="AH91" s="19"/>
      <c r="AI91" s="19"/>
    </row>
    <row r="92" spans="1:35" s="22" customFormat="1" ht="24.75" customHeight="1" x14ac:dyDescent="0.3">
      <c r="A92" s="23" t="s">
        <v>27</v>
      </c>
      <c r="B92" s="32">
        <f>H92+J92+L92+N92+P92+R92+T92+V92+X92+Z92+AB92+AD92</f>
        <v>767.1</v>
      </c>
      <c r="C92" s="17">
        <f t="shared" ref="C92:E92" si="88">C93+C94+C96+C97</f>
        <v>4</v>
      </c>
      <c r="D92" s="17">
        <f t="shared" si="88"/>
        <v>4</v>
      </c>
      <c r="E92" s="17">
        <f t="shared" si="88"/>
        <v>4</v>
      </c>
      <c r="F92" s="25">
        <f>E92/B92*100</f>
        <v>0.52144440099074429</v>
      </c>
      <c r="G92" s="25">
        <f>E92/C92*100</f>
        <v>100</v>
      </c>
      <c r="H92" s="17">
        <f>H93+H94+H96+H97</f>
        <v>0</v>
      </c>
      <c r="I92" s="17">
        <f t="shared" ref="I92:AE92" si="89">I93+I94+I96+I97</f>
        <v>0</v>
      </c>
      <c r="J92" s="17">
        <f t="shared" si="89"/>
        <v>4</v>
      </c>
      <c r="K92" s="17">
        <f t="shared" si="89"/>
        <v>4</v>
      </c>
      <c r="L92" s="17">
        <f t="shared" si="89"/>
        <v>0</v>
      </c>
      <c r="M92" s="17">
        <f t="shared" si="89"/>
        <v>0</v>
      </c>
      <c r="N92" s="17">
        <f t="shared" si="89"/>
        <v>0</v>
      </c>
      <c r="O92" s="17">
        <f t="shared" si="89"/>
        <v>0</v>
      </c>
      <c r="P92" s="17">
        <f t="shared" si="89"/>
        <v>55.400000000000006</v>
      </c>
      <c r="Q92" s="17">
        <f t="shared" si="89"/>
        <v>0</v>
      </c>
      <c r="R92" s="17">
        <f t="shared" si="89"/>
        <v>190.8</v>
      </c>
      <c r="S92" s="17">
        <f t="shared" si="89"/>
        <v>0</v>
      </c>
      <c r="T92" s="17">
        <f t="shared" si="89"/>
        <v>516.9</v>
      </c>
      <c r="U92" s="17">
        <f t="shared" si="89"/>
        <v>0</v>
      </c>
      <c r="V92" s="17">
        <f t="shared" si="89"/>
        <v>0</v>
      </c>
      <c r="W92" s="17">
        <f t="shared" si="89"/>
        <v>0</v>
      </c>
      <c r="X92" s="17">
        <f t="shared" si="89"/>
        <v>0</v>
      </c>
      <c r="Y92" s="17">
        <f t="shared" si="89"/>
        <v>0</v>
      </c>
      <c r="Z92" s="17">
        <f t="shared" si="89"/>
        <v>0</v>
      </c>
      <c r="AA92" s="17">
        <f t="shared" si="89"/>
        <v>0</v>
      </c>
      <c r="AB92" s="17">
        <f t="shared" si="89"/>
        <v>0</v>
      </c>
      <c r="AC92" s="17">
        <f t="shared" si="89"/>
        <v>0</v>
      </c>
      <c r="AD92" s="17">
        <f t="shared" si="89"/>
        <v>0</v>
      </c>
      <c r="AE92" s="17">
        <f t="shared" si="89"/>
        <v>0</v>
      </c>
      <c r="AF92" s="108"/>
      <c r="AG92" s="19"/>
      <c r="AH92" s="19"/>
      <c r="AI92" s="19"/>
    </row>
    <row r="93" spans="1:35" s="22" customFormat="1" ht="24.75" customHeight="1" x14ac:dyDescent="0.3">
      <c r="A93" s="26" t="s">
        <v>28</v>
      </c>
      <c r="B93" s="33">
        <f>H93+J93+L93+N93+P93+R93+T93+V93+X93+Z93+AB93+AD93</f>
        <v>387.59999999999997</v>
      </c>
      <c r="C93" s="33">
        <f>H93</f>
        <v>0</v>
      </c>
      <c r="D93" s="34"/>
      <c r="E93" s="33">
        <f>I93+K93+M93+O93+Q93+S93+U93+W93+Y93+AA93+AC93+AE93</f>
        <v>0</v>
      </c>
      <c r="F93" s="28">
        <f>E93/B93*100</f>
        <v>0</v>
      </c>
      <c r="G93" s="28" t="e">
        <f>E93/C93*100</f>
        <v>#DIV/0!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>
        <f>286.9+100.7</f>
        <v>387.59999999999997</v>
      </c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109"/>
      <c r="AG93" s="19"/>
      <c r="AH93" s="19"/>
      <c r="AI93" s="19"/>
    </row>
    <row r="94" spans="1:35" s="22" customFormat="1" ht="24.75" customHeight="1" x14ac:dyDescent="0.3">
      <c r="A94" s="26" t="s">
        <v>29</v>
      </c>
      <c r="B94" s="33">
        <f>H94+J94+L94+N94+P94+R94+T94+V94+X94+Z94+AB94+AD94</f>
        <v>379.5</v>
      </c>
      <c r="C94" s="33">
        <f>H94+J94</f>
        <v>4</v>
      </c>
      <c r="D94" s="34">
        <f>E94</f>
        <v>4</v>
      </c>
      <c r="E94" s="33">
        <f t="shared" ref="E94:E97" si="90">I94+K94+M94+O94+Q94+S94+U94+W94+Y94+AA94+AC94+AE94</f>
        <v>4</v>
      </c>
      <c r="F94" s="28">
        <f t="shared" ref="F94:F97" si="91">E94/B94*100</f>
        <v>1.0540184453227932</v>
      </c>
      <c r="G94" s="28">
        <f>E94/C94*100</f>
        <v>100</v>
      </c>
      <c r="H94" s="27"/>
      <c r="I94" s="27"/>
      <c r="J94" s="27">
        <v>4</v>
      </c>
      <c r="K94" s="27">
        <v>4</v>
      </c>
      <c r="L94" s="27"/>
      <c r="M94" s="27"/>
      <c r="N94" s="27"/>
      <c r="O94" s="27"/>
      <c r="P94" s="27">
        <f>47.7+7.7</f>
        <v>55.400000000000006</v>
      </c>
      <c r="Q94" s="27"/>
      <c r="R94" s="27">
        <f>75.6+115.2</f>
        <v>190.8</v>
      </c>
      <c r="S94" s="27"/>
      <c r="T94" s="27">
        <f>95.7+33.6</f>
        <v>129.30000000000001</v>
      </c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109"/>
      <c r="AG94" s="19"/>
      <c r="AH94" s="19"/>
      <c r="AI94" s="19"/>
    </row>
    <row r="95" spans="1:35" s="22" customFormat="1" ht="38.25" customHeight="1" x14ac:dyDescent="0.3">
      <c r="A95" s="46" t="s">
        <v>46</v>
      </c>
      <c r="B95" s="33">
        <f>H95+J95+L95+N95+P95+R95+T95+V95+X95+Z95+AB95+AD95</f>
        <v>129.30000000000001</v>
      </c>
      <c r="C95" s="33">
        <f t="shared" ref="C95:C97" si="92">H95</f>
        <v>0</v>
      </c>
      <c r="D95" s="33"/>
      <c r="E95" s="33">
        <f t="shared" si="90"/>
        <v>0</v>
      </c>
      <c r="F95" s="28">
        <f t="shared" si="91"/>
        <v>0</v>
      </c>
      <c r="G95" s="28" t="e">
        <f t="shared" ref="G95:G97" si="93">E95/C95*100</f>
        <v>#DIV/0!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>
        <v>129.30000000000001</v>
      </c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09"/>
      <c r="AG95" s="19"/>
      <c r="AH95" s="19"/>
      <c r="AI95" s="19"/>
    </row>
    <row r="96" spans="1:35" s="22" customFormat="1" ht="23.25" customHeight="1" x14ac:dyDescent="0.3">
      <c r="A96" s="26" t="s">
        <v>30</v>
      </c>
      <c r="B96" s="33">
        <f t="shared" ref="B96:B97" si="94">H96+J96+L96+N96+P96+R96+T96+V96+X96+Z96+AB96+AD96</f>
        <v>0</v>
      </c>
      <c r="C96" s="33">
        <f t="shared" si="92"/>
        <v>0</v>
      </c>
      <c r="D96" s="34"/>
      <c r="E96" s="33">
        <f t="shared" si="90"/>
        <v>0</v>
      </c>
      <c r="F96" s="28" t="e">
        <f t="shared" si="91"/>
        <v>#DIV/0!</v>
      </c>
      <c r="G96" s="28" t="e">
        <f t="shared" si="93"/>
        <v>#DIV/0!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09"/>
      <c r="AG96" s="19"/>
      <c r="AH96" s="19"/>
      <c r="AI96" s="19"/>
    </row>
    <row r="97" spans="1:35" s="22" customFormat="1" ht="23.25" customHeight="1" x14ac:dyDescent="0.3">
      <c r="A97" s="26" t="s">
        <v>31</v>
      </c>
      <c r="B97" s="33">
        <f t="shared" si="94"/>
        <v>0</v>
      </c>
      <c r="C97" s="33">
        <f t="shared" si="92"/>
        <v>0</v>
      </c>
      <c r="D97" s="34"/>
      <c r="E97" s="33">
        <f t="shared" si="90"/>
        <v>0</v>
      </c>
      <c r="F97" s="28" t="e">
        <f t="shared" si="91"/>
        <v>#DIV/0!</v>
      </c>
      <c r="G97" s="28" t="e">
        <f t="shared" si="93"/>
        <v>#DIV/0!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10"/>
      <c r="AG97" s="19"/>
      <c r="AH97" s="19"/>
      <c r="AI97" s="19"/>
    </row>
    <row r="98" spans="1:35" s="22" customFormat="1" ht="51" customHeight="1" x14ac:dyDescent="0.25">
      <c r="A98" s="84" t="s">
        <v>49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6"/>
      <c r="AF98" s="41"/>
      <c r="AG98" s="19"/>
      <c r="AH98" s="19"/>
      <c r="AI98" s="19"/>
    </row>
    <row r="99" spans="1:35" s="22" customFormat="1" ht="23.25" customHeight="1" x14ac:dyDescent="0.3">
      <c r="A99" s="23" t="s">
        <v>27</v>
      </c>
      <c r="B99" s="32">
        <f>H99+J99+L99+N99+P99+R99+T99+V99+X99+Z99+AB99+AD99</f>
        <v>1769</v>
      </c>
      <c r="C99" s="24">
        <f>SUM(C100:C103)</f>
        <v>8.5</v>
      </c>
      <c r="D99" s="24">
        <f t="shared" ref="D99:E99" si="95">SUM(D100:D103)</f>
        <v>8.5</v>
      </c>
      <c r="E99" s="24">
        <f t="shared" si="95"/>
        <v>8.5</v>
      </c>
      <c r="F99" s="25">
        <f>E99/B99*100</f>
        <v>0.48049745618993778</v>
      </c>
      <c r="G99" s="25">
        <f>E99/C99*100</f>
        <v>100</v>
      </c>
      <c r="H99" s="17">
        <f t="shared" ref="H99:K99" si="96">H100+H101+H102+H103</f>
        <v>0</v>
      </c>
      <c r="I99" s="17">
        <f t="shared" si="96"/>
        <v>0</v>
      </c>
      <c r="J99" s="17">
        <f t="shared" si="96"/>
        <v>8.5</v>
      </c>
      <c r="K99" s="17">
        <f t="shared" si="96"/>
        <v>8.5</v>
      </c>
      <c r="L99" s="17">
        <f>L100+L101+L102+L103</f>
        <v>0</v>
      </c>
      <c r="M99" s="17">
        <f t="shared" ref="M99:AE99" si="97">M100+M101+M102+M103</f>
        <v>0</v>
      </c>
      <c r="N99" s="17">
        <f t="shared" si="97"/>
        <v>5.6</v>
      </c>
      <c r="O99" s="17">
        <f t="shared" si="97"/>
        <v>0</v>
      </c>
      <c r="P99" s="17">
        <f t="shared" si="97"/>
        <v>709.5</v>
      </c>
      <c r="Q99" s="17">
        <f t="shared" si="97"/>
        <v>0</v>
      </c>
      <c r="R99" s="17">
        <f t="shared" si="97"/>
        <v>450.6</v>
      </c>
      <c r="S99" s="17">
        <f t="shared" si="97"/>
        <v>0</v>
      </c>
      <c r="T99" s="17">
        <f t="shared" si="97"/>
        <v>307.7</v>
      </c>
      <c r="U99" s="17">
        <f t="shared" si="97"/>
        <v>0</v>
      </c>
      <c r="V99" s="17">
        <f t="shared" si="97"/>
        <v>287.09999999999997</v>
      </c>
      <c r="W99" s="17">
        <f t="shared" si="97"/>
        <v>0</v>
      </c>
      <c r="X99" s="17">
        <f t="shared" si="97"/>
        <v>0</v>
      </c>
      <c r="Y99" s="17">
        <f t="shared" si="97"/>
        <v>0</v>
      </c>
      <c r="Z99" s="17">
        <f t="shared" si="97"/>
        <v>0</v>
      </c>
      <c r="AA99" s="17">
        <f t="shared" si="97"/>
        <v>0</v>
      </c>
      <c r="AB99" s="17">
        <f t="shared" si="97"/>
        <v>0</v>
      </c>
      <c r="AC99" s="17">
        <f t="shared" si="97"/>
        <v>0</v>
      </c>
      <c r="AD99" s="17">
        <f t="shared" si="97"/>
        <v>0</v>
      </c>
      <c r="AE99" s="17">
        <f t="shared" si="97"/>
        <v>0</v>
      </c>
      <c r="AF99" s="41"/>
      <c r="AG99" s="19"/>
      <c r="AH99" s="19"/>
      <c r="AI99" s="19"/>
    </row>
    <row r="100" spans="1:35" s="22" customFormat="1" ht="23.25" customHeight="1" x14ac:dyDescent="0.3">
      <c r="A100" s="26" t="s">
        <v>28</v>
      </c>
      <c r="B100" s="44">
        <f>H100+J100+L100+N100+P100+R100+T100+V100+X100+Z100+AB100+AD100</f>
        <v>0</v>
      </c>
      <c r="C100" s="44">
        <f>H100</f>
        <v>0</v>
      </c>
      <c r="D100" s="44"/>
      <c r="E100" s="33">
        <f>I100+K100+M100+O100+Q100+S100+U100+W100+Y100+AA100+AC100+AE100</f>
        <v>0</v>
      </c>
      <c r="F100" s="28" t="e">
        <f>E100/B100*100</f>
        <v>#DIV/0!</v>
      </c>
      <c r="G100" s="28" t="e">
        <f>E100/C100*100</f>
        <v>#DIV/0!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41"/>
      <c r="AG100" s="19"/>
      <c r="AH100" s="19"/>
      <c r="AI100" s="19"/>
    </row>
    <row r="101" spans="1:35" s="22" customFormat="1" ht="23.25" customHeight="1" x14ac:dyDescent="0.3">
      <c r="A101" s="26" t="s">
        <v>29</v>
      </c>
      <c r="B101" s="33">
        <f>H101+J101+L101+N101+P101+R101+T101+V101+X101+Z101+AB101+AD101</f>
        <v>1769</v>
      </c>
      <c r="C101" s="44">
        <f>H101+J101</f>
        <v>8.5</v>
      </c>
      <c r="D101" s="34">
        <f>E101</f>
        <v>8.5</v>
      </c>
      <c r="E101" s="33">
        <f>I101+K101+M101+O101+Q101+S101+U101+W101+Y101+AA101+AC101+AE101</f>
        <v>8.5</v>
      </c>
      <c r="F101" s="28">
        <f>E101/B101*100</f>
        <v>0.48049745618993778</v>
      </c>
      <c r="G101" s="28">
        <f>E101/C101*100</f>
        <v>100</v>
      </c>
      <c r="H101" s="27"/>
      <c r="I101" s="27"/>
      <c r="J101" s="27">
        <v>8.5</v>
      </c>
      <c r="K101" s="27">
        <v>8.5</v>
      </c>
      <c r="L101" s="27"/>
      <c r="M101" s="27"/>
      <c r="N101" s="27">
        <v>5.6</v>
      </c>
      <c r="O101" s="27"/>
      <c r="P101" s="27">
        <f>242.7+466.8</f>
        <v>709.5</v>
      </c>
      <c r="Q101" s="27"/>
      <c r="R101" s="27">
        <f>356.8+93.8</f>
        <v>450.6</v>
      </c>
      <c r="S101" s="27"/>
      <c r="T101" s="27">
        <f>243.8+63.9</f>
        <v>307.7</v>
      </c>
      <c r="U101" s="27"/>
      <c r="V101" s="27">
        <f>223.2+63.9</f>
        <v>287.09999999999997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41"/>
      <c r="AG101" s="19"/>
      <c r="AH101" s="19"/>
      <c r="AI101" s="19"/>
    </row>
    <row r="102" spans="1:35" s="22" customFormat="1" ht="23.25" customHeight="1" x14ac:dyDescent="0.3">
      <c r="A102" s="26" t="s">
        <v>30</v>
      </c>
      <c r="B102" s="44">
        <f t="shared" ref="B102:B103" si="98">H102+J102+L102+N102+P102+R102+T102+V102+X102+Z102+AB102+AD102</f>
        <v>0</v>
      </c>
      <c r="C102" s="44">
        <f t="shared" ref="C102:C103" si="99">H102</f>
        <v>0</v>
      </c>
      <c r="D102" s="45"/>
      <c r="E102" s="33">
        <f t="shared" ref="E102:E103" si="100">I102+K102+M102+O102+Q102+S102+U102+W102+Y102+AA102+AC102+AE102</f>
        <v>0</v>
      </c>
      <c r="F102" s="28" t="e">
        <f t="shared" ref="F102:F103" si="101">E102/B102*100</f>
        <v>#DIV/0!</v>
      </c>
      <c r="G102" s="28" t="e">
        <f t="shared" ref="G102:G103" si="102">E102/C102*100</f>
        <v>#DIV/0!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41"/>
      <c r="AG102" s="19"/>
      <c r="AH102" s="19"/>
      <c r="AI102" s="19"/>
    </row>
    <row r="103" spans="1:35" s="22" customFormat="1" ht="23.25" customHeight="1" x14ac:dyDescent="0.3">
      <c r="A103" s="26" t="s">
        <v>31</v>
      </c>
      <c r="B103" s="44">
        <f t="shared" si="98"/>
        <v>0</v>
      </c>
      <c r="C103" s="44">
        <f t="shared" si="99"/>
        <v>0</v>
      </c>
      <c r="D103" s="45"/>
      <c r="E103" s="33">
        <f t="shared" si="100"/>
        <v>0</v>
      </c>
      <c r="F103" s="28" t="e">
        <f t="shared" si="101"/>
        <v>#DIV/0!</v>
      </c>
      <c r="G103" s="28" t="e">
        <f t="shared" si="102"/>
        <v>#DIV/0!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41"/>
      <c r="AG103" s="19"/>
      <c r="AH103" s="19"/>
      <c r="AI103" s="19"/>
    </row>
    <row r="104" spans="1:35" s="22" customFormat="1" ht="28.5" customHeight="1" x14ac:dyDescent="0.25">
      <c r="A104" s="91" t="s">
        <v>50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9"/>
      <c r="AF104" s="41"/>
      <c r="AG104" s="19"/>
      <c r="AH104" s="19"/>
      <c r="AI104" s="19"/>
    </row>
    <row r="105" spans="1:35" s="22" customFormat="1" ht="36.75" customHeight="1" x14ac:dyDescent="0.25">
      <c r="A105" s="47" t="s">
        <v>27</v>
      </c>
      <c r="B105" s="48">
        <f>H105+J105+L105+N105+P105+R105+T105+V105+X105+Z105+AB105+AD105</f>
        <v>59264.3</v>
      </c>
      <c r="C105" s="49">
        <f>SUM(C106:C109)</f>
        <v>6231.9</v>
      </c>
      <c r="D105" s="49">
        <f t="shared" ref="D105:E105" si="103">SUM(D106:D109)</f>
        <v>18706.199999999997</v>
      </c>
      <c r="E105" s="49">
        <f t="shared" si="103"/>
        <v>18706.199999999997</v>
      </c>
      <c r="F105" s="50">
        <f>E105/B105*100</f>
        <v>31.564027584903553</v>
      </c>
      <c r="G105" s="50">
        <f>E105/C105*100</f>
        <v>300.16848794107733</v>
      </c>
      <c r="H105" s="51">
        <f>SUM(H106:H109)</f>
        <v>6231.9</v>
      </c>
      <c r="I105" s="51">
        <f t="shared" ref="I105:AE105" si="104">SUM(I106:I109)</f>
        <v>6231.9</v>
      </c>
      <c r="J105" s="51">
        <f t="shared" si="104"/>
        <v>6240.4</v>
      </c>
      <c r="K105" s="51">
        <f t="shared" si="104"/>
        <v>6240.4</v>
      </c>
      <c r="L105" s="51">
        <f t="shared" si="104"/>
        <v>6233.9</v>
      </c>
      <c r="M105" s="51">
        <f t="shared" si="104"/>
        <v>6233.9</v>
      </c>
      <c r="N105" s="51">
        <f t="shared" si="104"/>
        <v>6231.9</v>
      </c>
      <c r="O105" s="51">
        <f t="shared" si="104"/>
        <v>0</v>
      </c>
      <c r="P105" s="51">
        <f t="shared" si="104"/>
        <v>6231.9</v>
      </c>
      <c r="Q105" s="51">
        <f t="shared" si="104"/>
        <v>0</v>
      </c>
      <c r="R105" s="51">
        <f t="shared" si="104"/>
        <v>0</v>
      </c>
      <c r="S105" s="51">
        <f t="shared" si="104"/>
        <v>0</v>
      </c>
      <c r="T105" s="51">
        <f t="shared" si="104"/>
        <v>0</v>
      </c>
      <c r="U105" s="51">
        <f t="shared" si="104"/>
        <v>0</v>
      </c>
      <c r="V105" s="51">
        <f t="shared" si="104"/>
        <v>100</v>
      </c>
      <c r="W105" s="51">
        <f t="shared" si="104"/>
        <v>0</v>
      </c>
      <c r="X105" s="51">
        <f t="shared" si="104"/>
        <v>6231.9</v>
      </c>
      <c r="Y105" s="51">
        <f t="shared" si="104"/>
        <v>0</v>
      </c>
      <c r="Z105" s="51">
        <f t="shared" si="104"/>
        <v>9298.4</v>
      </c>
      <c r="AA105" s="51">
        <f t="shared" si="104"/>
        <v>0</v>
      </c>
      <c r="AB105" s="51">
        <f t="shared" si="104"/>
        <v>6232</v>
      </c>
      <c r="AC105" s="51">
        <f t="shared" si="104"/>
        <v>0</v>
      </c>
      <c r="AD105" s="51">
        <f t="shared" si="104"/>
        <v>6232</v>
      </c>
      <c r="AE105" s="51">
        <f t="shared" si="104"/>
        <v>0</v>
      </c>
      <c r="AF105" s="52"/>
      <c r="AG105" s="19"/>
      <c r="AH105" s="19"/>
      <c r="AI105" s="19"/>
    </row>
    <row r="106" spans="1:35" s="22" customFormat="1" ht="18.75" x14ac:dyDescent="0.3">
      <c r="A106" s="26" t="s">
        <v>28</v>
      </c>
      <c r="B106" s="33">
        <f>H106+J106+L106+N106+P106+R106+T106+V106+X106+Z106+AB106+AD106</f>
        <v>1600.8</v>
      </c>
      <c r="C106" s="34">
        <f>H106</f>
        <v>0</v>
      </c>
      <c r="D106" s="34">
        <f>D112+D118+D124</f>
        <v>0</v>
      </c>
      <c r="E106" s="33">
        <f>I106+K106+M106+O106+Q106+S106+U106+W106+Y106+AA106+AC106+AE106</f>
        <v>0</v>
      </c>
      <c r="F106" s="28">
        <f>E106/B106*100</f>
        <v>0</v>
      </c>
      <c r="G106" s="28" t="e">
        <f>E106/C106*100</f>
        <v>#DIV/0!</v>
      </c>
      <c r="H106" s="27">
        <f>H112+H118+H124</f>
        <v>0</v>
      </c>
      <c r="I106" s="27">
        <f t="shared" ref="I106:AE109" si="105">I112+I118+I124</f>
        <v>0</v>
      </c>
      <c r="J106" s="27">
        <f t="shared" si="105"/>
        <v>0</v>
      </c>
      <c r="K106" s="27">
        <f t="shared" si="105"/>
        <v>0</v>
      </c>
      <c r="L106" s="27">
        <f t="shared" si="105"/>
        <v>0</v>
      </c>
      <c r="M106" s="27">
        <f t="shared" si="105"/>
        <v>0</v>
      </c>
      <c r="N106" s="27">
        <f t="shared" si="105"/>
        <v>0</v>
      </c>
      <c r="O106" s="27">
        <f t="shared" si="105"/>
        <v>0</v>
      </c>
      <c r="P106" s="27">
        <f t="shared" si="105"/>
        <v>0</v>
      </c>
      <c r="Q106" s="27">
        <f t="shared" si="105"/>
        <v>0</v>
      </c>
      <c r="R106" s="27">
        <f t="shared" si="105"/>
        <v>0</v>
      </c>
      <c r="S106" s="27">
        <f t="shared" si="105"/>
        <v>0</v>
      </c>
      <c r="T106" s="27">
        <f t="shared" si="105"/>
        <v>0</v>
      </c>
      <c r="U106" s="27">
        <f t="shared" si="105"/>
        <v>0</v>
      </c>
      <c r="V106" s="27">
        <f t="shared" si="105"/>
        <v>0</v>
      </c>
      <c r="W106" s="27">
        <f t="shared" si="105"/>
        <v>0</v>
      </c>
      <c r="X106" s="27">
        <f t="shared" si="105"/>
        <v>0</v>
      </c>
      <c r="Y106" s="27">
        <f t="shared" si="105"/>
        <v>0</v>
      </c>
      <c r="Z106" s="27">
        <f t="shared" si="105"/>
        <v>1600.8</v>
      </c>
      <c r="AA106" s="27">
        <f t="shared" si="105"/>
        <v>0</v>
      </c>
      <c r="AB106" s="27">
        <f t="shared" si="105"/>
        <v>0</v>
      </c>
      <c r="AC106" s="27">
        <f t="shared" si="105"/>
        <v>0</v>
      </c>
      <c r="AD106" s="27">
        <f t="shared" si="105"/>
        <v>0</v>
      </c>
      <c r="AE106" s="27">
        <f t="shared" si="105"/>
        <v>0</v>
      </c>
      <c r="AF106" s="52"/>
      <c r="AG106" s="19"/>
      <c r="AH106" s="19"/>
      <c r="AI106" s="19"/>
    </row>
    <row r="107" spans="1:35" s="22" customFormat="1" ht="20.65" customHeight="1" x14ac:dyDescent="0.3">
      <c r="A107" s="26" t="s">
        <v>29</v>
      </c>
      <c r="B107" s="33">
        <f>B113+B119+B125</f>
        <v>56640.100000000006</v>
      </c>
      <c r="C107" s="34">
        <f t="shared" ref="C107:C109" si="106">H107</f>
        <v>6231.9</v>
      </c>
      <c r="D107" s="34">
        <f>D113+D119+D125</f>
        <v>18706.199999999997</v>
      </c>
      <c r="E107" s="33">
        <f>I107+K107+M107+O107+Q107+S107+U107+W107+Y107+AA107+AC107+AE107</f>
        <v>18706.199999999997</v>
      </c>
      <c r="F107" s="28">
        <f>E107/B107*100</f>
        <v>33.026424741481733</v>
      </c>
      <c r="G107" s="28">
        <f>E107/C107*100</f>
        <v>300.16848794107733</v>
      </c>
      <c r="H107" s="27">
        <f>H113+H119+H125</f>
        <v>6231.9</v>
      </c>
      <c r="I107" s="27">
        <f t="shared" si="105"/>
        <v>6231.9</v>
      </c>
      <c r="J107" s="27">
        <f t="shared" si="105"/>
        <v>6240.4</v>
      </c>
      <c r="K107" s="27">
        <f t="shared" si="105"/>
        <v>6240.4</v>
      </c>
      <c r="L107" s="27">
        <f t="shared" si="105"/>
        <v>6233.9</v>
      </c>
      <c r="M107" s="27">
        <f t="shared" si="105"/>
        <v>6233.9</v>
      </c>
      <c r="N107" s="27">
        <f t="shared" si="105"/>
        <v>6231.9</v>
      </c>
      <c r="O107" s="27">
        <f t="shared" si="105"/>
        <v>0</v>
      </c>
      <c r="P107" s="27">
        <f t="shared" si="105"/>
        <v>6231.9</v>
      </c>
      <c r="Q107" s="27">
        <f t="shared" si="105"/>
        <v>0</v>
      </c>
      <c r="R107" s="27">
        <f t="shared" si="105"/>
        <v>0</v>
      </c>
      <c r="S107" s="27">
        <f t="shared" si="105"/>
        <v>0</v>
      </c>
      <c r="T107" s="27">
        <f t="shared" si="105"/>
        <v>0</v>
      </c>
      <c r="U107" s="27">
        <f t="shared" si="105"/>
        <v>0</v>
      </c>
      <c r="V107" s="27">
        <f t="shared" si="105"/>
        <v>100</v>
      </c>
      <c r="W107" s="27">
        <f t="shared" si="105"/>
        <v>0</v>
      </c>
      <c r="X107" s="27">
        <f t="shared" si="105"/>
        <v>6231.9</v>
      </c>
      <c r="Y107" s="27">
        <f t="shared" si="105"/>
        <v>0</v>
      </c>
      <c r="Z107" s="27">
        <f t="shared" si="105"/>
        <v>6674.2</v>
      </c>
      <c r="AA107" s="27">
        <f t="shared" si="105"/>
        <v>0</v>
      </c>
      <c r="AB107" s="27">
        <f t="shared" si="105"/>
        <v>6232</v>
      </c>
      <c r="AC107" s="27">
        <f t="shared" si="105"/>
        <v>0</v>
      </c>
      <c r="AD107" s="27">
        <f t="shared" si="105"/>
        <v>6232</v>
      </c>
      <c r="AE107" s="27">
        <f t="shared" si="105"/>
        <v>0</v>
      </c>
      <c r="AF107" s="52"/>
      <c r="AG107" s="19"/>
      <c r="AH107" s="19"/>
      <c r="AI107" s="19"/>
    </row>
    <row r="108" spans="1:35" s="22" customFormat="1" ht="21.6" customHeight="1" x14ac:dyDescent="0.3">
      <c r="A108" s="26" t="s">
        <v>30</v>
      </c>
      <c r="B108" s="33">
        <f t="shared" ref="B108:B109" si="107">H108+J108+L108+N108+P108+R108+T108+V108+X108+Z108+AB108+AD108</f>
        <v>1023.4</v>
      </c>
      <c r="C108" s="34">
        <f t="shared" si="106"/>
        <v>0</v>
      </c>
      <c r="D108" s="34">
        <f t="shared" ref="D108:D109" si="108">D114+D120+D126</f>
        <v>0</v>
      </c>
      <c r="E108" s="33">
        <f t="shared" ref="E108:E109" si="109">I108+K108+M108+O108+Q108+S108+U108+W108+Y108+AA108+AC108+AE108</f>
        <v>0</v>
      </c>
      <c r="F108" s="28">
        <f t="shared" ref="F108:F109" si="110">E108/B108*100</f>
        <v>0</v>
      </c>
      <c r="G108" s="28" t="e">
        <f t="shared" ref="G108:G109" si="111">E108/C108*100</f>
        <v>#DIV/0!</v>
      </c>
      <c r="H108" s="27">
        <f>H114+H120+H126</f>
        <v>0</v>
      </c>
      <c r="I108" s="27">
        <f t="shared" si="105"/>
        <v>0</v>
      </c>
      <c r="J108" s="27">
        <f t="shared" si="105"/>
        <v>0</v>
      </c>
      <c r="K108" s="27">
        <f t="shared" si="105"/>
        <v>0</v>
      </c>
      <c r="L108" s="27">
        <f t="shared" si="105"/>
        <v>0</v>
      </c>
      <c r="M108" s="27">
        <f t="shared" si="105"/>
        <v>0</v>
      </c>
      <c r="N108" s="27">
        <f t="shared" si="105"/>
        <v>0</v>
      </c>
      <c r="O108" s="27">
        <f t="shared" si="105"/>
        <v>0</v>
      </c>
      <c r="P108" s="27">
        <f t="shared" si="105"/>
        <v>0</v>
      </c>
      <c r="Q108" s="27">
        <f t="shared" si="105"/>
        <v>0</v>
      </c>
      <c r="R108" s="27">
        <f t="shared" si="105"/>
        <v>0</v>
      </c>
      <c r="S108" s="27">
        <f t="shared" si="105"/>
        <v>0</v>
      </c>
      <c r="T108" s="27">
        <f t="shared" si="105"/>
        <v>0</v>
      </c>
      <c r="U108" s="27">
        <f t="shared" si="105"/>
        <v>0</v>
      </c>
      <c r="V108" s="27">
        <f t="shared" si="105"/>
        <v>0</v>
      </c>
      <c r="W108" s="27">
        <f t="shared" si="105"/>
        <v>0</v>
      </c>
      <c r="X108" s="27">
        <f t="shared" si="105"/>
        <v>0</v>
      </c>
      <c r="Y108" s="27">
        <f t="shared" si="105"/>
        <v>0</v>
      </c>
      <c r="Z108" s="27">
        <f t="shared" si="105"/>
        <v>1023.4</v>
      </c>
      <c r="AA108" s="27">
        <f t="shared" si="105"/>
        <v>0</v>
      </c>
      <c r="AB108" s="27">
        <f t="shared" si="105"/>
        <v>0</v>
      </c>
      <c r="AC108" s="27">
        <f t="shared" si="105"/>
        <v>0</v>
      </c>
      <c r="AD108" s="27">
        <f t="shared" si="105"/>
        <v>0</v>
      </c>
      <c r="AE108" s="27">
        <f t="shared" si="105"/>
        <v>0</v>
      </c>
      <c r="AF108" s="52"/>
      <c r="AG108" s="19"/>
      <c r="AH108" s="19"/>
      <c r="AI108" s="19"/>
    </row>
    <row r="109" spans="1:35" s="22" customFormat="1" ht="23.65" customHeight="1" x14ac:dyDescent="0.3">
      <c r="A109" s="26" t="s">
        <v>31</v>
      </c>
      <c r="B109" s="33">
        <f t="shared" si="107"/>
        <v>0</v>
      </c>
      <c r="C109" s="34">
        <f t="shared" si="106"/>
        <v>0</v>
      </c>
      <c r="D109" s="34">
        <f t="shared" si="108"/>
        <v>0</v>
      </c>
      <c r="E109" s="33">
        <f t="shared" si="109"/>
        <v>0</v>
      </c>
      <c r="F109" s="28" t="e">
        <f t="shared" si="110"/>
        <v>#DIV/0!</v>
      </c>
      <c r="G109" s="28" t="e">
        <f t="shared" si="111"/>
        <v>#DIV/0!</v>
      </c>
      <c r="H109" s="27">
        <f>H115+H121+H127</f>
        <v>0</v>
      </c>
      <c r="I109" s="27">
        <f t="shared" si="105"/>
        <v>0</v>
      </c>
      <c r="J109" s="27">
        <f t="shared" si="105"/>
        <v>0</v>
      </c>
      <c r="K109" s="27">
        <f t="shared" si="105"/>
        <v>0</v>
      </c>
      <c r="L109" s="27">
        <f t="shared" si="105"/>
        <v>0</v>
      </c>
      <c r="M109" s="27">
        <f t="shared" si="105"/>
        <v>0</v>
      </c>
      <c r="N109" s="27">
        <f t="shared" si="105"/>
        <v>0</v>
      </c>
      <c r="O109" s="27">
        <f t="shared" si="105"/>
        <v>0</v>
      </c>
      <c r="P109" s="27">
        <f t="shared" si="105"/>
        <v>0</v>
      </c>
      <c r="Q109" s="27">
        <f t="shared" si="105"/>
        <v>0</v>
      </c>
      <c r="R109" s="27">
        <f t="shared" si="105"/>
        <v>0</v>
      </c>
      <c r="S109" s="27">
        <f t="shared" si="105"/>
        <v>0</v>
      </c>
      <c r="T109" s="27">
        <f t="shared" si="105"/>
        <v>0</v>
      </c>
      <c r="U109" s="27">
        <f t="shared" si="105"/>
        <v>0</v>
      </c>
      <c r="V109" s="27">
        <f t="shared" si="105"/>
        <v>0</v>
      </c>
      <c r="W109" s="27">
        <f t="shared" si="105"/>
        <v>0</v>
      </c>
      <c r="X109" s="27">
        <f t="shared" si="105"/>
        <v>0</v>
      </c>
      <c r="Y109" s="27">
        <f t="shared" si="105"/>
        <v>0</v>
      </c>
      <c r="Z109" s="27">
        <f t="shared" si="105"/>
        <v>0</v>
      </c>
      <c r="AA109" s="27">
        <f t="shared" si="105"/>
        <v>0</v>
      </c>
      <c r="AB109" s="27">
        <f t="shared" si="105"/>
        <v>0</v>
      </c>
      <c r="AC109" s="27">
        <f t="shared" si="105"/>
        <v>0</v>
      </c>
      <c r="AD109" s="27">
        <f t="shared" si="105"/>
        <v>0</v>
      </c>
      <c r="AE109" s="27">
        <f t="shared" si="105"/>
        <v>0</v>
      </c>
      <c r="AF109" s="52"/>
      <c r="AG109" s="19"/>
      <c r="AH109" s="19"/>
      <c r="AI109" s="19"/>
    </row>
    <row r="110" spans="1:35" s="22" customFormat="1" ht="42.75" customHeight="1" x14ac:dyDescent="0.25">
      <c r="A110" s="84" t="s">
        <v>51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6"/>
      <c r="AF110" s="87" t="s">
        <v>52</v>
      </c>
      <c r="AG110" s="19"/>
      <c r="AH110" s="19"/>
      <c r="AI110" s="19"/>
    </row>
    <row r="111" spans="1:35" s="22" customFormat="1" ht="24.6" customHeight="1" x14ac:dyDescent="0.3">
      <c r="A111" s="23" t="s">
        <v>27</v>
      </c>
      <c r="B111" s="32">
        <f>H111+J111+L111+N111+P111+R111+T111+V111+X111+Z111+AB111+AD111</f>
        <v>340</v>
      </c>
      <c r="C111" s="24">
        <f>C112+C113+C114+C115</f>
        <v>10.5</v>
      </c>
      <c r="D111" s="24">
        <f>D112+D113+D114+D115</f>
        <v>10.5</v>
      </c>
      <c r="E111" s="24">
        <f>E112+E113+E114+E115</f>
        <v>10.5</v>
      </c>
      <c r="F111" s="25">
        <f>E111/B111*100</f>
        <v>3.0882352941176472</v>
      </c>
      <c r="G111" s="25">
        <f>E111/C111*100</f>
        <v>100</v>
      </c>
      <c r="H111" s="17">
        <f>SUM(H112:H115)</f>
        <v>0</v>
      </c>
      <c r="I111" s="17">
        <f t="shared" ref="I111:AE111" si="112">SUM(I112:I115)</f>
        <v>0</v>
      </c>
      <c r="J111" s="17">
        <f t="shared" si="112"/>
        <v>8.5</v>
      </c>
      <c r="K111" s="17">
        <f t="shared" si="112"/>
        <v>8.5</v>
      </c>
      <c r="L111" s="17">
        <f t="shared" si="112"/>
        <v>2</v>
      </c>
      <c r="M111" s="17">
        <f t="shared" si="112"/>
        <v>2</v>
      </c>
      <c r="N111" s="17">
        <f t="shared" si="112"/>
        <v>0</v>
      </c>
      <c r="O111" s="17">
        <f t="shared" si="112"/>
        <v>0</v>
      </c>
      <c r="P111" s="17">
        <f t="shared" si="112"/>
        <v>0</v>
      </c>
      <c r="Q111" s="17">
        <f t="shared" si="112"/>
        <v>0</v>
      </c>
      <c r="R111" s="17">
        <f t="shared" si="112"/>
        <v>0</v>
      </c>
      <c r="S111" s="17">
        <f t="shared" si="112"/>
        <v>0</v>
      </c>
      <c r="T111" s="17">
        <f t="shared" si="112"/>
        <v>0</v>
      </c>
      <c r="U111" s="17">
        <f t="shared" si="112"/>
        <v>0</v>
      </c>
      <c r="V111" s="17">
        <f t="shared" si="112"/>
        <v>100</v>
      </c>
      <c r="W111" s="17">
        <f t="shared" si="112"/>
        <v>0</v>
      </c>
      <c r="X111" s="17">
        <f t="shared" si="112"/>
        <v>0</v>
      </c>
      <c r="Y111" s="17">
        <f t="shared" si="112"/>
        <v>0</v>
      </c>
      <c r="Z111" s="17">
        <f t="shared" si="112"/>
        <v>229.5</v>
      </c>
      <c r="AA111" s="17">
        <f t="shared" si="112"/>
        <v>0</v>
      </c>
      <c r="AB111" s="17">
        <f t="shared" si="112"/>
        <v>0</v>
      </c>
      <c r="AC111" s="17">
        <f t="shared" si="112"/>
        <v>0</v>
      </c>
      <c r="AD111" s="17">
        <f t="shared" si="112"/>
        <v>0</v>
      </c>
      <c r="AE111" s="17">
        <f t="shared" si="112"/>
        <v>0</v>
      </c>
      <c r="AF111" s="88"/>
      <c r="AG111" s="19"/>
      <c r="AH111" s="19"/>
      <c r="AI111" s="19"/>
    </row>
    <row r="112" spans="1:35" s="22" customFormat="1" ht="18.75" x14ac:dyDescent="0.3">
      <c r="A112" s="26" t="s">
        <v>28</v>
      </c>
      <c r="B112" s="33">
        <f>H112+J112+L112+N112+P112+R112+T112+V112+X112+Z112+AB112+AD112</f>
        <v>0</v>
      </c>
      <c r="C112" s="34">
        <f>H112</f>
        <v>0</v>
      </c>
      <c r="D112" s="34"/>
      <c r="E112" s="33">
        <f>I112+K112+M112+O112+Q112+S112+U112+W112+Y112+AA112+AC112+AE112</f>
        <v>0</v>
      </c>
      <c r="F112" s="28" t="e">
        <f>E112/B112*100</f>
        <v>#DIV/0!</v>
      </c>
      <c r="G112" s="28" t="e">
        <f>E112/C112*100</f>
        <v>#DIV/0!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88"/>
      <c r="AG112" s="19"/>
      <c r="AH112" s="19"/>
      <c r="AI112" s="19"/>
    </row>
    <row r="113" spans="1:35" s="22" customFormat="1" ht="20.65" customHeight="1" x14ac:dyDescent="0.3">
      <c r="A113" s="26" t="s">
        <v>29</v>
      </c>
      <c r="B113" s="33">
        <f>H113+J113+L113+N113+P113+R113+T113+V113+X113+Z113+AB113+AD113</f>
        <v>340</v>
      </c>
      <c r="C113" s="34">
        <f>H113+J113+L113</f>
        <v>10.5</v>
      </c>
      <c r="D113" s="34">
        <f>E113</f>
        <v>10.5</v>
      </c>
      <c r="E113" s="33">
        <f>I113+K113+M113+O113+Q113+S113+U113+W113+Y113+AA113+AC113+AE113</f>
        <v>10.5</v>
      </c>
      <c r="F113" s="29">
        <f>E113/B113*100</f>
        <v>3.0882352941176472</v>
      </c>
      <c r="G113" s="29">
        <f>E113/C113*100</f>
        <v>100</v>
      </c>
      <c r="H113" s="27"/>
      <c r="I113" s="27"/>
      <c r="J113" s="27">
        <v>8.5</v>
      </c>
      <c r="K113" s="27">
        <v>8.5</v>
      </c>
      <c r="L113" s="27">
        <v>2</v>
      </c>
      <c r="M113" s="27">
        <v>2</v>
      </c>
      <c r="N113" s="27"/>
      <c r="O113" s="27"/>
      <c r="P113" s="27"/>
      <c r="Q113" s="27"/>
      <c r="R113" s="27"/>
      <c r="S113" s="27"/>
      <c r="T113" s="27"/>
      <c r="U113" s="27"/>
      <c r="V113" s="27">
        <v>100</v>
      </c>
      <c r="W113" s="27"/>
      <c r="X113" s="27"/>
      <c r="Y113" s="27"/>
      <c r="Z113" s="27">
        <v>229.5</v>
      </c>
      <c r="AA113" s="27"/>
      <c r="AB113" s="27"/>
      <c r="AC113" s="27"/>
      <c r="AD113" s="27"/>
      <c r="AE113" s="27"/>
      <c r="AF113" s="88"/>
      <c r="AG113" s="19"/>
      <c r="AH113" s="19"/>
      <c r="AI113" s="19"/>
    </row>
    <row r="114" spans="1:35" s="22" customFormat="1" ht="21.6" customHeight="1" x14ac:dyDescent="0.3">
      <c r="A114" s="26" t="s">
        <v>30</v>
      </c>
      <c r="B114" s="33">
        <f t="shared" ref="B114:B115" si="113">H114+J114+L114+N114+P114+R114+T114+V114+X114+Z114+AB114+AD114</f>
        <v>0</v>
      </c>
      <c r="C114" s="34">
        <f t="shared" ref="C114:C115" si="114">H114</f>
        <v>0</v>
      </c>
      <c r="D114" s="34"/>
      <c r="E114" s="33">
        <f t="shared" ref="E114:E115" si="115">I114+K114+M114+O114+Q114+S114+U114+W114+Y114+AA114+AC114+AE114</f>
        <v>0</v>
      </c>
      <c r="F114" s="28" t="e">
        <f t="shared" ref="F114:F115" si="116">E114/B114*100</f>
        <v>#DIV/0!</v>
      </c>
      <c r="G114" s="28" t="e">
        <f t="shared" ref="G114:G115" si="117">E114/C114*100</f>
        <v>#DIV/0!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88"/>
      <c r="AG114" s="19"/>
      <c r="AH114" s="19"/>
      <c r="AI114" s="19"/>
    </row>
    <row r="115" spans="1:35" s="22" customFormat="1" ht="23.65" customHeight="1" x14ac:dyDescent="0.3">
      <c r="A115" s="26" t="s">
        <v>31</v>
      </c>
      <c r="B115" s="33">
        <f t="shared" si="113"/>
        <v>0</v>
      </c>
      <c r="C115" s="34">
        <f t="shared" si="114"/>
        <v>0</v>
      </c>
      <c r="D115" s="34"/>
      <c r="E115" s="33">
        <f t="shared" si="115"/>
        <v>0</v>
      </c>
      <c r="F115" s="28" t="e">
        <f t="shared" si="116"/>
        <v>#DIV/0!</v>
      </c>
      <c r="G115" s="28" t="e">
        <f t="shared" si="117"/>
        <v>#DIV/0!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89"/>
      <c r="AG115" s="19"/>
      <c r="AH115" s="19"/>
      <c r="AI115" s="19"/>
    </row>
    <row r="116" spans="1:35" s="22" customFormat="1" ht="42.75" customHeight="1" x14ac:dyDescent="0.25">
      <c r="A116" s="84" t="s">
        <v>103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6"/>
      <c r="AF116" s="87" t="s">
        <v>53</v>
      </c>
      <c r="AG116" s="19"/>
      <c r="AH116" s="19"/>
      <c r="AI116" s="19"/>
    </row>
    <row r="117" spans="1:35" s="22" customFormat="1" ht="22.35" customHeight="1" x14ac:dyDescent="0.3">
      <c r="A117" s="23" t="s">
        <v>27</v>
      </c>
      <c r="B117" s="32">
        <f>H117+J117+L117+N117+P117+R117+T117+V117+X117+Z117+AB117+AD117</f>
        <v>56087.3</v>
      </c>
      <c r="C117" s="24">
        <f>C118+C119+C120+C121</f>
        <v>18695.699999999997</v>
      </c>
      <c r="D117" s="24">
        <f>D118+D119+D120+D121</f>
        <v>18695.699999999997</v>
      </c>
      <c r="E117" s="24">
        <f>E118+E119+E120+E121</f>
        <v>18695.699999999997</v>
      </c>
      <c r="F117" s="25">
        <f>E117/B117*100</f>
        <v>33.333214471012148</v>
      </c>
      <c r="G117" s="25">
        <f>E117/C117*100</f>
        <v>100</v>
      </c>
      <c r="H117" s="17">
        <f>SUM(H118:H121)</f>
        <v>6231.9</v>
      </c>
      <c r="I117" s="17">
        <f t="shared" ref="I117:AE117" si="118">SUM(I118:I121)</f>
        <v>6231.9</v>
      </c>
      <c r="J117" s="17">
        <f t="shared" si="118"/>
        <v>6231.9</v>
      </c>
      <c r="K117" s="17">
        <f t="shared" si="118"/>
        <v>6231.9</v>
      </c>
      <c r="L117" s="17">
        <f t="shared" si="118"/>
        <v>6231.9</v>
      </c>
      <c r="M117" s="17">
        <f t="shared" si="118"/>
        <v>6231.9</v>
      </c>
      <c r="N117" s="17">
        <f t="shared" si="118"/>
        <v>6231.9</v>
      </c>
      <c r="O117" s="17">
        <f t="shared" si="118"/>
        <v>0</v>
      </c>
      <c r="P117" s="17">
        <f t="shared" si="118"/>
        <v>6231.9</v>
      </c>
      <c r="Q117" s="17">
        <f t="shared" si="118"/>
        <v>0</v>
      </c>
      <c r="R117" s="17">
        <f t="shared" si="118"/>
        <v>0</v>
      </c>
      <c r="S117" s="17">
        <f t="shared" si="118"/>
        <v>0</v>
      </c>
      <c r="T117" s="17">
        <f t="shared" si="118"/>
        <v>0</v>
      </c>
      <c r="U117" s="17">
        <f t="shared" si="118"/>
        <v>0</v>
      </c>
      <c r="V117" s="17">
        <f t="shared" si="118"/>
        <v>0</v>
      </c>
      <c r="W117" s="17">
        <f t="shared" si="118"/>
        <v>0</v>
      </c>
      <c r="X117" s="17">
        <f t="shared" si="118"/>
        <v>6231.9</v>
      </c>
      <c r="Y117" s="17">
        <f t="shared" si="118"/>
        <v>0</v>
      </c>
      <c r="Z117" s="17">
        <f t="shared" si="118"/>
        <v>6231.9</v>
      </c>
      <c r="AA117" s="17">
        <f t="shared" si="118"/>
        <v>0</v>
      </c>
      <c r="AB117" s="17">
        <f t="shared" si="118"/>
        <v>6232</v>
      </c>
      <c r="AC117" s="17">
        <f t="shared" si="118"/>
        <v>0</v>
      </c>
      <c r="AD117" s="17">
        <f t="shared" si="118"/>
        <v>6232</v>
      </c>
      <c r="AE117" s="17">
        <f t="shared" si="118"/>
        <v>0</v>
      </c>
      <c r="AF117" s="88"/>
      <c r="AG117" s="19"/>
      <c r="AH117" s="19"/>
      <c r="AI117" s="19"/>
    </row>
    <row r="118" spans="1:35" s="22" customFormat="1" ht="18.75" x14ac:dyDescent="0.3">
      <c r="A118" s="26" t="s">
        <v>28</v>
      </c>
      <c r="B118" s="33">
        <f>H118+J118+L118+N118+P118+R118+T118+V118+X118+Z118+AB118+AD118</f>
        <v>0</v>
      </c>
      <c r="C118" s="34">
        <f>H118</f>
        <v>0</v>
      </c>
      <c r="D118" s="34"/>
      <c r="E118" s="33">
        <f>I118+K118+M118+O118+Q118+S118+U118+W118+Y118+AA118+AC118+AE118</f>
        <v>0</v>
      </c>
      <c r="F118" s="28" t="e">
        <f>E118/B118*100</f>
        <v>#DIV/0!</v>
      </c>
      <c r="G118" s="28" t="e">
        <f>E118/C118*100</f>
        <v>#DIV/0!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88"/>
      <c r="AG118" s="19"/>
      <c r="AH118" s="19"/>
      <c r="AI118" s="19"/>
    </row>
    <row r="119" spans="1:35" s="22" customFormat="1" ht="21.6" customHeight="1" x14ac:dyDescent="0.3">
      <c r="A119" s="26" t="s">
        <v>29</v>
      </c>
      <c r="B119" s="33">
        <f>H119+J119+L119+N119+P119+R119+T119+V119+X119+Z119+AB119+AD119</f>
        <v>56087.3</v>
      </c>
      <c r="C119" s="34">
        <f>H119+J119+L119</f>
        <v>18695.699999999997</v>
      </c>
      <c r="D119" s="34">
        <f>E119</f>
        <v>18695.699999999997</v>
      </c>
      <c r="E119" s="33">
        <f>I119+K119+M119+O119+Q119+S119+U119+W119+Y119+AA119+AC119+AE119</f>
        <v>18695.699999999997</v>
      </c>
      <c r="F119" s="29">
        <f>E119/B119*100</f>
        <v>33.333214471012148</v>
      </c>
      <c r="G119" s="29">
        <f>E119/C119*100</f>
        <v>100</v>
      </c>
      <c r="H119" s="17">
        <v>6231.9</v>
      </c>
      <c r="I119" s="17">
        <v>6231.9</v>
      </c>
      <c r="J119" s="17">
        <v>6231.9</v>
      </c>
      <c r="K119" s="17">
        <v>6231.9</v>
      </c>
      <c r="L119" s="17">
        <v>6231.9</v>
      </c>
      <c r="M119" s="17">
        <v>6231.9</v>
      </c>
      <c r="N119" s="17">
        <v>6231.9</v>
      </c>
      <c r="O119" s="17"/>
      <c r="P119" s="17">
        <v>6231.9</v>
      </c>
      <c r="Q119" s="17"/>
      <c r="R119" s="17"/>
      <c r="S119" s="17"/>
      <c r="T119" s="17"/>
      <c r="U119" s="17"/>
      <c r="V119" s="17"/>
      <c r="W119" s="17"/>
      <c r="X119" s="17">
        <v>6231.9</v>
      </c>
      <c r="Y119" s="17"/>
      <c r="Z119" s="17">
        <v>6231.9</v>
      </c>
      <c r="AA119" s="17"/>
      <c r="AB119" s="17">
        <v>6232</v>
      </c>
      <c r="AC119" s="17"/>
      <c r="AD119" s="17">
        <v>6232</v>
      </c>
      <c r="AE119" s="17"/>
      <c r="AF119" s="88"/>
      <c r="AG119" s="19"/>
      <c r="AH119" s="19"/>
      <c r="AI119" s="19"/>
    </row>
    <row r="120" spans="1:35" s="22" customFormat="1" ht="21.6" customHeight="1" x14ac:dyDescent="0.3">
      <c r="A120" s="26" t="s">
        <v>30</v>
      </c>
      <c r="B120" s="33">
        <f t="shared" ref="B120:B121" si="119">H120+J120+L120+N120+P120+R120+T120+V120+X120+Z120+AB120+AD120</f>
        <v>0</v>
      </c>
      <c r="C120" s="34">
        <f t="shared" ref="C120:C121" si="120">H120</f>
        <v>0</v>
      </c>
      <c r="D120" s="34"/>
      <c r="E120" s="33">
        <f t="shared" ref="E120:E121" si="121">I120+K120+M120+O120+Q120+S120+U120+W120+Y120+AA120+AC120+AE120</f>
        <v>0</v>
      </c>
      <c r="F120" s="28" t="e">
        <f t="shared" ref="F120:F121" si="122">E120/B120*100</f>
        <v>#DIV/0!</v>
      </c>
      <c r="G120" s="28" t="e">
        <f t="shared" ref="G120:G121" si="123">E120/C120*100</f>
        <v>#DIV/0!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88"/>
      <c r="AG120" s="19"/>
      <c r="AH120" s="19"/>
      <c r="AI120" s="19"/>
    </row>
    <row r="121" spans="1:35" s="22" customFormat="1" ht="20.100000000000001" customHeight="1" x14ac:dyDescent="0.3">
      <c r="A121" s="26" t="s">
        <v>31</v>
      </c>
      <c r="B121" s="33">
        <f t="shared" si="119"/>
        <v>0</v>
      </c>
      <c r="C121" s="34">
        <f t="shared" si="120"/>
        <v>0</v>
      </c>
      <c r="D121" s="34"/>
      <c r="E121" s="33">
        <f t="shared" si="121"/>
        <v>0</v>
      </c>
      <c r="F121" s="28" t="e">
        <f t="shared" si="122"/>
        <v>#DIV/0!</v>
      </c>
      <c r="G121" s="28" t="e">
        <f t="shared" si="123"/>
        <v>#DIV/0!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89"/>
      <c r="AG121" s="19"/>
      <c r="AH121" s="19"/>
      <c r="AI121" s="19"/>
    </row>
    <row r="122" spans="1:35" s="22" customFormat="1" ht="39.75" customHeight="1" x14ac:dyDescent="0.25">
      <c r="A122" s="84" t="s">
        <v>54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6"/>
      <c r="AF122" s="87" t="s">
        <v>55</v>
      </c>
      <c r="AG122" s="19"/>
      <c r="AH122" s="19"/>
      <c r="AI122" s="19"/>
    </row>
    <row r="123" spans="1:35" s="22" customFormat="1" ht="21.75" customHeight="1" x14ac:dyDescent="0.3">
      <c r="A123" s="23" t="s">
        <v>27</v>
      </c>
      <c r="B123" s="32">
        <f>H123+J123+L123+N123+P123+R123+T123+V123+X123+Z123+AB123+AD123</f>
        <v>2837</v>
      </c>
      <c r="C123" s="24">
        <f>C124+C125+C126+C127</f>
        <v>0</v>
      </c>
      <c r="D123" s="24">
        <f>D124+D125+D126+D127</f>
        <v>0</v>
      </c>
      <c r="E123" s="24">
        <f>E124+E125+E126+E127</f>
        <v>0</v>
      </c>
      <c r="F123" s="25">
        <f>E123/B123*100</f>
        <v>0</v>
      </c>
      <c r="G123" s="25" t="e">
        <f>E123/C123*100</f>
        <v>#DIV/0!</v>
      </c>
      <c r="H123" s="17">
        <f>SUM(H124:H127)</f>
        <v>0</v>
      </c>
      <c r="I123" s="17">
        <f t="shared" ref="I123:AE123" si="124">SUM(I124:I127)</f>
        <v>0</v>
      </c>
      <c r="J123" s="17">
        <f t="shared" si="124"/>
        <v>0</v>
      </c>
      <c r="K123" s="17">
        <f t="shared" si="124"/>
        <v>0</v>
      </c>
      <c r="L123" s="17">
        <f t="shared" si="124"/>
        <v>0</v>
      </c>
      <c r="M123" s="17">
        <f t="shared" si="124"/>
        <v>0</v>
      </c>
      <c r="N123" s="17">
        <f t="shared" si="124"/>
        <v>0</v>
      </c>
      <c r="O123" s="17">
        <f t="shared" si="124"/>
        <v>0</v>
      </c>
      <c r="P123" s="17">
        <f t="shared" si="124"/>
        <v>0</v>
      </c>
      <c r="Q123" s="17">
        <f t="shared" si="124"/>
        <v>0</v>
      </c>
      <c r="R123" s="17">
        <f t="shared" si="124"/>
        <v>0</v>
      </c>
      <c r="S123" s="17">
        <f t="shared" si="124"/>
        <v>0</v>
      </c>
      <c r="T123" s="17">
        <f t="shared" si="124"/>
        <v>0</v>
      </c>
      <c r="U123" s="17">
        <f t="shared" si="124"/>
        <v>0</v>
      </c>
      <c r="V123" s="17">
        <f t="shared" si="124"/>
        <v>0</v>
      </c>
      <c r="W123" s="17">
        <f t="shared" si="124"/>
        <v>0</v>
      </c>
      <c r="X123" s="17">
        <f t="shared" si="124"/>
        <v>0</v>
      </c>
      <c r="Y123" s="17">
        <f t="shared" si="124"/>
        <v>0</v>
      </c>
      <c r="Z123" s="17">
        <f t="shared" si="124"/>
        <v>2837</v>
      </c>
      <c r="AA123" s="17">
        <f t="shared" si="124"/>
        <v>0</v>
      </c>
      <c r="AB123" s="17">
        <f t="shared" si="124"/>
        <v>0</v>
      </c>
      <c r="AC123" s="17">
        <f t="shared" si="124"/>
        <v>0</v>
      </c>
      <c r="AD123" s="17">
        <f t="shared" si="124"/>
        <v>0</v>
      </c>
      <c r="AE123" s="17">
        <f t="shared" si="124"/>
        <v>0</v>
      </c>
      <c r="AF123" s="88"/>
      <c r="AG123" s="19"/>
      <c r="AH123" s="19"/>
      <c r="AI123" s="19"/>
    </row>
    <row r="124" spans="1:35" s="22" customFormat="1" ht="29.25" customHeight="1" x14ac:dyDescent="0.3">
      <c r="A124" s="26" t="s">
        <v>28</v>
      </c>
      <c r="B124" s="33">
        <f>H124+J124+L124+N124+P124+R124+T124+V124+X124+Z124+AB124+AD124</f>
        <v>1600.8</v>
      </c>
      <c r="C124" s="34">
        <f>H124</f>
        <v>0</v>
      </c>
      <c r="D124" s="34"/>
      <c r="E124" s="33">
        <f>I124+K124+M124+O124+Q124+S124+U124+W124+Y124+AA124+AC124+AE124</f>
        <v>0</v>
      </c>
      <c r="F124" s="28">
        <f>E124/B124*100</f>
        <v>0</v>
      </c>
      <c r="G124" s="28" t="e">
        <f>E124/C124*100</f>
        <v>#DIV/0!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>
        <v>1600.8</v>
      </c>
      <c r="AA124" s="17"/>
      <c r="AB124" s="17"/>
      <c r="AC124" s="17"/>
      <c r="AD124" s="17"/>
      <c r="AE124" s="17"/>
      <c r="AF124" s="88"/>
      <c r="AG124" s="19"/>
      <c r="AH124" s="19"/>
      <c r="AI124" s="19"/>
    </row>
    <row r="125" spans="1:35" s="39" customFormat="1" ht="27" customHeight="1" x14ac:dyDescent="0.3">
      <c r="A125" s="26" t="s">
        <v>29</v>
      </c>
      <c r="B125" s="33">
        <f>H125+J125+L125+N125+P125+R125+T125+V125+X125+Z125+AB125+AD125</f>
        <v>212.8</v>
      </c>
      <c r="C125" s="34">
        <f>H125</f>
        <v>0</v>
      </c>
      <c r="D125" s="34">
        <f>E125</f>
        <v>0</v>
      </c>
      <c r="E125" s="33">
        <f>I125+K125+M125+O125+Q125+S125+U125+W125+Y125+AA125+AC125+AE125</f>
        <v>0</v>
      </c>
      <c r="F125" s="29">
        <f>E125/B125*100</f>
        <v>0</v>
      </c>
      <c r="G125" s="29" t="e">
        <f>E125/C125*100</f>
        <v>#DIV/0!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>
        <v>212.8</v>
      </c>
      <c r="AA125" s="27"/>
      <c r="AB125" s="27"/>
      <c r="AC125" s="27"/>
      <c r="AD125" s="27"/>
      <c r="AE125" s="27"/>
      <c r="AF125" s="88"/>
      <c r="AG125" s="19"/>
      <c r="AH125" s="38"/>
      <c r="AI125" s="38"/>
    </row>
    <row r="126" spans="1:35" s="22" customFormat="1" ht="27.75" customHeight="1" x14ac:dyDescent="0.3">
      <c r="A126" s="26" t="s">
        <v>30</v>
      </c>
      <c r="B126" s="33">
        <f t="shared" ref="B126:B127" si="125">H126+J126+L126+N126+P126+R126+T126+V126+X126+Z126+AB126+AD126</f>
        <v>1023.4</v>
      </c>
      <c r="C126" s="34">
        <f t="shared" ref="C126:C127" si="126">H126</f>
        <v>0</v>
      </c>
      <c r="D126" s="34"/>
      <c r="E126" s="33">
        <f t="shared" ref="E126:E127" si="127">I126+K126+M126+O126+Q126+S126+U126+W126+Y126+AA126+AC126+AE126</f>
        <v>0</v>
      </c>
      <c r="F126" s="28">
        <f t="shared" ref="F126:F127" si="128">E126/B126*100</f>
        <v>0</v>
      </c>
      <c r="G126" s="28" t="e">
        <f t="shared" ref="G126:G127" si="129">E126/C126*100</f>
        <v>#DIV/0!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>
        <v>1023.4</v>
      </c>
      <c r="AA126" s="17"/>
      <c r="AB126" s="17"/>
      <c r="AC126" s="17"/>
      <c r="AD126" s="17"/>
      <c r="AE126" s="17"/>
      <c r="AF126" s="88"/>
      <c r="AG126" s="19"/>
      <c r="AH126" s="19"/>
      <c r="AI126" s="19"/>
    </row>
    <row r="127" spans="1:35" s="22" customFormat="1" ht="24.75" customHeight="1" x14ac:dyDescent="0.3">
      <c r="A127" s="26" t="s">
        <v>31</v>
      </c>
      <c r="B127" s="33">
        <f t="shared" si="125"/>
        <v>0</v>
      </c>
      <c r="C127" s="34">
        <f t="shared" si="126"/>
        <v>0</v>
      </c>
      <c r="D127" s="34"/>
      <c r="E127" s="33">
        <f t="shared" si="127"/>
        <v>0</v>
      </c>
      <c r="F127" s="28" t="e">
        <f t="shared" si="128"/>
        <v>#DIV/0!</v>
      </c>
      <c r="G127" s="28" t="e">
        <f t="shared" si="129"/>
        <v>#DIV/0!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89"/>
      <c r="AG127" s="19"/>
      <c r="AH127" s="19"/>
      <c r="AI127" s="19"/>
    </row>
    <row r="128" spans="1:35" s="22" customFormat="1" ht="68.25" customHeight="1" x14ac:dyDescent="0.3">
      <c r="A128" s="53" t="s">
        <v>56</v>
      </c>
      <c r="B128" s="24">
        <f>H128+J128+L128+N128+P128+R128+T128+V128+X128+Z128+AB128+AD128</f>
        <v>2230305.9999999995</v>
      </c>
      <c r="C128" s="17">
        <f>C129+C130+C132+C133</f>
        <v>621008.6</v>
      </c>
      <c r="D128" s="17">
        <f t="shared" ref="D128:E128" si="130">D129+D130+D132+D133</f>
        <v>621769.40000000014</v>
      </c>
      <c r="E128" s="17">
        <f t="shared" si="130"/>
        <v>621769.40000000014</v>
      </c>
      <c r="F128" s="25">
        <f>E128/B128*100</f>
        <v>27.878210433904599</v>
      </c>
      <c r="G128" s="25">
        <f>E128/C128*100</f>
        <v>100.12251038069363</v>
      </c>
      <c r="H128" s="17">
        <f>H129+H130+H132+H133</f>
        <v>157113.69999999998</v>
      </c>
      <c r="I128" s="17">
        <f t="shared" ref="I128:AE128" si="131">I129+I130+I132+I133</f>
        <v>151408.4</v>
      </c>
      <c r="J128" s="17">
        <f t="shared" si="131"/>
        <v>265529.3</v>
      </c>
      <c r="K128" s="17">
        <f t="shared" si="131"/>
        <v>253676.2</v>
      </c>
      <c r="L128" s="17">
        <f t="shared" si="131"/>
        <v>210839.9</v>
      </c>
      <c r="M128" s="17">
        <f t="shared" si="131"/>
        <v>216684.80000000002</v>
      </c>
      <c r="N128" s="17">
        <f t="shared" si="131"/>
        <v>205803.69999999998</v>
      </c>
      <c r="O128" s="17">
        <f t="shared" si="131"/>
        <v>0</v>
      </c>
      <c r="P128" s="17">
        <f t="shared" si="131"/>
        <v>387056.10000000003</v>
      </c>
      <c r="Q128" s="17">
        <f t="shared" si="131"/>
        <v>0</v>
      </c>
      <c r="R128" s="17">
        <f t="shared" si="131"/>
        <v>194796.9</v>
      </c>
      <c r="S128" s="17">
        <f t="shared" si="131"/>
        <v>0</v>
      </c>
      <c r="T128" s="17">
        <f t="shared" si="131"/>
        <v>130073.7</v>
      </c>
      <c r="U128" s="17">
        <f t="shared" si="131"/>
        <v>0</v>
      </c>
      <c r="V128" s="17">
        <f t="shared" si="131"/>
        <v>88567.700000000012</v>
      </c>
      <c r="W128" s="17">
        <f t="shared" si="131"/>
        <v>0</v>
      </c>
      <c r="X128" s="17">
        <f t="shared" si="131"/>
        <v>128680.6</v>
      </c>
      <c r="Y128" s="17">
        <f t="shared" si="131"/>
        <v>0</v>
      </c>
      <c r="Z128" s="17">
        <f t="shared" si="131"/>
        <v>148173.69999999998</v>
      </c>
      <c r="AA128" s="17">
        <f t="shared" si="131"/>
        <v>0</v>
      </c>
      <c r="AB128" s="17">
        <f t="shared" si="131"/>
        <v>129406.9</v>
      </c>
      <c r="AC128" s="17">
        <f t="shared" si="131"/>
        <v>0</v>
      </c>
      <c r="AD128" s="17">
        <f t="shared" si="131"/>
        <v>184263.80000000002</v>
      </c>
      <c r="AE128" s="17">
        <f t="shared" si="131"/>
        <v>0</v>
      </c>
      <c r="AF128" s="54"/>
      <c r="AG128" s="19"/>
      <c r="AH128" s="19"/>
      <c r="AI128" s="19"/>
    </row>
    <row r="129" spans="1:35" s="22" customFormat="1" ht="18.75" x14ac:dyDescent="0.3">
      <c r="A129" s="23" t="s">
        <v>28</v>
      </c>
      <c r="B129" s="24">
        <f>H129+J129+L129+N129+P129+R129+T129+V129+X129+Z129+AB129+AD129</f>
        <v>1644550.9000000001</v>
      </c>
      <c r="C129" s="32">
        <f>C106+C79+C55+C43+C13</f>
        <v>434416.8</v>
      </c>
      <c r="D129" s="32">
        <f t="shared" ref="C129:E130" si="132">D106+D79+D55+D43+D13</f>
        <v>424772.20000000007</v>
      </c>
      <c r="E129" s="32">
        <f t="shared" si="132"/>
        <v>424772.20000000007</v>
      </c>
      <c r="F129" s="25">
        <f>E129/B129*100</f>
        <v>25.82906980866327</v>
      </c>
      <c r="G129" s="25">
        <f>E129/C129*100</f>
        <v>97.779874074851634</v>
      </c>
      <c r="H129" s="32">
        <f t="shared" ref="H129:AE130" si="133">H106+H79+H55+H43+H13</f>
        <v>99100.7</v>
      </c>
      <c r="I129" s="32">
        <f t="shared" si="133"/>
        <v>97670.7</v>
      </c>
      <c r="J129" s="32">
        <f t="shared" si="133"/>
        <v>178518.6</v>
      </c>
      <c r="K129" s="32">
        <f t="shared" si="133"/>
        <v>168740.7</v>
      </c>
      <c r="L129" s="32">
        <f t="shared" si="133"/>
        <v>156797.5</v>
      </c>
      <c r="M129" s="32">
        <f t="shared" si="133"/>
        <v>158360.80000000002</v>
      </c>
      <c r="N129" s="32">
        <f t="shared" si="133"/>
        <v>151203.4</v>
      </c>
      <c r="O129" s="32">
        <f t="shared" si="133"/>
        <v>0</v>
      </c>
      <c r="P129" s="32">
        <f t="shared" si="133"/>
        <v>330720.40000000002</v>
      </c>
      <c r="Q129" s="32">
        <f t="shared" si="133"/>
        <v>0</v>
      </c>
      <c r="R129" s="32">
        <f t="shared" si="133"/>
        <v>161601</v>
      </c>
      <c r="S129" s="32">
        <f t="shared" si="133"/>
        <v>0</v>
      </c>
      <c r="T129" s="32">
        <f t="shared" si="133"/>
        <v>102682.2</v>
      </c>
      <c r="U129" s="32">
        <f t="shared" si="133"/>
        <v>0</v>
      </c>
      <c r="V129" s="32">
        <f t="shared" si="133"/>
        <v>68142.3</v>
      </c>
      <c r="W129" s="32">
        <f t="shared" si="133"/>
        <v>0</v>
      </c>
      <c r="X129" s="32">
        <f t="shared" si="133"/>
        <v>99812.6</v>
      </c>
      <c r="Y129" s="32">
        <f t="shared" si="133"/>
        <v>0</v>
      </c>
      <c r="Z129" s="32">
        <f t="shared" si="133"/>
        <v>109970.59999999999</v>
      </c>
      <c r="AA129" s="32">
        <f t="shared" si="133"/>
        <v>0</v>
      </c>
      <c r="AB129" s="32">
        <f t="shared" si="133"/>
        <v>95399.4</v>
      </c>
      <c r="AC129" s="32">
        <f t="shared" si="133"/>
        <v>0</v>
      </c>
      <c r="AD129" s="32">
        <f t="shared" si="133"/>
        <v>90602.200000000012</v>
      </c>
      <c r="AE129" s="32">
        <f t="shared" si="133"/>
        <v>0</v>
      </c>
      <c r="AF129" s="54"/>
      <c r="AG129" s="19"/>
      <c r="AH129" s="19"/>
      <c r="AI129" s="19"/>
    </row>
    <row r="130" spans="1:35" s="22" customFormat="1" ht="18.75" x14ac:dyDescent="0.3">
      <c r="A130" s="23" t="s">
        <v>29</v>
      </c>
      <c r="B130" s="24">
        <f>B107+B80+B56+B44+B14</f>
        <v>525803</v>
      </c>
      <c r="C130" s="32">
        <f t="shared" si="132"/>
        <v>168340.90000000002</v>
      </c>
      <c r="D130" s="32">
        <f t="shared" si="132"/>
        <v>179685.9</v>
      </c>
      <c r="E130" s="32">
        <f t="shared" si="132"/>
        <v>179685.9</v>
      </c>
      <c r="F130" s="25">
        <f>E130/B130*100</f>
        <v>34.173616354414108</v>
      </c>
      <c r="G130" s="25">
        <f>E130/C130*100</f>
        <v>106.73930102547864</v>
      </c>
      <c r="H130" s="32">
        <f t="shared" si="133"/>
        <v>53937.700000000004</v>
      </c>
      <c r="I130" s="32">
        <f t="shared" si="133"/>
        <v>53737.700000000004</v>
      </c>
      <c r="J130" s="32">
        <f t="shared" si="133"/>
        <v>76910.399999999994</v>
      </c>
      <c r="K130" s="32">
        <f t="shared" si="133"/>
        <v>74943.900000000009</v>
      </c>
      <c r="L130" s="32">
        <f t="shared" si="133"/>
        <v>49967.1</v>
      </c>
      <c r="M130" s="32">
        <f t="shared" si="133"/>
        <v>51004.299999999996</v>
      </c>
      <c r="N130" s="32">
        <f t="shared" si="133"/>
        <v>50525</v>
      </c>
      <c r="O130" s="32">
        <f t="shared" si="133"/>
        <v>0</v>
      </c>
      <c r="P130" s="32">
        <f t="shared" si="133"/>
        <v>40034.699999999997</v>
      </c>
      <c r="Q130" s="32">
        <f t="shared" si="133"/>
        <v>0</v>
      </c>
      <c r="R130" s="32">
        <f t="shared" si="133"/>
        <v>33195.9</v>
      </c>
      <c r="S130" s="32">
        <f t="shared" si="133"/>
        <v>0</v>
      </c>
      <c r="T130" s="32">
        <f t="shared" si="133"/>
        <v>27391.5</v>
      </c>
      <c r="U130" s="32">
        <f t="shared" si="133"/>
        <v>0</v>
      </c>
      <c r="V130" s="32">
        <f t="shared" si="133"/>
        <v>20425.400000000001</v>
      </c>
      <c r="W130" s="32">
        <f t="shared" si="133"/>
        <v>0</v>
      </c>
      <c r="X130" s="32">
        <f t="shared" si="133"/>
        <v>24792.699999999997</v>
      </c>
      <c r="Y130" s="32">
        <f t="shared" si="133"/>
        <v>0</v>
      </c>
      <c r="Z130" s="32">
        <f t="shared" si="133"/>
        <v>33104.5</v>
      </c>
      <c r="AA130" s="32">
        <f t="shared" si="133"/>
        <v>0</v>
      </c>
      <c r="AB130" s="32">
        <f t="shared" si="133"/>
        <v>29932.3</v>
      </c>
      <c r="AC130" s="32">
        <f t="shared" si="133"/>
        <v>0</v>
      </c>
      <c r="AD130" s="32">
        <f t="shared" si="133"/>
        <v>85585.799999999988</v>
      </c>
      <c r="AE130" s="32">
        <f t="shared" si="133"/>
        <v>0</v>
      </c>
      <c r="AF130" s="54"/>
      <c r="AG130" s="19"/>
      <c r="AH130" s="19"/>
      <c r="AI130" s="19"/>
    </row>
    <row r="131" spans="1:35" s="22" customFormat="1" ht="37.5" x14ac:dyDescent="0.3">
      <c r="A131" s="23" t="s">
        <v>46</v>
      </c>
      <c r="B131" s="24">
        <f>B81</f>
        <v>4148.3</v>
      </c>
      <c r="C131" s="32">
        <f>C81</f>
        <v>0</v>
      </c>
      <c r="D131" s="32">
        <f>D81</f>
        <v>0</v>
      </c>
      <c r="E131" s="32">
        <f>E81</f>
        <v>0</v>
      </c>
      <c r="F131" s="25">
        <f t="shared" ref="F131:F133" si="134">E131/B131*100</f>
        <v>0</v>
      </c>
      <c r="G131" s="25" t="e">
        <f t="shared" ref="G131:G133" si="135">E131/C131*100</f>
        <v>#DIV/0!</v>
      </c>
      <c r="H131" s="32">
        <f>H81</f>
        <v>0</v>
      </c>
      <c r="I131" s="32">
        <f t="shared" ref="I131:AE131" si="136">I81</f>
        <v>0</v>
      </c>
      <c r="J131" s="32">
        <f t="shared" si="136"/>
        <v>0</v>
      </c>
      <c r="K131" s="32">
        <f t="shared" si="136"/>
        <v>0</v>
      </c>
      <c r="L131" s="32">
        <f t="shared" si="136"/>
        <v>0</v>
      </c>
      <c r="M131" s="32">
        <f t="shared" si="136"/>
        <v>0</v>
      </c>
      <c r="N131" s="32">
        <f t="shared" si="136"/>
        <v>334</v>
      </c>
      <c r="O131" s="32">
        <f t="shared" si="136"/>
        <v>0</v>
      </c>
      <c r="P131" s="32">
        <f t="shared" si="136"/>
        <v>0</v>
      </c>
      <c r="Q131" s="32">
        <f t="shared" si="136"/>
        <v>0</v>
      </c>
      <c r="R131" s="32">
        <f t="shared" si="136"/>
        <v>0</v>
      </c>
      <c r="S131" s="32">
        <f t="shared" si="136"/>
        <v>0</v>
      </c>
      <c r="T131" s="32">
        <f t="shared" si="136"/>
        <v>129.30000000000001</v>
      </c>
      <c r="U131" s="32">
        <f t="shared" si="136"/>
        <v>0</v>
      </c>
      <c r="V131" s="32">
        <f t="shared" si="136"/>
        <v>0</v>
      </c>
      <c r="W131" s="32">
        <f t="shared" si="136"/>
        <v>0</v>
      </c>
      <c r="X131" s="32">
        <f t="shared" si="136"/>
        <v>0</v>
      </c>
      <c r="Y131" s="32">
        <f t="shared" si="136"/>
        <v>0</v>
      </c>
      <c r="Z131" s="32">
        <f t="shared" si="136"/>
        <v>0</v>
      </c>
      <c r="AA131" s="32">
        <f t="shared" si="136"/>
        <v>0</v>
      </c>
      <c r="AB131" s="32">
        <f t="shared" si="136"/>
        <v>0</v>
      </c>
      <c r="AC131" s="32">
        <f t="shared" si="136"/>
        <v>0</v>
      </c>
      <c r="AD131" s="32">
        <f t="shared" si="136"/>
        <v>3685</v>
      </c>
      <c r="AE131" s="32">
        <f t="shared" si="136"/>
        <v>0</v>
      </c>
      <c r="AF131" s="54"/>
      <c r="AG131" s="19"/>
      <c r="AH131" s="19"/>
      <c r="AI131" s="19"/>
    </row>
    <row r="132" spans="1:35" s="22" customFormat="1" ht="18.75" x14ac:dyDescent="0.3">
      <c r="A132" s="23" t="s">
        <v>30</v>
      </c>
      <c r="B132" s="24">
        <f t="shared" ref="B132:B133" si="137">H132+J132+L132+N132+P132+R132+T132+V132+X132+Z132+AB132+AD132</f>
        <v>49926.499999999993</v>
      </c>
      <c r="C132" s="32">
        <f t="shared" ref="C132:E133" si="138">C15+C45+C57+C82+C108</f>
        <v>12225.900000000001</v>
      </c>
      <c r="D132" s="32">
        <f t="shared" si="138"/>
        <v>11595.9</v>
      </c>
      <c r="E132" s="32">
        <f t="shared" si="138"/>
        <v>11595.9</v>
      </c>
      <c r="F132" s="25">
        <f t="shared" si="134"/>
        <v>23.225942134938364</v>
      </c>
      <c r="G132" s="25">
        <f t="shared" si="135"/>
        <v>94.847005128456786</v>
      </c>
      <c r="H132" s="32">
        <f t="shared" ref="H132:AE133" si="139">H15+H45+H57+H82+H108</f>
        <v>4075.3</v>
      </c>
      <c r="I132" s="32">
        <f t="shared" si="139"/>
        <v>0</v>
      </c>
      <c r="J132" s="32">
        <f t="shared" si="139"/>
        <v>4075.3</v>
      </c>
      <c r="K132" s="32">
        <f t="shared" si="139"/>
        <v>7689.8</v>
      </c>
      <c r="L132" s="32">
        <f t="shared" si="139"/>
        <v>4075.3</v>
      </c>
      <c r="M132" s="32">
        <f t="shared" si="139"/>
        <v>3906.1</v>
      </c>
      <c r="N132" s="32">
        <f t="shared" si="139"/>
        <v>4075.3</v>
      </c>
      <c r="O132" s="32">
        <f t="shared" si="139"/>
        <v>0</v>
      </c>
      <c r="P132" s="32">
        <f t="shared" si="139"/>
        <v>16301</v>
      </c>
      <c r="Q132" s="32">
        <f t="shared" si="139"/>
        <v>0</v>
      </c>
      <c r="R132" s="32">
        <f t="shared" si="139"/>
        <v>0</v>
      </c>
      <c r="S132" s="32">
        <f t="shared" si="139"/>
        <v>0</v>
      </c>
      <c r="T132" s="32">
        <f t="shared" si="139"/>
        <v>0</v>
      </c>
      <c r="U132" s="32">
        <f t="shared" si="139"/>
        <v>0</v>
      </c>
      <c r="V132" s="32">
        <f t="shared" si="139"/>
        <v>0</v>
      </c>
      <c r="W132" s="32">
        <f t="shared" si="139"/>
        <v>0</v>
      </c>
      <c r="X132" s="32">
        <f t="shared" si="139"/>
        <v>4075.3</v>
      </c>
      <c r="Y132" s="32">
        <f t="shared" si="139"/>
        <v>0</v>
      </c>
      <c r="Z132" s="32">
        <f t="shared" si="139"/>
        <v>5098.5999999999995</v>
      </c>
      <c r="AA132" s="32">
        <f t="shared" si="139"/>
        <v>0</v>
      </c>
      <c r="AB132" s="32">
        <f t="shared" si="139"/>
        <v>4075.2</v>
      </c>
      <c r="AC132" s="32">
        <f t="shared" si="139"/>
        <v>0</v>
      </c>
      <c r="AD132" s="32">
        <f t="shared" si="139"/>
        <v>4075.2</v>
      </c>
      <c r="AE132" s="32">
        <f t="shared" si="139"/>
        <v>0</v>
      </c>
      <c r="AF132" s="54"/>
      <c r="AG132" s="19"/>
      <c r="AH132" s="19"/>
      <c r="AI132" s="19"/>
    </row>
    <row r="133" spans="1:35" s="22" customFormat="1" ht="18.75" x14ac:dyDescent="0.3">
      <c r="A133" s="23" t="s">
        <v>31</v>
      </c>
      <c r="B133" s="24">
        <f t="shared" si="137"/>
        <v>10025.6</v>
      </c>
      <c r="C133" s="32">
        <f t="shared" si="138"/>
        <v>6025</v>
      </c>
      <c r="D133" s="32">
        <f t="shared" si="138"/>
        <v>5715.4</v>
      </c>
      <c r="E133" s="32">
        <f t="shared" si="138"/>
        <v>5715.4</v>
      </c>
      <c r="F133" s="25">
        <f t="shared" si="134"/>
        <v>57.008059368017868</v>
      </c>
      <c r="G133" s="25">
        <f t="shared" si="135"/>
        <v>94.861410788381733</v>
      </c>
      <c r="H133" s="32">
        <f t="shared" si="139"/>
        <v>0</v>
      </c>
      <c r="I133" s="32">
        <f t="shared" si="139"/>
        <v>0</v>
      </c>
      <c r="J133" s="32">
        <f t="shared" si="139"/>
        <v>6025</v>
      </c>
      <c r="K133" s="32">
        <f t="shared" si="139"/>
        <v>2301.8000000000002</v>
      </c>
      <c r="L133" s="32">
        <f t="shared" si="139"/>
        <v>0</v>
      </c>
      <c r="M133" s="32">
        <f t="shared" si="139"/>
        <v>3413.6</v>
      </c>
      <c r="N133" s="32">
        <f t="shared" si="139"/>
        <v>0</v>
      </c>
      <c r="O133" s="32">
        <f t="shared" si="139"/>
        <v>0</v>
      </c>
      <c r="P133" s="32">
        <f t="shared" si="139"/>
        <v>0</v>
      </c>
      <c r="Q133" s="32">
        <f t="shared" si="139"/>
        <v>0</v>
      </c>
      <c r="R133" s="32">
        <f t="shared" si="139"/>
        <v>0</v>
      </c>
      <c r="S133" s="32">
        <f t="shared" si="139"/>
        <v>0</v>
      </c>
      <c r="T133" s="32">
        <f t="shared" si="139"/>
        <v>0</v>
      </c>
      <c r="U133" s="32">
        <f t="shared" si="139"/>
        <v>0</v>
      </c>
      <c r="V133" s="32">
        <f t="shared" si="139"/>
        <v>0</v>
      </c>
      <c r="W133" s="32">
        <f t="shared" si="139"/>
        <v>0</v>
      </c>
      <c r="X133" s="32">
        <f t="shared" si="139"/>
        <v>0</v>
      </c>
      <c r="Y133" s="32">
        <f t="shared" si="139"/>
        <v>0</v>
      </c>
      <c r="Z133" s="32">
        <f t="shared" si="139"/>
        <v>0</v>
      </c>
      <c r="AA133" s="32">
        <f t="shared" si="139"/>
        <v>0</v>
      </c>
      <c r="AB133" s="32">
        <f t="shared" si="139"/>
        <v>0</v>
      </c>
      <c r="AC133" s="32">
        <f t="shared" si="139"/>
        <v>0</v>
      </c>
      <c r="AD133" s="32">
        <f t="shared" si="139"/>
        <v>4000.6</v>
      </c>
      <c r="AE133" s="32">
        <f t="shared" si="139"/>
        <v>0</v>
      </c>
      <c r="AF133" s="54"/>
      <c r="AG133" s="19"/>
      <c r="AH133" s="19"/>
      <c r="AI133" s="19"/>
    </row>
    <row r="134" spans="1:35" s="22" customFormat="1" ht="46.5" customHeight="1" x14ac:dyDescent="0.25">
      <c r="A134" s="91" t="s">
        <v>57</v>
      </c>
      <c r="B134" s="92">
        <f>H134+J134+L134+N134+P134+R134+T134+V134+X134+Z134+AB134+AD134</f>
        <v>0</v>
      </c>
      <c r="C134" s="92">
        <f>C136</f>
        <v>0</v>
      </c>
      <c r="D134" s="92">
        <f>D136</f>
        <v>0</v>
      </c>
      <c r="E134" s="92">
        <f>E136</f>
        <v>0</v>
      </c>
      <c r="F134" s="92"/>
      <c r="G134" s="92"/>
      <c r="H134" s="92">
        <f>H136</f>
        <v>0</v>
      </c>
      <c r="I134" s="92">
        <f>I136</f>
        <v>0</v>
      </c>
      <c r="J134" s="92">
        <f t="shared" ref="J134:AD134" si="140">J136</f>
        <v>0</v>
      </c>
      <c r="K134" s="92">
        <f>K136</f>
        <v>0</v>
      </c>
      <c r="L134" s="92">
        <f t="shared" si="140"/>
        <v>0</v>
      </c>
      <c r="M134" s="92">
        <f>M136</f>
        <v>0</v>
      </c>
      <c r="N134" s="92">
        <f t="shared" si="140"/>
        <v>0</v>
      </c>
      <c r="O134" s="92">
        <f>O136</f>
        <v>0</v>
      </c>
      <c r="P134" s="92">
        <f t="shared" si="140"/>
        <v>0</v>
      </c>
      <c r="Q134" s="92">
        <f>Q136</f>
        <v>0</v>
      </c>
      <c r="R134" s="92">
        <f t="shared" si="140"/>
        <v>0</v>
      </c>
      <c r="S134" s="92">
        <f>S136</f>
        <v>0</v>
      </c>
      <c r="T134" s="92">
        <f t="shared" si="140"/>
        <v>0</v>
      </c>
      <c r="U134" s="92">
        <f>U136</f>
        <v>0</v>
      </c>
      <c r="V134" s="92">
        <f t="shared" si="140"/>
        <v>0</v>
      </c>
      <c r="W134" s="92">
        <f>W136</f>
        <v>0</v>
      </c>
      <c r="X134" s="92">
        <f t="shared" si="140"/>
        <v>0</v>
      </c>
      <c r="Y134" s="92">
        <f>Y136</f>
        <v>0</v>
      </c>
      <c r="Z134" s="92">
        <f t="shared" si="140"/>
        <v>0</v>
      </c>
      <c r="AA134" s="92">
        <f>AA136</f>
        <v>0</v>
      </c>
      <c r="AB134" s="92">
        <f t="shared" si="140"/>
        <v>0</v>
      </c>
      <c r="AC134" s="92">
        <f>AC136</f>
        <v>0</v>
      </c>
      <c r="AD134" s="99">
        <f t="shared" si="140"/>
        <v>0</v>
      </c>
      <c r="AE134" s="17">
        <f>AE136</f>
        <v>0</v>
      </c>
      <c r="AF134" s="43"/>
      <c r="AG134" s="19"/>
      <c r="AH134" s="19"/>
      <c r="AI134" s="19"/>
    </row>
    <row r="135" spans="1:35" s="22" customFormat="1" ht="54" customHeight="1" x14ac:dyDescent="0.25">
      <c r="A135" s="91" t="s">
        <v>58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9"/>
      <c r="AF135" s="43"/>
      <c r="AG135" s="19"/>
      <c r="AH135" s="19"/>
      <c r="AI135" s="19"/>
    </row>
    <row r="136" spans="1:35" s="22" customFormat="1" ht="18.75" x14ac:dyDescent="0.3">
      <c r="A136" s="23" t="s">
        <v>27</v>
      </c>
      <c r="B136" s="17">
        <f>H136+J136+L136+N136+P136+R136+T136+V136+X136+Z136+AB136+AD136</f>
        <v>0</v>
      </c>
      <c r="C136" s="17">
        <f>SUM(C137:C140)</f>
        <v>0</v>
      </c>
      <c r="D136" s="17">
        <f t="shared" ref="D136:E136" si="141">SUM(D137:D140)</f>
        <v>0</v>
      </c>
      <c r="E136" s="17">
        <f t="shared" si="141"/>
        <v>0</v>
      </c>
      <c r="F136" s="25" t="e">
        <f>E136/B136*100</f>
        <v>#DIV/0!</v>
      </c>
      <c r="G136" s="25" t="e">
        <f>E136/C136*100</f>
        <v>#DIV/0!</v>
      </c>
      <c r="H136" s="17">
        <f>SUM(H137:H140)</f>
        <v>0</v>
      </c>
      <c r="I136" s="17">
        <f t="shared" ref="I136:AE136" si="142">SUM(I137:I140)</f>
        <v>0</v>
      </c>
      <c r="J136" s="17">
        <f t="shared" si="142"/>
        <v>0</v>
      </c>
      <c r="K136" s="17">
        <f t="shared" si="142"/>
        <v>0</v>
      </c>
      <c r="L136" s="17">
        <f t="shared" si="142"/>
        <v>0</v>
      </c>
      <c r="M136" s="17">
        <f t="shared" si="142"/>
        <v>0</v>
      </c>
      <c r="N136" s="17">
        <f t="shared" si="142"/>
        <v>0</v>
      </c>
      <c r="O136" s="17">
        <f t="shared" si="142"/>
        <v>0</v>
      </c>
      <c r="P136" s="17">
        <f t="shared" si="142"/>
        <v>0</v>
      </c>
      <c r="Q136" s="17">
        <f t="shared" si="142"/>
        <v>0</v>
      </c>
      <c r="R136" s="17">
        <f t="shared" si="142"/>
        <v>0</v>
      </c>
      <c r="S136" s="17">
        <f t="shared" si="142"/>
        <v>0</v>
      </c>
      <c r="T136" s="17">
        <f t="shared" si="142"/>
        <v>0</v>
      </c>
      <c r="U136" s="17">
        <f t="shared" si="142"/>
        <v>0</v>
      </c>
      <c r="V136" s="17">
        <f t="shared" si="142"/>
        <v>0</v>
      </c>
      <c r="W136" s="17">
        <f t="shared" si="142"/>
        <v>0</v>
      </c>
      <c r="X136" s="17">
        <f t="shared" si="142"/>
        <v>0</v>
      </c>
      <c r="Y136" s="17">
        <f t="shared" si="142"/>
        <v>0</v>
      </c>
      <c r="Z136" s="17">
        <f t="shared" si="142"/>
        <v>0</v>
      </c>
      <c r="AA136" s="17">
        <f t="shared" si="142"/>
        <v>0</v>
      </c>
      <c r="AB136" s="17">
        <f t="shared" si="142"/>
        <v>0</v>
      </c>
      <c r="AC136" s="17">
        <f t="shared" si="142"/>
        <v>0</v>
      </c>
      <c r="AD136" s="17">
        <f t="shared" si="142"/>
        <v>0</v>
      </c>
      <c r="AE136" s="17">
        <f t="shared" si="142"/>
        <v>0</v>
      </c>
      <c r="AF136" s="43"/>
      <c r="AG136" s="19"/>
      <c r="AH136" s="19"/>
      <c r="AI136" s="19"/>
    </row>
    <row r="137" spans="1:35" s="22" customFormat="1" ht="18.75" x14ac:dyDescent="0.3">
      <c r="A137" s="26" t="s">
        <v>28</v>
      </c>
      <c r="B137" s="27">
        <f t="shared" ref="B137:B140" si="143">H137+J137+L137+N137+P137+R137+T137+V137+X137+Z137+AB137+AD137</f>
        <v>0</v>
      </c>
      <c r="C137" s="27">
        <f>H137</f>
        <v>0</v>
      </c>
      <c r="D137" s="27">
        <f>D143</f>
        <v>0</v>
      </c>
      <c r="E137" s="27">
        <f>I137+K137+M137+O137+Q137+S137+U137+W137+Y137+AA137+AC137+AE137</f>
        <v>0</v>
      </c>
      <c r="F137" s="28" t="e">
        <f t="shared" ref="F137:F140" si="144">E137/B137*100</f>
        <v>#DIV/0!</v>
      </c>
      <c r="G137" s="28" t="e">
        <f t="shared" ref="G137:G140" si="145">E137/C137*100</f>
        <v>#DIV/0!</v>
      </c>
      <c r="H137" s="27">
        <f>H143</f>
        <v>0</v>
      </c>
      <c r="I137" s="27">
        <f t="shared" ref="I137:AE140" si="146">I143</f>
        <v>0</v>
      </c>
      <c r="J137" s="27">
        <f t="shared" si="146"/>
        <v>0</v>
      </c>
      <c r="K137" s="27">
        <f t="shared" si="146"/>
        <v>0</v>
      </c>
      <c r="L137" s="27">
        <f t="shared" si="146"/>
        <v>0</v>
      </c>
      <c r="M137" s="27">
        <f t="shared" si="146"/>
        <v>0</v>
      </c>
      <c r="N137" s="27">
        <f t="shared" si="146"/>
        <v>0</v>
      </c>
      <c r="O137" s="27">
        <f t="shared" si="146"/>
        <v>0</v>
      </c>
      <c r="P137" s="27">
        <f t="shared" si="146"/>
        <v>0</v>
      </c>
      <c r="Q137" s="27">
        <f t="shared" si="146"/>
        <v>0</v>
      </c>
      <c r="R137" s="27">
        <f t="shared" si="146"/>
        <v>0</v>
      </c>
      <c r="S137" s="27">
        <f t="shared" si="146"/>
        <v>0</v>
      </c>
      <c r="T137" s="27">
        <f t="shared" si="146"/>
        <v>0</v>
      </c>
      <c r="U137" s="27">
        <f t="shared" si="146"/>
        <v>0</v>
      </c>
      <c r="V137" s="27">
        <f t="shared" si="146"/>
        <v>0</v>
      </c>
      <c r="W137" s="27">
        <f t="shared" si="146"/>
        <v>0</v>
      </c>
      <c r="X137" s="27">
        <f t="shared" si="146"/>
        <v>0</v>
      </c>
      <c r="Y137" s="27">
        <f t="shared" si="146"/>
        <v>0</v>
      </c>
      <c r="Z137" s="27">
        <f t="shared" si="146"/>
        <v>0</v>
      </c>
      <c r="AA137" s="27">
        <f t="shared" si="146"/>
        <v>0</v>
      </c>
      <c r="AB137" s="27">
        <f t="shared" si="146"/>
        <v>0</v>
      </c>
      <c r="AC137" s="27">
        <f t="shared" si="146"/>
        <v>0</v>
      </c>
      <c r="AD137" s="27">
        <f t="shared" si="146"/>
        <v>0</v>
      </c>
      <c r="AE137" s="27">
        <f t="shared" si="146"/>
        <v>0</v>
      </c>
      <c r="AF137" s="43"/>
      <c r="AG137" s="19"/>
      <c r="AH137" s="19"/>
      <c r="AI137" s="19"/>
    </row>
    <row r="138" spans="1:35" s="22" customFormat="1" ht="18.75" x14ac:dyDescent="0.3">
      <c r="A138" s="26" t="s">
        <v>29</v>
      </c>
      <c r="B138" s="27">
        <f t="shared" si="143"/>
        <v>0</v>
      </c>
      <c r="C138" s="27">
        <f t="shared" ref="C138:C140" si="147">H138</f>
        <v>0</v>
      </c>
      <c r="D138" s="27">
        <f t="shared" ref="D138:D140" si="148">D144</f>
        <v>0</v>
      </c>
      <c r="E138" s="27">
        <f t="shared" ref="E138:E140" si="149">I138+K138+M138+O138+Q138+S138+U138+W138+Y138+AA138+AC138+AE138</f>
        <v>0</v>
      </c>
      <c r="F138" s="28" t="e">
        <f t="shared" si="144"/>
        <v>#DIV/0!</v>
      </c>
      <c r="G138" s="28" t="e">
        <f t="shared" si="145"/>
        <v>#DIV/0!</v>
      </c>
      <c r="H138" s="27">
        <f t="shared" ref="H138:W140" si="150">H144</f>
        <v>0</v>
      </c>
      <c r="I138" s="27">
        <f t="shared" si="150"/>
        <v>0</v>
      </c>
      <c r="J138" s="27">
        <f t="shared" si="150"/>
        <v>0</v>
      </c>
      <c r="K138" s="27">
        <f t="shared" si="150"/>
        <v>0</v>
      </c>
      <c r="L138" s="27">
        <f t="shared" si="150"/>
        <v>0</v>
      </c>
      <c r="M138" s="27">
        <f t="shared" si="150"/>
        <v>0</v>
      </c>
      <c r="N138" s="27">
        <f t="shared" si="150"/>
        <v>0</v>
      </c>
      <c r="O138" s="27">
        <f t="shared" si="150"/>
        <v>0</v>
      </c>
      <c r="P138" s="27">
        <f t="shared" si="150"/>
        <v>0</v>
      </c>
      <c r="Q138" s="27">
        <f t="shared" si="150"/>
        <v>0</v>
      </c>
      <c r="R138" s="27">
        <f t="shared" si="150"/>
        <v>0</v>
      </c>
      <c r="S138" s="27">
        <f t="shared" si="150"/>
        <v>0</v>
      </c>
      <c r="T138" s="27">
        <f t="shared" si="150"/>
        <v>0</v>
      </c>
      <c r="U138" s="27">
        <f t="shared" si="150"/>
        <v>0</v>
      </c>
      <c r="V138" s="27">
        <f t="shared" si="150"/>
        <v>0</v>
      </c>
      <c r="W138" s="27">
        <f t="shared" si="150"/>
        <v>0</v>
      </c>
      <c r="X138" s="27">
        <f t="shared" si="146"/>
        <v>0</v>
      </c>
      <c r="Y138" s="27">
        <f t="shared" si="146"/>
        <v>0</v>
      </c>
      <c r="Z138" s="27">
        <f t="shared" si="146"/>
        <v>0</v>
      </c>
      <c r="AA138" s="27">
        <f t="shared" si="146"/>
        <v>0</v>
      </c>
      <c r="AB138" s="27">
        <f t="shared" si="146"/>
        <v>0</v>
      </c>
      <c r="AC138" s="27">
        <f t="shared" si="146"/>
        <v>0</v>
      </c>
      <c r="AD138" s="27">
        <f t="shared" si="146"/>
        <v>0</v>
      </c>
      <c r="AE138" s="27">
        <f t="shared" si="146"/>
        <v>0</v>
      </c>
      <c r="AF138" s="43"/>
      <c r="AG138" s="19"/>
      <c r="AH138" s="19"/>
      <c r="AI138" s="19"/>
    </row>
    <row r="139" spans="1:35" s="22" customFormat="1" ht="18.75" x14ac:dyDescent="0.3">
      <c r="A139" s="26" t="s">
        <v>30</v>
      </c>
      <c r="B139" s="27">
        <f t="shared" si="143"/>
        <v>0</v>
      </c>
      <c r="C139" s="27">
        <f t="shared" si="147"/>
        <v>0</v>
      </c>
      <c r="D139" s="27">
        <f t="shared" si="148"/>
        <v>0</v>
      </c>
      <c r="E139" s="27">
        <f t="shared" si="149"/>
        <v>0</v>
      </c>
      <c r="F139" s="28" t="e">
        <f t="shared" si="144"/>
        <v>#DIV/0!</v>
      </c>
      <c r="G139" s="28" t="e">
        <f t="shared" si="145"/>
        <v>#DIV/0!</v>
      </c>
      <c r="H139" s="27">
        <f t="shared" si="150"/>
        <v>0</v>
      </c>
      <c r="I139" s="27">
        <f t="shared" si="146"/>
        <v>0</v>
      </c>
      <c r="J139" s="27">
        <f t="shared" si="146"/>
        <v>0</v>
      </c>
      <c r="K139" s="27">
        <f t="shared" si="146"/>
        <v>0</v>
      </c>
      <c r="L139" s="27">
        <f t="shared" si="146"/>
        <v>0</v>
      </c>
      <c r="M139" s="27">
        <f t="shared" si="146"/>
        <v>0</v>
      </c>
      <c r="N139" s="27">
        <f t="shared" si="146"/>
        <v>0</v>
      </c>
      <c r="O139" s="27">
        <f t="shared" si="146"/>
        <v>0</v>
      </c>
      <c r="P139" s="27">
        <f t="shared" si="146"/>
        <v>0</v>
      </c>
      <c r="Q139" s="27">
        <f t="shared" si="146"/>
        <v>0</v>
      </c>
      <c r="R139" s="27">
        <f t="shared" si="146"/>
        <v>0</v>
      </c>
      <c r="S139" s="27">
        <f t="shared" si="146"/>
        <v>0</v>
      </c>
      <c r="T139" s="27">
        <f t="shared" si="146"/>
        <v>0</v>
      </c>
      <c r="U139" s="27">
        <f t="shared" si="146"/>
        <v>0</v>
      </c>
      <c r="V139" s="27">
        <f t="shared" si="146"/>
        <v>0</v>
      </c>
      <c r="W139" s="27">
        <f t="shared" si="146"/>
        <v>0</v>
      </c>
      <c r="X139" s="27">
        <f t="shared" si="146"/>
        <v>0</v>
      </c>
      <c r="Y139" s="27">
        <f t="shared" si="146"/>
        <v>0</v>
      </c>
      <c r="Z139" s="27">
        <f t="shared" si="146"/>
        <v>0</v>
      </c>
      <c r="AA139" s="27">
        <f t="shared" si="146"/>
        <v>0</v>
      </c>
      <c r="AB139" s="27">
        <f t="shared" si="146"/>
        <v>0</v>
      </c>
      <c r="AC139" s="27">
        <f t="shared" si="146"/>
        <v>0</v>
      </c>
      <c r="AD139" s="27">
        <f t="shared" si="146"/>
        <v>0</v>
      </c>
      <c r="AE139" s="27">
        <f t="shared" si="146"/>
        <v>0</v>
      </c>
      <c r="AF139" s="43"/>
      <c r="AG139" s="19"/>
      <c r="AH139" s="19"/>
      <c r="AI139" s="19"/>
    </row>
    <row r="140" spans="1:35" s="22" customFormat="1" ht="18.75" x14ac:dyDescent="0.3">
      <c r="A140" s="26" t="s">
        <v>31</v>
      </c>
      <c r="B140" s="27">
        <f t="shared" si="143"/>
        <v>0</v>
      </c>
      <c r="C140" s="27">
        <f t="shared" si="147"/>
        <v>0</v>
      </c>
      <c r="D140" s="27">
        <f t="shared" si="148"/>
        <v>0</v>
      </c>
      <c r="E140" s="27">
        <f t="shared" si="149"/>
        <v>0</v>
      </c>
      <c r="F140" s="28" t="e">
        <f t="shared" si="144"/>
        <v>#DIV/0!</v>
      </c>
      <c r="G140" s="28" t="e">
        <f t="shared" si="145"/>
        <v>#DIV/0!</v>
      </c>
      <c r="H140" s="27">
        <f t="shared" si="150"/>
        <v>0</v>
      </c>
      <c r="I140" s="27">
        <f t="shared" si="146"/>
        <v>0</v>
      </c>
      <c r="J140" s="27">
        <f t="shared" si="146"/>
        <v>0</v>
      </c>
      <c r="K140" s="27">
        <f t="shared" si="146"/>
        <v>0</v>
      </c>
      <c r="L140" s="27">
        <f t="shared" si="146"/>
        <v>0</v>
      </c>
      <c r="M140" s="27">
        <f t="shared" si="146"/>
        <v>0</v>
      </c>
      <c r="N140" s="27">
        <f t="shared" si="146"/>
        <v>0</v>
      </c>
      <c r="O140" s="27">
        <f t="shared" si="146"/>
        <v>0</v>
      </c>
      <c r="P140" s="27">
        <f t="shared" si="146"/>
        <v>0</v>
      </c>
      <c r="Q140" s="27">
        <f t="shared" si="146"/>
        <v>0</v>
      </c>
      <c r="R140" s="27">
        <f t="shared" si="146"/>
        <v>0</v>
      </c>
      <c r="S140" s="27">
        <f t="shared" si="146"/>
        <v>0</v>
      </c>
      <c r="T140" s="27">
        <f t="shared" si="146"/>
        <v>0</v>
      </c>
      <c r="U140" s="27">
        <f t="shared" si="146"/>
        <v>0</v>
      </c>
      <c r="V140" s="27">
        <f t="shared" si="146"/>
        <v>0</v>
      </c>
      <c r="W140" s="27">
        <f t="shared" si="146"/>
        <v>0</v>
      </c>
      <c r="X140" s="27">
        <f t="shared" si="146"/>
        <v>0</v>
      </c>
      <c r="Y140" s="27">
        <f t="shared" si="146"/>
        <v>0</v>
      </c>
      <c r="Z140" s="27">
        <f t="shared" si="146"/>
        <v>0</v>
      </c>
      <c r="AA140" s="27">
        <f t="shared" si="146"/>
        <v>0</v>
      </c>
      <c r="AB140" s="27">
        <f t="shared" si="146"/>
        <v>0</v>
      </c>
      <c r="AC140" s="27">
        <f t="shared" si="146"/>
        <v>0</v>
      </c>
      <c r="AD140" s="27">
        <f t="shared" si="146"/>
        <v>0</v>
      </c>
      <c r="AE140" s="27">
        <f t="shared" si="146"/>
        <v>0</v>
      </c>
      <c r="AF140" s="43"/>
      <c r="AG140" s="19"/>
      <c r="AH140" s="19"/>
      <c r="AI140" s="19"/>
    </row>
    <row r="141" spans="1:35" s="22" customFormat="1" ht="32.25" customHeight="1" x14ac:dyDescent="0.25">
      <c r="A141" s="84" t="s">
        <v>59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6"/>
      <c r="AF141" s="43"/>
      <c r="AG141" s="19"/>
      <c r="AH141" s="19"/>
      <c r="AI141" s="19"/>
    </row>
    <row r="142" spans="1:35" s="22" customFormat="1" ht="18.75" x14ac:dyDescent="0.3">
      <c r="A142" s="23" t="s">
        <v>27</v>
      </c>
      <c r="B142" s="32">
        <f>H142+J142+L142+N142+P142+R142+T142+V142+X142+Z142+AB142+AD142</f>
        <v>0</v>
      </c>
      <c r="C142" s="24">
        <f>SUM(C143:C146)</f>
        <v>0</v>
      </c>
      <c r="D142" s="24">
        <f t="shared" ref="D142:E142" si="151">SUM(D143:D146)</f>
        <v>0</v>
      </c>
      <c r="E142" s="24">
        <f t="shared" si="151"/>
        <v>0</v>
      </c>
      <c r="F142" s="25" t="e">
        <f>E142/B142*100</f>
        <v>#DIV/0!</v>
      </c>
      <c r="G142" s="25" t="e">
        <f>E142/C142*100</f>
        <v>#DIV/0!</v>
      </c>
      <c r="H142" s="17">
        <f t="shared" ref="H142:AE142" si="152">H143+H144+H145+H146</f>
        <v>0</v>
      </c>
      <c r="I142" s="17">
        <f t="shared" si="152"/>
        <v>0</v>
      </c>
      <c r="J142" s="17">
        <f t="shared" si="152"/>
        <v>0</v>
      </c>
      <c r="K142" s="17">
        <f t="shared" si="152"/>
        <v>0</v>
      </c>
      <c r="L142" s="17">
        <f t="shared" si="152"/>
        <v>0</v>
      </c>
      <c r="M142" s="17">
        <f t="shared" si="152"/>
        <v>0</v>
      </c>
      <c r="N142" s="17">
        <f t="shared" si="152"/>
        <v>0</v>
      </c>
      <c r="O142" s="17">
        <f t="shared" si="152"/>
        <v>0</v>
      </c>
      <c r="P142" s="17">
        <f t="shared" si="152"/>
        <v>0</v>
      </c>
      <c r="Q142" s="17">
        <f t="shared" si="152"/>
        <v>0</v>
      </c>
      <c r="R142" s="17">
        <f t="shared" si="152"/>
        <v>0</v>
      </c>
      <c r="S142" s="17">
        <f t="shared" si="152"/>
        <v>0</v>
      </c>
      <c r="T142" s="17">
        <f t="shared" si="152"/>
        <v>0</v>
      </c>
      <c r="U142" s="17">
        <f t="shared" si="152"/>
        <v>0</v>
      </c>
      <c r="V142" s="17">
        <f t="shared" si="152"/>
        <v>0</v>
      </c>
      <c r="W142" s="17">
        <f t="shared" si="152"/>
        <v>0</v>
      </c>
      <c r="X142" s="17">
        <f t="shared" si="152"/>
        <v>0</v>
      </c>
      <c r="Y142" s="17">
        <f t="shared" si="152"/>
        <v>0</v>
      </c>
      <c r="Z142" s="17">
        <f t="shared" si="152"/>
        <v>0</v>
      </c>
      <c r="AA142" s="17">
        <f t="shared" si="152"/>
        <v>0</v>
      </c>
      <c r="AB142" s="17">
        <f t="shared" si="152"/>
        <v>0</v>
      </c>
      <c r="AC142" s="17">
        <f t="shared" si="152"/>
        <v>0</v>
      </c>
      <c r="AD142" s="17">
        <f t="shared" si="152"/>
        <v>0</v>
      </c>
      <c r="AE142" s="17">
        <f t="shared" si="152"/>
        <v>0</v>
      </c>
      <c r="AF142" s="43"/>
      <c r="AG142" s="19"/>
      <c r="AH142" s="19"/>
      <c r="AI142" s="19"/>
    </row>
    <row r="143" spans="1:35" s="22" customFormat="1" ht="24.75" customHeight="1" x14ac:dyDescent="0.3">
      <c r="A143" s="26" t="s">
        <v>28</v>
      </c>
      <c r="B143" s="33">
        <f>H143+J143+L143+N143+P143+R143+T143+V143+X143+Z143+AB143+AD143</f>
        <v>0</v>
      </c>
      <c r="C143" s="33">
        <f>H143</f>
        <v>0</v>
      </c>
      <c r="D143" s="34"/>
      <c r="E143" s="34">
        <f>I143+K143+M143+O143+Q143+S143+U143+W143+Y143+AA143+AC143+AE143</f>
        <v>0</v>
      </c>
      <c r="F143" s="28" t="e">
        <f t="shared" ref="F143:F146" si="153">E143/B143*100</f>
        <v>#DIV/0!</v>
      </c>
      <c r="G143" s="28" t="e">
        <f t="shared" ref="G143:G146" si="154">E143/C143*100</f>
        <v>#DIV/0!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43"/>
      <c r="AG143" s="19"/>
      <c r="AH143" s="19"/>
      <c r="AI143" s="19"/>
    </row>
    <row r="144" spans="1:35" s="22" customFormat="1" ht="18.75" x14ac:dyDescent="0.3">
      <c r="A144" s="26" t="s">
        <v>29</v>
      </c>
      <c r="B144" s="33">
        <f t="shared" ref="B144:B146" si="155">H144+J144+L144+N144+P144+R144+T144+V144+X144+Z144+AB144+AD144</f>
        <v>0</v>
      </c>
      <c r="C144" s="33">
        <f t="shared" ref="C144:C146" si="156">H144</f>
        <v>0</v>
      </c>
      <c r="D144" s="33"/>
      <c r="E144" s="34">
        <f t="shared" ref="E144:E146" si="157">I144+K144+M144+O144+Q144+S144+U144+W144+Y144+AA144+AC144+AE144</f>
        <v>0</v>
      </c>
      <c r="F144" s="28" t="e">
        <f t="shared" si="153"/>
        <v>#DIV/0!</v>
      </c>
      <c r="G144" s="28" t="e">
        <f t="shared" si="154"/>
        <v>#DIV/0!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43"/>
      <c r="AG144" s="19"/>
      <c r="AH144" s="19"/>
      <c r="AI144" s="19"/>
    </row>
    <row r="145" spans="1:35" s="22" customFormat="1" ht="18.75" x14ac:dyDescent="0.3">
      <c r="A145" s="26" t="s">
        <v>30</v>
      </c>
      <c r="B145" s="33">
        <f t="shared" si="155"/>
        <v>0</v>
      </c>
      <c r="C145" s="33">
        <f t="shared" si="156"/>
        <v>0</v>
      </c>
      <c r="D145" s="34"/>
      <c r="E145" s="34">
        <f t="shared" si="157"/>
        <v>0</v>
      </c>
      <c r="F145" s="28" t="e">
        <f t="shared" si="153"/>
        <v>#DIV/0!</v>
      </c>
      <c r="G145" s="28" t="e">
        <f t="shared" si="154"/>
        <v>#DIV/0!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43"/>
      <c r="AG145" s="19"/>
      <c r="AH145" s="19"/>
      <c r="AI145" s="19"/>
    </row>
    <row r="146" spans="1:35" s="22" customFormat="1" ht="18.75" x14ac:dyDescent="0.3">
      <c r="A146" s="26" t="s">
        <v>31</v>
      </c>
      <c r="B146" s="33">
        <f t="shared" si="155"/>
        <v>0</v>
      </c>
      <c r="C146" s="33">
        <f t="shared" si="156"/>
        <v>0</v>
      </c>
      <c r="D146" s="34"/>
      <c r="E146" s="34">
        <f t="shared" si="157"/>
        <v>0</v>
      </c>
      <c r="F146" s="28" t="e">
        <f t="shared" si="153"/>
        <v>#DIV/0!</v>
      </c>
      <c r="G146" s="28" t="e">
        <f t="shared" si="154"/>
        <v>#DIV/0!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43"/>
      <c r="AG146" s="19"/>
      <c r="AH146" s="19"/>
      <c r="AI146" s="19"/>
    </row>
    <row r="147" spans="1:35" s="22" customFormat="1" ht="20.25" x14ac:dyDescent="0.25">
      <c r="A147" s="91" t="s">
        <v>60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9"/>
      <c r="AE147" s="17"/>
      <c r="AF147" s="43"/>
      <c r="AG147" s="19"/>
      <c r="AH147" s="19"/>
      <c r="AI147" s="19"/>
    </row>
    <row r="148" spans="1:35" s="22" customFormat="1" ht="44.25" customHeight="1" x14ac:dyDescent="0.25">
      <c r="A148" s="91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9"/>
      <c r="AF148" s="43"/>
      <c r="AG148" s="19"/>
      <c r="AH148" s="19"/>
      <c r="AI148" s="19"/>
    </row>
    <row r="149" spans="1:35" s="22" customFormat="1" ht="18.75" x14ac:dyDescent="0.3">
      <c r="A149" s="23" t="s">
        <v>27</v>
      </c>
      <c r="B149" s="32">
        <f>H149+J149+L149+N149+P149+R149+T149+V149+X149+Z149+AB149+AD149</f>
        <v>2174.8000000000002</v>
      </c>
      <c r="C149" s="32">
        <f>SUM(C150:C153)</f>
        <v>808.3</v>
      </c>
      <c r="D149" s="32">
        <f t="shared" ref="D149:E149" si="158">SUM(D150:D153)</f>
        <v>169.4</v>
      </c>
      <c r="E149" s="32">
        <f t="shared" si="158"/>
        <v>169.4</v>
      </c>
      <c r="F149" s="25">
        <f>E149/B149*100</f>
        <v>7.7892219974250496</v>
      </c>
      <c r="G149" s="25">
        <f>E149/C149*100</f>
        <v>20.95756526042311</v>
      </c>
      <c r="H149" s="17">
        <f>SUM(H150:H153)</f>
        <v>0</v>
      </c>
      <c r="I149" s="17">
        <f t="shared" ref="I149:AE149" si="159">SUM(I150:I153)</f>
        <v>0</v>
      </c>
      <c r="J149" s="17">
        <f t="shared" si="159"/>
        <v>174</v>
      </c>
      <c r="K149" s="17">
        <f t="shared" si="159"/>
        <v>77.3</v>
      </c>
      <c r="L149" s="17">
        <f t="shared" si="159"/>
        <v>634.29999999999995</v>
      </c>
      <c r="M149" s="17">
        <f t="shared" si="159"/>
        <v>92.1</v>
      </c>
      <c r="N149" s="17">
        <f t="shared" si="159"/>
        <v>11.7</v>
      </c>
      <c r="O149" s="17">
        <f t="shared" si="159"/>
        <v>0</v>
      </c>
      <c r="P149" s="17">
        <f t="shared" si="159"/>
        <v>164.6</v>
      </c>
      <c r="Q149" s="17">
        <f t="shared" si="159"/>
        <v>0</v>
      </c>
      <c r="R149" s="17">
        <f t="shared" si="159"/>
        <v>0</v>
      </c>
      <c r="S149" s="17">
        <f t="shared" si="159"/>
        <v>0</v>
      </c>
      <c r="T149" s="17">
        <f t="shared" si="159"/>
        <v>227.7</v>
      </c>
      <c r="U149" s="17">
        <f t="shared" si="159"/>
        <v>0</v>
      </c>
      <c r="V149" s="17">
        <f t="shared" si="159"/>
        <v>0</v>
      </c>
      <c r="W149" s="17">
        <f t="shared" si="159"/>
        <v>0</v>
      </c>
      <c r="X149" s="17">
        <f t="shared" si="159"/>
        <v>59.5</v>
      </c>
      <c r="Y149" s="17">
        <f t="shared" si="159"/>
        <v>0</v>
      </c>
      <c r="Z149" s="17">
        <f t="shared" si="159"/>
        <v>858</v>
      </c>
      <c r="AA149" s="17">
        <f t="shared" si="159"/>
        <v>0</v>
      </c>
      <c r="AB149" s="17">
        <f t="shared" si="159"/>
        <v>45</v>
      </c>
      <c r="AC149" s="17">
        <f t="shared" si="159"/>
        <v>0</v>
      </c>
      <c r="AD149" s="17">
        <f t="shared" si="159"/>
        <v>0</v>
      </c>
      <c r="AE149" s="17">
        <f t="shared" si="159"/>
        <v>0</v>
      </c>
      <c r="AF149" s="43"/>
      <c r="AG149" s="19"/>
      <c r="AH149" s="19"/>
      <c r="AI149" s="19"/>
    </row>
    <row r="150" spans="1:35" s="22" customFormat="1" ht="18.75" x14ac:dyDescent="0.3">
      <c r="A150" s="26" t="s">
        <v>28</v>
      </c>
      <c r="B150" s="33">
        <f>H150+J150+L150+N150+P150+R150+T150+V150+X150+Z150+AB150+AD150</f>
        <v>0</v>
      </c>
      <c r="C150" s="34">
        <f t="shared" ref="C150:E150" si="160">C156+C162</f>
        <v>0</v>
      </c>
      <c r="D150" s="34">
        <f t="shared" si="160"/>
        <v>0</v>
      </c>
      <c r="E150" s="34">
        <f t="shared" si="160"/>
        <v>0</v>
      </c>
      <c r="F150" s="28" t="e">
        <f>E150/B150*100</f>
        <v>#DIV/0!</v>
      </c>
      <c r="G150" s="28" t="e">
        <f>E150/C150*100</f>
        <v>#DIV/0!</v>
      </c>
      <c r="H150" s="27">
        <f>H156+H162</f>
        <v>0</v>
      </c>
      <c r="I150" s="27">
        <f t="shared" ref="I150:AE153" si="161">I156+I162</f>
        <v>0</v>
      </c>
      <c r="J150" s="27">
        <f t="shared" si="161"/>
        <v>0</v>
      </c>
      <c r="K150" s="27">
        <f t="shared" si="161"/>
        <v>0</v>
      </c>
      <c r="L150" s="27">
        <f t="shared" si="161"/>
        <v>0</v>
      </c>
      <c r="M150" s="27">
        <f t="shared" si="161"/>
        <v>0</v>
      </c>
      <c r="N150" s="27">
        <f t="shared" si="161"/>
        <v>0</v>
      </c>
      <c r="O150" s="27">
        <f t="shared" si="161"/>
        <v>0</v>
      </c>
      <c r="P150" s="27">
        <f t="shared" si="161"/>
        <v>0</v>
      </c>
      <c r="Q150" s="27">
        <f t="shared" si="161"/>
        <v>0</v>
      </c>
      <c r="R150" s="27">
        <f t="shared" si="161"/>
        <v>0</v>
      </c>
      <c r="S150" s="27">
        <f t="shared" si="161"/>
        <v>0</v>
      </c>
      <c r="T150" s="27">
        <f t="shared" si="161"/>
        <v>0</v>
      </c>
      <c r="U150" s="27">
        <f t="shared" si="161"/>
        <v>0</v>
      </c>
      <c r="V150" s="27">
        <f t="shared" si="161"/>
        <v>0</v>
      </c>
      <c r="W150" s="27">
        <f t="shared" si="161"/>
        <v>0</v>
      </c>
      <c r="X150" s="27">
        <f t="shared" si="161"/>
        <v>0</v>
      </c>
      <c r="Y150" s="27">
        <f t="shared" si="161"/>
        <v>0</v>
      </c>
      <c r="Z150" s="27">
        <f t="shared" si="161"/>
        <v>0</v>
      </c>
      <c r="AA150" s="27">
        <f t="shared" si="161"/>
        <v>0</v>
      </c>
      <c r="AB150" s="27">
        <f t="shared" si="161"/>
        <v>0</v>
      </c>
      <c r="AC150" s="27">
        <f t="shared" si="161"/>
        <v>0</v>
      </c>
      <c r="AD150" s="27">
        <f t="shared" si="161"/>
        <v>0</v>
      </c>
      <c r="AE150" s="27">
        <f t="shared" si="161"/>
        <v>0</v>
      </c>
      <c r="AF150" s="43"/>
      <c r="AG150" s="19"/>
      <c r="AH150" s="19"/>
      <c r="AI150" s="19"/>
    </row>
    <row r="151" spans="1:35" s="22" customFormat="1" ht="18.75" x14ac:dyDescent="0.3">
      <c r="A151" s="26" t="s">
        <v>29</v>
      </c>
      <c r="B151" s="33">
        <f>H151+J151+L151+N151+P151+R151+T151+V151+X151+Z151+AB151+AD151</f>
        <v>2174.8000000000002</v>
      </c>
      <c r="C151" s="34">
        <f>C157+C163</f>
        <v>808.3</v>
      </c>
      <c r="D151" s="34">
        <f>D157+D163</f>
        <v>169.4</v>
      </c>
      <c r="E151" s="34">
        <f>E157+E163</f>
        <v>169.4</v>
      </c>
      <c r="F151" s="28">
        <f>E151/B151*100</f>
        <v>7.7892219974250496</v>
      </c>
      <c r="G151" s="28">
        <f>E151/C151*100</f>
        <v>20.95756526042311</v>
      </c>
      <c r="H151" s="27">
        <f>H157+H163</f>
        <v>0</v>
      </c>
      <c r="I151" s="27">
        <f t="shared" si="161"/>
        <v>0</v>
      </c>
      <c r="J151" s="27">
        <f t="shared" si="161"/>
        <v>174</v>
      </c>
      <c r="K151" s="27">
        <f t="shared" si="161"/>
        <v>77.3</v>
      </c>
      <c r="L151" s="27">
        <f t="shared" si="161"/>
        <v>634.29999999999995</v>
      </c>
      <c r="M151" s="27">
        <f t="shared" si="161"/>
        <v>92.1</v>
      </c>
      <c r="N151" s="27">
        <f t="shared" si="161"/>
        <v>11.7</v>
      </c>
      <c r="O151" s="27">
        <f t="shared" si="161"/>
        <v>0</v>
      </c>
      <c r="P151" s="27">
        <f t="shared" si="161"/>
        <v>164.6</v>
      </c>
      <c r="Q151" s="27">
        <f t="shared" si="161"/>
        <v>0</v>
      </c>
      <c r="R151" s="27">
        <f t="shared" si="161"/>
        <v>0</v>
      </c>
      <c r="S151" s="27">
        <f t="shared" si="161"/>
        <v>0</v>
      </c>
      <c r="T151" s="27">
        <f t="shared" si="161"/>
        <v>227.7</v>
      </c>
      <c r="U151" s="27">
        <f t="shared" si="161"/>
        <v>0</v>
      </c>
      <c r="V151" s="27">
        <f t="shared" si="161"/>
        <v>0</v>
      </c>
      <c r="W151" s="27">
        <f t="shared" si="161"/>
        <v>0</v>
      </c>
      <c r="X151" s="27">
        <f t="shared" si="161"/>
        <v>59.5</v>
      </c>
      <c r="Y151" s="27">
        <f t="shared" si="161"/>
        <v>0</v>
      </c>
      <c r="Z151" s="27">
        <f t="shared" si="161"/>
        <v>858</v>
      </c>
      <c r="AA151" s="27">
        <f t="shared" si="161"/>
        <v>0</v>
      </c>
      <c r="AB151" s="27">
        <f t="shared" si="161"/>
        <v>45</v>
      </c>
      <c r="AC151" s="27">
        <f t="shared" si="161"/>
        <v>0</v>
      </c>
      <c r="AD151" s="27">
        <f t="shared" si="161"/>
        <v>0</v>
      </c>
      <c r="AE151" s="27">
        <f t="shared" si="161"/>
        <v>0</v>
      </c>
      <c r="AF151" s="43"/>
      <c r="AG151" s="19"/>
      <c r="AH151" s="19"/>
      <c r="AI151" s="19"/>
    </row>
    <row r="152" spans="1:35" s="22" customFormat="1" ht="18.75" x14ac:dyDescent="0.3">
      <c r="A152" s="26" t="s">
        <v>30</v>
      </c>
      <c r="B152" s="33">
        <f t="shared" ref="B152:B153" si="162">H152+J152+L152+N152+P152+R152+T152+V152+X152+Z152+AB152+AD152</f>
        <v>0</v>
      </c>
      <c r="C152" s="34">
        <f t="shared" ref="C152:E153" si="163">C158+C164</f>
        <v>0</v>
      </c>
      <c r="D152" s="34">
        <f t="shared" si="163"/>
        <v>0</v>
      </c>
      <c r="E152" s="34">
        <f t="shared" si="163"/>
        <v>0</v>
      </c>
      <c r="F152" s="28" t="e">
        <f t="shared" ref="F152:F153" si="164">E152/B152*100</f>
        <v>#DIV/0!</v>
      </c>
      <c r="G152" s="28" t="e">
        <f t="shared" ref="G152:G153" si="165">E152/C152*100</f>
        <v>#DIV/0!</v>
      </c>
      <c r="H152" s="27">
        <f t="shared" ref="H152:W153" si="166">H158+H164</f>
        <v>0</v>
      </c>
      <c r="I152" s="27">
        <f t="shared" si="166"/>
        <v>0</v>
      </c>
      <c r="J152" s="27">
        <f t="shared" si="166"/>
        <v>0</v>
      </c>
      <c r="K152" s="27">
        <f t="shared" si="166"/>
        <v>0</v>
      </c>
      <c r="L152" s="27">
        <f t="shared" si="166"/>
        <v>0</v>
      </c>
      <c r="M152" s="27">
        <f t="shared" si="166"/>
        <v>0</v>
      </c>
      <c r="N152" s="27">
        <f t="shared" si="166"/>
        <v>0</v>
      </c>
      <c r="O152" s="27">
        <f t="shared" si="166"/>
        <v>0</v>
      </c>
      <c r="P152" s="27">
        <f t="shared" si="166"/>
        <v>0</v>
      </c>
      <c r="Q152" s="27">
        <f t="shared" si="166"/>
        <v>0</v>
      </c>
      <c r="R152" s="27">
        <f t="shared" si="166"/>
        <v>0</v>
      </c>
      <c r="S152" s="27">
        <f t="shared" si="166"/>
        <v>0</v>
      </c>
      <c r="T152" s="27">
        <f t="shared" si="166"/>
        <v>0</v>
      </c>
      <c r="U152" s="27">
        <f t="shared" si="166"/>
        <v>0</v>
      </c>
      <c r="V152" s="27">
        <f t="shared" si="166"/>
        <v>0</v>
      </c>
      <c r="W152" s="27">
        <f t="shared" si="166"/>
        <v>0</v>
      </c>
      <c r="X152" s="27">
        <f t="shared" si="161"/>
        <v>0</v>
      </c>
      <c r="Y152" s="27">
        <f t="shared" si="161"/>
        <v>0</v>
      </c>
      <c r="Z152" s="27">
        <f t="shared" si="161"/>
        <v>0</v>
      </c>
      <c r="AA152" s="27">
        <f t="shared" si="161"/>
        <v>0</v>
      </c>
      <c r="AB152" s="27">
        <f t="shared" si="161"/>
        <v>0</v>
      </c>
      <c r="AC152" s="27">
        <f t="shared" si="161"/>
        <v>0</v>
      </c>
      <c r="AD152" s="27">
        <f t="shared" si="161"/>
        <v>0</v>
      </c>
      <c r="AE152" s="27">
        <f t="shared" si="161"/>
        <v>0</v>
      </c>
      <c r="AF152" s="43"/>
      <c r="AG152" s="19"/>
      <c r="AH152" s="19"/>
      <c r="AI152" s="19"/>
    </row>
    <row r="153" spans="1:35" s="22" customFormat="1" ht="18.75" x14ac:dyDescent="0.3">
      <c r="A153" s="26" t="s">
        <v>31</v>
      </c>
      <c r="B153" s="33">
        <f t="shared" si="162"/>
        <v>0</v>
      </c>
      <c r="C153" s="34">
        <f t="shared" si="163"/>
        <v>0</v>
      </c>
      <c r="D153" s="34">
        <f t="shared" si="163"/>
        <v>0</v>
      </c>
      <c r="E153" s="34">
        <f t="shared" si="163"/>
        <v>0</v>
      </c>
      <c r="F153" s="28" t="e">
        <f t="shared" si="164"/>
        <v>#DIV/0!</v>
      </c>
      <c r="G153" s="28" t="e">
        <f t="shared" si="165"/>
        <v>#DIV/0!</v>
      </c>
      <c r="H153" s="27">
        <f t="shared" si="166"/>
        <v>0</v>
      </c>
      <c r="I153" s="27">
        <f t="shared" si="161"/>
        <v>0</v>
      </c>
      <c r="J153" s="27">
        <f t="shared" si="161"/>
        <v>0</v>
      </c>
      <c r="K153" s="27">
        <f t="shared" si="161"/>
        <v>0</v>
      </c>
      <c r="L153" s="27">
        <f t="shared" si="161"/>
        <v>0</v>
      </c>
      <c r="M153" s="27">
        <f t="shared" si="161"/>
        <v>0</v>
      </c>
      <c r="N153" s="27">
        <f t="shared" si="161"/>
        <v>0</v>
      </c>
      <c r="O153" s="27">
        <f t="shared" si="161"/>
        <v>0</v>
      </c>
      <c r="P153" s="27">
        <f t="shared" si="161"/>
        <v>0</v>
      </c>
      <c r="Q153" s="27">
        <f t="shared" si="161"/>
        <v>0</v>
      </c>
      <c r="R153" s="27">
        <f t="shared" si="161"/>
        <v>0</v>
      </c>
      <c r="S153" s="27">
        <f t="shared" si="161"/>
        <v>0</v>
      </c>
      <c r="T153" s="27">
        <f t="shared" si="161"/>
        <v>0</v>
      </c>
      <c r="U153" s="27">
        <f t="shared" si="161"/>
        <v>0</v>
      </c>
      <c r="V153" s="27">
        <f t="shared" si="161"/>
        <v>0</v>
      </c>
      <c r="W153" s="27">
        <f t="shared" si="161"/>
        <v>0</v>
      </c>
      <c r="X153" s="27">
        <f t="shared" si="161"/>
        <v>0</v>
      </c>
      <c r="Y153" s="27">
        <f t="shared" si="161"/>
        <v>0</v>
      </c>
      <c r="Z153" s="27">
        <f t="shared" si="161"/>
        <v>0</v>
      </c>
      <c r="AA153" s="27">
        <f t="shared" si="161"/>
        <v>0</v>
      </c>
      <c r="AB153" s="27">
        <f t="shared" si="161"/>
        <v>0</v>
      </c>
      <c r="AC153" s="27">
        <f t="shared" si="161"/>
        <v>0</v>
      </c>
      <c r="AD153" s="27">
        <f t="shared" si="161"/>
        <v>0</v>
      </c>
      <c r="AE153" s="27">
        <f t="shared" si="161"/>
        <v>0</v>
      </c>
      <c r="AF153" s="43"/>
      <c r="AG153" s="19"/>
      <c r="AH153" s="19"/>
      <c r="AI153" s="19"/>
    </row>
    <row r="154" spans="1:35" s="22" customFormat="1" ht="47.25" customHeight="1" x14ac:dyDescent="0.25">
      <c r="A154" s="84" t="s">
        <v>62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6"/>
      <c r="AF154" s="87" t="s">
        <v>104</v>
      </c>
      <c r="AG154" s="19"/>
      <c r="AH154" s="19"/>
      <c r="AI154" s="19"/>
    </row>
    <row r="155" spans="1:35" s="22" customFormat="1" ht="22.5" customHeight="1" x14ac:dyDescent="0.3">
      <c r="A155" s="23" t="s">
        <v>27</v>
      </c>
      <c r="B155" s="32">
        <f>H155+J155+L155+N155+P155+R155+T155+V155+X155+Z155+AB155+AD155</f>
        <v>2074.8000000000002</v>
      </c>
      <c r="C155" s="32">
        <f>C156+C157+C158+C159</f>
        <v>708.3</v>
      </c>
      <c r="D155" s="32">
        <f>D156+D157+D158+D159</f>
        <v>69.400000000000006</v>
      </c>
      <c r="E155" s="32">
        <f>E156+E157+E158+E159</f>
        <v>69.400000000000006</v>
      </c>
      <c r="F155" s="25">
        <f>E155/B155*100</f>
        <v>3.3449007133217661</v>
      </c>
      <c r="G155" s="25">
        <f>E155/C155*100</f>
        <v>9.798108146265708</v>
      </c>
      <c r="H155" s="17">
        <f>SUM(H156:H159)</f>
        <v>0</v>
      </c>
      <c r="I155" s="17">
        <f t="shared" ref="I155:AE155" si="167">SUM(I156:I159)</f>
        <v>0</v>
      </c>
      <c r="J155" s="17">
        <f t="shared" si="167"/>
        <v>74</v>
      </c>
      <c r="K155" s="17">
        <f t="shared" si="167"/>
        <v>12.3</v>
      </c>
      <c r="L155" s="17">
        <f t="shared" si="167"/>
        <v>634.29999999999995</v>
      </c>
      <c r="M155" s="17">
        <f t="shared" si="167"/>
        <v>57.1</v>
      </c>
      <c r="N155" s="17">
        <f t="shared" si="167"/>
        <v>11.7</v>
      </c>
      <c r="O155" s="17">
        <f t="shared" si="167"/>
        <v>0</v>
      </c>
      <c r="P155" s="17">
        <f t="shared" si="167"/>
        <v>164.6</v>
      </c>
      <c r="Q155" s="17">
        <f t="shared" si="167"/>
        <v>0</v>
      </c>
      <c r="R155" s="17">
        <f t="shared" si="167"/>
        <v>0</v>
      </c>
      <c r="S155" s="17">
        <f t="shared" si="167"/>
        <v>0</v>
      </c>
      <c r="T155" s="17">
        <f t="shared" si="167"/>
        <v>227.7</v>
      </c>
      <c r="U155" s="17">
        <f t="shared" si="167"/>
        <v>0</v>
      </c>
      <c r="V155" s="17">
        <f t="shared" si="167"/>
        <v>0</v>
      </c>
      <c r="W155" s="17">
        <f t="shared" si="167"/>
        <v>0</v>
      </c>
      <c r="X155" s="17">
        <f t="shared" si="167"/>
        <v>59.5</v>
      </c>
      <c r="Y155" s="17">
        <f t="shared" si="167"/>
        <v>0</v>
      </c>
      <c r="Z155" s="17">
        <f t="shared" si="167"/>
        <v>858</v>
      </c>
      <c r="AA155" s="17">
        <f t="shared" si="167"/>
        <v>0</v>
      </c>
      <c r="AB155" s="17">
        <f t="shared" si="167"/>
        <v>45</v>
      </c>
      <c r="AC155" s="17">
        <f t="shared" si="167"/>
        <v>0</v>
      </c>
      <c r="AD155" s="17">
        <f t="shared" si="167"/>
        <v>0</v>
      </c>
      <c r="AE155" s="17">
        <f t="shared" si="167"/>
        <v>0</v>
      </c>
      <c r="AF155" s="88"/>
      <c r="AG155" s="19"/>
      <c r="AH155" s="19"/>
      <c r="AI155" s="19"/>
    </row>
    <row r="156" spans="1:35" s="22" customFormat="1" ht="22.5" customHeight="1" x14ac:dyDescent="0.3">
      <c r="A156" s="26" t="s">
        <v>28</v>
      </c>
      <c r="B156" s="33">
        <f>H156+J156+L156+N156+P156+R156+T156+V156+X156+Z156+AB156+AD156</f>
        <v>0</v>
      </c>
      <c r="C156" s="34">
        <f>H156</f>
        <v>0</v>
      </c>
      <c r="D156" s="34"/>
      <c r="E156" s="33">
        <f>I156+K156+M156+O156+Q156+S156+U156+W156+Y156+AA156+AC156+AE156</f>
        <v>0</v>
      </c>
      <c r="F156" s="28" t="e">
        <f>E156/B156*100</f>
        <v>#DIV/0!</v>
      </c>
      <c r="G156" s="28" t="e">
        <f>E156/C156*100</f>
        <v>#DIV/0!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88"/>
      <c r="AG156" s="19"/>
      <c r="AH156" s="19"/>
      <c r="AI156" s="19"/>
    </row>
    <row r="157" spans="1:35" s="22" customFormat="1" ht="22.5" customHeight="1" x14ac:dyDescent="0.3">
      <c r="A157" s="26" t="s">
        <v>29</v>
      </c>
      <c r="B157" s="33">
        <f>H157+J157+L157+N157+P157+R157+T157+V157+X157+Z157+AB157+AD157</f>
        <v>2074.8000000000002</v>
      </c>
      <c r="C157" s="34">
        <f>H157+J157+L157</f>
        <v>708.3</v>
      </c>
      <c r="D157" s="34">
        <f>E157</f>
        <v>69.400000000000006</v>
      </c>
      <c r="E157" s="33">
        <f>I157+K157+M157+O157+Q157+S157+U157+W157+Y157+AA157+AC157+AE157</f>
        <v>69.400000000000006</v>
      </c>
      <c r="F157" s="28">
        <f>E157/B157*100</f>
        <v>3.3449007133217661</v>
      </c>
      <c r="G157" s="28">
        <f>E157/C157*100</f>
        <v>9.798108146265708</v>
      </c>
      <c r="H157" s="17"/>
      <c r="I157" s="17"/>
      <c r="J157" s="17">
        <v>74</v>
      </c>
      <c r="K157" s="17">
        <v>12.3</v>
      </c>
      <c r="L157" s="17">
        <v>634.29999999999995</v>
      </c>
      <c r="M157" s="17">
        <v>57.1</v>
      </c>
      <c r="N157" s="17">
        <v>11.7</v>
      </c>
      <c r="O157" s="17"/>
      <c r="P157" s="17">
        <v>164.6</v>
      </c>
      <c r="Q157" s="17"/>
      <c r="R157" s="17"/>
      <c r="S157" s="17"/>
      <c r="T157" s="17">
        <v>227.7</v>
      </c>
      <c r="U157" s="17"/>
      <c r="V157" s="17"/>
      <c r="W157" s="17"/>
      <c r="X157" s="17">
        <v>59.5</v>
      </c>
      <c r="Y157" s="17"/>
      <c r="Z157" s="17">
        <f>680+178</f>
        <v>858</v>
      </c>
      <c r="AA157" s="17"/>
      <c r="AB157" s="17">
        <v>45</v>
      </c>
      <c r="AC157" s="17"/>
      <c r="AD157" s="17"/>
      <c r="AE157" s="17"/>
      <c r="AF157" s="88"/>
      <c r="AG157" s="19"/>
      <c r="AH157" s="19"/>
      <c r="AI157" s="19"/>
    </row>
    <row r="158" spans="1:35" s="22" customFormat="1" ht="22.5" customHeight="1" x14ac:dyDescent="0.3">
      <c r="A158" s="26" t="s">
        <v>30</v>
      </c>
      <c r="B158" s="33">
        <f t="shared" ref="B158:B159" si="168">H158+J158+L158+N158+P158+R158+T158+V158+X158+Z158+AB158+AD158</f>
        <v>0</v>
      </c>
      <c r="C158" s="34">
        <f t="shared" ref="C158:C159" si="169">H158</f>
        <v>0</v>
      </c>
      <c r="D158" s="34"/>
      <c r="E158" s="33">
        <f t="shared" ref="E158:E159" si="170">I158+K158+M158+O158+Q158+S158+U158+W158+Y158+AA158+AC158+AE158</f>
        <v>0</v>
      </c>
      <c r="F158" s="28" t="e">
        <f t="shared" ref="F158:F159" si="171">E158/B158*100</f>
        <v>#DIV/0!</v>
      </c>
      <c r="G158" s="28" t="e">
        <f t="shared" ref="G158:G159" si="172">E158/C158*100</f>
        <v>#DIV/0!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88"/>
      <c r="AG158" s="19"/>
      <c r="AH158" s="19"/>
      <c r="AI158" s="19"/>
    </row>
    <row r="159" spans="1:35" s="22" customFormat="1" ht="22.5" customHeight="1" x14ac:dyDescent="0.3">
      <c r="A159" s="26" t="s">
        <v>31</v>
      </c>
      <c r="B159" s="33">
        <f t="shared" si="168"/>
        <v>0</v>
      </c>
      <c r="C159" s="34">
        <f t="shared" si="169"/>
        <v>0</v>
      </c>
      <c r="D159" s="34"/>
      <c r="E159" s="33">
        <f t="shared" si="170"/>
        <v>0</v>
      </c>
      <c r="F159" s="28" t="e">
        <f t="shared" si="171"/>
        <v>#DIV/0!</v>
      </c>
      <c r="G159" s="28" t="e">
        <f t="shared" si="172"/>
        <v>#DIV/0!</v>
      </c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89"/>
      <c r="AG159" s="19"/>
      <c r="AH159" s="19"/>
      <c r="AI159" s="19"/>
    </row>
    <row r="160" spans="1:35" s="22" customFormat="1" ht="42.75" customHeight="1" x14ac:dyDescent="0.25">
      <c r="A160" s="84" t="s">
        <v>63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6"/>
      <c r="AF160" s="87" t="s">
        <v>64</v>
      </c>
      <c r="AG160" s="19"/>
      <c r="AH160" s="19"/>
      <c r="AI160" s="19"/>
    </row>
    <row r="161" spans="1:35" s="22" customFormat="1" ht="18.75" x14ac:dyDescent="0.3">
      <c r="A161" s="23" t="s">
        <v>27</v>
      </c>
      <c r="B161" s="32">
        <f>H161+J161+L161+N161+P161+R161+T161+V161+X161+Z161+AB161+AD161</f>
        <v>100</v>
      </c>
      <c r="C161" s="32">
        <f>C162+C163+C164+C165</f>
        <v>100</v>
      </c>
      <c r="D161" s="32">
        <f>D162+D163+D164+D165</f>
        <v>100</v>
      </c>
      <c r="E161" s="32">
        <f>E162+E163+E164+E165</f>
        <v>100</v>
      </c>
      <c r="F161" s="25">
        <f>E161/B161*100</f>
        <v>100</v>
      </c>
      <c r="G161" s="25">
        <f>E161/C161*100</f>
        <v>100</v>
      </c>
      <c r="H161" s="17">
        <f>SUM(H162:H165)</f>
        <v>0</v>
      </c>
      <c r="I161" s="17">
        <f t="shared" ref="I161:AE161" si="173">SUM(I162:I165)</f>
        <v>0</v>
      </c>
      <c r="J161" s="17">
        <f t="shared" si="173"/>
        <v>100</v>
      </c>
      <c r="K161" s="17">
        <f t="shared" si="173"/>
        <v>65</v>
      </c>
      <c r="L161" s="17">
        <f t="shared" si="173"/>
        <v>0</v>
      </c>
      <c r="M161" s="17">
        <f t="shared" si="173"/>
        <v>35</v>
      </c>
      <c r="N161" s="17">
        <f t="shared" si="173"/>
        <v>0</v>
      </c>
      <c r="O161" s="17">
        <f t="shared" si="173"/>
        <v>0</v>
      </c>
      <c r="P161" s="17">
        <f t="shared" si="173"/>
        <v>0</v>
      </c>
      <c r="Q161" s="17">
        <f t="shared" si="173"/>
        <v>0</v>
      </c>
      <c r="R161" s="17">
        <f t="shared" si="173"/>
        <v>0</v>
      </c>
      <c r="S161" s="17">
        <f t="shared" si="173"/>
        <v>0</v>
      </c>
      <c r="T161" s="17">
        <f t="shared" si="173"/>
        <v>0</v>
      </c>
      <c r="U161" s="17">
        <f t="shared" si="173"/>
        <v>0</v>
      </c>
      <c r="V161" s="17">
        <f t="shared" si="173"/>
        <v>0</v>
      </c>
      <c r="W161" s="17">
        <f t="shared" si="173"/>
        <v>0</v>
      </c>
      <c r="X161" s="17">
        <f t="shared" si="173"/>
        <v>0</v>
      </c>
      <c r="Y161" s="17">
        <f t="shared" si="173"/>
        <v>0</v>
      </c>
      <c r="Z161" s="17">
        <f t="shared" si="173"/>
        <v>0</v>
      </c>
      <c r="AA161" s="17">
        <f t="shared" si="173"/>
        <v>0</v>
      </c>
      <c r="AB161" s="17">
        <f t="shared" si="173"/>
        <v>0</v>
      </c>
      <c r="AC161" s="17">
        <f t="shared" si="173"/>
        <v>0</v>
      </c>
      <c r="AD161" s="17">
        <f t="shared" si="173"/>
        <v>0</v>
      </c>
      <c r="AE161" s="17">
        <f t="shared" si="173"/>
        <v>0</v>
      </c>
      <c r="AF161" s="88"/>
      <c r="AG161" s="19"/>
      <c r="AH161" s="19"/>
      <c r="AI161" s="19"/>
    </row>
    <row r="162" spans="1:35" s="22" customFormat="1" ht="18.75" x14ac:dyDescent="0.3">
      <c r="A162" s="26" t="s">
        <v>28</v>
      </c>
      <c r="B162" s="33">
        <f>H162+J162+L162+N162+P162+R162+T162+V162+X162+Z162+AB162+AD162</f>
        <v>0</v>
      </c>
      <c r="C162" s="34">
        <f>H162</f>
        <v>0</v>
      </c>
      <c r="D162" s="34"/>
      <c r="E162" s="33">
        <f>I162+K162+M162+O162+Q162+S162+U162+W162+Y162+AA162+AC162+AE162</f>
        <v>0</v>
      </c>
      <c r="F162" s="28" t="e">
        <f>E162/B162*100</f>
        <v>#DIV/0!</v>
      </c>
      <c r="G162" s="28" t="e">
        <f>E162/C162*100</f>
        <v>#DIV/0!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88"/>
      <c r="AG162" s="19"/>
      <c r="AH162" s="19"/>
      <c r="AI162" s="19"/>
    </row>
    <row r="163" spans="1:35" s="22" customFormat="1" ht="22.5" customHeight="1" x14ac:dyDescent="0.3">
      <c r="A163" s="26" t="s">
        <v>29</v>
      </c>
      <c r="B163" s="33">
        <f>H163+J163+L163+N163+P163+R163+T163+V163+X163+Z163+AB163+AD163</f>
        <v>100</v>
      </c>
      <c r="C163" s="34">
        <f>H163+J163</f>
        <v>100</v>
      </c>
      <c r="D163" s="34">
        <f>E163</f>
        <v>100</v>
      </c>
      <c r="E163" s="33">
        <f>I163+K163+M163+O163+Q163+S163+U163+W163+Y163+AA163+AC163+AE163</f>
        <v>100</v>
      </c>
      <c r="F163" s="28">
        <f>E163/B163*100</f>
        <v>100</v>
      </c>
      <c r="G163" s="28">
        <f>E163/C163*100</f>
        <v>100</v>
      </c>
      <c r="H163" s="17"/>
      <c r="I163" s="17"/>
      <c r="J163" s="27">
        <v>100</v>
      </c>
      <c r="K163" s="27">
        <v>65</v>
      </c>
      <c r="L163" s="17"/>
      <c r="M163" s="17">
        <v>35</v>
      </c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89"/>
      <c r="AG163" s="19"/>
      <c r="AH163" s="19"/>
      <c r="AI163" s="19"/>
    </row>
    <row r="164" spans="1:35" s="22" customFormat="1" ht="18.75" x14ac:dyDescent="0.3">
      <c r="A164" s="26" t="s">
        <v>30</v>
      </c>
      <c r="B164" s="33">
        <f t="shared" ref="B164:B165" si="174">H164+J164+L164+N164+P164+R164+T164+V164+X164+Z164+AB164+AD164</f>
        <v>0</v>
      </c>
      <c r="C164" s="34">
        <f t="shared" ref="C164:C165" si="175">H164</f>
        <v>0</v>
      </c>
      <c r="D164" s="34"/>
      <c r="E164" s="33">
        <f t="shared" ref="E164:E165" si="176">I164+K164+M164+O164+Q164+S164+U164+W164+Y164+AA164+AC164+AE164</f>
        <v>0</v>
      </c>
      <c r="F164" s="28" t="e">
        <f t="shared" ref="F164:F165" si="177">E164/B164*100</f>
        <v>#DIV/0!</v>
      </c>
      <c r="G164" s="28" t="e">
        <f t="shared" ref="G164:G165" si="178">E164/C164*100</f>
        <v>#DIV/0!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43"/>
      <c r="AG164" s="19"/>
      <c r="AH164" s="19"/>
      <c r="AI164" s="19"/>
    </row>
    <row r="165" spans="1:35" s="22" customFormat="1" ht="18.75" x14ac:dyDescent="0.3">
      <c r="A165" s="26" t="s">
        <v>31</v>
      </c>
      <c r="B165" s="33">
        <f t="shared" si="174"/>
        <v>0</v>
      </c>
      <c r="C165" s="34">
        <f t="shared" si="175"/>
        <v>0</v>
      </c>
      <c r="D165" s="34"/>
      <c r="E165" s="33">
        <f t="shared" si="176"/>
        <v>0</v>
      </c>
      <c r="F165" s="28" t="e">
        <f t="shared" si="177"/>
        <v>#DIV/0!</v>
      </c>
      <c r="G165" s="28" t="e">
        <f t="shared" si="178"/>
        <v>#DIV/0!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43"/>
      <c r="AG165" s="19"/>
      <c r="AH165" s="19"/>
      <c r="AI165" s="19"/>
    </row>
    <row r="166" spans="1:35" s="22" customFormat="1" ht="40.5" customHeight="1" x14ac:dyDescent="0.25">
      <c r="A166" s="91" t="s">
        <v>65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9"/>
      <c r="AF166" s="43"/>
      <c r="AG166" s="19"/>
      <c r="AH166" s="19"/>
      <c r="AI166" s="19"/>
    </row>
    <row r="167" spans="1:35" s="22" customFormat="1" ht="18.75" x14ac:dyDescent="0.3">
      <c r="A167" s="23" t="s">
        <v>27</v>
      </c>
      <c r="B167" s="17">
        <f>H167+J167+L167+N167+P167+R167+T167+V167+X167+Z167+AB167+AD167</f>
        <v>1898.2999999999997</v>
      </c>
      <c r="C167" s="17">
        <f>C168+C169+C170+C171</f>
        <v>425</v>
      </c>
      <c r="D167" s="17">
        <f>D168+D169+D170+D171</f>
        <v>322.40000000000003</v>
      </c>
      <c r="E167" s="17">
        <f>E168+E169+E170+E171</f>
        <v>322.40000000000003</v>
      </c>
      <c r="F167" s="25">
        <f>E167/B167*100</f>
        <v>16.983616920402469</v>
      </c>
      <c r="G167" s="25">
        <f>E167/C167*100</f>
        <v>75.858823529411765</v>
      </c>
      <c r="H167" s="17">
        <f>H168+H169+H170+H171</f>
        <v>0</v>
      </c>
      <c r="I167" s="17">
        <f t="shared" ref="I167:AE167" si="179">I168+I169+I170+I171</f>
        <v>0</v>
      </c>
      <c r="J167" s="17">
        <f t="shared" si="179"/>
        <v>296.2</v>
      </c>
      <c r="K167" s="17">
        <f t="shared" si="179"/>
        <v>269.8</v>
      </c>
      <c r="L167" s="17">
        <f t="shared" si="179"/>
        <v>128.80000000000001</v>
      </c>
      <c r="M167" s="17">
        <f t="shared" si="179"/>
        <v>52.6</v>
      </c>
      <c r="N167" s="17">
        <f t="shared" si="179"/>
        <v>135</v>
      </c>
      <c r="O167" s="17">
        <f t="shared" si="179"/>
        <v>0</v>
      </c>
      <c r="P167" s="17">
        <f t="shared" si="179"/>
        <v>471.5</v>
      </c>
      <c r="Q167" s="17">
        <f t="shared" si="179"/>
        <v>0</v>
      </c>
      <c r="R167" s="17">
        <f t="shared" si="179"/>
        <v>122</v>
      </c>
      <c r="S167" s="17">
        <f t="shared" si="179"/>
        <v>0</v>
      </c>
      <c r="T167" s="17">
        <f t="shared" si="179"/>
        <v>0</v>
      </c>
      <c r="U167" s="17">
        <f t="shared" si="179"/>
        <v>0</v>
      </c>
      <c r="V167" s="17">
        <f t="shared" si="179"/>
        <v>0</v>
      </c>
      <c r="W167" s="17">
        <f t="shared" si="179"/>
        <v>0</v>
      </c>
      <c r="X167" s="17">
        <f t="shared" si="179"/>
        <v>123.8</v>
      </c>
      <c r="Y167" s="17">
        <f t="shared" si="179"/>
        <v>0</v>
      </c>
      <c r="Z167" s="17">
        <f t="shared" si="179"/>
        <v>172.1</v>
      </c>
      <c r="AA167" s="17">
        <f t="shared" si="179"/>
        <v>0</v>
      </c>
      <c r="AB167" s="17">
        <f t="shared" si="179"/>
        <v>298.89999999999998</v>
      </c>
      <c r="AC167" s="17">
        <f t="shared" si="179"/>
        <v>0</v>
      </c>
      <c r="AD167" s="17">
        <f t="shared" si="179"/>
        <v>150</v>
      </c>
      <c r="AE167" s="17">
        <f t="shared" si="179"/>
        <v>0</v>
      </c>
      <c r="AF167" s="43"/>
      <c r="AG167" s="19"/>
      <c r="AH167" s="19"/>
      <c r="AI167" s="19"/>
    </row>
    <row r="168" spans="1:35" s="22" customFormat="1" ht="18.75" x14ac:dyDescent="0.3">
      <c r="A168" s="26" t="s">
        <v>28</v>
      </c>
      <c r="B168" s="34">
        <f t="shared" ref="B168:E168" si="180">B174+B180</f>
        <v>0</v>
      </c>
      <c r="C168" s="34">
        <f>C174+C180</f>
        <v>0</v>
      </c>
      <c r="D168" s="34">
        <f t="shared" si="180"/>
        <v>0</v>
      </c>
      <c r="E168" s="34">
        <f t="shared" si="180"/>
        <v>0</v>
      </c>
      <c r="F168" s="55"/>
      <c r="G168" s="55"/>
      <c r="H168" s="34">
        <f t="shared" ref="H168:AE171" si="181">H174+H180</f>
        <v>0</v>
      </c>
      <c r="I168" s="34">
        <f t="shared" si="181"/>
        <v>0</v>
      </c>
      <c r="J168" s="34">
        <f t="shared" si="181"/>
        <v>0</v>
      </c>
      <c r="K168" s="34">
        <f t="shared" si="181"/>
        <v>0</v>
      </c>
      <c r="L168" s="34">
        <f t="shared" si="181"/>
        <v>0</v>
      </c>
      <c r="M168" s="34">
        <f t="shared" si="181"/>
        <v>0</v>
      </c>
      <c r="N168" s="34">
        <f t="shared" si="181"/>
        <v>0</v>
      </c>
      <c r="O168" s="34">
        <f t="shared" si="181"/>
        <v>0</v>
      </c>
      <c r="P168" s="34">
        <f t="shared" si="181"/>
        <v>0</v>
      </c>
      <c r="Q168" s="34">
        <f t="shared" si="181"/>
        <v>0</v>
      </c>
      <c r="R168" s="34">
        <f t="shared" si="181"/>
        <v>0</v>
      </c>
      <c r="S168" s="34">
        <f t="shared" si="181"/>
        <v>0</v>
      </c>
      <c r="T168" s="34">
        <f t="shared" si="181"/>
        <v>0</v>
      </c>
      <c r="U168" s="34">
        <f t="shared" si="181"/>
        <v>0</v>
      </c>
      <c r="V168" s="34">
        <f t="shared" si="181"/>
        <v>0</v>
      </c>
      <c r="W168" s="34">
        <f t="shared" si="181"/>
        <v>0</v>
      </c>
      <c r="X168" s="34">
        <f t="shared" si="181"/>
        <v>0</v>
      </c>
      <c r="Y168" s="34">
        <f t="shared" si="181"/>
        <v>0</v>
      </c>
      <c r="Z168" s="34">
        <f t="shared" si="181"/>
        <v>0</v>
      </c>
      <c r="AA168" s="34">
        <f t="shared" si="181"/>
        <v>0</v>
      </c>
      <c r="AB168" s="34">
        <f t="shared" si="181"/>
        <v>0</v>
      </c>
      <c r="AC168" s="34">
        <f t="shared" si="181"/>
        <v>0</v>
      </c>
      <c r="AD168" s="34">
        <f t="shared" si="181"/>
        <v>0</v>
      </c>
      <c r="AE168" s="34">
        <f t="shared" si="181"/>
        <v>0</v>
      </c>
      <c r="AF168" s="43"/>
      <c r="AG168" s="19"/>
      <c r="AH168" s="19"/>
      <c r="AI168" s="19"/>
    </row>
    <row r="169" spans="1:35" s="22" customFormat="1" ht="18.75" x14ac:dyDescent="0.3">
      <c r="A169" s="26" t="s">
        <v>29</v>
      </c>
      <c r="B169" s="34">
        <f>B175+B181+B187</f>
        <v>1898.3</v>
      </c>
      <c r="C169" s="34">
        <f>C175+C181+C187</f>
        <v>425</v>
      </c>
      <c r="D169" s="34">
        <f>D175+D181+D187</f>
        <v>322.40000000000003</v>
      </c>
      <c r="E169" s="34">
        <f>E175+E181+E187</f>
        <v>322.40000000000003</v>
      </c>
      <c r="F169" s="28">
        <f>E169/B169*100</f>
        <v>16.983616920402469</v>
      </c>
      <c r="G169" s="28">
        <f>E169/C169*100</f>
        <v>75.858823529411765</v>
      </c>
      <c r="H169" s="34">
        <f>H175+H181+H187</f>
        <v>0</v>
      </c>
      <c r="I169" s="34">
        <f t="shared" ref="I169:AE169" si="182">I175+I181+I187</f>
        <v>0</v>
      </c>
      <c r="J169" s="34">
        <f t="shared" si="182"/>
        <v>296.2</v>
      </c>
      <c r="K169" s="34">
        <f t="shared" si="182"/>
        <v>269.8</v>
      </c>
      <c r="L169" s="34">
        <f t="shared" si="182"/>
        <v>128.80000000000001</v>
      </c>
      <c r="M169" s="34">
        <f t="shared" si="182"/>
        <v>52.6</v>
      </c>
      <c r="N169" s="34">
        <f t="shared" si="182"/>
        <v>135</v>
      </c>
      <c r="O169" s="34">
        <f t="shared" si="182"/>
        <v>0</v>
      </c>
      <c r="P169" s="34">
        <f t="shared" si="182"/>
        <v>471.5</v>
      </c>
      <c r="Q169" s="34">
        <f t="shared" si="182"/>
        <v>0</v>
      </c>
      <c r="R169" s="34">
        <f t="shared" si="182"/>
        <v>122</v>
      </c>
      <c r="S169" s="34">
        <f t="shared" si="182"/>
        <v>0</v>
      </c>
      <c r="T169" s="34">
        <f t="shared" si="182"/>
        <v>0</v>
      </c>
      <c r="U169" s="34">
        <f t="shared" si="182"/>
        <v>0</v>
      </c>
      <c r="V169" s="34">
        <f t="shared" si="182"/>
        <v>0</v>
      </c>
      <c r="W169" s="34">
        <f t="shared" si="182"/>
        <v>0</v>
      </c>
      <c r="X169" s="34">
        <f t="shared" si="182"/>
        <v>123.8</v>
      </c>
      <c r="Y169" s="34">
        <f t="shared" si="182"/>
        <v>0</v>
      </c>
      <c r="Z169" s="34">
        <f t="shared" si="182"/>
        <v>172.1</v>
      </c>
      <c r="AA169" s="34">
        <f t="shared" si="182"/>
        <v>0</v>
      </c>
      <c r="AB169" s="34">
        <f t="shared" si="182"/>
        <v>298.89999999999998</v>
      </c>
      <c r="AC169" s="34">
        <f t="shared" si="182"/>
        <v>0</v>
      </c>
      <c r="AD169" s="34">
        <f t="shared" si="182"/>
        <v>150</v>
      </c>
      <c r="AE169" s="34">
        <f t="shared" si="182"/>
        <v>0</v>
      </c>
      <c r="AF169" s="43"/>
      <c r="AG169" s="19"/>
      <c r="AH169" s="19"/>
      <c r="AI169" s="19"/>
    </row>
    <row r="170" spans="1:35" s="22" customFormat="1" ht="18.75" x14ac:dyDescent="0.3">
      <c r="A170" s="26" t="s">
        <v>30</v>
      </c>
      <c r="B170" s="34">
        <f t="shared" ref="B170:E171" si="183">B176+B182</f>
        <v>0</v>
      </c>
      <c r="C170" s="34">
        <f t="shared" si="183"/>
        <v>0</v>
      </c>
      <c r="D170" s="34">
        <f t="shared" si="183"/>
        <v>0</v>
      </c>
      <c r="E170" s="34">
        <f t="shared" si="183"/>
        <v>0</v>
      </c>
      <c r="F170" s="55"/>
      <c r="G170" s="55"/>
      <c r="H170" s="34">
        <f t="shared" si="181"/>
        <v>0</v>
      </c>
      <c r="I170" s="34">
        <f t="shared" si="181"/>
        <v>0</v>
      </c>
      <c r="J170" s="34">
        <f t="shared" si="181"/>
        <v>0</v>
      </c>
      <c r="K170" s="34">
        <f t="shared" si="181"/>
        <v>0</v>
      </c>
      <c r="L170" s="34">
        <f t="shared" si="181"/>
        <v>0</v>
      </c>
      <c r="M170" s="34">
        <f t="shared" si="181"/>
        <v>0</v>
      </c>
      <c r="N170" s="34">
        <f t="shared" si="181"/>
        <v>0</v>
      </c>
      <c r="O170" s="34">
        <f t="shared" si="181"/>
        <v>0</v>
      </c>
      <c r="P170" s="34">
        <f t="shared" si="181"/>
        <v>0</v>
      </c>
      <c r="Q170" s="34">
        <f t="shared" si="181"/>
        <v>0</v>
      </c>
      <c r="R170" s="34">
        <f t="shared" si="181"/>
        <v>0</v>
      </c>
      <c r="S170" s="34">
        <f t="shared" si="181"/>
        <v>0</v>
      </c>
      <c r="T170" s="34">
        <f t="shared" si="181"/>
        <v>0</v>
      </c>
      <c r="U170" s="34">
        <f t="shared" si="181"/>
        <v>0</v>
      </c>
      <c r="V170" s="34">
        <f t="shared" si="181"/>
        <v>0</v>
      </c>
      <c r="W170" s="34">
        <f t="shared" si="181"/>
        <v>0</v>
      </c>
      <c r="X170" s="34">
        <f t="shared" si="181"/>
        <v>0</v>
      </c>
      <c r="Y170" s="34">
        <f t="shared" si="181"/>
        <v>0</v>
      </c>
      <c r="Z170" s="34">
        <f t="shared" si="181"/>
        <v>0</v>
      </c>
      <c r="AA170" s="34">
        <f t="shared" si="181"/>
        <v>0</v>
      </c>
      <c r="AB170" s="34">
        <f t="shared" si="181"/>
        <v>0</v>
      </c>
      <c r="AC170" s="34">
        <f t="shared" si="181"/>
        <v>0</v>
      </c>
      <c r="AD170" s="34">
        <f t="shared" si="181"/>
        <v>0</v>
      </c>
      <c r="AE170" s="34">
        <f t="shared" si="181"/>
        <v>0</v>
      </c>
      <c r="AF170" s="43"/>
      <c r="AG170" s="19"/>
      <c r="AH170" s="19"/>
      <c r="AI170" s="19"/>
    </row>
    <row r="171" spans="1:35" s="22" customFormat="1" ht="18.75" x14ac:dyDescent="0.3">
      <c r="A171" s="26" t="s">
        <v>31</v>
      </c>
      <c r="B171" s="34">
        <f t="shared" si="183"/>
        <v>0</v>
      </c>
      <c r="C171" s="34">
        <f t="shared" si="183"/>
        <v>0</v>
      </c>
      <c r="D171" s="34">
        <f t="shared" si="183"/>
        <v>0</v>
      </c>
      <c r="E171" s="34">
        <f t="shared" si="183"/>
        <v>0</v>
      </c>
      <c r="F171" s="55"/>
      <c r="G171" s="55"/>
      <c r="H171" s="34">
        <f t="shared" si="181"/>
        <v>0</v>
      </c>
      <c r="I171" s="34">
        <f t="shared" si="181"/>
        <v>0</v>
      </c>
      <c r="J171" s="34">
        <f t="shared" si="181"/>
        <v>0</v>
      </c>
      <c r="K171" s="34">
        <f t="shared" si="181"/>
        <v>0</v>
      </c>
      <c r="L171" s="34">
        <f t="shared" si="181"/>
        <v>0</v>
      </c>
      <c r="M171" s="34">
        <f t="shared" si="181"/>
        <v>0</v>
      </c>
      <c r="N171" s="34">
        <f t="shared" si="181"/>
        <v>0</v>
      </c>
      <c r="O171" s="34">
        <f t="shared" si="181"/>
        <v>0</v>
      </c>
      <c r="P171" s="34">
        <f t="shared" si="181"/>
        <v>0</v>
      </c>
      <c r="Q171" s="34">
        <f t="shared" si="181"/>
        <v>0</v>
      </c>
      <c r="R171" s="34">
        <f t="shared" si="181"/>
        <v>0</v>
      </c>
      <c r="S171" s="34">
        <f t="shared" si="181"/>
        <v>0</v>
      </c>
      <c r="T171" s="34">
        <f t="shared" si="181"/>
        <v>0</v>
      </c>
      <c r="U171" s="34">
        <f t="shared" si="181"/>
        <v>0</v>
      </c>
      <c r="V171" s="34">
        <f t="shared" si="181"/>
        <v>0</v>
      </c>
      <c r="W171" s="34">
        <f t="shared" si="181"/>
        <v>0</v>
      </c>
      <c r="X171" s="34">
        <f t="shared" si="181"/>
        <v>0</v>
      </c>
      <c r="Y171" s="34">
        <f t="shared" si="181"/>
        <v>0</v>
      </c>
      <c r="Z171" s="34">
        <f t="shared" si="181"/>
        <v>0</v>
      </c>
      <c r="AA171" s="34">
        <f t="shared" si="181"/>
        <v>0</v>
      </c>
      <c r="AB171" s="34">
        <f t="shared" si="181"/>
        <v>0</v>
      </c>
      <c r="AC171" s="34">
        <f t="shared" si="181"/>
        <v>0</v>
      </c>
      <c r="AD171" s="34">
        <f t="shared" si="181"/>
        <v>0</v>
      </c>
      <c r="AE171" s="34">
        <f t="shared" si="181"/>
        <v>0</v>
      </c>
      <c r="AF171" s="43"/>
      <c r="AG171" s="19"/>
      <c r="AH171" s="19"/>
      <c r="AI171" s="19"/>
    </row>
    <row r="172" spans="1:35" s="22" customFormat="1" ht="39" customHeight="1" x14ac:dyDescent="0.25">
      <c r="A172" s="84" t="s">
        <v>66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6"/>
      <c r="AF172" s="87" t="s">
        <v>67</v>
      </c>
      <c r="AG172" s="19"/>
      <c r="AH172" s="19"/>
      <c r="AI172" s="19"/>
    </row>
    <row r="173" spans="1:35" s="22" customFormat="1" ht="24.75" customHeight="1" x14ac:dyDescent="0.3">
      <c r="A173" s="23" t="s">
        <v>27</v>
      </c>
      <c r="B173" s="32">
        <f>H173+J173+L173+N173+P173+R173+T173+V173+X173+Z173+AB173+AD173</f>
        <v>1430</v>
      </c>
      <c r="C173" s="32">
        <f>C174+C175+C176+C177</f>
        <v>354</v>
      </c>
      <c r="D173" s="32">
        <f>D174+D175+D176+D177</f>
        <v>319.10000000000002</v>
      </c>
      <c r="E173" s="32">
        <f>E174+E175+E176+E177</f>
        <v>319.10000000000002</v>
      </c>
      <c r="F173" s="25">
        <f>E173/B173*100</f>
        <v>22.314685314685317</v>
      </c>
      <c r="G173" s="25">
        <f>E173/C173*100</f>
        <v>90.141242937853121</v>
      </c>
      <c r="H173" s="17">
        <f t="shared" ref="H173:AE173" si="184">H174+H175+H176+H177</f>
        <v>0</v>
      </c>
      <c r="I173" s="17">
        <f t="shared" si="184"/>
        <v>0</v>
      </c>
      <c r="J173" s="17">
        <f t="shared" si="184"/>
        <v>292.89999999999998</v>
      </c>
      <c r="K173" s="17">
        <f t="shared" si="184"/>
        <v>266.5</v>
      </c>
      <c r="L173" s="17">
        <f t="shared" si="184"/>
        <v>61.1</v>
      </c>
      <c r="M173" s="17">
        <f t="shared" si="184"/>
        <v>52.6</v>
      </c>
      <c r="N173" s="17">
        <f t="shared" si="184"/>
        <v>8</v>
      </c>
      <c r="O173" s="17">
        <f t="shared" si="184"/>
        <v>0</v>
      </c>
      <c r="P173" s="17">
        <f t="shared" si="184"/>
        <v>471.5</v>
      </c>
      <c r="Q173" s="17">
        <f t="shared" si="184"/>
        <v>0</v>
      </c>
      <c r="R173" s="17">
        <f t="shared" si="184"/>
        <v>122</v>
      </c>
      <c r="S173" s="17">
        <f t="shared" si="184"/>
        <v>0</v>
      </c>
      <c r="T173" s="17">
        <f t="shared" si="184"/>
        <v>0</v>
      </c>
      <c r="U173" s="17">
        <f t="shared" si="184"/>
        <v>0</v>
      </c>
      <c r="V173" s="17">
        <f t="shared" si="184"/>
        <v>0</v>
      </c>
      <c r="W173" s="17">
        <f t="shared" si="184"/>
        <v>0</v>
      </c>
      <c r="X173" s="17">
        <f t="shared" si="184"/>
        <v>123.8</v>
      </c>
      <c r="Y173" s="17">
        <f t="shared" si="184"/>
        <v>0</v>
      </c>
      <c r="Z173" s="17">
        <f t="shared" si="184"/>
        <v>51.8</v>
      </c>
      <c r="AA173" s="17">
        <f t="shared" si="184"/>
        <v>0</v>
      </c>
      <c r="AB173" s="17">
        <f t="shared" si="184"/>
        <v>298.89999999999998</v>
      </c>
      <c r="AC173" s="17">
        <f t="shared" si="184"/>
        <v>0</v>
      </c>
      <c r="AD173" s="17">
        <f t="shared" si="184"/>
        <v>0</v>
      </c>
      <c r="AE173" s="17">
        <f t="shared" si="184"/>
        <v>0</v>
      </c>
      <c r="AF173" s="88"/>
      <c r="AG173" s="19"/>
      <c r="AH173" s="19"/>
      <c r="AI173" s="19"/>
    </row>
    <row r="174" spans="1:35" s="22" customFormat="1" ht="20.100000000000001" customHeight="1" x14ac:dyDescent="0.3">
      <c r="A174" s="26" t="s">
        <v>28</v>
      </c>
      <c r="B174" s="33">
        <f>H174+J174+L174+N174+P174+R174+T174+V174+X174+Z174+AB174+AD174</f>
        <v>0</v>
      </c>
      <c r="C174" s="34">
        <f>H174</f>
        <v>0</v>
      </c>
      <c r="D174" s="34"/>
      <c r="E174" s="33">
        <f>I174+K174+M174+O174+Q174+S174+U174+W174+Y174+AA174+AC174+AE174</f>
        <v>0</v>
      </c>
      <c r="F174" s="28" t="e">
        <f>E174/B174*100</f>
        <v>#DIV/0!</v>
      </c>
      <c r="G174" s="28" t="e">
        <f>E174/C174*100</f>
        <v>#DIV/0!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88"/>
      <c r="AG174" s="19"/>
      <c r="AH174" s="19"/>
      <c r="AI174" s="19"/>
    </row>
    <row r="175" spans="1:35" s="22" customFormat="1" ht="20.65" customHeight="1" x14ac:dyDescent="0.3">
      <c r="A175" s="26" t="s">
        <v>29</v>
      </c>
      <c r="B175" s="33">
        <f>H175+J175+L175+N175+P175+R175+T175+V175+X175+Z175+AB175+AD175</f>
        <v>1430</v>
      </c>
      <c r="C175" s="34">
        <f>H175+J175+L175</f>
        <v>354</v>
      </c>
      <c r="D175" s="34">
        <f>E175</f>
        <v>319.10000000000002</v>
      </c>
      <c r="E175" s="33">
        <f>I175+K175+M175+O175+Q175+S175+U175+W175+Y175+AA175+AC175+AE175</f>
        <v>319.10000000000002</v>
      </c>
      <c r="F175" s="28">
        <f>E175/B175*100</f>
        <v>22.314685314685317</v>
      </c>
      <c r="G175" s="28">
        <f>E175/C175*100</f>
        <v>90.141242937853121</v>
      </c>
      <c r="H175" s="17"/>
      <c r="I175" s="17"/>
      <c r="J175" s="27">
        <v>292.89999999999998</v>
      </c>
      <c r="K175" s="27">
        <v>266.5</v>
      </c>
      <c r="L175" s="27">
        <v>61.1</v>
      </c>
      <c r="M175" s="27">
        <v>52.6</v>
      </c>
      <c r="N175" s="27">
        <v>8</v>
      </c>
      <c r="O175" s="27"/>
      <c r="P175" s="27">
        <v>471.5</v>
      </c>
      <c r="Q175" s="27"/>
      <c r="R175" s="27">
        <v>122</v>
      </c>
      <c r="S175" s="27"/>
      <c r="T175" s="27"/>
      <c r="U175" s="27"/>
      <c r="V175" s="27"/>
      <c r="W175" s="27"/>
      <c r="X175" s="27">
        <v>123.8</v>
      </c>
      <c r="Y175" s="27"/>
      <c r="Z175" s="27">
        <v>51.8</v>
      </c>
      <c r="AA175" s="27"/>
      <c r="AB175" s="27">
        <v>298.89999999999998</v>
      </c>
      <c r="AC175" s="27"/>
      <c r="AD175" s="27"/>
      <c r="AE175" s="27"/>
      <c r="AF175" s="88"/>
      <c r="AG175" s="19"/>
      <c r="AH175" s="19"/>
      <c r="AI175" s="19"/>
    </row>
    <row r="176" spans="1:35" s="22" customFormat="1" ht="17.100000000000001" customHeight="1" x14ac:dyDescent="0.3">
      <c r="A176" s="26" t="s">
        <v>30</v>
      </c>
      <c r="B176" s="33">
        <f t="shared" ref="B176:B177" si="185">H176+J176+L176+N176+P176+R176+T176+V176+X176+Z176+AB176+AD176</f>
        <v>0</v>
      </c>
      <c r="C176" s="34">
        <f t="shared" ref="C176:C177" si="186">H176</f>
        <v>0</v>
      </c>
      <c r="D176" s="34"/>
      <c r="E176" s="33">
        <f t="shared" ref="E176:E177" si="187">I176+K176+M176+O176+Q176+S176+U176+W176+Y176+AA176+AC176+AE176</f>
        <v>0</v>
      </c>
      <c r="F176" s="28" t="e">
        <f t="shared" ref="F176:F177" si="188">E176/B176*100</f>
        <v>#DIV/0!</v>
      </c>
      <c r="G176" s="28" t="e">
        <f t="shared" ref="G176:G177" si="189">E176/C176*100</f>
        <v>#DIV/0!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88"/>
      <c r="AG176" s="19"/>
      <c r="AH176" s="19"/>
      <c r="AI176" s="19"/>
    </row>
    <row r="177" spans="1:35" s="22" customFormat="1" ht="20.100000000000001" customHeight="1" x14ac:dyDescent="0.3">
      <c r="A177" s="26" t="s">
        <v>31</v>
      </c>
      <c r="B177" s="33">
        <f t="shared" si="185"/>
        <v>0</v>
      </c>
      <c r="C177" s="34">
        <f t="shared" si="186"/>
        <v>0</v>
      </c>
      <c r="D177" s="34"/>
      <c r="E177" s="33">
        <f t="shared" si="187"/>
        <v>0</v>
      </c>
      <c r="F177" s="28" t="e">
        <f t="shared" si="188"/>
        <v>#DIV/0!</v>
      </c>
      <c r="G177" s="28" t="e">
        <f t="shared" si="189"/>
        <v>#DIV/0!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89"/>
      <c r="AG177" s="19"/>
      <c r="AH177" s="19"/>
      <c r="AI177" s="19"/>
    </row>
    <row r="178" spans="1:35" s="22" customFormat="1" ht="37.5" customHeight="1" x14ac:dyDescent="0.25">
      <c r="A178" s="84" t="s">
        <v>68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6"/>
      <c r="AF178" s="43"/>
      <c r="AG178" s="19"/>
      <c r="AH178" s="19"/>
      <c r="AI178" s="19"/>
    </row>
    <row r="179" spans="1:35" s="22" customFormat="1" ht="18.75" x14ac:dyDescent="0.3">
      <c r="A179" s="23" t="s">
        <v>27</v>
      </c>
      <c r="B179" s="32">
        <f>H179+J179+L179+N179+P179+R179+T179+V179+X179+Z179+AB179+AD179</f>
        <v>318.3</v>
      </c>
      <c r="C179" s="32">
        <f>C180+C181+C182+C183</f>
        <v>71</v>
      </c>
      <c r="D179" s="32">
        <f>D180+D181+D182+D183</f>
        <v>3.3</v>
      </c>
      <c r="E179" s="32">
        <f>E180+E181+E182+E183</f>
        <v>3.3</v>
      </c>
      <c r="F179" s="25">
        <f>E179/B179*100</f>
        <v>1.0367577756833175</v>
      </c>
      <c r="G179" s="25">
        <f>E179/C179*100</f>
        <v>4.647887323943662</v>
      </c>
      <c r="H179" s="17">
        <f>H180+H181+H182+H183</f>
        <v>0</v>
      </c>
      <c r="I179" s="17">
        <f t="shared" ref="I179:AE179" si="190">I180+I181+I182+I183</f>
        <v>0</v>
      </c>
      <c r="J179" s="17">
        <f t="shared" si="190"/>
        <v>3.3</v>
      </c>
      <c r="K179" s="17">
        <f t="shared" si="190"/>
        <v>3.3</v>
      </c>
      <c r="L179" s="17">
        <f t="shared" si="190"/>
        <v>67.7</v>
      </c>
      <c r="M179" s="17">
        <f t="shared" si="190"/>
        <v>0</v>
      </c>
      <c r="N179" s="17">
        <f t="shared" si="190"/>
        <v>127</v>
      </c>
      <c r="O179" s="17">
        <f t="shared" si="190"/>
        <v>0</v>
      </c>
      <c r="P179" s="17">
        <f t="shared" si="190"/>
        <v>0</v>
      </c>
      <c r="Q179" s="17">
        <f t="shared" si="190"/>
        <v>0</v>
      </c>
      <c r="R179" s="17">
        <f t="shared" si="190"/>
        <v>0</v>
      </c>
      <c r="S179" s="17">
        <f t="shared" si="190"/>
        <v>0</v>
      </c>
      <c r="T179" s="17">
        <f t="shared" si="190"/>
        <v>0</v>
      </c>
      <c r="U179" s="17">
        <f t="shared" si="190"/>
        <v>0</v>
      </c>
      <c r="V179" s="17">
        <f t="shared" si="190"/>
        <v>0</v>
      </c>
      <c r="W179" s="17">
        <f t="shared" si="190"/>
        <v>0</v>
      </c>
      <c r="X179" s="17">
        <f t="shared" si="190"/>
        <v>0</v>
      </c>
      <c r="Y179" s="17">
        <f t="shared" si="190"/>
        <v>0</v>
      </c>
      <c r="Z179" s="17">
        <f t="shared" si="190"/>
        <v>120.3</v>
      </c>
      <c r="AA179" s="17">
        <f t="shared" si="190"/>
        <v>0</v>
      </c>
      <c r="AB179" s="17">
        <f t="shared" si="190"/>
        <v>0</v>
      </c>
      <c r="AC179" s="17">
        <f t="shared" si="190"/>
        <v>0</v>
      </c>
      <c r="AD179" s="17">
        <f t="shared" si="190"/>
        <v>0</v>
      </c>
      <c r="AE179" s="17">
        <f t="shared" si="190"/>
        <v>0</v>
      </c>
      <c r="AF179" s="43"/>
      <c r="AG179" s="19"/>
      <c r="AH179" s="19"/>
      <c r="AI179" s="19"/>
    </row>
    <row r="180" spans="1:35" s="22" customFormat="1" ht="37.5" x14ac:dyDescent="0.3">
      <c r="A180" s="26" t="s">
        <v>28</v>
      </c>
      <c r="B180" s="33">
        <f>H180+J180+L180+N180+P180+R180+T180+V180+X180+Z180+AB180+AD180</f>
        <v>0</v>
      </c>
      <c r="C180" s="34">
        <f>H180</f>
        <v>0</v>
      </c>
      <c r="D180" s="34"/>
      <c r="E180" s="33">
        <f>I180+K180+M180+O180+Q180+S180+U180+W180+Y180+AA180+AC180+AE180</f>
        <v>0</v>
      </c>
      <c r="F180" s="28" t="e">
        <f>E180/B180*100</f>
        <v>#DIV/0!</v>
      </c>
      <c r="G180" s="28" t="e">
        <f>E180/C180*100</f>
        <v>#DIV/0!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43" t="s">
        <v>69</v>
      </c>
      <c r="AG180" s="19"/>
      <c r="AH180" s="19"/>
      <c r="AI180" s="19"/>
    </row>
    <row r="181" spans="1:35" s="22" customFormat="1" ht="18.75" x14ac:dyDescent="0.3">
      <c r="A181" s="26" t="s">
        <v>29</v>
      </c>
      <c r="B181" s="33">
        <f>H181+J181+L181+N181+P181+R181+T181+V181+X181+Z181+AB181+AD181</f>
        <v>318.3</v>
      </c>
      <c r="C181" s="34">
        <f>H181+J181+L181</f>
        <v>71</v>
      </c>
      <c r="D181" s="34">
        <f>E181</f>
        <v>3.3</v>
      </c>
      <c r="E181" s="33">
        <f>I181+K181+M181+O181+Q181+S181+U181+W181+Y181+AA181+AC181+AE181</f>
        <v>3.3</v>
      </c>
      <c r="F181" s="28">
        <f>E181/B181*100</f>
        <v>1.0367577756833175</v>
      </c>
      <c r="G181" s="28">
        <f>E181/C181*100</f>
        <v>4.647887323943662</v>
      </c>
      <c r="H181" s="17"/>
      <c r="I181" s="17"/>
      <c r="J181" s="17">
        <v>3.3</v>
      </c>
      <c r="K181" s="17">
        <v>3.3</v>
      </c>
      <c r="L181" s="27">
        <v>67.7</v>
      </c>
      <c r="M181" s="17"/>
      <c r="N181" s="17">
        <v>127</v>
      </c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>
        <v>120.3</v>
      </c>
      <c r="AA181" s="17"/>
      <c r="AB181" s="27"/>
      <c r="AC181" s="17"/>
      <c r="AD181" s="17"/>
      <c r="AE181" s="17"/>
      <c r="AF181" s="43"/>
      <c r="AG181" s="19"/>
      <c r="AH181" s="19"/>
      <c r="AI181" s="19"/>
    </row>
    <row r="182" spans="1:35" s="22" customFormat="1" ht="18.75" x14ac:dyDescent="0.3">
      <c r="A182" s="26" t="s">
        <v>30</v>
      </c>
      <c r="B182" s="33">
        <f t="shared" ref="B182:B183" si="191">H182+J182+L182+N182+P182+R182+T182+V182+X182+Z182+AB182+AD182</f>
        <v>0</v>
      </c>
      <c r="C182" s="34">
        <f t="shared" ref="C182:C183" si="192">H182</f>
        <v>0</v>
      </c>
      <c r="D182" s="34"/>
      <c r="E182" s="33">
        <f t="shared" ref="E182:E183" si="193">I182+K182+M182+O182+Q182+S182+U182+W182+Y182+AA182+AC182+AE182</f>
        <v>0</v>
      </c>
      <c r="F182" s="28" t="e">
        <f t="shared" ref="F182:F183" si="194">E182/B182*100</f>
        <v>#DIV/0!</v>
      </c>
      <c r="G182" s="28" t="e">
        <f t="shared" ref="G182:G183" si="195">E182/C182*100</f>
        <v>#DIV/0!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43"/>
      <c r="AG182" s="19"/>
      <c r="AH182" s="19"/>
      <c r="AI182" s="19"/>
    </row>
    <row r="183" spans="1:35" s="22" customFormat="1" ht="18.75" x14ac:dyDescent="0.3">
      <c r="A183" s="26" t="s">
        <v>31</v>
      </c>
      <c r="B183" s="33">
        <f t="shared" si="191"/>
        <v>0</v>
      </c>
      <c r="C183" s="34">
        <f t="shared" si="192"/>
        <v>0</v>
      </c>
      <c r="D183" s="34"/>
      <c r="E183" s="33">
        <f t="shared" si="193"/>
        <v>0</v>
      </c>
      <c r="F183" s="28" t="e">
        <f t="shared" si="194"/>
        <v>#DIV/0!</v>
      </c>
      <c r="G183" s="28" t="e">
        <f t="shared" si="195"/>
        <v>#DIV/0!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43"/>
      <c r="AG183" s="19"/>
      <c r="AH183" s="19"/>
      <c r="AI183" s="19"/>
    </row>
    <row r="184" spans="1:35" s="22" customFormat="1" ht="38.25" customHeight="1" x14ac:dyDescent="0.25">
      <c r="A184" s="84" t="s">
        <v>70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6"/>
      <c r="AF184" s="43"/>
      <c r="AG184" s="19"/>
      <c r="AH184" s="19"/>
      <c r="AI184" s="19"/>
    </row>
    <row r="185" spans="1:35" s="22" customFormat="1" ht="18.75" x14ac:dyDescent="0.3">
      <c r="A185" s="23" t="s">
        <v>27</v>
      </c>
      <c r="B185" s="32">
        <f>H185+J185+L185+N185+P185+R185+T185+V185+X185+Z185+AB185+AD185</f>
        <v>150</v>
      </c>
      <c r="C185" s="32">
        <f>C186+C187+C188+C189</f>
        <v>0</v>
      </c>
      <c r="D185" s="32">
        <f>D186+D187+D188+D189</f>
        <v>0</v>
      </c>
      <c r="E185" s="32">
        <f>E186+E187+E188+E189</f>
        <v>0</v>
      </c>
      <c r="F185" s="25">
        <f>E185/B185*100</f>
        <v>0</v>
      </c>
      <c r="G185" s="25" t="e">
        <f>E185/C185*100</f>
        <v>#DIV/0!</v>
      </c>
      <c r="H185" s="17">
        <f>H186+H187+H188+H189</f>
        <v>0</v>
      </c>
      <c r="I185" s="17">
        <f t="shared" ref="I185:AE185" si="196">I186+I187+I188+I189</f>
        <v>0</v>
      </c>
      <c r="J185" s="17">
        <f t="shared" si="196"/>
        <v>0</v>
      </c>
      <c r="K185" s="17">
        <f t="shared" si="196"/>
        <v>0</v>
      </c>
      <c r="L185" s="17">
        <f t="shared" si="196"/>
        <v>0</v>
      </c>
      <c r="M185" s="17">
        <f t="shared" si="196"/>
        <v>0</v>
      </c>
      <c r="N185" s="17">
        <f t="shared" si="196"/>
        <v>0</v>
      </c>
      <c r="O185" s="17">
        <f t="shared" si="196"/>
        <v>0</v>
      </c>
      <c r="P185" s="17">
        <f t="shared" si="196"/>
        <v>0</v>
      </c>
      <c r="Q185" s="17">
        <f t="shared" si="196"/>
        <v>0</v>
      </c>
      <c r="R185" s="17">
        <f t="shared" si="196"/>
        <v>0</v>
      </c>
      <c r="S185" s="17">
        <f t="shared" si="196"/>
        <v>0</v>
      </c>
      <c r="T185" s="17">
        <f t="shared" si="196"/>
        <v>0</v>
      </c>
      <c r="U185" s="17">
        <f t="shared" si="196"/>
        <v>0</v>
      </c>
      <c r="V185" s="17">
        <f t="shared" si="196"/>
        <v>0</v>
      </c>
      <c r="W185" s="17">
        <f t="shared" si="196"/>
        <v>0</v>
      </c>
      <c r="X185" s="17">
        <f t="shared" si="196"/>
        <v>0</v>
      </c>
      <c r="Y185" s="17">
        <f t="shared" si="196"/>
        <v>0</v>
      </c>
      <c r="Z185" s="17">
        <f t="shared" si="196"/>
        <v>0</v>
      </c>
      <c r="AA185" s="17">
        <f t="shared" si="196"/>
        <v>0</v>
      </c>
      <c r="AB185" s="17">
        <f t="shared" si="196"/>
        <v>0</v>
      </c>
      <c r="AC185" s="17">
        <f t="shared" si="196"/>
        <v>0</v>
      </c>
      <c r="AD185" s="17">
        <f t="shared" si="196"/>
        <v>150</v>
      </c>
      <c r="AE185" s="17">
        <f t="shared" si="196"/>
        <v>0</v>
      </c>
      <c r="AF185" s="43"/>
      <c r="AG185" s="19"/>
      <c r="AH185" s="19"/>
      <c r="AI185" s="19"/>
    </row>
    <row r="186" spans="1:35" s="22" customFormat="1" ht="18.75" x14ac:dyDescent="0.3">
      <c r="A186" s="26" t="s">
        <v>28</v>
      </c>
      <c r="B186" s="33">
        <f>H186+J186+L186+N186+P186+R186+T186+V186+X186+Z186+AB186+AD186</f>
        <v>0</v>
      </c>
      <c r="C186" s="34">
        <f>H186</f>
        <v>0</v>
      </c>
      <c r="D186" s="34"/>
      <c r="E186" s="33">
        <f>I186+K186+M186+O186+Q186+S186+U186+W186+Y186+AA186+AC186+AE186</f>
        <v>0</v>
      </c>
      <c r="F186" s="28" t="e">
        <f>E186/B186*100</f>
        <v>#DIV/0!</v>
      </c>
      <c r="G186" s="28" t="e">
        <f>E186/C186*100</f>
        <v>#DIV/0!</v>
      </c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43"/>
      <c r="AG186" s="19"/>
      <c r="AH186" s="19"/>
      <c r="AI186" s="19"/>
    </row>
    <row r="187" spans="1:35" s="22" customFormat="1" ht="18.75" x14ac:dyDescent="0.3">
      <c r="A187" s="26" t="s">
        <v>29</v>
      </c>
      <c r="B187" s="33">
        <f>H187+J187+L187+N187+P187+R187+T187+V187+X187+Z187+AB187+AD187</f>
        <v>150</v>
      </c>
      <c r="C187" s="34">
        <f>H187</f>
        <v>0</v>
      </c>
      <c r="D187" s="34">
        <f>E187</f>
        <v>0</v>
      </c>
      <c r="E187" s="33">
        <f>I187+K187+M187+O187+Q187+S187+U187+W187+Y187+AA187+AC187+AE187</f>
        <v>0</v>
      </c>
      <c r="F187" s="28">
        <f>E187/B187*100</f>
        <v>0</v>
      </c>
      <c r="G187" s="28" t="e">
        <f>E187/C187*100</f>
        <v>#DIV/0!</v>
      </c>
      <c r="H187" s="17"/>
      <c r="I187" s="17"/>
      <c r="J187" s="17"/>
      <c r="K187" s="17"/>
      <c r="L187" s="2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27"/>
      <c r="AC187" s="17"/>
      <c r="AD187" s="17">
        <v>150</v>
      </c>
      <c r="AE187" s="17"/>
      <c r="AF187" s="43"/>
      <c r="AG187" s="19"/>
      <c r="AH187" s="19"/>
      <c r="AI187" s="19"/>
    </row>
    <row r="188" spans="1:35" s="22" customFormat="1" ht="18.75" x14ac:dyDescent="0.3">
      <c r="A188" s="26" t="s">
        <v>30</v>
      </c>
      <c r="B188" s="33">
        <f t="shared" ref="B188:B189" si="197">H188+J188+L188+N188+P188+R188+T188+V188+X188+Z188+AB188+AD188</f>
        <v>0</v>
      </c>
      <c r="C188" s="34">
        <f t="shared" ref="C188:C189" si="198">H188</f>
        <v>0</v>
      </c>
      <c r="D188" s="34"/>
      <c r="E188" s="33">
        <f t="shared" ref="E188:E189" si="199">I188+K188+M188+O188+Q188+S188+U188+W188+Y188+AA188+AC188+AE188</f>
        <v>0</v>
      </c>
      <c r="F188" s="28" t="e">
        <f t="shared" ref="F188:F189" si="200">E188/B188*100</f>
        <v>#DIV/0!</v>
      </c>
      <c r="G188" s="28" t="e">
        <f t="shared" ref="G188:G189" si="201">E188/C188*100</f>
        <v>#DIV/0!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43"/>
      <c r="AG188" s="19"/>
      <c r="AH188" s="19"/>
      <c r="AI188" s="19"/>
    </row>
    <row r="189" spans="1:35" s="22" customFormat="1" ht="18.75" x14ac:dyDescent="0.3">
      <c r="A189" s="26" t="s">
        <v>31</v>
      </c>
      <c r="B189" s="33">
        <f t="shared" si="197"/>
        <v>0</v>
      </c>
      <c r="C189" s="34">
        <f t="shared" si="198"/>
        <v>0</v>
      </c>
      <c r="D189" s="34"/>
      <c r="E189" s="33">
        <f t="shared" si="199"/>
        <v>0</v>
      </c>
      <c r="F189" s="28" t="e">
        <f t="shared" si="200"/>
        <v>#DIV/0!</v>
      </c>
      <c r="G189" s="28" t="e">
        <f t="shared" si="201"/>
        <v>#DIV/0!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43"/>
      <c r="AG189" s="19"/>
      <c r="AH189" s="19"/>
      <c r="AI189" s="19"/>
    </row>
    <row r="190" spans="1:35" s="22" customFormat="1" ht="42.75" customHeight="1" x14ac:dyDescent="0.25">
      <c r="A190" s="91" t="s">
        <v>71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9"/>
      <c r="AF190" s="43"/>
      <c r="AG190" s="19"/>
      <c r="AH190" s="19"/>
      <c r="AI190" s="19"/>
    </row>
    <row r="191" spans="1:35" s="22" customFormat="1" ht="18.75" x14ac:dyDescent="0.3">
      <c r="A191" s="23" t="s">
        <v>27</v>
      </c>
      <c r="B191" s="10">
        <f>B192+B193+B194+B195</f>
        <v>34419.599999999999</v>
      </c>
      <c r="C191" s="10">
        <f t="shared" ref="C191:E191" si="202">C192+C193+C194+C195</f>
        <v>9442.4000000000015</v>
      </c>
      <c r="D191" s="10">
        <f t="shared" si="202"/>
        <v>7775.5999999999995</v>
      </c>
      <c r="E191" s="10">
        <f t="shared" si="202"/>
        <v>7775.5999999999995</v>
      </c>
      <c r="F191" s="25">
        <f>E191/B191*100</f>
        <v>22.590616974049667</v>
      </c>
      <c r="G191" s="25">
        <f>E191/C191*100</f>
        <v>82.347708209777153</v>
      </c>
      <c r="H191" s="17">
        <f t="shared" ref="H191:AD191" si="203">H192+H193+H194+H195</f>
        <v>2945.3</v>
      </c>
      <c r="I191" s="17">
        <f>I192+I193+I194+I195</f>
        <v>1558.4</v>
      </c>
      <c r="J191" s="17">
        <f t="shared" si="203"/>
        <v>3576.4</v>
      </c>
      <c r="K191" s="17">
        <f>K192+K193+K194+K195</f>
        <v>3745.5</v>
      </c>
      <c r="L191" s="17">
        <f t="shared" si="203"/>
        <v>2920.7</v>
      </c>
      <c r="M191" s="17">
        <f>M192+M193+M194+M195</f>
        <v>2471.6999999999998</v>
      </c>
      <c r="N191" s="17">
        <f t="shared" si="203"/>
        <v>2980.7</v>
      </c>
      <c r="O191" s="17">
        <f>O192+O193+O194+O195</f>
        <v>0</v>
      </c>
      <c r="P191" s="17">
        <f t="shared" si="203"/>
        <v>2998.9</v>
      </c>
      <c r="Q191" s="17">
        <f>Q192+Q193+Q194+Q195</f>
        <v>0</v>
      </c>
      <c r="R191" s="17">
        <f t="shared" si="203"/>
        <v>3347.2</v>
      </c>
      <c r="S191" s="17">
        <f>S192+S193+S194+S195</f>
        <v>0</v>
      </c>
      <c r="T191" s="17">
        <f t="shared" si="203"/>
        <v>3517.5</v>
      </c>
      <c r="U191" s="17">
        <f>U192+U193+U194+U195</f>
        <v>0</v>
      </c>
      <c r="V191" s="17">
        <f t="shared" si="203"/>
        <v>2124.1999999999998</v>
      </c>
      <c r="W191" s="17">
        <f>W192+W193+W194+W195</f>
        <v>0</v>
      </c>
      <c r="X191" s="17">
        <f t="shared" si="203"/>
        <v>2133.3000000000002</v>
      </c>
      <c r="Y191" s="17">
        <f>Y192+Y193+Y194+Y195</f>
        <v>0</v>
      </c>
      <c r="Z191" s="17">
        <f t="shared" si="203"/>
        <v>2969.3</v>
      </c>
      <c r="AA191" s="17">
        <f>AA192+AA193+AA194+AA195</f>
        <v>0</v>
      </c>
      <c r="AB191" s="17">
        <f t="shared" si="203"/>
        <v>2402.3000000000002</v>
      </c>
      <c r="AC191" s="17">
        <f>AC192+AC193+AC194+AC195</f>
        <v>0</v>
      </c>
      <c r="AD191" s="17">
        <f t="shared" si="203"/>
        <v>2503.8000000000002</v>
      </c>
      <c r="AE191" s="17">
        <f>AE192+AE193+AE194+AE195</f>
        <v>0</v>
      </c>
      <c r="AF191" s="87" t="s">
        <v>72</v>
      </c>
      <c r="AG191" s="19"/>
      <c r="AH191" s="19"/>
      <c r="AI191" s="19"/>
    </row>
    <row r="192" spans="1:35" s="22" customFormat="1" ht="18.75" x14ac:dyDescent="0.3">
      <c r="A192" s="26" t="s">
        <v>28</v>
      </c>
      <c r="B192" s="55"/>
      <c r="C192" s="17"/>
      <c r="D192" s="55"/>
      <c r="E192" s="55"/>
      <c r="F192" s="55"/>
      <c r="G192" s="55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88"/>
      <c r="AG192" s="19"/>
      <c r="AH192" s="19"/>
      <c r="AI192" s="19"/>
    </row>
    <row r="193" spans="1:35" s="22" customFormat="1" ht="18.75" x14ac:dyDescent="0.3">
      <c r="A193" s="26" t="s">
        <v>29</v>
      </c>
      <c r="B193" s="35">
        <f>B199</f>
        <v>34419.599999999999</v>
      </c>
      <c r="C193" s="35">
        <f>C199</f>
        <v>9442.4000000000015</v>
      </c>
      <c r="D193" s="35">
        <f t="shared" ref="D193:E193" si="204">D199</f>
        <v>7775.5999999999995</v>
      </c>
      <c r="E193" s="35">
        <f t="shared" si="204"/>
        <v>7775.5999999999995</v>
      </c>
      <c r="F193" s="28">
        <f>E193/B193*100</f>
        <v>22.590616974049667</v>
      </c>
      <c r="G193" s="28">
        <f>E193/C193*100</f>
        <v>82.347708209777153</v>
      </c>
      <c r="H193" s="27">
        <f>H199</f>
        <v>2945.3</v>
      </c>
      <c r="I193" s="27">
        <f t="shared" ref="I193:AE193" si="205">I199</f>
        <v>1558.4</v>
      </c>
      <c r="J193" s="27">
        <f t="shared" si="205"/>
        <v>3576.4</v>
      </c>
      <c r="K193" s="27">
        <f t="shared" si="205"/>
        <v>3745.5</v>
      </c>
      <c r="L193" s="27">
        <f t="shared" si="205"/>
        <v>2920.7</v>
      </c>
      <c r="M193" s="27">
        <f t="shared" si="205"/>
        <v>2471.6999999999998</v>
      </c>
      <c r="N193" s="27">
        <f t="shared" si="205"/>
        <v>2980.7</v>
      </c>
      <c r="O193" s="27">
        <f t="shared" si="205"/>
        <v>0</v>
      </c>
      <c r="P193" s="27">
        <f t="shared" si="205"/>
        <v>2998.9</v>
      </c>
      <c r="Q193" s="27">
        <f t="shared" si="205"/>
        <v>0</v>
      </c>
      <c r="R193" s="27">
        <f t="shared" si="205"/>
        <v>3347.2</v>
      </c>
      <c r="S193" s="27">
        <f t="shared" si="205"/>
        <v>0</v>
      </c>
      <c r="T193" s="27">
        <f t="shared" si="205"/>
        <v>3517.5</v>
      </c>
      <c r="U193" s="27">
        <f t="shared" si="205"/>
        <v>0</v>
      </c>
      <c r="V193" s="27">
        <f t="shared" si="205"/>
        <v>2124.1999999999998</v>
      </c>
      <c r="W193" s="27">
        <f t="shared" si="205"/>
        <v>0</v>
      </c>
      <c r="X193" s="27">
        <f t="shared" si="205"/>
        <v>2133.3000000000002</v>
      </c>
      <c r="Y193" s="27">
        <f t="shared" si="205"/>
        <v>0</v>
      </c>
      <c r="Z193" s="27">
        <f t="shared" si="205"/>
        <v>2969.3</v>
      </c>
      <c r="AA193" s="27">
        <f t="shared" si="205"/>
        <v>0</v>
      </c>
      <c r="AB193" s="27">
        <f t="shared" si="205"/>
        <v>2402.3000000000002</v>
      </c>
      <c r="AC193" s="27">
        <f t="shared" si="205"/>
        <v>0</v>
      </c>
      <c r="AD193" s="27">
        <f t="shared" si="205"/>
        <v>2503.8000000000002</v>
      </c>
      <c r="AE193" s="27">
        <f t="shared" si="205"/>
        <v>0</v>
      </c>
      <c r="AF193" s="88"/>
      <c r="AG193" s="19"/>
      <c r="AH193" s="19"/>
      <c r="AI193" s="19"/>
    </row>
    <row r="194" spans="1:35" s="22" customFormat="1" ht="18.75" x14ac:dyDescent="0.3">
      <c r="A194" s="26" t="s">
        <v>30</v>
      </c>
      <c r="B194" s="55"/>
      <c r="C194" s="55"/>
      <c r="D194" s="55"/>
      <c r="E194" s="55"/>
      <c r="F194" s="55"/>
      <c r="G194" s="55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88"/>
      <c r="AG194" s="19"/>
      <c r="AH194" s="19"/>
      <c r="AI194" s="19"/>
    </row>
    <row r="195" spans="1:35" s="22" customFormat="1" ht="18.75" x14ac:dyDescent="0.3">
      <c r="A195" s="26" t="s">
        <v>31</v>
      </c>
      <c r="B195" s="55"/>
      <c r="C195" s="55"/>
      <c r="D195" s="55"/>
      <c r="E195" s="55"/>
      <c r="F195" s="55"/>
      <c r="G195" s="55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88"/>
      <c r="AG195" s="19"/>
      <c r="AH195" s="19"/>
      <c r="AI195" s="19"/>
    </row>
    <row r="196" spans="1:35" s="22" customFormat="1" ht="40.5" customHeight="1" x14ac:dyDescent="0.25">
      <c r="A196" s="84" t="s">
        <v>73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6"/>
      <c r="AF196" s="88"/>
      <c r="AG196" s="19"/>
      <c r="AH196" s="19"/>
      <c r="AI196" s="19"/>
    </row>
    <row r="197" spans="1:35" s="22" customFormat="1" ht="18.75" x14ac:dyDescent="0.3">
      <c r="A197" s="23" t="s">
        <v>27</v>
      </c>
      <c r="B197" s="17">
        <f>H197+J197+L197+N197+P197+R197+T197+V197+X197+Z197+AB197+AD197</f>
        <v>34419.599999999999</v>
      </c>
      <c r="C197" s="17">
        <f>C198+C199+C200+C201</f>
        <v>9442.4000000000015</v>
      </c>
      <c r="D197" s="17">
        <f>D198+D199+D200+D201</f>
        <v>7775.5999999999995</v>
      </c>
      <c r="E197" s="17">
        <f>E198+E199+E200+E201</f>
        <v>7775.5999999999995</v>
      </c>
      <c r="F197" s="25">
        <f>E197/B197*100</f>
        <v>22.590616974049667</v>
      </c>
      <c r="G197" s="25">
        <f>E197/C197*100</f>
        <v>82.347708209777153</v>
      </c>
      <c r="H197" s="17">
        <f t="shared" ref="H197:AE197" si="206">H198+H199+H200+H201</f>
        <v>2945.3</v>
      </c>
      <c r="I197" s="17">
        <f t="shared" si="206"/>
        <v>1558.4</v>
      </c>
      <c r="J197" s="17">
        <f t="shared" si="206"/>
        <v>3576.4</v>
      </c>
      <c r="K197" s="17">
        <f t="shared" si="206"/>
        <v>3745.5</v>
      </c>
      <c r="L197" s="17">
        <f t="shared" si="206"/>
        <v>2920.7</v>
      </c>
      <c r="M197" s="17">
        <f t="shared" si="206"/>
        <v>2471.6999999999998</v>
      </c>
      <c r="N197" s="17">
        <f t="shared" si="206"/>
        <v>2980.7</v>
      </c>
      <c r="O197" s="17">
        <f t="shared" si="206"/>
        <v>0</v>
      </c>
      <c r="P197" s="17">
        <f t="shared" si="206"/>
        <v>2998.9</v>
      </c>
      <c r="Q197" s="17">
        <f t="shared" si="206"/>
        <v>0</v>
      </c>
      <c r="R197" s="17">
        <f t="shared" si="206"/>
        <v>3347.2</v>
      </c>
      <c r="S197" s="17">
        <f t="shared" si="206"/>
        <v>0</v>
      </c>
      <c r="T197" s="17">
        <f t="shared" si="206"/>
        <v>3517.5</v>
      </c>
      <c r="U197" s="17">
        <f t="shared" si="206"/>
        <v>0</v>
      </c>
      <c r="V197" s="17">
        <f t="shared" si="206"/>
        <v>2124.1999999999998</v>
      </c>
      <c r="W197" s="17">
        <f t="shared" si="206"/>
        <v>0</v>
      </c>
      <c r="X197" s="17">
        <f t="shared" si="206"/>
        <v>2133.3000000000002</v>
      </c>
      <c r="Y197" s="17">
        <f t="shared" si="206"/>
        <v>0</v>
      </c>
      <c r="Z197" s="17">
        <f t="shared" si="206"/>
        <v>2969.3</v>
      </c>
      <c r="AA197" s="17">
        <f t="shared" si="206"/>
        <v>0</v>
      </c>
      <c r="AB197" s="17">
        <f t="shared" si="206"/>
        <v>2402.3000000000002</v>
      </c>
      <c r="AC197" s="17">
        <f t="shared" si="206"/>
        <v>0</v>
      </c>
      <c r="AD197" s="17">
        <f t="shared" si="206"/>
        <v>2503.8000000000002</v>
      </c>
      <c r="AE197" s="17">
        <f t="shared" si="206"/>
        <v>0</v>
      </c>
      <c r="AF197" s="88"/>
      <c r="AG197" s="19"/>
      <c r="AH197" s="19"/>
      <c r="AI197" s="19"/>
    </row>
    <row r="198" spans="1:35" s="22" customFormat="1" ht="18.75" x14ac:dyDescent="0.3">
      <c r="A198" s="26" t="s">
        <v>28</v>
      </c>
      <c r="B198" s="55"/>
      <c r="C198" s="55"/>
      <c r="D198" s="55"/>
      <c r="E198" s="55"/>
      <c r="F198" s="55"/>
      <c r="G198" s="55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88"/>
      <c r="AG198" s="19"/>
      <c r="AH198" s="19"/>
      <c r="AI198" s="19"/>
    </row>
    <row r="199" spans="1:35" s="57" customFormat="1" ht="18.75" x14ac:dyDescent="0.3">
      <c r="A199" s="56" t="s">
        <v>29</v>
      </c>
      <c r="B199" s="35">
        <f>H199+J199+L199+N199+P199+R199+T199+V199+X199+Z199+AB199+AD199</f>
        <v>34419.599999999999</v>
      </c>
      <c r="C199" s="35">
        <f>H199+J199+L199</f>
        <v>9442.4000000000015</v>
      </c>
      <c r="D199" s="27">
        <f>E199</f>
        <v>7775.5999999999995</v>
      </c>
      <c r="E199" s="35">
        <f>I199+K199+M199+O199+Q199+S199+U199+W199+Y199+AA199+AC199+AE199</f>
        <v>7775.5999999999995</v>
      </c>
      <c r="F199" s="28">
        <f>E199/B199*100</f>
        <v>22.590616974049667</v>
      </c>
      <c r="G199" s="28">
        <f>E199/C199*100</f>
        <v>82.347708209777153</v>
      </c>
      <c r="H199" s="35">
        <v>2945.3</v>
      </c>
      <c r="I199" s="35">
        <v>1558.4</v>
      </c>
      <c r="J199" s="35">
        <v>3576.4</v>
      </c>
      <c r="K199" s="35">
        <v>3745.5</v>
      </c>
      <c r="L199" s="35">
        <v>2920.7</v>
      </c>
      <c r="M199" s="35">
        <v>2471.6999999999998</v>
      </c>
      <c r="N199" s="35">
        <v>2980.7</v>
      </c>
      <c r="O199" s="35"/>
      <c r="P199" s="35">
        <v>2998.9</v>
      </c>
      <c r="Q199" s="35"/>
      <c r="R199" s="35">
        <v>3347.2</v>
      </c>
      <c r="S199" s="35"/>
      <c r="T199" s="35">
        <v>3517.5</v>
      </c>
      <c r="U199" s="35"/>
      <c r="V199" s="35">
        <v>2124.1999999999998</v>
      </c>
      <c r="W199" s="35"/>
      <c r="X199" s="35">
        <v>2133.3000000000002</v>
      </c>
      <c r="Y199" s="35"/>
      <c r="Z199" s="35">
        <v>2969.3</v>
      </c>
      <c r="AA199" s="35"/>
      <c r="AB199" s="35">
        <v>2402.3000000000002</v>
      </c>
      <c r="AC199" s="35"/>
      <c r="AD199" s="35">
        <v>2503.8000000000002</v>
      </c>
      <c r="AE199" s="35"/>
      <c r="AF199" s="89"/>
      <c r="AG199" s="19"/>
      <c r="AH199" s="19"/>
      <c r="AI199" s="19"/>
    </row>
    <row r="200" spans="1:35" s="22" customFormat="1" ht="18.75" x14ac:dyDescent="0.3">
      <c r="A200" s="26" t="s">
        <v>30</v>
      </c>
      <c r="B200" s="55"/>
      <c r="C200" s="55"/>
      <c r="D200" s="55"/>
      <c r="E200" s="55"/>
      <c r="F200" s="55"/>
      <c r="G200" s="55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43"/>
      <c r="AG200" s="19"/>
      <c r="AH200" s="19"/>
      <c r="AI200" s="19"/>
    </row>
    <row r="201" spans="1:35" s="22" customFormat="1" ht="18.75" x14ac:dyDescent="0.3">
      <c r="A201" s="26" t="s">
        <v>31</v>
      </c>
      <c r="B201" s="55"/>
      <c r="C201" s="55"/>
      <c r="D201" s="55"/>
      <c r="E201" s="55"/>
      <c r="F201" s="55"/>
      <c r="G201" s="55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43"/>
      <c r="AG201" s="19"/>
      <c r="AH201" s="19"/>
      <c r="AI201" s="19"/>
    </row>
    <row r="202" spans="1:35" s="22" customFormat="1" ht="35.25" customHeight="1" x14ac:dyDescent="0.25">
      <c r="A202" s="91" t="s">
        <v>74</v>
      </c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9"/>
      <c r="AF202" s="43"/>
      <c r="AG202" s="19"/>
      <c r="AH202" s="19"/>
      <c r="AI202" s="19"/>
    </row>
    <row r="203" spans="1:35" s="22" customFormat="1" ht="27.75" customHeight="1" x14ac:dyDescent="0.3">
      <c r="A203" s="23" t="s">
        <v>27</v>
      </c>
      <c r="B203" s="58">
        <f>B204</f>
        <v>11</v>
      </c>
      <c r="C203" s="58">
        <f t="shared" ref="C203:AE203" si="207">C204</f>
        <v>4</v>
      </c>
      <c r="D203" s="58">
        <f t="shared" si="207"/>
        <v>0</v>
      </c>
      <c r="E203" s="58">
        <f t="shared" si="207"/>
        <v>0</v>
      </c>
      <c r="F203" s="59">
        <f>E203/B203*100</f>
        <v>0</v>
      </c>
      <c r="G203" s="59">
        <f>E203/C203*100</f>
        <v>0</v>
      </c>
      <c r="H203" s="60">
        <f t="shared" si="207"/>
        <v>2</v>
      </c>
      <c r="I203" s="60">
        <f t="shared" si="207"/>
        <v>0</v>
      </c>
      <c r="J203" s="60">
        <f t="shared" si="207"/>
        <v>2</v>
      </c>
      <c r="K203" s="60">
        <f t="shared" si="207"/>
        <v>0</v>
      </c>
      <c r="L203" s="60">
        <f t="shared" si="207"/>
        <v>0</v>
      </c>
      <c r="M203" s="60">
        <f t="shared" si="207"/>
        <v>0</v>
      </c>
      <c r="N203" s="60">
        <f t="shared" si="207"/>
        <v>3</v>
      </c>
      <c r="O203" s="60">
        <f t="shared" si="207"/>
        <v>0</v>
      </c>
      <c r="P203" s="60">
        <f t="shared" si="207"/>
        <v>0</v>
      </c>
      <c r="Q203" s="60">
        <f t="shared" si="207"/>
        <v>0</v>
      </c>
      <c r="R203" s="60">
        <f t="shared" si="207"/>
        <v>0</v>
      </c>
      <c r="S203" s="60">
        <f t="shared" si="207"/>
        <v>0</v>
      </c>
      <c r="T203" s="60">
        <f t="shared" si="207"/>
        <v>0</v>
      </c>
      <c r="U203" s="60">
        <f t="shared" si="207"/>
        <v>0</v>
      </c>
      <c r="V203" s="60">
        <f t="shared" si="207"/>
        <v>2</v>
      </c>
      <c r="W203" s="60">
        <f t="shared" si="207"/>
        <v>0</v>
      </c>
      <c r="X203" s="60">
        <f t="shared" si="207"/>
        <v>0</v>
      </c>
      <c r="Y203" s="60">
        <f t="shared" si="207"/>
        <v>0</v>
      </c>
      <c r="Z203" s="60">
        <f t="shared" si="207"/>
        <v>0</v>
      </c>
      <c r="AA203" s="60">
        <f t="shared" si="207"/>
        <v>0</v>
      </c>
      <c r="AB203" s="60">
        <f t="shared" si="207"/>
        <v>2</v>
      </c>
      <c r="AC203" s="60">
        <f t="shared" si="207"/>
        <v>0</v>
      </c>
      <c r="AD203" s="60">
        <f t="shared" si="207"/>
        <v>0</v>
      </c>
      <c r="AE203" s="60">
        <f t="shared" si="207"/>
        <v>0</v>
      </c>
      <c r="AF203" s="61"/>
      <c r="AG203" s="19"/>
      <c r="AH203" s="19"/>
      <c r="AI203" s="19"/>
    </row>
    <row r="204" spans="1:35" s="22" customFormat="1" ht="26.25" customHeight="1" x14ac:dyDescent="0.3">
      <c r="A204" s="26" t="s">
        <v>29</v>
      </c>
      <c r="B204" s="27">
        <f>B207</f>
        <v>11</v>
      </c>
      <c r="C204" s="27">
        <f t="shared" ref="C204:E204" si="208">C207</f>
        <v>4</v>
      </c>
      <c r="D204" s="27">
        <f t="shared" si="208"/>
        <v>0</v>
      </c>
      <c r="E204" s="27">
        <f t="shared" si="208"/>
        <v>0</v>
      </c>
      <c r="F204" s="62">
        <f>E204/B204*100</f>
        <v>0</v>
      </c>
      <c r="G204" s="62">
        <f>E204/C204*100</f>
        <v>0</v>
      </c>
      <c r="H204" s="27">
        <f>H207</f>
        <v>2</v>
      </c>
      <c r="I204" s="27">
        <f t="shared" ref="I204:AE204" si="209">I207</f>
        <v>0</v>
      </c>
      <c r="J204" s="27">
        <f t="shared" si="209"/>
        <v>2</v>
      </c>
      <c r="K204" s="27">
        <f t="shared" si="209"/>
        <v>0</v>
      </c>
      <c r="L204" s="27">
        <f t="shared" si="209"/>
        <v>0</v>
      </c>
      <c r="M204" s="27">
        <f t="shared" si="209"/>
        <v>0</v>
      </c>
      <c r="N204" s="27">
        <f t="shared" si="209"/>
        <v>3</v>
      </c>
      <c r="O204" s="27">
        <f t="shared" si="209"/>
        <v>0</v>
      </c>
      <c r="P204" s="27">
        <f t="shared" si="209"/>
        <v>0</v>
      </c>
      <c r="Q204" s="27">
        <f t="shared" si="209"/>
        <v>0</v>
      </c>
      <c r="R204" s="27">
        <f t="shared" si="209"/>
        <v>0</v>
      </c>
      <c r="S204" s="27">
        <f t="shared" si="209"/>
        <v>0</v>
      </c>
      <c r="T204" s="27">
        <f t="shared" si="209"/>
        <v>0</v>
      </c>
      <c r="U204" s="27">
        <f t="shared" si="209"/>
        <v>0</v>
      </c>
      <c r="V204" s="27">
        <f t="shared" si="209"/>
        <v>2</v>
      </c>
      <c r="W204" s="27">
        <f t="shared" si="209"/>
        <v>0</v>
      </c>
      <c r="X204" s="27">
        <f t="shared" si="209"/>
        <v>0</v>
      </c>
      <c r="Y204" s="27">
        <f t="shared" si="209"/>
        <v>0</v>
      </c>
      <c r="Z204" s="27">
        <f t="shared" si="209"/>
        <v>0</v>
      </c>
      <c r="AA204" s="27">
        <f t="shared" si="209"/>
        <v>0</v>
      </c>
      <c r="AB204" s="27">
        <f t="shared" si="209"/>
        <v>2</v>
      </c>
      <c r="AC204" s="27">
        <f t="shared" si="209"/>
        <v>0</v>
      </c>
      <c r="AD204" s="27">
        <f t="shared" si="209"/>
        <v>0</v>
      </c>
      <c r="AE204" s="27">
        <f t="shared" si="209"/>
        <v>0</v>
      </c>
      <c r="AF204" s="43"/>
      <c r="AG204" s="19"/>
      <c r="AH204" s="19"/>
      <c r="AI204" s="19"/>
    </row>
    <row r="205" spans="1:35" s="22" customFormat="1" ht="40.5" customHeight="1" x14ac:dyDescent="0.25">
      <c r="A205" s="84" t="s">
        <v>75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6"/>
      <c r="AF205" s="43"/>
      <c r="AG205" s="19"/>
      <c r="AH205" s="19"/>
      <c r="AI205" s="19"/>
    </row>
    <row r="206" spans="1:35" s="22" customFormat="1" ht="23.25" customHeight="1" x14ac:dyDescent="0.3">
      <c r="A206" s="23" t="s">
        <v>27</v>
      </c>
      <c r="B206" s="58">
        <f>B207</f>
        <v>11</v>
      </c>
      <c r="C206" s="58">
        <f t="shared" ref="C206:AE206" si="210">C207</f>
        <v>4</v>
      </c>
      <c r="D206" s="58">
        <f t="shared" si="210"/>
        <v>0</v>
      </c>
      <c r="E206" s="58">
        <f t="shared" si="210"/>
        <v>0</v>
      </c>
      <c r="F206" s="58">
        <f>E206/B206*100</f>
        <v>0</v>
      </c>
      <c r="G206" s="58">
        <f>E206/C206*100</f>
        <v>0</v>
      </c>
      <c r="H206" s="60">
        <f t="shared" si="210"/>
        <v>2</v>
      </c>
      <c r="I206" s="60">
        <f t="shared" si="210"/>
        <v>0</v>
      </c>
      <c r="J206" s="60">
        <f t="shared" si="210"/>
        <v>2</v>
      </c>
      <c r="K206" s="60">
        <f t="shared" si="210"/>
        <v>0</v>
      </c>
      <c r="L206" s="60">
        <f t="shared" si="210"/>
        <v>0</v>
      </c>
      <c r="M206" s="60">
        <f t="shared" si="210"/>
        <v>0</v>
      </c>
      <c r="N206" s="60">
        <f t="shared" si="210"/>
        <v>3</v>
      </c>
      <c r="O206" s="60">
        <f t="shared" si="210"/>
        <v>0</v>
      </c>
      <c r="P206" s="60">
        <f t="shared" si="210"/>
        <v>0</v>
      </c>
      <c r="Q206" s="60">
        <f t="shared" si="210"/>
        <v>0</v>
      </c>
      <c r="R206" s="60">
        <f t="shared" si="210"/>
        <v>0</v>
      </c>
      <c r="S206" s="60">
        <f t="shared" si="210"/>
        <v>0</v>
      </c>
      <c r="T206" s="60">
        <f t="shared" si="210"/>
        <v>0</v>
      </c>
      <c r="U206" s="60">
        <f t="shared" si="210"/>
        <v>0</v>
      </c>
      <c r="V206" s="60">
        <f t="shared" si="210"/>
        <v>2</v>
      </c>
      <c r="W206" s="60">
        <f t="shared" si="210"/>
        <v>0</v>
      </c>
      <c r="X206" s="60">
        <f t="shared" si="210"/>
        <v>0</v>
      </c>
      <c r="Y206" s="60">
        <f t="shared" si="210"/>
        <v>0</v>
      </c>
      <c r="Z206" s="60">
        <f t="shared" si="210"/>
        <v>0</v>
      </c>
      <c r="AA206" s="60">
        <f t="shared" si="210"/>
        <v>0</v>
      </c>
      <c r="AB206" s="60">
        <f t="shared" si="210"/>
        <v>2</v>
      </c>
      <c r="AC206" s="60">
        <f t="shared" si="210"/>
        <v>0</v>
      </c>
      <c r="AD206" s="60">
        <f t="shared" si="210"/>
        <v>0</v>
      </c>
      <c r="AE206" s="60">
        <f t="shared" si="210"/>
        <v>0</v>
      </c>
      <c r="AF206" s="61"/>
      <c r="AG206" s="19"/>
      <c r="AH206" s="19"/>
      <c r="AI206" s="19"/>
    </row>
    <row r="207" spans="1:35" s="22" customFormat="1" ht="69.75" customHeight="1" x14ac:dyDescent="0.3">
      <c r="A207" s="26" t="s">
        <v>29</v>
      </c>
      <c r="B207" s="27">
        <f>H207+J207+L207+N207+P207+R207+T207+V207+X207+Z207+AB207+AD207</f>
        <v>11</v>
      </c>
      <c r="C207" s="27">
        <f>H207+J207+L207</f>
        <v>4</v>
      </c>
      <c r="D207" s="27">
        <f>E207</f>
        <v>0</v>
      </c>
      <c r="E207" s="27">
        <f>I207+K207+M207+O207+Q207+S207+U207+W207+Y207+AA207+AC207+AE207</f>
        <v>0</v>
      </c>
      <c r="F207" s="63">
        <f>E207/B207*100</f>
        <v>0</v>
      </c>
      <c r="G207" s="63">
        <f>E207/C207*100</f>
        <v>0</v>
      </c>
      <c r="H207" s="17">
        <v>2</v>
      </c>
      <c r="I207" s="17"/>
      <c r="J207" s="17">
        <v>2</v>
      </c>
      <c r="K207" s="17"/>
      <c r="L207" s="17"/>
      <c r="M207" s="17"/>
      <c r="N207" s="17">
        <v>3</v>
      </c>
      <c r="O207" s="17"/>
      <c r="P207" s="17"/>
      <c r="Q207" s="17"/>
      <c r="R207" s="17"/>
      <c r="S207" s="17"/>
      <c r="T207" s="17"/>
      <c r="U207" s="17"/>
      <c r="V207" s="17">
        <v>2</v>
      </c>
      <c r="W207" s="17"/>
      <c r="X207" s="17"/>
      <c r="Y207" s="17"/>
      <c r="Z207" s="17"/>
      <c r="AA207" s="17"/>
      <c r="AB207" s="17">
        <v>2</v>
      </c>
      <c r="AC207" s="17"/>
      <c r="AD207" s="17"/>
      <c r="AE207" s="17"/>
      <c r="AF207" s="43" t="s">
        <v>76</v>
      </c>
      <c r="AG207" s="19"/>
      <c r="AH207" s="19"/>
      <c r="AI207" s="19"/>
    </row>
    <row r="208" spans="1:35" s="22" customFormat="1" ht="276.75" customHeight="1" x14ac:dyDescent="0.25">
      <c r="A208" s="16" t="s">
        <v>105</v>
      </c>
      <c r="B208" s="27"/>
      <c r="C208" s="27"/>
      <c r="D208" s="27"/>
      <c r="E208" s="27"/>
      <c r="F208" s="63"/>
      <c r="G208" s="63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43"/>
      <c r="AG208" s="19"/>
      <c r="AH208" s="19"/>
      <c r="AI208" s="19"/>
    </row>
    <row r="209" spans="1:35" s="22" customFormat="1" ht="69.75" customHeight="1" x14ac:dyDescent="0.3">
      <c r="A209" s="23" t="s">
        <v>27</v>
      </c>
      <c r="B209" s="58">
        <f>B210</f>
        <v>9652.5</v>
      </c>
      <c r="C209" s="58">
        <f>C210</f>
        <v>0</v>
      </c>
      <c r="D209" s="58">
        <f>D210</f>
        <v>0</v>
      </c>
      <c r="E209" s="58">
        <f>E210</f>
        <v>0</v>
      </c>
      <c r="F209" s="59">
        <f>E209/B209*100</f>
        <v>0</v>
      </c>
      <c r="G209" s="59" t="e">
        <f>E209/C209*100</f>
        <v>#DIV/0!</v>
      </c>
      <c r="H209" s="81">
        <f t="shared" ref="H209:AE209" si="211">H210</f>
        <v>0</v>
      </c>
      <c r="I209" s="81">
        <f t="shared" si="211"/>
        <v>0</v>
      </c>
      <c r="J209" s="81">
        <f t="shared" si="211"/>
        <v>0</v>
      </c>
      <c r="K209" s="81">
        <f t="shared" si="211"/>
        <v>0</v>
      </c>
      <c r="L209" s="81">
        <f t="shared" si="211"/>
        <v>0</v>
      </c>
      <c r="M209" s="81">
        <f t="shared" si="211"/>
        <v>0</v>
      </c>
      <c r="N209" s="81">
        <f t="shared" si="211"/>
        <v>0</v>
      </c>
      <c r="O209" s="81">
        <f t="shared" si="211"/>
        <v>0</v>
      </c>
      <c r="P209" s="81">
        <f t="shared" si="211"/>
        <v>0</v>
      </c>
      <c r="Q209" s="81">
        <f t="shared" si="211"/>
        <v>0</v>
      </c>
      <c r="R209" s="81">
        <f t="shared" si="211"/>
        <v>0</v>
      </c>
      <c r="S209" s="81">
        <f t="shared" si="211"/>
        <v>0</v>
      </c>
      <c r="T209" s="81">
        <f t="shared" si="211"/>
        <v>0</v>
      </c>
      <c r="U209" s="81">
        <f t="shared" si="211"/>
        <v>0</v>
      </c>
      <c r="V209" s="81">
        <f t="shared" si="211"/>
        <v>0</v>
      </c>
      <c r="W209" s="81">
        <f t="shared" si="211"/>
        <v>0</v>
      </c>
      <c r="X209" s="81">
        <f t="shared" si="211"/>
        <v>9652.5</v>
      </c>
      <c r="Y209" s="81">
        <f t="shared" si="211"/>
        <v>0</v>
      </c>
      <c r="Z209" s="81">
        <f t="shared" si="211"/>
        <v>0</v>
      </c>
      <c r="AA209" s="81">
        <f t="shared" si="211"/>
        <v>0</v>
      </c>
      <c r="AB209" s="81">
        <f t="shared" si="211"/>
        <v>0</v>
      </c>
      <c r="AC209" s="81">
        <f t="shared" si="211"/>
        <v>0</v>
      </c>
      <c r="AD209" s="81">
        <f t="shared" si="211"/>
        <v>0</v>
      </c>
      <c r="AE209" s="81">
        <f t="shared" si="211"/>
        <v>0</v>
      </c>
      <c r="AF209" s="61"/>
      <c r="AG209" s="19"/>
      <c r="AH209" s="19"/>
      <c r="AI209" s="19"/>
    </row>
    <row r="210" spans="1:35" s="22" customFormat="1" ht="69.75" customHeight="1" x14ac:dyDescent="0.3">
      <c r="A210" s="26" t="s">
        <v>29</v>
      </c>
      <c r="B210" s="27">
        <f>B213</f>
        <v>9652.5</v>
      </c>
      <c r="C210" s="27">
        <f>C213</f>
        <v>0</v>
      </c>
      <c r="D210" s="27">
        <f>D213</f>
        <v>0</v>
      </c>
      <c r="E210" s="27">
        <f>E213</f>
        <v>0</v>
      </c>
      <c r="F210" s="62">
        <f>E210/B210*100</f>
        <v>0</v>
      </c>
      <c r="G210" s="62" t="e">
        <f>E210/C210*100</f>
        <v>#DIV/0!</v>
      </c>
      <c r="H210" s="27">
        <f t="shared" ref="H210:AE210" si="212">H213</f>
        <v>0</v>
      </c>
      <c r="I210" s="27">
        <f t="shared" si="212"/>
        <v>0</v>
      </c>
      <c r="J210" s="27">
        <f t="shared" si="212"/>
        <v>0</v>
      </c>
      <c r="K210" s="27">
        <f t="shared" si="212"/>
        <v>0</v>
      </c>
      <c r="L210" s="27">
        <f t="shared" si="212"/>
        <v>0</v>
      </c>
      <c r="M210" s="27">
        <f t="shared" si="212"/>
        <v>0</v>
      </c>
      <c r="N210" s="27">
        <f t="shared" si="212"/>
        <v>0</v>
      </c>
      <c r="O210" s="27">
        <f t="shared" si="212"/>
        <v>0</v>
      </c>
      <c r="P210" s="27">
        <f t="shared" si="212"/>
        <v>0</v>
      </c>
      <c r="Q210" s="27">
        <f t="shared" si="212"/>
        <v>0</v>
      </c>
      <c r="R210" s="27">
        <f t="shared" si="212"/>
        <v>0</v>
      </c>
      <c r="S210" s="27">
        <f t="shared" si="212"/>
        <v>0</v>
      </c>
      <c r="T210" s="27">
        <f t="shared" si="212"/>
        <v>0</v>
      </c>
      <c r="U210" s="27">
        <f t="shared" si="212"/>
        <v>0</v>
      </c>
      <c r="V210" s="27">
        <f t="shared" si="212"/>
        <v>0</v>
      </c>
      <c r="W210" s="27">
        <f t="shared" si="212"/>
        <v>0</v>
      </c>
      <c r="X210" s="27">
        <f t="shared" si="212"/>
        <v>9652.5</v>
      </c>
      <c r="Y210" s="27">
        <f t="shared" si="212"/>
        <v>0</v>
      </c>
      <c r="Z210" s="27">
        <f t="shared" si="212"/>
        <v>0</v>
      </c>
      <c r="AA210" s="27">
        <f t="shared" si="212"/>
        <v>0</v>
      </c>
      <c r="AB210" s="27">
        <f t="shared" si="212"/>
        <v>0</v>
      </c>
      <c r="AC210" s="27">
        <f t="shared" si="212"/>
        <v>0</v>
      </c>
      <c r="AD210" s="27">
        <f t="shared" si="212"/>
        <v>0</v>
      </c>
      <c r="AE210" s="27">
        <f t="shared" si="212"/>
        <v>0</v>
      </c>
      <c r="AF210" s="43"/>
      <c r="AG210" s="19"/>
      <c r="AH210" s="19"/>
      <c r="AI210" s="19"/>
    </row>
    <row r="211" spans="1:35" s="22" customFormat="1" ht="69.75" customHeight="1" x14ac:dyDescent="0.25">
      <c r="A211" s="30" t="s">
        <v>106</v>
      </c>
      <c r="B211" s="27"/>
      <c r="C211" s="27"/>
      <c r="D211" s="27"/>
      <c r="E211" s="27"/>
      <c r="F211" s="63"/>
      <c r="G211" s="63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43"/>
      <c r="AG211" s="19"/>
      <c r="AH211" s="19"/>
      <c r="AI211" s="19"/>
    </row>
    <row r="212" spans="1:35" s="22" customFormat="1" ht="69.75" customHeight="1" x14ac:dyDescent="0.3">
      <c r="A212" s="23" t="s">
        <v>27</v>
      </c>
      <c r="B212" s="58">
        <f>B213</f>
        <v>9652.5</v>
      </c>
      <c r="C212" s="58">
        <f>C213</f>
        <v>0</v>
      </c>
      <c r="D212" s="58">
        <f>D213</f>
        <v>0</v>
      </c>
      <c r="E212" s="58">
        <f>E213</f>
        <v>0</v>
      </c>
      <c r="F212" s="58">
        <f>E212/B212*100</f>
        <v>0</v>
      </c>
      <c r="G212" s="58" t="e">
        <f>E212/C212*100</f>
        <v>#DIV/0!</v>
      </c>
      <c r="H212" s="81">
        <f t="shared" ref="H212:AE212" si="213">H213</f>
        <v>0</v>
      </c>
      <c r="I212" s="81">
        <f t="shared" si="213"/>
        <v>0</v>
      </c>
      <c r="J212" s="81">
        <f t="shared" si="213"/>
        <v>0</v>
      </c>
      <c r="K212" s="81">
        <f t="shared" si="213"/>
        <v>0</v>
      </c>
      <c r="L212" s="81">
        <f t="shared" si="213"/>
        <v>0</v>
      </c>
      <c r="M212" s="81">
        <f t="shared" si="213"/>
        <v>0</v>
      </c>
      <c r="N212" s="81">
        <f t="shared" si="213"/>
        <v>0</v>
      </c>
      <c r="O212" s="81">
        <f t="shared" si="213"/>
        <v>0</v>
      </c>
      <c r="P212" s="81">
        <f t="shared" si="213"/>
        <v>0</v>
      </c>
      <c r="Q212" s="81">
        <f t="shared" si="213"/>
        <v>0</v>
      </c>
      <c r="R212" s="81">
        <f t="shared" si="213"/>
        <v>0</v>
      </c>
      <c r="S212" s="81">
        <f t="shared" si="213"/>
        <v>0</v>
      </c>
      <c r="T212" s="81">
        <f t="shared" si="213"/>
        <v>0</v>
      </c>
      <c r="U212" s="81">
        <f t="shared" si="213"/>
        <v>0</v>
      </c>
      <c r="V212" s="81">
        <f t="shared" si="213"/>
        <v>0</v>
      </c>
      <c r="W212" s="81">
        <f t="shared" si="213"/>
        <v>0</v>
      </c>
      <c r="X212" s="81">
        <f t="shared" si="213"/>
        <v>9652.5</v>
      </c>
      <c r="Y212" s="81">
        <f t="shared" si="213"/>
        <v>0</v>
      </c>
      <c r="Z212" s="81">
        <f t="shared" si="213"/>
        <v>0</v>
      </c>
      <c r="AA212" s="81">
        <f t="shared" si="213"/>
        <v>0</v>
      </c>
      <c r="AB212" s="81">
        <f t="shared" si="213"/>
        <v>0</v>
      </c>
      <c r="AC212" s="81">
        <f t="shared" si="213"/>
        <v>0</v>
      </c>
      <c r="AD212" s="81">
        <f t="shared" si="213"/>
        <v>0</v>
      </c>
      <c r="AE212" s="81">
        <f t="shared" si="213"/>
        <v>0</v>
      </c>
      <c r="AF212" s="61"/>
      <c r="AG212" s="19"/>
      <c r="AH212" s="19"/>
      <c r="AI212" s="19"/>
    </row>
    <row r="213" spans="1:35" s="22" customFormat="1" ht="69.75" customHeight="1" x14ac:dyDescent="0.3">
      <c r="A213" s="26" t="s">
        <v>29</v>
      </c>
      <c r="B213" s="27">
        <f>H213+J213+L213+N213+P213+R213+T213+V213+X213+Z213+AB213+AD213</f>
        <v>9652.5</v>
      </c>
      <c r="C213" s="27">
        <f>H213+J213+L213</f>
        <v>0</v>
      </c>
      <c r="D213" s="27">
        <f>E213</f>
        <v>0</v>
      </c>
      <c r="E213" s="27">
        <f>I213+K213+M213+O213+Q213+S213+U213+W213+Y213+AA213+AC213+AE213</f>
        <v>0</v>
      </c>
      <c r="F213" s="63">
        <f>E213/B213*100</f>
        <v>0</v>
      </c>
      <c r="G213" s="63" t="e">
        <f>E213/C213*100</f>
        <v>#DIV/0!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>
        <v>9652.5</v>
      </c>
      <c r="Y213" s="17"/>
      <c r="Z213" s="17"/>
      <c r="AA213" s="17"/>
      <c r="AB213" s="17"/>
      <c r="AC213" s="17"/>
      <c r="AD213" s="17"/>
      <c r="AE213" s="17"/>
      <c r="AF213" s="43" t="s">
        <v>107</v>
      </c>
      <c r="AG213" s="19"/>
      <c r="AH213" s="19"/>
      <c r="AI213" s="19"/>
    </row>
    <row r="214" spans="1:35" s="22" customFormat="1" ht="37.5" x14ac:dyDescent="0.3">
      <c r="A214" s="23" t="s">
        <v>77</v>
      </c>
      <c r="B214" s="64">
        <f>H214+J214+L214+N214+P214+R214+T214+V214+X214+Z214+AB214+AD214</f>
        <v>48156.200000000004</v>
      </c>
      <c r="C214" s="17">
        <f t="shared" ref="C214:E214" si="214">C215+C216+C217+C218</f>
        <v>10675.7</v>
      </c>
      <c r="D214" s="17">
        <f t="shared" si="214"/>
        <v>8267.4</v>
      </c>
      <c r="E214" s="17">
        <f t="shared" si="214"/>
        <v>8267.4</v>
      </c>
      <c r="F214" s="25">
        <f>E214/B214*100</f>
        <v>17.167882847899126</v>
      </c>
      <c r="G214" s="25">
        <f>E214/C214*100</f>
        <v>77.441291905917168</v>
      </c>
      <c r="H214" s="17">
        <f>H215+H216+H217+H218</f>
        <v>2947.3</v>
      </c>
      <c r="I214" s="17">
        <f t="shared" ref="I214:AE214" si="215">I215+I216+I217+I218</f>
        <v>1558.4</v>
      </c>
      <c r="J214" s="17">
        <f t="shared" si="215"/>
        <v>4048.6</v>
      </c>
      <c r="K214" s="17">
        <f t="shared" si="215"/>
        <v>4092.6</v>
      </c>
      <c r="L214" s="17">
        <f t="shared" si="215"/>
        <v>3683.7999999999997</v>
      </c>
      <c r="M214" s="17">
        <f t="shared" si="215"/>
        <v>2616.3999999999996</v>
      </c>
      <c r="N214" s="17">
        <f t="shared" si="215"/>
        <v>3130.3999999999996</v>
      </c>
      <c r="O214" s="17">
        <f t="shared" si="215"/>
        <v>0</v>
      </c>
      <c r="P214" s="17">
        <f t="shared" si="215"/>
        <v>3635</v>
      </c>
      <c r="Q214" s="17">
        <f t="shared" si="215"/>
        <v>0</v>
      </c>
      <c r="R214" s="17">
        <f t="shared" si="215"/>
        <v>3469.2</v>
      </c>
      <c r="S214" s="17">
        <f t="shared" si="215"/>
        <v>0</v>
      </c>
      <c r="T214" s="17">
        <f t="shared" si="215"/>
        <v>3745.2</v>
      </c>
      <c r="U214" s="17">
        <f t="shared" si="215"/>
        <v>0</v>
      </c>
      <c r="V214" s="17">
        <f t="shared" si="215"/>
        <v>2126.1999999999998</v>
      </c>
      <c r="W214" s="17">
        <f t="shared" si="215"/>
        <v>0</v>
      </c>
      <c r="X214" s="17">
        <f t="shared" si="215"/>
        <v>11969.1</v>
      </c>
      <c r="Y214" s="17">
        <f t="shared" si="215"/>
        <v>0</v>
      </c>
      <c r="Z214" s="17">
        <f t="shared" si="215"/>
        <v>3999.4</v>
      </c>
      <c r="AA214" s="17">
        <f t="shared" si="215"/>
        <v>0</v>
      </c>
      <c r="AB214" s="17">
        <f t="shared" si="215"/>
        <v>2748.2000000000003</v>
      </c>
      <c r="AC214" s="17">
        <f t="shared" si="215"/>
        <v>0</v>
      </c>
      <c r="AD214" s="17">
        <f t="shared" si="215"/>
        <v>2653.8</v>
      </c>
      <c r="AE214" s="17">
        <f t="shared" si="215"/>
        <v>0</v>
      </c>
      <c r="AF214" s="54"/>
      <c r="AG214" s="19"/>
      <c r="AH214" s="19"/>
      <c r="AI214" s="19"/>
    </row>
    <row r="215" spans="1:35" s="22" customFormat="1" ht="18.75" x14ac:dyDescent="0.3">
      <c r="A215" s="23" t="s">
        <v>28</v>
      </c>
      <c r="B215" s="64">
        <f t="shared" ref="B215" si="216">H215+J215+L215+N215+P215+R215+T215+V215+X215+Z215+AB215+AD215</f>
        <v>0</v>
      </c>
      <c r="C215" s="17">
        <f t="shared" ref="C215:E216" si="217">C192+C168+C150</f>
        <v>0</v>
      </c>
      <c r="D215" s="17">
        <f t="shared" si="217"/>
        <v>0</v>
      </c>
      <c r="E215" s="17">
        <f t="shared" si="217"/>
        <v>0</v>
      </c>
      <c r="F215" s="60"/>
      <c r="G215" s="60"/>
      <c r="H215" s="17">
        <f t="shared" ref="H215:AE215" si="218">H150+H168+H192</f>
        <v>0</v>
      </c>
      <c r="I215" s="17">
        <f t="shared" si="218"/>
        <v>0</v>
      </c>
      <c r="J215" s="17">
        <f t="shared" si="218"/>
        <v>0</v>
      </c>
      <c r="K215" s="17">
        <f t="shared" si="218"/>
        <v>0</v>
      </c>
      <c r="L215" s="17">
        <f t="shared" si="218"/>
        <v>0</v>
      </c>
      <c r="M215" s="17">
        <f t="shared" si="218"/>
        <v>0</v>
      </c>
      <c r="N215" s="17">
        <f t="shared" si="218"/>
        <v>0</v>
      </c>
      <c r="O215" s="17">
        <f t="shared" si="218"/>
        <v>0</v>
      </c>
      <c r="P215" s="17">
        <f t="shared" si="218"/>
        <v>0</v>
      </c>
      <c r="Q215" s="17">
        <f t="shared" si="218"/>
        <v>0</v>
      </c>
      <c r="R215" s="17">
        <f t="shared" si="218"/>
        <v>0</v>
      </c>
      <c r="S215" s="17">
        <f t="shared" si="218"/>
        <v>0</v>
      </c>
      <c r="T215" s="17">
        <f t="shared" si="218"/>
        <v>0</v>
      </c>
      <c r="U215" s="17">
        <f t="shared" si="218"/>
        <v>0</v>
      </c>
      <c r="V215" s="17">
        <f t="shared" si="218"/>
        <v>0</v>
      </c>
      <c r="W215" s="17">
        <f t="shared" si="218"/>
        <v>0</v>
      </c>
      <c r="X215" s="17">
        <f t="shared" si="218"/>
        <v>0</v>
      </c>
      <c r="Y215" s="17">
        <f t="shared" si="218"/>
        <v>0</v>
      </c>
      <c r="Z215" s="17">
        <f t="shared" si="218"/>
        <v>0</v>
      </c>
      <c r="AA215" s="17">
        <f t="shared" si="218"/>
        <v>0</v>
      </c>
      <c r="AB215" s="17">
        <f t="shared" si="218"/>
        <v>0</v>
      </c>
      <c r="AC215" s="17">
        <f t="shared" si="218"/>
        <v>0</v>
      </c>
      <c r="AD215" s="17">
        <f t="shared" si="218"/>
        <v>0</v>
      </c>
      <c r="AE215" s="17">
        <f t="shared" si="218"/>
        <v>0</v>
      </c>
      <c r="AF215" s="54"/>
      <c r="AG215" s="19"/>
      <c r="AH215" s="19"/>
      <c r="AI215" s="19"/>
    </row>
    <row r="216" spans="1:35" s="22" customFormat="1" ht="18.75" x14ac:dyDescent="0.3">
      <c r="A216" s="23" t="s">
        <v>29</v>
      </c>
      <c r="B216" s="64">
        <f>H216+J216+L216+N216+P216+R216+T216+V216+X216+Z216+AB216+AD216</f>
        <v>48156.200000000004</v>
      </c>
      <c r="C216" s="17">
        <f t="shared" si="217"/>
        <v>10675.7</v>
      </c>
      <c r="D216" s="17">
        <f t="shared" si="217"/>
        <v>8267.4</v>
      </c>
      <c r="E216" s="17">
        <f t="shared" si="217"/>
        <v>8267.4</v>
      </c>
      <c r="F216" s="25">
        <f>E216/B216*100</f>
        <v>17.167882847899126</v>
      </c>
      <c r="G216" s="25">
        <f>E216/C216*100</f>
        <v>77.441291905917168</v>
      </c>
      <c r="H216" s="17">
        <f t="shared" ref="H216:AE216" si="219">H151+H169+H193+H204+H210</f>
        <v>2947.3</v>
      </c>
      <c r="I216" s="17">
        <f t="shared" si="219"/>
        <v>1558.4</v>
      </c>
      <c r="J216" s="17">
        <f t="shared" si="219"/>
        <v>4048.6</v>
      </c>
      <c r="K216" s="17">
        <f t="shared" si="219"/>
        <v>4092.6</v>
      </c>
      <c r="L216" s="17">
        <f t="shared" si="219"/>
        <v>3683.7999999999997</v>
      </c>
      <c r="M216" s="17">
        <f t="shared" si="219"/>
        <v>2616.3999999999996</v>
      </c>
      <c r="N216" s="17">
        <f t="shared" si="219"/>
        <v>3130.3999999999996</v>
      </c>
      <c r="O216" s="17">
        <f t="shared" si="219"/>
        <v>0</v>
      </c>
      <c r="P216" s="17">
        <f t="shared" si="219"/>
        <v>3635</v>
      </c>
      <c r="Q216" s="17">
        <f t="shared" si="219"/>
        <v>0</v>
      </c>
      <c r="R216" s="17">
        <f t="shared" si="219"/>
        <v>3469.2</v>
      </c>
      <c r="S216" s="17">
        <f t="shared" si="219"/>
        <v>0</v>
      </c>
      <c r="T216" s="17">
        <f t="shared" si="219"/>
        <v>3745.2</v>
      </c>
      <c r="U216" s="17">
        <f t="shared" si="219"/>
        <v>0</v>
      </c>
      <c r="V216" s="17">
        <f t="shared" si="219"/>
        <v>2126.1999999999998</v>
      </c>
      <c r="W216" s="17">
        <f t="shared" si="219"/>
        <v>0</v>
      </c>
      <c r="X216" s="17">
        <f t="shared" si="219"/>
        <v>11969.1</v>
      </c>
      <c r="Y216" s="17">
        <f t="shared" si="219"/>
        <v>0</v>
      </c>
      <c r="Z216" s="17">
        <f t="shared" si="219"/>
        <v>3999.4</v>
      </c>
      <c r="AA216" s="17">
        <f t="shared" si="219"/>
        <v>0</v>
      </c>
      <c r="AB216" s="17">
        <f t="shared" si="219"/>
        <v>2748.2000000000003</v>
      </c>
      <c r="AC216" s="17">
        <f t="shared" si="219"/>
        <v>0</v>
      </c>
      <c r="AD216" s="17">
        <f t="shared" si="219"/>
        <v>2653.8</v>
      </c>
      <c r="AE216" s="17">
        <f t="shared" si="219"/>
        <v>0</v>
      </c>
      <c r="AF216" s="54"/>
      <c r="AG216" s="19"/>
      <c r="AH216" s="19"/>
      <c r="AI216" s="19"/>
    </row>
    <row r="217" spans="1:35" s="22" customFormat="1" ht="18.75" x14ac:dyDescent="0.3">
      <c r="A217" s="23" t="s">
        <v>30</v>
      </c>
      <c r="B217" s="64">
        <f t="shared" ref="B217" si="220">H217+J217+L217+N217+P217+R217+T217+V217+X217+Z217+AB217+AD217</f>
        <v>0</v>
      </c>
      <c r="C217" s="17"/>
      <c r="D217" s="17"/>
      <c r="E217" s="17"/>
      <c r="F217" s="60"/>
      <c r="G217" s="60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54"/>
      <c r="AG217" s="19"/>
      <c r="AH217" s="19"/>
      <c r="AI217" s="19"/>
    </row>
    <row r="218" spans="1:35" s="22" customFormat="1" ht="18.75" x14ac:dyDescent="0.3">
      <c r="A218" s="23" t="s">
        <v>31</v>
      </c>
      <c r="B218" s="64">
        <f>H218+J218+L218+N218+P218+R218+T218+V218+X218+Z218+AB218+AD218</f>
        <v>0</v>
      </c>
      <c r="C218" s="17">
        <f>C153+C171+C195</f>
        <v>0</v>
      </c>
      <c r="D218" s="17">
        <f>D153+D171+D195</f>
        <v>0</v>
      </c>
      <c r="E218" s="17">
        <f>E153+E171+E195</f>
        <v>0</v>
      </c>
      <c r="F218" s="25"/>
      <c r="G218" s="25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54"/>
      <c r="AG218" s="19"/>
      <c r="AH218" s="19"/>
      <c r="AI218" s="19"/>
    </row>
    <row r="219" spans="1:35" s="22" customFormat="1" ht="36.75" customHeight="1" x14ac:dyDescent="0.25">
      <c r="A219" s="91" t="s">
        <v>78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9"/>
      <c r="AE219" s="17"/>
      <c r="AF219" s="43"/>
      <c r="AG219" s="19"/>
      <c r="AH219" s="19"/>
      <c r="AI219" s="19"/>
    </row>
    <row r="220" spans="1:35" s="22" customFormat="1" ht="40.5" customHeight="1" x14ac:dyDescent="0.25">
      <c r="A220" s="91" t="s">
        <v>79</v>
      </c>
      <c r="B220" s="92" t="s">
        <v>80</v>
      </c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17"/>
      <c r="AF220" s="43"/>
      <c r="AG220" s="19"/>
      <c r="AH220" s="19"/>
      <c r="AI220" s="19"/>
    </row>
    <row r="221" spans="1:35" s="22" customFormat="1" ht="18.75" x14ac:dyDescent="0.3">
      <c r="A221" s="23" t="s">
        <v>27</v>
      </c>
      <c r="B221" s="17">
        <f>H221+J221+L221+N221+P221+R221+T221+V221+X221+Z221+AB221+AD221</f>
        <v>54815.700000000004</v>
      </c>
      <c r="C221" s="17">
        <f>C222+C223+C224+C225</f>
        <v>12984.199999999999</v>
      </c>
      <c r="D221" s="17">
        <f>D222+D223+D224+D225</f>
        <v>11762.699999999999</v>
      </c>
      <c r="E221" s="17">
        <f>E222+E223+E224+E225</f>
        <v>11762.699999999999</v>
      </c>
      <c r="F221" s="25">
        <f>E221/B221*100</f>
        <v>21.458633201801668</v>
      </c>
      <c r="G221" s="25">
        <f>E221/C221*100</f>
        <v>90.592412316507748</v>
      </c>
      <c r="H221" s="17">
        <f t="shared" ref="H221:AD221" si="221">H222+H223+H224+H225</f>
        <v>4713.8999999999996</v>
      </c>
      <c r="I221" s="17">
        <f>I222+I223+I224+I225</f>
        <v>4702.2</v>
      </c>
      <c r="J221" s="17">
        <f t="shared" si="221"/>
        <v>4187.3</v>
      </c>
      <c r="K221" s="17">
        <f>K222+K223+K224+K225</f>
        <v>3634.2</v>
      </c>
      <c r="L221" s="17">
        <f t="shared" si="221"/>
        <v>4083</v>
      </c>
      <c r="M221" s="17">
        <f>M222+M223+M224+M225</f>
        <v>3426.3</v>
      </c>
      <c r="N221" s="17">
        <f t="shared" si="221"/>
        <v>4899.8999999999996</v>
      </c>
      <c r="O221" s="17">
        <f>O222+O223+O224+O225</f>
        <v>0</v>
      </c>
      <c r="P221" s="17">
        <f t="shared" si="221"/>
        <v>8379.9</v>
      </c>
      <c r="Q221" s="17">
        <f>Q222+Q223+Q224+Q225</f>
        <v>0</v>
      </c>
      <c r="R221" s="17">
        <f t="shared" si="221"/>
        <v>7497</v>
      </c>
      <c r="S221" s="17">
        <f>S222+S223+S224+S225</f>
        <v>0</v>
      </c>
      <c r="T221" s="17">
        <f t="shared" si="221"/>
        <v>4337.8</v>
      </c>
      <c r="U221" s="17">
        <f>U222+U223+U224+U225</f>
        <v>0</v>
      </c>
      <c r="V221" s="17">
        <f t="shared" si="221"/>
        <v>1479.7</v>
      </c>
      <c r="W221" s="17">
        <f>W222+W223+W224+W225</f>
        <v>0</v>
      </c>
      <c r="X221" s="17">
        <f t="shared" si="221"/>
        <v>2547.9</v>
      </c>
      <c r="Y221" s="17">
        <f>Y222+Y223+Y224+Y225</f>
        <v>0</v>
      </c>
      <c r="Z221" s="17">
        <f>Z222+Z223+Z224+Z225</f>
        <v>4771.3999999999996</v>
      </c>
      <c r="AA221" s="17">
        <f>AA222+AA223+AA224+AA225</f>
        <v>0</v>
      </c>
      <c r="AB221" s="17">
        <f t="shared" si="221"/>
        <v>3464.1</v>
      </c>
      <c r="AC221" s="17">
        <f>AC222+AC223+AC224+AC225</f>
        <v>0</v>
      </c>
      <c r="AD221" s="17">
        <f t="shared" si="221"/>
        <v>4453.8</v>
      </c>
      <c r="AE221" s="17">
        <f>AE222+AE223+AE224+AE225</f>
        <v>0</v>
      </c>
      <c r="AF221" s="43"/>
      <c r="AG221" s="19"/>
      <c r="AH221" s="19"/>
      <c r="AI221" s="19"/>
    </row>
    <row r="222" spans="1:35" s="22" customFormat="1" ht="18.75" x14ac:dyDescent="0.3">
      <c r="A222" s="26" t="s">
        <v>28</v>
      </c>
      <c r="B222" s="55"/>
      <c r="C222" s="17"/>
      <c r="D222" s="17"/>
      <c r="E222" s="17"/>
      <c r="F222" s="55"/>
      <c r="G222" s="55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43"/>
      <c r="AG222" s="19"/>
      <c r="AH222" s="19"/>
      <c r="AI222" s="19"/>
    </row>
    <row r="223" spans="1:35" s="22" customFormat="1" ht="18.75" x14ac:dyDescent="0.3">
      <c r="A223" s="26" t="s">
        <v>29</v>
      </c>
      <c r="B223" s="27">
        <f>B229+B235+B241</f>
        <v>54815.7</v>
      </c>
      <c r="C223" s="27">
        <f>C229+C235+C241</f>
        <v>12984.199999999999</v>
      </c>
      <c r="D223" s="27">
        <f t="shared" ref="D223:E223" si="222">D229+D235+D241</f>
        <v>11762.699999999999</v>
      </c>
      <c r="E223" s="27">
        <f t="shared" si="222"/>
        <v>11762.699999999999</v>
      </c>
      <c r="F223" s="28">
        <f>E223/B223*100</f>
        <v>21.458633201801671</v>
      </c>
      <c r="G223" s="28">
        <f>E223/C223*100</f>
        <v>90.592412316507748</v>
      </c>
      <c r="H223" s="27">
        <f>H229+H235+H241</f>
        <v>4713.8999999999996</v>
      </c>
      <c r="I223" s="27">
        <f t="shared" ref="I223:AE223" si="223">I229+I235+I241</f>
        <v>4702.2</v>
      </c>
      <c r="J223" s="27">
        <f t="shared" si="223"/>
        <v>4187.3</v>
      </c>
      <c r="K223" s="27">
        <f t="shared" si="223"/>
        <v>3634.2</v>
      </c>
      <c r="L223" s="27">
        <f t="shared" si="223"/>
        <v>4083</v>
      </c>
      <c r="M223" s="27">
        <f t="shared" si="223"/>
        <v>3426.3</v>
      </c>
      <c r="N223" s="27">
        <f t="shared" si="223"/>
        <v>4899.8999999999996</v>
      </c>
      <c r="O223" s="27">
        <f t="shared" si="223"/>
        <v>0</v>
      </c>
      <c r="P223" s="27">
        <f t="shared" si="223"/>
        <v>8379.9</v>
      </c>
      <c r="Q223" s="27">
        <f t="shared" si="223"/>
        <v>0</v>
      </c>
      <c r="R223" s="27">
        <f t="shared" si="223"/>
        <v>7497</v>
      </c>
      <c r="S223" s="27">
        <f t="shared" si="223"/>
        <v>0</v>
      </c>
      <c r="T223" s="27">
        <f t="shared" si="223"/>
        <v>4337.8</v>
      </c>
      <c r="U223" s="27">
        <f t="shared" si="223"/>
        <v>0</v>
      </c>
      <c r="V223" s="27">
        <f t="shared" si="223"/>
        <v>1479.7</v>
      </c>
      <c r="W223" s="27">
        <f t="shared" si="223"/>
        <v>0</v>
      </c>
      <c r="X223" s="27">
        <f t="shared" si="223"/>
        <v>2547.9</v>
      </c>
      <c r="Y223" s="27">
        <f t="shared" si="223"/>
        <v>0</v>
      </c>
      <c r="Z223" s="27">
        <f t="shared" si="223"/>
        <v>4771.3999999999996</v>
      </c>
      <c r="AA223" s="27">
        <f t="shared" si="223"/>
        <v>0</v>
      </c>
      <c r="AB223" s="27">
        <f t="shared" si="223"/>
        <v>3464.1</v>
      </c>
      <c r="AC223" s="27">
        <f t="shared" si="223"/>
        <v>0</v>
      </c>
      <c r="AD223" s="27">
        <f t="shared" si="223"/>
        <v>4453.8</v>
      </c>
      <c r="AE223" s="27">
        <f t="shared" si="223"/>
        <v>0</v>
      </c>
      <c r="AF223" s="27"/>
      <c r="AG223" s="19"/>
      <c r="AH223" s="19"/>
      <c r="AI223" s="19"/>
    </row>
    <row r="224" spans="1:35" s="22" customFormat="1" ht="18.75" x14ac:dyDescent="0.3">
      <c r="A224" s="26" t="s">
        <v>30</v>
      </c>
      <c r="B224" s="55"/>
      <c r="C224" s="55"/>
      <c r="D224" s="55"/>
      <c r="E224" s="55"/>
      <c r="F224" s="55"/>
      <c r="G224" s="55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43"/>
      <c r="AG224" s="19"/>
      <c r="AH224" s="19"/>
      <c r="AI224" s="19"/>
    </row>
    <row r="225" spans="1:35" s="22" customFormat="1" ht="18.75" x14ac:dyDescent="0.3">
      <c r="A225" s="26" t="s">
        <v>31</v>
      </c>
      <c r="B225" s="27">
        <f>B237</f>
        <v>0</v>
      </c>
      <c r="C225" s="27">
        <f>C237</f>
        <v>0</v>
      </c>
      <c r="D225" s="27">
        <f>D237</f>
        <v>0</v>
      </c>
      <c r="E225" s="27">
        <f>E237</f>
        <v>0</v>
      </c>
      <c r="F225" s="65" t="e">
        <f>E225/B225*100</f>
        <v>#DIV/0!</v>
      </c>
      <c r="G225" s="65" t="e">
        <f>E225/C225*100</f>
        <v>#DIV/0!</v>
      </c>
      <c r="H225" s="27">
        <f t="shared" ref="H225:AE225" si="224">H237</f>
        <v>0</v>
      </c>
      <c r="I225" s="27">
        <f t="shared" si="224"/>
        <v>0</v>
      </c>
      <c r="J225" s="27">
        <f t="shared" si="224"/>
        <v>0</v>
      </c>
      <c r="K225" s="27">
        <f t="shared" si="224"/>
        <v>0</v>
      </c>
      <c r="L225" s="27">
        <f t="shared" si="224"/>
        <v>0</v>
      </c>
      <c r="M225" s="27">
        <f t="shared" si="224"/>
        <v>0</v>
      </c>
      <c r="N225" s="27">
        <f t="shared" si="224"/>
        <v>0</v>
      </c>
      <c r="O225" s="27">
        <f t="shared" si="224"/>
        <v>0</v>
      </c>
      <c r="P225" s="27">
        <f t="shared" si="224"/>
        <v>0</v>
      </c>
      <c r="Q225" s="27">
        <f t="shared" si="224"/>
        <v>0</v>
      </c>
      <c r="R225" s="27">
        <f t="shared" si="224"/>
        <v>0</v>
      </c>
      <c r="S225" s="27">
        <f t="shared" si="224"/>
        <v>0</v>
      </c>
      <c r="T225" s="27">
        <f t="shared" si="224"/>
        <v>0</v>
      </c>
      <c r="U225" s="27">
        <f t="shared" si="224"/>
        <v>0</v>
      </c>
      <c r="V225" s="27">
        <f t="shared" si="224"/>
        <v>0</v>
      </c>
      <c r="W225" s="27">
        <f t="shared" si="224"/>
        <v>0</v>
      </c>
      <c r="X225" s="27">
        <f t="shared" si="224"/>
        <v>0</v>
      </c>
      <c r="Y225" s="27">
        <f t="shared" si="224"/>
        <v>0</v>
      </c>
      <c r="Z225" s="27">
        <f t="shared" si="224"/>
        <v>0</v>
      </c>
      <c r="AA225" s="27">
        <f t="shared" si="224"/>
        <v>0</v>
      </c>
      <c r="AB225" s="27">
        <f t="shared" si="224"/>
        <v>0</v>
      </c>
      <c r="AC225" s="27">
        <f t="shared" si="224"/>
        <v>0</v>
      </c>
      <c r="AD225" s="27">
        <f t="shared" si="224"/>
        <v>0</v>
      </c>
      <c r="AE225" s="27">
        <f t="shared" si="224"/>
        <v>0</v>
      </c>
      <c r="AF225" s="43"/>
      <c r="AG225" s="19"/>
      <c r="AH225" s="19"/>
      <c r="AI225" s="19"/>
    </row>
    <row r="226" spans="1:35" s="22" customFormat="1" ht="54" customHeight="1" x14ac:dyDescent="0.25">
      <c r="A226" s="84" t="s">
        <v>81</v>
      </c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6"/>
      <c r="AF226" s="43"/>
      <c r="AG226" s="19"/>
      <c r="AH226" s="19"/>
      <c r="AI226" s="19"/>
    </row>
    <row r="227" spans="1:35" s="22" customFormat="1" ht="18.75" x14ac:dyDescent="0.3">
      <c r="A227" s="23" t="s">
        <v>27</v>
      </c>
      <c r="B227" s="17">
        <f>B228+B229+B230+B231</f>
        <v>39423.4</v>
      </c>
      <c r="C227" s="17">
        <f>C228+C229+C230+C231</f>
        <v>9552.7999999999993</v>
      </c>
      <c r="D227" s="17">
        <f>D228+D229+D230+D231</f>
        <v>8331.2999999999993</v>
      </c>
      <c r="E227" s="17">
        <f>E228+E229+E230+E231</f>
        <v>8331.2999999999993</v>
      </c>
      <c r="F227" s="25">
        <f>E227/B227*100</f>
        <v>21.132880472003933</v>
      </c>
      <c r="G227" s="25">
        <f>E227/C227*100</f>
        <v>87.213173101080315</v>
      </c>
      <c r="H227" s="17">
        <f t="shared" ref="H227:AE227" si="225">H228+H229+H230+H231</f>
        <v>3932.1</v>
      </c>
      <c r="I227" s="17">
        <f t="shared" si="225"/>
        <v>3920.4</v>
      </c>
      <c r="J227" s="17">
        <f t="shared" si="225"/>
        <v>2805</v>
      </c>
      <c r="K227" s="17">
        <f t="shared" si="225"/>
        <v>2251.9</v>
      </c>
      <c r="L227" s="17">
        <f t="shared" si="225"/>
        <v>2815.7</v>
      </c>
      <c r="M227" s="17">
        <f t="shared" si="225"/>
        <v>2159</v>
      </c>
      <c r="N227" s="17">
        <f t="shared" si="225"/>
        <v>3671</v>
      </c>
      <c r="O227" s="17">
        <f t="shared" si="225"/>
        <v>0</v>
      </c>
      <c r="P227" s="17">
        <f t="shared" si="225"/>
        <v>6316</v>
      </c>
      <c r="Q227" s="17">
        <f t="shared" si="225"/>
        <v>0</v>
      </c>
      <c r="R227" s="17">
        <f t="shared" si="225"/>
        <v>5772</v>
      </c>
      <c r="S227" s="17">
        <f t="shared" si="225"/>
        <v>0</v>
      </c>
      <c r="T227" s="17">
        <f t="shared" si="225"/>
        <v>3417</v>
      </c>
      <c r="U227" s="17">
        <f t="shared" si="225"/>
        <v>0</v>
      </c>
      <c r="V227" s="17">
        <f t="shared" si="225"/>
        <v>756.6</v>
      </c>
      <c r="W227" s="17">
        <f t="shared" si="225"/>
        <v>0</v>
      </c>
      <c r="X227" s="17">
        <f t="shared" si="225"/>
        <v>1628</v>
      </c>
      <c r="Y227" s="17">
        <f t="shared" si="225"/>
        <v>0</v>
      </c>
      <c r="Z227" s="17">
        <f t="shared" si="225"/>
        <v>3451.6</v>
      </c>
      <c r="AA227" s="17">
        <f t="shared" si="225"/>
        <v>0</v>
      </c>
      <c r="AB227" s="17">
        <f t="shared" si="225"/>
        <v>2159</v>
      </c>
      <c r="AC227" s="17">
        <f t="shared" si="225"/>
        <v>0</v>
      </c>
      <c r="AD227" s="17">
        <f t="shared" si="225"/>
        <v>2699.4</v>
      </c>
      <c r="AE227" s="17">
        <f t="shared" si="225"/>
        <v>0</v>
      </c>
      <c r="AF227" s="43"/>
      <c r="AG227" s="19"/>
      <c r="AH227" s="19"/>
      <c r="AI227" s="19"/>
    </row>
    <row r="228" spans="1:35" s="22" customFormat="1" ht="18.75" x14ac:dyDescent="0.3">
      <c r="A228" s="26" t="s">
        <v>28</v>
      </c>
      <c r="B228" s="55"/>
      <c r="C228" s="55"/>
      <c r="D228" s="55"/>
      <c r="E228" s="55"/>
      <c r="F228" s="55"/>
      <c r="G228" s="55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43"/>
      <c r="AG228" s="19"/>
      <c r="AH228" s="19"/>
      <c r="AI228" s="19"/>
    </row>
    <row r="229" spans="1:35" s="22" customFormat="1" ht="37.5" x14ac:dyDescent="0.3">
      <c r="A229" s="26" t="s">
        <v>29</v>
      </c>
      <c r="B229" s="27">
        <f>H229+J229+L229+N229+P229+R229+T229+V229+X229+Z229+AB229+AD229</f>
        <v>39423.4</v>
      </c>
      <c r="C229" s="35">
        <f>H229+J229+L229</f>
        <v>9552.7999999999993</v>
      </c>
      <c r="D229" s="27">
        <f>E229</f>
        <v>8331.2999999999993</v>
      </c>
      <c r="E229" s="35">
        <f>I229+K229+M229+O229+Q229+S229+U229+W229+Y229+AA229+AC229+AE229</f>
        <v>8331.2999999999993</v>
      </c>
      <c r="F229" s="28">
        <f>E229/B229*100</f>
        <v>21.132880472003933</v>
      </c>
      <c r="G229" s="28">
        <f>E229/C229*100</f>
        <v>87.213173101080315</v>
      </c>
      <c r="H229" s="27">
        <v>3932.1</v>
      </c>
      <c r="I229" s="27">
        <v>3920.4</v>
      </c>
      <c r="J229" s="27">
        <v>2805</v>
      </c>
      <c r="K229" s="27">
        <v>2251.9</v>
      </c>
      <c r="L229" s="27">
        <v>2815.7</v>
      </c>
      <c r="M229" s="27">
        <v>2159</v>
      </c>
      <c r="N229" s="27">
        <v>3671</v>
      </c>
      <c r="O229" s="27"/>
      <c r="P229" s="27">
        <v>6316</v>
      </c>
      <c r="Q229" s="27"/>
      <c r="R229" s="27">
        <v>5772</v>
      </c>
      <c r="S229" s="27"/>
      <c r="T229" s="27">
        <v>3417</v>
      </c>
      <c r="U229" s="27"/>
      <c r="V229" s="27">
        <v>756.6</v>
      </c>
      <c r="W229" s="27"/>
      <c r="X229" s="27">
        <v>1628</v>
      </c>
      <c r="Y229" s="27"/>
      <c r="Z229" s="27">
        <v>3451.6</v>
      </c>
      <c r="AA229" s="27"/>
      <c r="AB229" s="27">
        <v>2159</v>
      </c>
      <c r="AC229" s="27"/>
      <c r="AD229" s="27">
        <v>2699.4</v>
      </c>
      <c r="AE229" s="27"/>
      <c r="AF229" s="43" t="s">
        <v>82</v>
      </c>
      <c r="AG229" s="19"/>
      <c r="AH229" s="19"/>
      <c r="AI229" s="19"/>
    </row>
    <row r="230" spans="1:35" s="22" customFormat="1" ht="18.75" x14ac:dyDescent="0.3">
      <c r="A230" s="26" t="s">
        <v>30</v>
      </c>
      <c r="B230" s="55"/>
      <c r="C230" s="55"/>
      <c r="D230" s="55"/>
      <c r="E230" s="55"/>
      <c r="F230" s="55"/>
      <c r="G230" s="55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43"/>
      <c r="AG230" s="19"/>
      <c r="AH230" s="19"/>
      <c r="AI230" s="19"/>
    </row>
    <row r="231" spans="1:35" s="22" customFormat="1" ht="18.75" x14ac:dyDescent="0.3">
      <c r="A231" s="26" t="s">
        <v>31</v>
      </c>
      <c r="B231" s="55"/>
      <c r="C231" s="55"/>
      <c r="D231" s="55"/>
      <c r="E231" s="55"/>
      <c r="F231" s="55"/>
      <c r="G231" s="55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43"/>
      <c r="AG231" s="19"/>
      <c r="AH231" s="19"/>
      <c r="AI231" s="19"/>
    </row>
    <row r="232" spans="1:35" s="22" customFormat="1" ht="36.75" customHeight="1" x14ac:dyDescent="0.25">
      <c r="A232" s="84" t="s">
        <v>83</v>
      </c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6"/>
      <c r="AF232" s="43"/>
      <c r="AG232" s="19"/>
      <c r="AH232" s="19"/>
      <c r="AI232" s="19"/>
    </row>
    <row r="233" spans="1:35" s="22" customFormat="1" ht="18.75" x14ac:dyDescent="0.3">
      <c r="A233" s="23" t="s">
        <v>27</v>
      </c>
      <c r="B233" s="17">
        <f>B234+B235+B236+B237</f>
        <v>100</v>
      </c>
      <c r="C233" s="17">
        <f>C234+C235+C236+C237</f>
        <v>42.5</v>
      </c>
      <c r="D233" s="17">
        <f>D234+D235+D236+D237</f>
        <v>42.5</v>
      </c>
      <c r="E233" s="17">
        <f>E234+E235+E236+E237</f>
        <v>42.5</v>
      </c>
      <c r="F233" s="25">
        <f>E233/B233*100</f>
        <v>42.5</v>
      </c>
      <c r="G233" s="25">
        <f>E233/C233*100</f>
        <v>100</v>
      </c>
      <c r="H233" s="17">
        <f>H234+H235+H236+H237</f>
        <v>0</v>
      </c>
      <c r="I233" s="17">
        <f t="shared" ref="I233:AE233" si="226">I234+I235+I236+I237</f>
        <v>0</v>
      </c>
      <c r="J233" s="17">
        <f t="shared" si="226"/>
        <v>42.5</v>
      </c>
      <c r="K233" s="17">
        <f t="shared" si="226"/>
        <v>42.5</v>
      </c>
      <c r="L233" s="17">
        <f t="shared" si="226"/>
        <v>0</v>
      </c>
      <c r="M233" s="17">
        <f t="shared" si="226"/>
        <v>0</v>
      </c>
      <c r="N233" s="17">
        <f t="shared" si="226"/>
        <v>0</v>
      </c>
      <c r="O233" s="17">
        <f t="shared" si="226"/>
        <v>0</v>
      </c>
      <c r="P233" s="17">
        <f t="shared" si="226"/>
        <v>0</v>
      </c>
      <c r="Q233" s="17">
        <f t="shared" si="226"/>
        <v>0</v>
      </c>
      <c r="R233" s="17">
        <f t="shared" si="226"/>
        <v>0</v>
      </c>
      <c r="S233" s="17">
        <f t="shared" si="226"/>
        <v>0</v>
      </c>
      <c r="T233" s="17">
        <f t="shared" si="226"/>
        <v>0</v>
      </c>
      <c r="U233" s="17">
        <f t="shared" si="226"/>
        <v>0</v>
      </c>
      <c r="V233" s="17">
        <f t="shared" si="226"/>
        <v>40</v>
      </c>
      <c r="W233" s="17">
        <f t="shared" si="226"/>
        <v>0</v>
      </c>
      <c r="X233" s="17">
        <f t="shared" si="226"/>
        <v>0</v>
      </c>
      <c r="Y233" s="17">
        <f t="shared" si="226"/>
        <v>0</v>
      </c>
      <c r="Z233" s="17">
        <f t="shared" si="226"/>
        <v>0</v>
      </c>
      <c r="AA233" s="17">
        <f t="shared" si="226"/>
        <v>0</v>
      </c>
      <c r="AB233" s="17">
        <f t="shared" si="226"/>
        <v>17.5</v>
      </c>
      <c r="AC233" s="17">
        <f t="shared" si="226"/>
        <v>0</v>
      </c>
      <c r="AD233" s="17">
        <f t="shared" si="226"/>
        <v>0</v>
      </c>
      <c r="AE233" s="17">
        <f t="shared" si="226"/>
        <v>0</v>
      </c>
      <c r="AF233" s="87"/>
      <c r="AG233" s="19"/>
      <c r="AH233" s="19"/>
      <c r="AI233" s="19"/>
    </row>
    <row r="234" spans="1:35" s="22" customFormat="1" ht="18.75" x14ac:dyDescent="0.3">
      <c r="A234" s="26" t="s">
        <v>28</v>
      </c>
      <c r="B234" s="55"/>
      <c r="C234" s="55"/>
      <c r="D234" s="55"/>
      <c r="E234" s="55"/>
      <c r="F234" s="55"/>
      <c r="G234" s="55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88"/>
      <c r="AG234" s="19"/>
      <c r="AH234" s="19"/>
      <c r="AI234" s="19"/>
    </row>
    <row r="235" spans="1:35" s="22" customFormat="1" ht="20.65" customHeight="1" x14ac:dyDescent="0.3">
      <c r="A235" s="26" t="s">
        <v>29</v>
      </c>
      <c r="B235" s="27">
        <f>H235+J235+L235+N235+P235+R235+T235+V235+X235+Z235+AB235+AD235</f>
        <v>100</v>
      </c>
      <c r="C235" s="35">
        <f>H235+J235</f>
        <v>42.5</v>
      </c>
      <c r="D235" s="27">
        <f>E235</f>
        <v>42.5</v>
      </c>
      <c r="E235" s="35">
        <f>I235+K235+M235+O235+Q235+S235+U235+W235+Y235+AA235+AC235+AE235</f>
        <v>42.5</v>
      </c>
      <c r="F235" s="28">
        <f>E235/B235*100</f>
        <v>42.5</v>
      </c>
      <c r="G235" s="28">
        <f>E235/C235*100</f>
        <v>100</v>
      </c>
      <c r="H235" s="27"/>
      <c r="I235" s="27"/>
      <c r="J235" s="27">
        <v>42.5</v>
      </c>
      <c r="K235" s="27">
        <v>42.5</v>
      </c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>
        <v>40</v>
      </c>
      <c r="W235" s="27"/>
      <c r="X235" s="27"/>
      <c r="Y235" s="27"/>
      <c r="Z235" s="27"/>
      <c r="AA235" s="27"/>
      <c r="AB235" s="27">
        <v>17.5</v>
      </c>
      <c r="AC235" s="27"/>
      <c r="AD235" s="27"/>
      <c r="AE235" s="27"/>
      <c r="AF235" s="88"/>
      <c r="AG235" s="19"/>
      <c r="AH235" s="19"/>
      <c r="AI235" s="19"/>
    </row>
    <row r="236" spans="1:35" s="22" customFormat="1" ht="18.75" x14ac:dyDescent="0.3">
      <c r="A236" s="26" t="s">
        <v>30</v>
      </c>
      <c r="B236" s="55"/>
      <c r="C236" s="55"/>
      <c r="D236" s="55"/>
      <c r="E236" s="55"/>
      <c r="F236" s="55"/>
      <c r="G236" s="55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88"/>
      <c r="AG236" s="19"/>
      <c r="AH236" s="19"/>
      <c r="AI236" s="19"/>
    </row>
    <row r="237" spans="1:35" s="22" customFormat="1" ht="21.75" customHeight="1" x14ac:dyDescent="0.3">
      <c r="A237" s="26" t="s">
        <v>31</v>
      </c>
      <c r="B237" s="27">
        <f>H237+J237+L237+N237+P237+R237+T237+V237+X237+Z237+AB237+AD237</f>
        <v>0</v>
      </c>
      <c r="C237" s="66">
        <f>H237+J237+L237+V237+X237</f>
        <v>0</v>
      </c>
      <c r="D237" s="27">
        <f>E237</f>
        <v>0</v>
      </c>
      <c r="E237" s="66">
        <f>I237+K237+M237+O237+Q237+S237+U237+W237+Y237+AA237+AC237+AE237</f>
        <v>0</v>
      </c>
      <c r="F237" s="65" t="e">
        <f>E237/B237*100</f>
        <v>#DIV/0!</v>
      </c>
      <c r="G237" s="65" t="e">
        <f>E237/C237*100</f>
        <v>#DIV/0!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89"/>
      <c r="AG237" s="19"/>
      <c r="AH237" s="19"/>
      <c r="AI237" s="19"/>
    </row>
    <row r="238" spans="1:35" s="22" customFormat="1" ht="44.25" customHeight="1" x14ac:dyDescent="0.25">
      <c r="A238" s="84" t="s">
        <v>84</v>
      </c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6"/>
      <c r="AF238" s="43"/>
      <c r="AG238" s="19"/>
      <c r="AH238" s="19"/>
      <c r="AI238" s="19"/>
    </row>
    <row r="239" spans="1:35" s="22" customFormat="1" ht="18.75" x14ac:dyDescent="0.3">
      <c r="A239" s="23" t="s">
        <v>27</v>
      </c>
      <c r="B239" s="17">
        <f>B240+B241+B242+B243</f>
        <v>15292.299999999997</v>
      </c>
      <c r="C239" s="17">
        <f>C240+C241+C242+C243</f>
        <v>3388.8999999999996</v>
      </c>
      <c r="D239" s="17">
        <f>D240+D241+D242+D243</f>
        <v>3388.8999999999996</v>
      </c>
      <c r="E239" s="17">
        <f>E240+E241+E242+E243</f>
        <v>3388.8999999999996</v>
      </c>
      <c r="F239" s="25">
        <f>E239/B239*100</f>
        <v>22.160826036632816</v>
      </c>
      <c r="G239" s="25">
        <f>E239/C239*100</f>
        <v>100</v>
      </c>
      <c r="H239" s="17">
        <f>H240+H241+H242+H243</f>
        <v>781.8</v>
      </c>
      <c r="I239" s="17">
        <f t="shared" ref="I239:AE239" si="227">I240+I241+I242+I243</f>
        <v>781.8</v>
      </c>
      <c r="J239" s="17">
        <f t="shared" si="227"/>
        <v>1339.8</v>
      </c>
      <c r="K239" s="17">
        <f t="shared" si="227"/>
        <v>1339.8</v>
      </c>
      <c r="L239" s="17">
        <f t="shared" si="227"/>
        <v>1267.3</v>
      </c>
      <c r="M239" s="17">
        <f t="shared" si="227"/>
        <v>1267.3</v>
      </c>
      <c r="N239" s="17">
        <f t="shared" si="227"/>
        <v>1228.9000000000001</v>
      </c>
      <c r="O239" s="17">
        <f t="shared" si="227"/>
        <v>0</v>
      </c>
      <c r="P239" s="17">
        <f t="shared" si="227"/>
        <v>2063.9</v>
      </c>
      <c r="Q239" s="17">
        <f t="shared" si="227"/>
        <v>0</v>
      </c>
      <c r="R239" s="17">
        <f t="shared" si="227"/>
        <v>1725</v>
      </c>
      <c r="S239" s="17">
        <f t="shared" si="227"/>
        <v>0</v>
      </c>
      <c r="T239" s="17">
        <f t="shared" si="227"/>
        <v>920.8</v>
      </c>
      <c r="U239" s="17">
        <f t="shared" si="227"/>
        <v>0</v>
      </c>
      <c r="V239" s="17">
        <f t="shared" si="227"/>
        <v>683.1</v>
      </c>
      <c r="W239" s="17">
        <f t="shared" si="227"/>
        <v>0</v>
      </c>
      <c r="X239" s="17">
        <f t="shared" si="227"/>
        <v>919.9</v>
      </c>
      <c r="Y239" s="17">
        <f t="shared" si="227"/>
        <v>0</v>
      </c>
      <c r="Z239" s="17">
        <f t="shared" si="227"/>
        <v>1319.8</v>
      </c>
      <c r="AA239" s="17">
        <f t="shared" si="227"/>
        <v>0</v>
      </c>
      <c r="AB239" s="17">
        <f t="shared" si="227"/>
        <v>1287.5999999999999</v>
      </c>
      <c r="AC239" s="17">
        <f t="shared" si="227"/>
        <v>0</v>
      </c>
      <c r="AD239" s="17">
        <f t="shared" si="227"/>
        <v>1754.4</v>
      </c>
      <c r="AE239" s="17">
        <f t="shared" si="227"/>
        <v>0</v>
      </c>
      <c r="AF239" s="87" t="s">
        <v>85</v>
      </c>
      <c r="AG239" s="19"/>
      <c r="AH239" s="19"/>
      <c r="AI239" s="19"/>
    </row>
    <row r="240" spans="1:35" s="22" customFormat="1" ht="18.75" x14ac:dyDescent="0.3">
      <c r="A240" s="26" t="s">
        <v>28</v>
      </c>
      <c r="B240" s="55"/>
      <c r="C240" s="55"/>
      <c r="D240" s="55"/>
      <c r="E240" s="55"/>
      <c r="F240" s="55"/>
      <c r="G240" s="55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88"/>
      <c r="AG240" s="19"/>
      <c r="AH240" s="19"/>
      <c r="AI240" s="19"/>
    </row>
    <row r="241" spans="1:35" s="22" customFormat="1" ht="23.65" customHeight="1" x14ac:dyDescent="0.3">
      <c r="A241" s="26" t="s">
        <v>29</v>
      </c>
      <c r="B241" s="27">
        <f>H241+J241+L241+N241+P241+R241+T241+V241+X241+Z241+AB241+AD241</f>
        <v>15292.299999999997</v>
      </c>
      <c r="C241" s="35">
        <f>H241+J241+L241</f>
        <v>3388.8999999999996</v>
      </c>
      <c r="D241" s="27">
        <f>E241</f>
        <v>3388.8999999999996</v>
      </c>
      <c r="E241" s="35">
        <f>I241+K241+M241+O241+Q241+S241+U241+W241+Y241+AA241+AC241+AE241</f>
        <v>3388.8999999999996</v>
      </c>
      <c r="F241" s="28">
        <f>E241/B241*100</f>
        <v>22.160826036632816</v>
      </c>
      <c r="G241" s="28">
        <f>E241/C241*100</f>
        <v>100</v>
      </c>
      <c r="H241" s="27">
        <v>781.8</v>
      </c>
      <c r="I241" s="27">
        <v>781.8</v>
      </c>
      <c r="J241" s="27">
        <v>1339.8</v>
      </c>
      <c r="K241" s="27">
        <v>1339.8</v>
      </c>
      <c r="L241" s="27">
        <v>1267.3</v>
      </c>
      <c r="M241" s="27">
        <v>1267.3</v>
      </c>
      <c r="N241" s="27">
        <v>1228.9000000000001</v>
      </c>
      <c r="O241" s="27"/>
      <c r="P241" s="27">
        <v>2063.9</v>
      </c>
      <c r="Q241" s="27"/>
      <c r="R241" s="27">
        <v>1725</v>
      </c>
      <c r="S241" s="27"/>
      <c r="T241" s="27">
        <v>920.8</v>
      </c>
      <c r="U241" s="27"/>
      <c r="V241" s="27">
        <v>683.1</v>
      </c>
      <c r="W241" s="27"/>
      <c r="X241" s="27">
        <v>919.9</v>
      </c>
      <c r="Y241" s="27"/>
      <c r="Z241" s="27">
        <v>1319.8</v>
      </c>
      <c r="AA241" s="27"/>
      <c r="AB241" s="27">
        <v>1287.5999999999999</v>
      </c>
      <c r="AC241" s="27"/>
      <c r="AD241" s="27">
        <v>1754.4</v>
      </c>
      <c r="AE241" s="27"/>
      <c r="AF241" s="88"/>
      <c r="AG241" s="19"/>
      <c r="AH241" s="19"/>
      <c r="AI241" s="19"/>
    </row>
    <row r="242" spans="1:35" s="22" customFormat="1" ht="18.75" x14ac:dyDescent="0.3">
      <c r="A242" s="26" t="s">
        <v>30</v>
      </c>
      <c r="B242" s="55"/>
      <c r="C242" s="55"/>
      <c r="D242" s="55"/>
      <c r="E242" s="55"/>
      <c r="F242" s="55"/>
      <c r="G242" s="55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88"/>
      <c r="AG242" s="19"/>
      <c r="AH242" s="19"/>
      <c r="AI242" s="19"/>
    </row>
    <row r="243" spans="1:35" s="22" customFormat="1" ht="21.75" customHeight="1" x14ac:dyDescent="0.3">
      <c r="A243" s="26" t="s">
        <v>31</v>
      </c>
      <c r="B243" s="55"/>
      <c r="C243" s="55"/>
      <c r="D243" s="55"/>
      <c r="E243" s="55"/>
      <c r="F243" s="55"/>
      <c r="G243" s="55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89"/>
      <c r="AG243" s="19"/>
      <c r="AH243" s="19"/>
      <c r="AI243" s="19"/>
    </row>
    <row r="244" spans="1:35" s="22" customFormat="1" ht="57.75" customHeight="1" x14ac:dyDescent="0.25">
      <c r="A244" s="91" t="s">
        <v>86</v>
      </c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17"/>
      <c r="AF244" s="43"/>
      <c r="AG244" s="19"/>
      <c r="AH244" s="19"/>
      <c r="AI244" s="19"/>
    </row>
    <row r="245" spans="1:35" s="22" customFormat="1" ht="26.25" customHeight="1" x14ac:dyDescent="0.25">
      <c r="A245" s="67" t="s">
        <v>27</v>
      </c>
      <c r="B245" s="17">
        <f>B246+B247+B249+B250</f>
        <v>254876.6</v>
      </c>
      <c r="C245" s="17">
        <f>C246+C247+C249+C250</f>
        <v>62178.8</v>
      </c>
      <c r="D245" s="17">
        <f>D246+D247+D249+D250</f>
        <v>27277.599999999999</v>
      </c>
      <c r="E245" s="17">
        <f>E246+E247+E249+E250</f>
        <v>27277.599999999999</v>
      </c>
      <c r="F245" s="25">
        <f>E245/B245*100</f>
        <v>10.702277101938741</v>
      </c>
      <c r="G245" s="25">
        <f>E245/C245*100</f>
        <v>43.869614723989528</v>
      </c>
      <c r="H245" s="17">
        <f t="shared" ref="H245:AE245" si="228">H246+H247+H249+H250</f>
        <v>15942.6</v>
      </c>
      <c r="I245" s="17">
        <f t="shared" si="228"/>
        <v>7178.5999999999995</v>
      </c>
      <c r="J245" s="17">
        <f t="shared" si="228"/>
        <v>22920.5</v>
      </c>
      <c r="K245" s="17">
        <f t="shared" si="228"/>
        <v>8589.7999999999993</v>
      </c>
      <c r="L245" s="17">
        <f>L246+L247+L249+L250</f>
        <v>23315.7</v>
      </c>
      <c r="M245" s="17">
        <f t="shared" si="228"/>
        <v>11509.199999999999</v>
      </c>
      <c r="N245" s="17">
        <f>N246+N247+N249+N250</f>
        <v>22711.7</v>
      </c>
      <c r="O245" s="17">
        <f t="shared" si="228"/>
        <v>0</v>
      </c>
      <c r="P245" s="17">
        <f t="shared" si="228"/>
        <v>21553.499999999996</v>
      </c>
      <c r="Q245" s="17">
        <f t="shared" si="228"/>
        <v>0</v>
      </c>
      <c r="R245" s="17">
        <f t="shared" si="228"/>
        <v>13532.699999999999</v>
      </c>
      <c r="S245" s="17">
        <f t="shared" si="228"/>
        <v>0</v>
      </c>
      <c r="T245" s="17">
        <f t="shared" si="228"/>
        <v>0</v>
      </c>
      <c r="U245" s="17">
        <f t="shared" si="228"/>
        <v>0</v>
      </c>
      <c r="V245" s="17">
        <f t="shared" si="228"/>
        <v>56002.2</v>
      </c>
      <c r="W245" s="17">
        <f t="shared" si="228"/>
        <v>0</v>
      </c>
      <c r="X245" s="17">
        <f t="shared" si="228"/>
        <v>14895.6</v>
      </c>
      <c r="Y245" s="17">
        <f t="shared" si="228"/>
        <v>0</v>
      </c>
      <c r="Z245" s="17">
        <f t="shared" si="228"/>
        <v>22171.100000000002</v>
      </c>
      <c r="AA245" s="17">
        <f t="shared" si="228"/>
        <v>0</v>
      </c>
      <c r="AB245" s="17">
        <f t="shared" si="228"/>
        <v>19830.2</v>
      </c>
      <c r="AC245" s="17">
        <f t="shared" si="228"/>
        <v>0</v>
      </c>
      <c r="AD245" s="17">
        <f t="shared" si="228"/>
        <v>22000.799999999999</v>
      </c>
      <c r="AE245" s="17">
        <f t="shared" si="228"/>
        <v>0</v>
      </c>
      <c r="AF245" s="43"/>
      <c r="AG245" s="19"/>
      <c r="AH245" s="19"/>
      <c r="AI245" s="19"/>
    </row>
    <row r="246" spans="1:35" s="22" customFormat="1" ht="18.75" x14ac:dyDescent="0.3">
      <c r="A246" s="26" t="s">
        <v>28</v>
      </c>
      <c r="B246" s="27">
        <f>B253+B259</f>
        <v>143653.29999999999</v>
      </c>
      <c r="C246" s="27">
        <f>C253+C259</f>
        <v>44013</v>
      </c>
      <c r="D246" s="27">
        <f>D253+D259</f>
        <v>19024.599999999999</v>
      </c>
      <c r="E246" s="27">
        <f>E253+E259</f>
        <v>19024.599999999999</v>
      </c>
      <c r="F246" s="28">
        <f>E246/B246*100</f>
        <v>13.243413134261447</v>
      </c>
      <c r="G246" s="28">
        <f>E246/C246*100</f>
        <v>43.224956262922312</v>
      </c>
      <c r="H246" s="27">
        <f>H253+H259</f>
        <v>11764</v>
      </c>
      <c r="I246" s="27">
        <f>I253+I259</f>
        <v>3000</v>
      </c>
      <c r="J246" s="27">
        <f t="shared" ref="J246:AD247" si="229">J253+J259</f>
        <v>16317.5</v>
      </c>
      <c r="K246" s="27">
        <f>K253+K259</f>
        <v>8199.9</v>
      </c>
      <c r="L246" s="27">
        <f t="shared" si="229"/>
        <v>15931.5</v>
      </c>
      <c r="M246" s="27">
        <f>M253+M259</f>
        <v>7824.7</v>
      </c>
      <c r="N246" s="27">
        <f t="shared" si="229"/>
        <v>15927.5</v>
      </c>
      <c r="O246" s="27">
        <f>O253+O259</f>
        <v>0</v>
      </c>
      <c r="P246" s="27">
        <f t="shared" si="229"/>
        <v>15236.3</v>
      </c>
      <c r="Q246" s="27">
        <f>Q253+Q259</f>
        <v>0</v>
      </c>
      <c r="R246" s="27">
        <f t="shared" si="229"/>
        <v>9553.9</v>
      </c>
      <c r="S246" s="27">
        <f>S253+S259</f>
        <v>0</v>
      </c>
      <c r="T246" s="27">
        <f t="shared" si="229"/>
        <v>0</v>
      </c>
      <c r="U246" s="27">
        <f>U253+U259</f>
        <v>0</v>
      </c>
      <c r="V246" s="27">
        <f t="shared" si="229"/>
        <v>0</v>
      </c>
      <c r="W246" s="27">
        <f>W253+W259</f>
        <v>0</v>
      </c>
      <c r="X246" s="27">
        <f t="shared" si="229"/>
        <v>10995.9</v>
      </c>
      <c r="Y246" s="27">
        <f>Y253+Y259</f>
        <v>0</v>
      </c>
      <c r="Z246" s="27">
        <f t="shared" si="229"/>
        <v>16120</v>
      </c>
      <c r="AA246" s="27">
        <f>AA253+AA259</f>
        <v>0</v>
      </c>
      <c r="AB246" s="27">
        <f t="shared" si="229"/>
        <v>15442.9</v>
      </c>
      <c r="AC246" s="27">
        <f>AC253+AC259</f>
        <v>0</v>
      </c>
      <c r="AD246" s="27">
        <f t="shared" si="229"/>
        <v>16363.8</v>
      </c>
      <c r="AE246" s="27">
        <f>AE253+AE259</f>
        <v>0</v>
      </c>
      <c r="AF246" s="43"/>
      <c r="AG246" s="19"/>
      <c r="AH246" s="19"/>
      <c r="AI246" s="19"/>
    </row>
    <row r="247" spans="1:35" s="22" customFormat="1" ht="18.75" x14ac:dyDescent="0.3">
      <c r="A247" s="26" t="s">
        <v>29</v>
      </c>
      <c r="B247" s="27">
        <f>B254+B260</f>
        <v>95737.600000000006</v>
      </c>
      <c r="C247" s="27">
        <f t="shared" ref="C247:E247" si="230">C254+C260</f>
        <v>13520.1</v>
      </c>
      <c r="D247" s="27">
        <f t="shared" si="230"/>
        <v>6553.9</v>
      </c>
      <c r="E247" s="27">
        <f t="shared" si="230"/>
        <v>6553.9</v>
      </c>
      <c r="F247" s="28">
        <f>E247/B247*100</f>
        <v>6.8456907213048996</v>
      </c>
      <c r="G247" s="28">
        <f>E247/C247*100</f>
        <v>48.475233171352279</v>
      </c>
      <c r="H247" s="27">
        <f>H254+H260</f>
        <v>3210.7</v>
      </c>
      <c r="I247" s="27">
        <f>I254+I260</f>
        <v>3210.7</v>
      </c>
      <c r="J247" s="27">
        <f>J254+J260</f>
        <v>4764.1000000000004</v>
      </c>
      <c r="K247" s="27">
        <f>K254+K260</f>
        <v>333.6</v>
      </c>
      <c r="L247" s="27">
        <f t="shared" si="229"/>
        <v>5545.3</v>
      </c>
      <c r="M247" s="27">
        <f>M254+M260</f>
        <v>3009.6</v>
      </c>
      <c r="N247" s="27">
        <f t="shared" si="229"/>
        <v>4945.3</v>
      </c>
      <c r="O247" s="27">
        <f>O254+O260</f>
        <v>0</v>
      </c>
      <c r="P247" s="27">
        <f t="shared" si="229"/>
        <v>4865.3999999999996</v>
      </c>
      <c r="Q247" s="27">
        <f>Q254+Q260</f>
        <v>0</v>
      </c>
      <c r="R247" s="27">
        <f>R254+R260</f>
        <v>3494.9</v>
      </c>
      <c r="S247" s="27">
        <f>S254+S260</f>
        <v>0</v>
      </c>
      <c r="T247" s="27">
        <f t="shared" si="229"/>
        <v>0</v>
      </c>
      <c r="U247" s="27">
        <f>U254+U260</f>
        <v>0</v>
      </c>
      <c r="V247" s="27">
        <f t="shared" si="229"/>
        <v>56002.2</v>
      </c>
      <c r="W247" s="27">
        <f>W254+W260</f>
        <v>0</v>
      </c>
      <c r="X247" s="27">
        <f t="shared" si="229"/>
        <v>2835.1</v>
      </c>
      <c r="Y247" s="27">
        <f>Y254+Y260</f>
        <v>0</v>
      </c>
      <c r="Z247" s="27">
        <f t="shared" si="229"/>
        <v>4212.2</v>
      </c>
      <c r="AA247" s="27">
        <f>AA254+AA260</f>
        <v>0</v>
      </c>
      <c r="AB247" s="27">
        <f t="shared" si="229"/>
        <v>2741.9</v>
      </c>
      <c r="AC247" s="27">
        <f>AC254+AC260</f>
        <v>0</v>
      </c>
      <c r="AD247" s="27">
        <f>AE254+AD260</f>
        <v>3120.5</v>
      </c>
      <c r="AE247" s="27">
        <f>AE254+AE260</f>
        <v>0</v>
      </c>
      <c r="AF247" s="43"/>
      <c r="AG247" s="19"/>
      <c r="AH247" s="19"/>
      <c r="AI247" s="19"/>
    </row>
    <row r="248" spans="1:35" s="22" customFormat="1" ht="37.5" x14ac:dyDescent="0.3">
      <c r="A248" s="26" t="s">
        <v>46</v>
      </c>
      <c r="B248" s="27">
        <f>B261</f>
        <v>1872.2000000000003</v>
      </c>
      <c r="C248" s="27">
        <f>C261</f>
        <v>561.6</v>
      </c>
      <c r="D248" s="27">
        <f>D261</f>
        <v>205.39999999999998</v>
      </c>
      <c r="E248" s="27">
        <f>E261</f>
        <v>205.39999999999998</v>
      </c>
      <c r="F248" s="28">
        <f>E248/B248*100</f>
        <v>10.971050101484883</v>
      </c>
      <c r="G248" s="28">
        <f>E248/C248*100</f>
        <v>36.574074074074069</v>
      </c>
      <c r="H248" s="27">
        <f t="shared" ref="H248:AE248" si="231">H261</f>
        <v>117</v>
      </c>
      <c r="I248" s="27">
        <f t="shared" si="231"/>
        <v>117</v>
      </c>
      <c r="J248" s="27">
        <f t="shared" si="231"/>
        <v>222.3</v>
      </c>
      <c r="K248" s="27">
        <f t="shared" si="231"/>
        <v>6.8</v>
      </c>
      <c r="L248" s="27">
        <f t="shared" si="231"/>
        <v>222.3</v>
      </c>
      <c r="M248" s="27">
        <f t="shared" si="231"/>
        <v>81.599999999999994</v>
      </c>
      <c r="N248" s="27">
        <f t="shared" si="231"/>
        <v>222.3</v>
      </c>
      <c r="O248" s="27">
        <f t="shared" si="231"/>
        <v>0</v>
      </c>
      <c r="P248" s="27">
        <f t="shared" si="231"/>
        <v>175.5</v>
      </c>
      <c r="Q248" s="27">
        <f t="shared" si="231"/>
        <v>0</v>
      </c>
      <c r="R248" s="27">
        <f t="shared" si="231"/>
        <v>58.5</v>
      </c>
      <c r="S248" s="27">
        <f t="shared" si="231"/>
        <v>0</v>
      </c>
      <c r="T248" s="27">
        <f t="shared" si="231"/>
        <v>0</v>
      </c>
      <c r="U248" s="27">
        <f t="shared" si="231"/>
        <v>0</v>
      </c>
      <c r="V248" s="27">
        <f t="shared" si="231"/>
        <v>0</v>
      </c>
      <c r="W248" s="27">
        <f t="shared" si="231"/>
        <v>0</v>
      </c>
      <c r="X248" s="27">
        <f t="shared" si="231"/>
        <v>128.69999999999999</v>
      </c>
      <c r="Y248" s="27">
        <f t="shared" si="231"/>
        <v>0</v>
      </c>
      <c r="Z248" s="27">
        <f t="shared" si="231"/>
        <v>222.4</v>
      </c>
      <c r="AA248" s="27">
        <f t="shared" si="231"/>
        <v>0</v>
      </c>
      <c r="AB248" s="27">
        <f t="shared" si="231"/>
        <v>198.9</v>
      </c>
      <c r="AC248" s="27">
        <f t="shared" si="231"/>
        <v>0</v>
      </c>
      <c r="AD248" s="27">
        <f t="shared" si="231"/>
        <v>304.3</v>
      </c>
      <c r="AE248" s="27">
        <f t="shared" si="231"/>
        <v>0</v>
      </c>
      <c r="AF248" s="43"/>
      <c r="AG248" s="19"/>
      <c r="AH248" s="19"/>
      <c r="AI248" s="19"/>
    </row>
    <row r="249" spans="1:35" s="22" customFormat="1" ht="18.75" x14ac:dyDescent="0.3">
      <c r="A249" s="26" t="s">
        <v>30</v>
      </c>
      <c r="B249" s="34">
        <f t="shared" ref="B249:E250" si="232">B255+B262</f>
        <v>15485.7</v>
      </c>
      <c r="C249" s="34">
        <f t="shared" si="232"/>
        <v>4645.7000000000007</v>
      </c>
      <c r="D249" s="34">
        <f t="shared" si="232"/>
        <v>1699.1</v>
      </c>
      <c r="E249" s="34">
        <f t="shared" si="232"/>
        <v>1699.1</v>
      </c>
      <c r="F249" s="28">
        <f>E249/B249*100</f>
        <v>10.972058092304513</v>
      </c>
      <c r="G249" s="28">
        <f>E249/C249*100</f>
        <v>36.573605699894514</v>
      </c>
      <c r="H249" s="34">
        <f t="shared" ref="H249:AE249" si="233">H255+H262</f>
        <v>967.9</v>
      </c>
      <c r="I249" s="34">
        <f t="shared" si="233"/>
        <v>967.9</v>
      </c>
      <c r="J249" s="34">
        <f t="shared" si="233"/>
        <v>1838.9</v>
      </c>
      <c r="K249" s="34">
        <f t="shared" si="233"/>
        <v>56.3</v>
      </c>
      <c r="L249" s="34">
        <f t="shared" si="233"/>
        <v>1838.9</v>
      </c>
      <c r="M249" s="34">
        <f t="shared" si="233"/>
        <v>674.9</v>
      </c>
      <c r="N249" s="34">
        <f t="shared" si="233"/>
        <v>1838.9</v>
      </c>
      <c r="O249" s="34">
        <f t="shared" si="233"/>
        <v>0</v>
      </c>
      <c r="P249" s="34">
        <f t="shared" si="233"/>
        <v>1451.8</v>
      </c>
      <c r="Q249" s="34">
        <f t="shared" si="233"/>
        <v>0</v>
      </c>
      <c r="R249" s="34">
        <f t="shared" si="233"/>
        <v>483.9</v>
      </c>
      <c r="S249" s="34">
        <f t="shared" si="233"/>
        <v>0</v>
      </c>
      <c r="T249" s="34">
        <f t="shared" si="233"/>
        <v>0</v>
      </c>
      <c r="U249" s="34">
        <f t="shared" si="233"/>
        <v>0</v>
      </c>
      <c r="V249" s="34">
        <f t="shared" si="233"/>
        <v>0</v>
      </c>
      <c r="W249" s="34">
        <f t="shared" si="233"/>
        <v>0</v>
      </c>
      <c r="X249" s="34">
        <f t="shared" si="233"/>
        <v>1064.5999999999999</v>
      </c>
      <c r="Y249" s="34">
        <f t="shared" si="233"/>
        <v>0</v>
      </c>
      <c r="Z249" s="34">
        <f t="shared" si="233"/>
        <v>1838.9</v>
      </c>
      <c r="AA249" s="34">
        <f t="shared" si="233"/>
        <v>0</v>
      </c>
      <c r="AB249" s="34">
        <f t="shared" si="233"/>
        <v>1645.4</v>
      </c>
      <c r="AC249" s="34">
        <f t="shared" si="233"/>
        <v>0</v>
      </c>
      <c r="AD249" s="34">
        <f t="shared" si="233"/>
        <v>2516.5</v>
      </c>
      <c r="AE249" s="34">
        <f t="shared" si="233"/>
        <v>0</v>
      </c>
      <c r="AF249" s="43"/>
      <c r="AG249" s="19"/>
      <c r="AH249" s="19"/>
      <c r="AI249" s="19"/>
    </row>
    <row r="250" spans="1:35" s="22" customFormat="1" ht="18.75" x14ac:dyDescent="0.3">
      <c r="A250" s="26" t="s">
        <v>31</v>
      </c>
      <c r="B250" s="27">
        <f t="shared" si="232"/>
        <v>0</v>
      </c>
      <c r="C250" s="27">
        <f t="shared" si="232"/>
        <v>0</v>
      </c>
      <c r="D250" s="27">
        <f t="shared" si="232"/>
        <v>0</v>
      </c>
      <c r="E250" s="27">
        <f t="shared" si="232"/>
        <v>0</v>
      </c>
      <c r="F250" s="28" t="e">
        <f t="shared" ref="F250:F254" si="234">E250/B250*100</f>
        <v>#DIV/0!</v>
      </c>
      <c r="G250" s="28" t="e">
        <f t="shared" ref="G250:G254" si="235">E250/C250*100</f>
        <v>#DIV/0!</v>
      </c>
      <c r="H250" s="27">
        <f>H256</f>
        <v>0</v>
      </c>
      <c r="I250" s="27">
        <f t="shared" ref="I250:AE250" si="236">I256</f>
        <v>0</v>
      </c>
      <c r="J250" s="27">
        <f t="shared" si="236"/>
        <v>0</v>
      </c>
      <c r="K250" s="27">
        <f t="shared" si="236"/>
        <v>0</v>
      </c>
      <c r="L250" s="27">
        <f t="shared" si="236"/>
        <v>0</v>
      </c>
      <c r="M250" s="27">
        <f t="shared" si="236"/>
        <v>0</v>
      </c>
      <c r="N250" s="27">
        <f t="shared" si="236"/>
        <v>0</v>
      </c>
      <c r="O250" s="27">
        <f t="shared" si="236"/>
        <v>0</v>
      </c>
      <c r="P250" s="27">
        <f t="shared" si="236"/>
        <v>0</v>
      </c>
      <c r="Q250" s="27">
        <f t="shared" si="236"/>
        <v>0</v>
      </c>
      <c r="R250" s="27">
        <f>R256</f>
        <v>0</v>
      </c>
      <c r="S250" s="27">
        <f t="shared" si="236"/>
        <v>0</v>
      </c>
      <c r="T250" s="27">
        <f t="shared" si="236"/>
        <v>0</v>
      </c>
      <c r="U250" s="27">
        <f t="shared" si="236"/>
        <v>0</v>
      </c>
      <c r="V250" s="27">
        <f t="shared" si="236"/>
        <v>0</v>
      </c>
      <c r="W250" s="27">
        <f t="shared" si="236"/>
        <v>0</v>
      </c>
      <c r="X250" s="27">
        <f t="shared" si="236"/>
        <v>0</v>
      </c>
      <c r="Y250" s="27">
        <f t="shared" si="236"/>
        <v>0</v>
      </c>
      <c r="Z250" s="27">
        <f t="shared" si="236"/>
        <v>0</v>
      </c>
      <c r="AA250" s="27">
        <f t="shared" si="236"/>
        <v>0</v>
      </c>
      <c r="AB250" s="27">
        <f t="shared" si="236"/>
        <v>0</v>
      </c>
      <c r="AC250" s="27">
        <f t="shared" si="236"/>
        <v>0</v>
      </c>
      <c r="AD250" s="27">
        <f t="shared" si="236"/>
        <v>0</v>
      </c>
      <c r="AE250" s="27">
        <f t="shared" si="236"/>
        <v>0</v>
      </c>
      <c r="AF250" s="43"/>
      <c r="AG250" s="19"/>
      <c r="AH250" s="19"/>
      <c r="AI250" s="19"/>
    </row>
    <row r="251" spans="1:35" s="22" customFormat="1" ht="47.25" customHeight="1" x14ac:dyDescent="0.25">
      <c r="A251" s="84" t="s">
        <v>87</v>
      </c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6"/>
      <c r="AF251" s="43"/>
      <c r="AG251" s="19"/>
      <c r="AH251" s="19"/>
      <c r="AI251" s="19"/>
    </row>
    <row r="252" spans="1:35" s="20" customFormat="1" ht="18.75" x14ac:dyDescent="0.25">
      <c r="A252" s="67" t="s">
        <v>27</v>
      </c>
      <c r="B252" s="17">
        <f>B253+B254+B256+B257</f>
        <v>56602.2</v>
      </c>
      <c r="C252" s="17">
        <f>C253+C254+C256+C257</f>
        <v>600</v>
      </c>
      <c r="D252" s="17">
        <f>D253+D254+D256+D257</f>
        <v>0</v>
      </c>
      <c r="E252" s="17">
        <f>E253+E254+E256+E257</f>
        <v>0</v>
      </c>
      <c r="F252" s="25">
        <f t="shared" si="234"/>
        <v>0</v>
      </c>
      <c r="G252" s="25">
        <f t="shared" si="235"/>
        <v>0</v>
      </c>
      <c r="H252" s="17"/>
      <c r="I252" s="17"/>
      <c r="J252" s="17">
        <f>J253+J254+J255+J256</f>
        <v>0</v>
      </c>
      <c r="K252" s="17">
        <f t="shared" ref="K252:AB252" si="237">K253+K254+K255+K256</f>
        <v>0</v>
      </c>
      <c r="L252" s="17">
        <f t="shared" si="237"/>
        <v>600</v>
      </c>
      <c r="M252" s="17">
        <f t="shared" si="237"/>
        <v>0</v>
      </c>
      <c r="N252" s="17">
        <f t="shared" si="237"/>
        <v>0</v>
      </c>
      <c r="O252" s="17">
        <f t="shared" si="237"/>
        <v>0</v>
      </c>
      <c r="P252" s="17">
        <f t="shared" si="237"/>
        <v>0</v>
      </c>
      <c r="Q252" s="17">
        <f t="shared" si="237"/>
        <v>0</v>
      </c>
      <c r="R252" s="17">
        <f t="shared" si="237"/>
        <v>0</v>
      </c>
      <c r="S252" s="17">
        <f t="shared" si="237"/>
        <v>0</v>
      </c>
      <c r="T252" s="17">
        <f t="shared" si="237"/>
        <v>0</v>
      </c>
      <c r="U252" s="17">
        <f t="shared" si="237"/>
        <v>0</v>
      </c>
      <c r="V252" s="17">
        <f t="shared" si="237"/>
        <v>56002.2</v>
      </c>
      <c r="W252" s="17">
        <f t="shared" si="237"/>
        <v>0</v>
      </c>
      <c r="X252" s="17">
        <f t="shared" si="237"/>
        <v>0</v>
      </c>
      <c r="Y252" s="17">
        <f t="shared" si="237"/>
        <v>0</v>
      </c>
      <c r="Z252" s="17">
        <f t="shared" si="237"/>
        <v>0</v>
      </c>
      <c r="AA252" s="17">
        <f t="shared" si="237"/>
        <v>0</v>
      </c>
      <c r="AB252" s="17">
        <f t="shared" si="237"/>
        <v>0</v>
      </c>
      <c r="AC252" s="17">
        <f>AC253+AC254+AC255+AC256</f>
        <v>0</v>
      </c>
      <c r="AD252" s="17">
        <f>AD253+AE254+AD255+AD256</f>
        <v>0</v>
      </c>
      <c r="AE252" s="17">
        <f>AE253+AE254+AE255+AE256</f>
        <v>0</v>
      </c>
      <c r="AF252" s="43"/>
      <c r="AG252" s="19"/>
      <c r="AH252" s="19"/>
      <c r="AI252" s="19"/>
    </row>
    <row r="253" spans="1:35" s="20" customFormat="1" ht="18.75" x14ac:dyDescent="0.25">
      <c r="A253" s="68" t="s">
        <v>28</v>
      </c>
      <c r="B253" s="27">
        <f>H253+J253+L253+N253+P253+R253+T253+V253+X253+Z253+AB253+AD253</f>
        <v>0</v>
      </c>
      <c r="C253" s="27"/>
      <c r="D253" s="27"/>
      <c r="E253" s="27"/>
      <c r="F253" s="28"/>
      <c r="G253" s="2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43"/>
      <c r="AG253" s="19"/>
      <c r="AH253" s="19"/>
      <c r="AI253" s="19"/>
    </row>
    <row r="254" spans="1:35" s="20" customFormat="1" ht="69.75" customHeight="1" x14ac:dyDescent="0.25">
      <c r="A254" s="68" t="s">
        <v>88</v>
      </c>
      <c r="B254" s="27">
        <f>H254+J254+L254+N254+P254+R254+T254+V254+X254+Z254+AB254+AD254</f>
        <v>56602.2</v>
      </c>
      <c r="C254" s="35">
        <f>H254+J254+L254</f>
        <v>600</v>
      </c>
      <c r="D254" s="27">
        <f>E254</f>
        <v>0</v>
      </c>
      <c r="E254" s="35">
        <f>I254+K254+M254+O254+Q254+S254+U254+W254+Y254+AA254+AC254+AE254</f>
        <v>0</v>
      </c>
      <c r="F254" s="28">
        <f t="shared" si="234"/>
        <v>0</v>
      </c>
      <c r="G254" s="28">
        <f t="shared" si="235"/>
        <v>0</v>
      </c>
      <c r="H254" s="17"/>
      <c r="I254" s="17"/>
      <c r="J254" s="27"/>
      <c r="K254" s="27"/>
      <c r="L254" s="27">
        <v>600</v>
      </c>
      <c r="M254" s="27"/>
      <c r="N254" s="27"/>
      <c r="O254" s="27"/>
      <c r="P254" s="27"/>
      <c r="Q254" s="27"/>
      <c r="R254" s="27"/>
      <c r="S254" s="27"/>
      <c r="T254" s="27"/>
      <c r="U254" s="27"/>
      <c r="V254" s="27">
        <f>44274.1+11728.1</f>
        <v>56002.2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43" t="s">
        <v>108</v>
      </c>
      <c r="AG254" s="19"/>
      <c r="AH254" s="19"/>
      <c r="AI254" s="19"/>
    </row>
    <row r="255" spans="1:35" s="22" customFormat="1" ht="18.75" x14ac:dyDescent="0.3">
      <c r="A255" s="26" t="s">
        <v>30</v>
      </c>
      <c r="B255" s="55"/>
      <c r="C255" s="55"/>
      <c r="D255" s="55"/>
      <c r="E255" s="55"/>
      <c r="F255" s="55"/>
      <c r="G255" s="55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43"/>
      <c r="AG255" s="19"/>
      <c r="AH255" s="19"/>
      <c r="AI255" s="19"/>
    </row>
    <row r="256" spans="1:35" s="22" customFormat="1" ht="19.350000000000001" customHeight="1" x14ac:dyDescent="0.3">
      <c r="A256" s="26" t="s">
        <v>31</v>
      </c>
      <c r="B256" s="27">
        <f>R256+X256+Z256+T256+V256</f>
        <v>0</v>
      </c>
      <c r="C256" s="35"/>
      <c r="D256" s="27"/>
      <c r="E256" s="35">
        <f>I256+K256+M256+O256+Q256+S256+U256+W256+Y256+AA256+AC256+AE256</f>
        <v>0</v>
      </c>
      <c r="F256" s="28" t="e">
        <f>E256/B256*100</f>
        <v>#DIV/0!</v>
      </c>
      <c r="G256" s="28" t="e">
        <f>E256/C256*100</f>
        <v>#DIV/0!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43"/>
      <c r="AG256" s="19"/>
      <c r="AH256" s="19"/>
      <c r="AI256" s="19"/>
    </row>
    <row r="257" spans="1:16384" s="22" customFormat="1" ht="38.25" customHeight="1" x14ac:dyDescent="0.25">
      <c r="A257" s="84" t="s">
        <v>89</v>
      </c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6"/>
      <c r="AF257" s="87" t="s">
        <v>109</v>
      </c>
      <c r="AG257" s="19"/>
      <c r="AH257" s="19"/>
      <c r="AI257" s="19"/>
    </row>
    <row r="258" spans="1:16384" s="22" customFormat="1" ht="18.75" x14ac:dyDescent="0.3">
      <c r="A258" s="23" t="s">
        <v>27</v>
      </c>
      <c r="B258" s="17">
        <f>B259+B260+B262+B263</f>
        <v>198274.4</v>
      </c>
      <c r="C258" s="17">
        <f>C259+C260+C262+C263</f>
        <v>61578.8</v>
      </c>
      <c r="D258" s="17">
        <f>D259+D260+D262+D263</f>
        <v>27277.599999999999</v>
      </c>
      <c r="E258" s="17">
        <f>E259+E260+E262+E263</f>
        <v>27277.599999999999</v>
      </c>
      <c r="F258" s="25">
        <f>E258/B258*100</f>
        <v>13.757499707476104</v>
      </c>
      <c r="G258" s="25">
        <f>E258/C258*100</f>
        <v>44.29706327502322</v>
      </c>
      <c r="H258" s="17">
        <f t="shared" ref="H258:AE258" si="238">H259+H260+H262+H263</f>
        <v>15942.6</v>
      </c>
      <c r="I258" s="17">
        <f t="shared" si="238"/>
        <v>7178.5999999999995</v>
      </c>
      <c r="J258" s="17">
        <f t="shared" si="238"/>
        <v>22920.5</v>
      </c>
      <c r="K258" s="17">
        <f t="shared" si="238"/>
        <v>8589.7999999999993</v>
      </c>
      <c r="L258" s="17">
        <f>L259+L260+L262+L263</f>
        <v>22715.7</v>
      </c>
      <c r="M258" s="17">
        <f t="shared" si="238"/>
        <v>11509.199999999999</v>
      </c>
      <c r="N258" s="17">
        <f t="shared" si="238"/>
        <v>22711.7</v>
      </c>
      <c r="O258" s="17">
        <f t="shared" si="238"/>
        <v>0</v>
      </c>
      <c r="P258" s="17">
        <f t="shared" si="238"/>
        <v>21553.499999999996</v>
      </c>
      <c r="Q258" s="17">
        <f t="shared" si="238"/>
        <v>0</v>
      </c>
      <c r="R258" s="17">
        <f t="shared" si="238"/>
        <v>13532.699999999999</v>
      </c>
      <c r="S258" s="17">
        <f t="shared" si="238"/>
        <v>0</v>
      </c>
      <c r="T258" s="17">
        <f t="shared" si="238"/>
        <v>0</v>
      </c>
      <c r="U258" s="17">
        <f t="shared" si="238"/>
        <v>0</v>
      </c>
      <c r="V258" s="17">
        <f t="shared" si="238"/>
        <v>0</v>
      </c>
      <c r="W258" s="17">
        <f t="shared" si="238"/>
        <v>0</v>
      </c>
      <c r="X258" s="17">
        <f t="shared" si="238"/>
        <v>14895.6</v>
      </c>
      <c r="Y258" s="17">
        <f t="shared" si="238"/>
        <v>0</v>
      </c>
      <c r="Z258" s="17">
        <f t="shared" si="238"/>
        <v>22171.100000000002</v>
      </c>
      <c r="AA258" s="17">
        <f t="shared" si="238"/>
        <v>0</v>
      </c>
      <c r="AB258" s="17">
        <f t="shared" si="238"/>
        <v>19830.2</v>
      </c>
      <c r="AC258" s="17">
        <f t="shared" si="238"/>
        <v>0</v>
      </c>
      <c r="AD258" s="17">
        <f t="shared" si="238"/>
        <v>22000.799999999999</v>
      </c>
      <c r="AE258" s="17">
        <f t="shared" si="238"/>
        <v>0</v>
      </c>
      <c r="AF258" s="88"/>
      <c r="AG258" s="19"/>
      <c r="AH258" s="19"/>
      <c r="AI258" s="19"/>
    </row>
    <row r="259" spans="1:16384" s="22" customFormat="1" ht="29.25" customHeight="1" x14ac:dyDescent="0.3">
      <c r="A259" s="26" t="s">
        <v>28</v>
      </c>
      <c r="B259" s="27">
        <f>H259+J259+L259+N259+P259+R259+T259+V259+X259+Z259+AB259+AD259</f>
        <v>143653.29999999999</v>
      </c>
      <c r="C259" s="35">
        <f>H259+J259+L259</f>
        <v>44013</v>
      </c>
      <c r="D259" s="27">
        <f>E259</f>
        <v>19024.599999999999</v>
      </c>
      <c r="E259" s="35">
        <f>I259+K259+M259+O259+Q259+S259+U259+W259+Y259+AA259+AC259+AE259</f>
        <v>19024.599999999999</v>
      </c>
      <c r="F259" s="28">
        <f>E259/B259*100</f>
        <v>13.243413134261447</v>
      </c>
      <c r="G259" s="28">
        <f>E259/C259*100</f>
        <v>43.224956262922312</v>
      </c>
      <c r="H259" s="27">
        <v>11764</v>
      </c>
      <c r="I259" s="69">
        <v>3000</v>
      </c>
      <c r="J259" s="27">
        <v>16317.5</v>
      </c>
      <c r="K259" s="27">
        <v>8199.9</v>
      </c>
      <c r="L259" s="27">
        <v>15931.5</v>
      </c>
      <c r="M259" s="27">
        <v>7824.7</v>
      </c>
      <c r="N259" s="27">
        <v>15927.5</v>
      </c>
      <c r="O259" s="27"/>
      <c r="P259" s="27">
        <v>15236.3</v>
      </c>
      <c r="Q259" s="27"/>
      <c r="R259" s="27">
        <v>9553.9</v>
      </c>
      <c r="S259" s="27"/>
      <c r="T259" s="27"/>
      <c r="U259" s="27"/>
      <c r="V259" s="27"/>
      <c r="W259" s="27"/>
      <c r="X259" s="27">
        <v>10995.9</v>
      </c>
      <c r="Y259" s="27"/>
      <c r="Z259" s="27">
        <v>16120</v>
      </c>
      <c r="AA259" s="27"/>
      <c r="AB259" s="27">
        <v>15442.9</v>
      </c>
      <c r="AC259" s="27"/>
      <c r="AD259" s="27">
        <v>16363.8</v>
      </c>
      <c r="AE259" s="27"/>
      <c r="AF259" s="88"/>
      <c r="AG259" s="19"/>
      <c r="AH259" s="19"/>
      <c r="AI259" s="19"/>
    </row>
    <row r="260" spans="1:16384" s="22" customFormat="1" ht="29.25" customHeight="1" x14ac:dyDescent="0.3">
      <c r="A260" s="26" t="s">
        <v>29</v>
      </c>
      <c r="B260" s="27">
        <f>H260+J260+L260+N260+P260+R260+T260+V260+X260+Z260+AB260+AD260</f>
        <v>39135.4</v>
      </c>
      <c r="C260" s="35">
        <f>H260+J260+L260</f>
        <v>12920.1</v>
      </c>
      <c r="D260" s="27">
        <f>E260</f>
        <v>6553.9</v>
      </c>
      <c r="E260" s="35">
        <f>I260+K260+M260+O260+Q260+S260+U260+W260+Y260+AA260+AC260+AE260</f>
        <v>6553.9</v>
      </c>
      <c r="F260" s="28">
        <f>E260/B260*100</f>
        <v>16.746730581519543</v>
      </c>
      <c r="G260" s="28">
        <f>E260/C260*100</f>
        <v>50.726387566659689</v>
      </c>
      <c r="H260" s="27">
        <v>3210.7</v>
      </c>
      <c r="I260" s="69">
        <v>3210.7</v>
      </c>
      <c r="J260" s="27">
        <v>4764.1000000000004</v>
      </c>
      <c r="K260" s="27">
        <v>333.6</v>
      </c>
      <c r="L260" s="27">
        <v>4945.3</v>
      </c>
      <c r="M260" s="27">
        <v>3009.6</v>
      </c>
      <c r="N260" s="27">
        <v>4945.3</v>
      </c>
      <c r="O260" s="27"/>
      <c r="P260" s="27">
        <v>4865.3999999999996</v>
      </c>
      <c r="Q260" s="27"/>
      <c r="R260" s="27">
        <v>3494.9</v>
      </c>
      <c r="S260" s="27"/>
      <c r="T260" s="27"/>
      <c r="U260" s="27"/>
      <c r="V260" s="27"/>
      <c r="W260" s="27"/>
      <c r="X260" s="27">
        <v>2835.1</v>
      </c>
      <c r="Y260" s="27"/>
      <c r="Z260" s="27">
        <v>4212.2</v>
      </c>
      <c r="AA260" s="27"/>
      <c r="AB260" s="27">
        <v>2741.9</v>
      </c>
      <c r="AC260" s="27"/>
      <c r="AD260" s="27">
        <v>3120.5</v>
      </c>
      <c r="AE260" s="27"/>
      <c r="AF260" s="88"/>
      <c r="AG260" s="19"/>
      <c r="AH260" s="19"/>
      <c r="AI260" s="19"/>
    </row>
    <row r="261" spans="1:16384" s="22" customFormat="1" ht="47.25" customHeight="1" x14ac:dyDescent="0.3">
      <c r="A261" s="46" t="s">
        <v>46</v>
      </c>
      <c r="B261" s="34">
        <f>H261+J261+L261+N261+P261+R261+T261+V261+X261+Z261+AB261+AD261</f>
        <v>1872.2000000000003</v>
      </c>
      <c r="C261" s="35">
        <f>H261+J261+L261</f>
        <v>561.6</v>
      </c>
      <c r="D261" s="27">
        <f>E261</f>
        <v>205.39999999999998</v>
      </c>
      <c r="E261" s="35">
        <f>I261+K261+M261+O261+Q261+S261+U261+W261+Y261+AA261+AC261+AE261</f>
        <v>205.39999999999998</v>
      </c>
      <c r="F261" s="28">
        <f>E261/B261*100</f>
        <v>10.971050101484883</v>
      </c>
      <c r="G261" s="28">
        <f>E261/C261*100</f>
        <v>36.574074074074069</v>
      </c>
      <c r="H261" s="27">
        <v>117</v>
      </c>
      <c r="I261" s="69">
        <v>117</v>
      </c>
      <c r="J261" s="27">
        <v>222.3</v>
      </c>
      <c r="K261" s="27">
        <v>6.8</v>
      </c>
      <c r="L261" s="27">
        <v>222.3</v>
      </c>
      <c r="M261" s="27">
        <v>81.599999999999994</v>
      </c>
      <c r="N261" s="27">
        <v>222.3</v>
      </c>
      <c r="O261" s="27"/>
      <c r="P261" s="27">
        <v>175.5</v>
      </c>
      <c r="Q261" s="27"/>
      <c r="R261" s="27">
        <v>58.5</v>
      </c>
      <c r="S261" s="27"/>
      <c r="T261" s="27"/>
      <c r="U261" s="27"/>
      <c r="V261" s="27"/>
      <c r="W261" s="27"/>
      <c r="X261" s="27">
        <v>128.69999999999999</v>
      </c>
      <c r="Y261" s="27"/>
      <c r="Z261" s="27">
        <v>222.4</v>
      </c>
      <c r="AA261" s="27"/>
      <c r="AB261" s="27">
        <v>198.9</v>
      </c>
      <c r="AC261" s="27"/>
      <c r="AD261" s="27">
        <v>304.3</v>
      </c>
      <c r="AE261" s="27"/>
      <c r="AF261" s="41"/>
      <c r="AG261" s="19"/>
      <c r="AH261" s="19"/>
      <c r="AI261" s="19"/>
    </row>
    <row r="262" spans="1:16384" s="39" customFormat="1" ht="27" customHeight="1" x14ac:dyDescent="0.3">
      <c r="A262" s="26" t="s">
        <v>30</v>
      </c>
      <c r="B262" s="34">
        <f>H262+J262+L262+N262+P262+R262+T262+V262+X262+Z262+AB262+AD262</f>
        <v>15485.7</v>
      </c>
      <c r="C262" s="35">
        <f t="shared" ref="C262" si="239">H262+J262+L262</f>
        <v>4645.7000000000007</v>
      </c>
      <c r="D262" s="27">
        <f>E262</f>
        <v>1699.1</v>
      </c>
      <c r="E262" s="66">
        <f>I262+K262+M262+O262+Q262+S262+U262+W262+Y262+AA262+AC262+AE262</f>
        <v>1699.1</v>
      </c>
      <c r="F262" s="65">
        <f>E262/B262*100</f>
        <v>10.972058092304513</v>
      </c>
      <c r="G262" s="65">
        <f>E262/C262*100</f>
        <v>36.573605699894514</v>
      </c>
      <c r="H262" s="27">
        <v>967.9</v>
      </c>
      <c r="I262" s="27">
        <v>967.9</v>
      </c>
      <c r="J262" s="27">
        <v>1838.9</v>
      </c>
      <c r="K262" s="27">
        <v>56.3</v>
      </c>
      <c r="L262" s="27">
        <v>1838.9</v>
      </c>
      <c r="M262" s="27">
        <v>674.9</v>
      </c>
      <c r="N262" s="27">
        <v>1838.9</v>
      </c>
      <c r="O262" s="27"/>
      <c r="P262" s="27">
        <v>1451.8</v>
      </c>
      <c r="Q262" s="27"/>
      <c r="R262" s="27">
        <v>483.9</v>
      </c>
      <c r="S262" s="27"/>
      <c r="T262" s="27"/>
      <c r="U262" s="27"/>
      <c r="V262" s="27"/>
      <c r="W262" s="27"/>
      <c r="X262" s="27">
        <v>1064.5999999999999</v>
      </c>
      <c r="Y262" s="27"/>
      <c r="Z262" s="27">
        <v>1838.9</v>
      </c>
      <c r="AA262" s="27"/>
      <c r="AB262" s="27">
        <v>1645.4</v>
      </c>
      <c r="AC262" s="27"/>
      <c r="AD262" s="27">
        <v>2516.5</v>
      </c>
      <c r="AE262" s="27"/>
      <c r="AF262" s="43"/>
      <c r="AG262" s="38"/>
      <c r="AH262" s="38"/>
      <c r="AI262" s="38"/>
    </row>
    <row r="263" spans="1:16384" s="22" customFormat="1" ht="27" customHeight="1" x14ac:dyDescent="0.3">
      <c r="A263" s="26" t="s">
        <v>31</v>
      </c>
      <c r="B263" s="55"/>
      <c r="C263" s="55"/>
      <c r="D263" s="55"/>
      <c r="E263" s="55"/>
      <c r="F263" s="55"/>
      <c r="G263" s="55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43"/>
      <c r="AG263" s="19"/>
      <c r="AH263" s="19"/>
      <c r="AI263" s="19"/>
    </row>
    <row r="264" spans="1:16384" s="22" customFormat="1" ht="39.75" customHeight="1" x14ac:dyDescent="0.25">
      <c r="A264" s="91" t="s">
        <v>90</v>
      </c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17"/>
      <c r="AF264" s="43"/>
      <c r="AG264" s="19"/>
      <c r="AH264" s="19"/>
      <c r="AI264" s="19"/>
    </row>
    <row r="265" spans="1:16384" s="22" customFormat="1" ht="36.75" customHeight="1" x14ac:dyDescent="0.3">
      <c r="A265" s="23" t="s">
        <v>27</v>
      </c>
      <c r="B265" s="17">
        <f>B266+B267+B270+B269</f>
        <v>5605.8</v>
      </c>
      <c r="C265" s="17">
        <f>C266+C267+C270+C269</f>
        <v>0</v>
      </c>
      <c r="D265" s="17">
        <f t="shared" ref="D265:E265" si="240">D266+D267+D270+D269</f>
        <v>0</v>
      </c>
      <c r="E265" s="17">
        <f t="shared" si="240"/>
        <v>0</v>
      </c>
      <c r="F265" s="25">
        <f>E265/B265*100</f>
        <v>0</v>
      </c>
      <c r="G265" s="25" t="e">
        <f>E265/C265*100</f>
        <v>#DIV/0!</v>
      </c>
      <c r="H265" s="17">
        <f t="shared" ref="H265:AE265" si="241">H266+H267+H270+H269</f>
        <v>0</v>
      </c>
      <c r="I265" s="17">
        <f t="shared" si="241"/>
        <v>0</v>
      </c>
      <c r="J265" s="17">
        <f t="shared" si="241"/>
        <v>0</v>
      </c>
      <c r="K265" s="17">
        <f t="shared" si="241"/>
        <v>0</v>
      </c>
      <c r="L265" s="17">
        <f>L266+L267+L270+L269</f>
        <v>0</v>
      </c>
      <c r="M265" s="17">
        <f t="shared" si="241"/>
        <v>0</v>
      </c>
      <c r="N265" s="17">
        <f t="shared" si="241"/>
        <v>0</v>
      </c>
      <c r="O265" s="17">
        <f t="shared" si="241"/>
        <v>0</v>
      </c>
      <c r="P265" s="17">
        <f t="shared" si="241"/>
        <v>0</v>
      </c>
      <c r="Q265" s="17">
        <f t="shared" si="241"/>
        <v>0</v>
      </c>
      <c r="R265" s="17">
        <f t="shared" si="241"/>
        <v>0</v>
      </c>
      <c r="S265" s="17">
        <f t="shared" si="241"/>
        <v>0</v>
      </c>
      <c r="T265" s="17">
        <f t="shared" si="241"/>
        <v>5605.8</v>
      </c>
      <c r="U265" s="17">
        <f t="shared" si="241"/>
        <v>0</v>
      </c>
      <c r="V265" s="17">
        <f t="shared" si="241"/>
        <v>0</v>
      </c>
      <c r="W265" s="17">
        <f t="shared" si="241"/>
        <v>0</v>
      </c>
      <c r="X265" s="17">
        <f t="shared" si="241"/>
        <v>0</v>
      </c>
      <c r="Y265" s="17">
        <f t="shared" si="241"/>
        <v>0</v>
      </c>
      <c r="Z265" s="17">
        <f t="shared" si="241"/>
        <v>0</v>
      </c>
      <c r="AA265" s="17">
        <f t="shared" si="241"/>
        <v>0</v>
      </c>
      <c r="AB265" s="17">
        <f t="shared" si="241"/>
        <v>0</v>
      </c>
      <c r="AC265" s="17">
        <f t="shared" si="241"/>
        <v>0</v>
      </c>
      <c r="AD265" s="17">
        <f t="shared" si="241"/>
        <v>0</v>
      </c>
      <c r="AE265" s="17">
        <f t="shared" si="241"/>
        <v>0</v>
      </c>
      <c r="AF265" s="70"/>
      <c r="AG265" s="19"/>
      <c r="AH265" s="19"/>
      <c r="AI265" s="19"/>
    </row>
    <row r="266" spans="1:16384" s="22" customFormat="1" ht="27" customHeight="1" x14ac:dyDescent="0.3">
      <c r="A266" s="26" t="s">
        <v>28</v>
      </c>
      <c r="B266" s="27">
        <f t="shared" ref="B266:E270" si="242">B273+B280</f>
        <v>0</v>
      </c>
      <c r="C266" s="27">
        <f t="shared" si="242"/>
        <v>0</v>
      </c>
      <c r="D266" s="27">
        <f t="shared" si="242"/>
        <v>0</v>
      </c>
      <c r="E266" s="27">
        <f t="shared" si="242"/>
        <v>0</v>
      </c>
      <c r="F266" s="28" t="e">
        <f>E266/B266*100</f>
        <v>#DIV/0!</v>
      </c>
      <c r="G266" s="28" t="e">
        <f>E266/C266*100</f>
        <v>#DIV/0!</v>
      </c>
      <c r="H266" s="27">
        <f>H273+H280</f>
        <v>0</v>
      </c>
      <c r="I266" s="27">
        <f t="shared" ref="I266:AE270" si="243">I273+I280</f>
        <v>0</v>
      </c>
      <c r="J266" s="27">
        <f t="shared" si="243"/>
        <v>0</v>
      </c>
      <c r="K266" s="27">
        <f t="shared" si="243"/>
        <v>0</v>
      </c>
      <c r="L266" s="27">
        <f t="shared" si="243"/>
        <v>0</v>
      </c>
      <c r="M266" s="27">
        <f t="shared" si="243"/>
        <v>0</v>
      </c>
      <c r="N266" s="27">
        <f t="shared" si="243"/>
        <v>0</v>
      </c>
      <c r="O266" s="27">
        <f t="shared" si="243"/>
        <v>0</v>
      </c>
      <c r="P266" s="27">
        <f t="shared" si="243"/>
        <v>0</v>
      </c>
      <c r="Q266" s="27">
        <f t="shared" si="243"/>
        <v>0</v>
      </c>
      <c r="R266" s="27">
        <f t="shared" si="243"/>
        <v>0</v>
      </c>
      <c r="S266" s="27">
        <f t="shared" si="243"/>
        <v>0</v>
      </c>
      <c r="T266" s="27">
        <f t="shared" si="243"/>
        <v>0</v>
      </c>
      <c r="U266" s="27">
        <f t="shared" si="243"/>
        <v>0</v>
      </c>
      <c r="V266" s="27">
        <f t="shared" si="243"/>
        <v>0</v>
      </c>
      <c r="W266" s="27">
        <f t="shared" si="243"/>
        <v>0</v>
      </c>
      <c r="X266" s="27">
        <f t="shared" si="243"/>
        <v>0</v>
      </c>
      <c r="Y266" s="27">
        <f t="shared" si="243"/>
        <v>0</v>
      </c>
      <c r="Z266" s="27">
        <f t="shared" si="243"/>
        <v>0</v>
      </c>
      <c r="AA266" s="27">
        <f t="shared" si="243"/>
        <v>0</v>
      </c>
      <c r="AB266" s="27">
        <f t="shared" si="243"/>
        <v>0</v>
      </c>
      <c r="AC266" s="27">
        <f t="shared" si="243"/>
        <v>0</v>
      </c>
      <c r="AD266" s="27">
        <f t="shared" si="243"/>
        <v>0</v>
      </c>
      <c r="AE266" s="27">
        <f t="shared" si="243"/>
        <v>0</v>
      </c>
      <c r="AF266" s="71"/>
      <c r="AG266" s="19"/>
      <c r="AH266" s="19"/>
      <c r="AI266" s="19"/>
    </row>
    <row r="267" spans="1:16384" s="22" customFormat="1" ht="27" customHeight="1" x14ac:dyDescent="0.3">
      <c r="A267" s="26" t="s">
        <v>29</v>
      </c>
      <c r="B267" s="27">
        <f t="shared" si="242"/>
        <v>5605.8</v>
      </c>
      <c r="C267" s="27">
        <f t="shared" si="242"/>
        <v>0</v>
      </c>
      <c r="D267" s="27">
        <f t="shared" si="242"/>
        <v>0</v>
      </c>
      <c r="E267" s="27">
        <f t="shared" si="242"/>
        <v>0</v>
      </c>
      <c r="F267" s="28">
        <f>E267/B267*100</f>
        <v>0</v>
      </c>
      <c r="G267" s="28" t="e">
        <f>E267/C267*100</f>
        <v>#DIV/0!</v>
      </c>
      <c r="H267" s="27">
        <f t="shared" ref="H267:W270" si="244">H274+H281</f>
        <v>0</v>
      </c>
      <c r="I267" s="27">
        <f t="shared" si="244"/>
        <v>0</v>
      </c>
      <c r="J267" s="27">
        <f t="shared" si="244"/>
        <v>0</v>
      </c>
      <c r="K267" s="27">
        <f t="shared" si="244"/>
        <v>0</v>
      </c>
      <c r="L267" s="27">
        <f t="shared" si="244"/>
        <v>0</v>
      </c>
      <c r="M267" s="27">
        <f t="shared" si="244"/>
        <v>0</v>
      </c>
      <c r="N267" s="27">
        <f t="shared" si="244"/>
        <v>0</v>
      </c>
      <c r="O267" s="27">
        <f t="shared" si="244"/>
        <v>0</v>
      </c>
      <c r="P267" s="27">
        <f t="shared" si="244"/>
        <v>0</v>
      </c>
      <c r="Q267" s="27">
        <f t="shared" si="244"/>
        <v>0</v>
      </c>
      <c r="R267" s="27">
        <f t="shared" si="244"/>
        <v>0</v>
      </c>
      <c r="S267" s="27">
        <f t="shared" si="244"/>
        <v>0</v>
      </c>
      <c r="T267" s="27">
        <f t="shared" si="244"/>
        <v>5605.8</v>
      </c>
      <c r="U267" s="27">
        <f t="shared" si="244"/>
        <v>0</v>
      </c>
      <c r="V267" s="27">
        <f t="shared" si="244"/>
        <v>0</v>
      </c>
      <c r="W267" s="27">
        <f t="shared" si="244"/>
        <v>0</v>
      </c>
      <c r="X267" s="27">
        <f t="shared" si="243"/>
        <v>0</v>
      </c>
      <c r="Y267" s="27">
        <f t="shared" si="243"/>
        <v>0</v>
      </c>
      <c r="Z267" s="27">
        <f t="shared" si="243"/>
        <v>0</v>
      </c>
      <c r="AA267" s="27">
        <f t="shared" si="243"/>
        <v>0</v>
      </c>
      <c r="AB267" s="27">
        <f t="shared" si="243"/>
        <v>0</v>
      </c>
      <c r="AC267" s="27">
        <f t="shared" si="243"/>
        <v>0</v>
      </c>
      <c r="AD267" s="27">
        <f t="shared" si="243"/>
        <v>0</v>
      </c>
      <c r="AE267" s="27">
        <f t="shared" si="243"/>
        <v>0</v>
      </c>
      <c r="AF267" s="71"/>
      <c r="AG267" s="19"/>
      <c r="AH267" s="19"/>
      <c r="AI267" s="19"/>
    </row>
    <row r="268" spans="1:16384" s="22" customFormat="1" ht="36.75" customHeight="1" x14ac:dyDescent="0.3">
      <c r="A268" s="26" t="s">
        <v>46</v>
      </c>
      <c r="B268" s="27">
        <f t="shared" si="242"/>
        <v>0</v>
      </c>
      <c r="C268" s="27">
        <f t="shared" si="242"/>
        <v>0</v>
      </c>
      <c r="D268" s="27">
        <f t="shared" si="242"/>
        <v>0</v>
      </c>
      <c r="E268" s="27">
        <f t="shared" si="242"/>
        <v>0</v>
      </c>
      <c r="F268" s="28" t="e">
        <f>E268/B268*100</f>
        <v>#DIV/0!</v>
      </c>
      <c r="G268" s="28" t="e">
        <f>E268/C268*100</f>
        <v>#DIV/0!</v>
      </c>
      <c r="H268" s="27">
        <f t="shared" si="244"/>
        <v>0</v>
      </c>
      <c r="I268" s="27">
        <f t="shared" si="243"/>
        <v>0</v>
      </c>
      <c r="J268" s="27">
        <f t="shared" si="243"/>
        <v>0</v>
      </c>
      <c r="K268" s="27">
        <f t="shared" si="243"/>
        <v>0</v>
      </c>
      <c r="L268" s="27">
        <f t="shared" si="243"/>
        <v>0</v>
      </c>
      <c r="M268" s="27">
        <f t="shared" si="243"/>
        <v>0</v>
      </c>
      <c r="N268" s="27">
        <f t="shared" si="243"/>
        <v>0</v>
      </c>
      <c r="O268" s="27">
        <f t="shared" si="243"/>
        <v>0</v>
      </c>
      <c r="P268" s="27">
        <f t="shared" si="243"/>
        <v>0</v>
      </c>
      <c r="Q268" s="27">
        <f t="shared" si="243"/>
        <v>0</v>
      </c>
      <c r="R268" s="27">
        <f t="shared" si="243"/>
        <v>0</v>
      </c>
      <c r="S268" s="27">
        <f t="shared" si="243"/>
        <v>0</v>
      </c>
      <c r="T268" s="27">
        <f t="shared" si="243"/>
        <v>0</v>
      </c>
      <c r="U268" s="27">
        <f t="shared" si="243"/>
        <v>0</v>
      </c>
      <c r="V268" s="27">
        <f t="shared" si="243"/>
        <v>0</v>
      </c>
      <c r="W268" s="27">
        <f t="shared" si="243"/>
        <v>0</v>
      </c>
      <c r="X268" s="27">
        <f t="shared" si="243"/>
        <v>0</v>
      </c>
      <c r="Y268" s="27">
        <f t="shared" si="243"/>
        <v>0</v>
      </c>
      <c r="Z268" s="27">
        <f t="shared" si="243"/>
        <v>0</v>
      </c>
      <c r="AA268" s="27">
        <f t="shared" si="243"/>
        <v>0</v>
      </c>
      <c r="AB268" s="27">
        <f t="shared" si="243"/>
        <v>0</v>
      </c>
      <c r="AC268" s="27">
        <f t="shared" si="243"/>
        <v>0</v>
      </c>
      <c r="AD268" s="27">
        <f t="shared" si="243"/>
        <v>0</v>
      </c>
      <c r="AE268" s="27">
        <f t="shared" si="243"/>
        <v>0</v>
      </c>
      <c r="AF268" s="71"/>
      <c r="AG268" s="19"/>
      <c r="AH268" s="19"/>
      <c r="AI268" s="19"/>
    </row>
    <row r="269" spans="1:16384" s="22" customFormat="1" ht="25.5" customHeight="1" x14ac:dyDescent="0.3">
      <c r="A269" s="26" t="s">
        <v>30</v>
      </c>
      <c r="B269" s="27">
        <f t="shared" si="242"/>
        <v>0</v>
      </c>
      <c r="C269" s="27">
        <f t="shared" si="242"/>
        <v>0</v>
      </c>
      <c r="D269" s="27">
        <f t="shared" si="242"/>
        <v>0</v>
      </c>
      <c r="E269" s="27">
        <f t="shared" si="242"/>
        <v>0</v>
      </c>
      <c r="F269" s="28" t="e">
        <f>E269/B269*100</f>
        <v>#DIV/0!</v>
      </c>
      <c r="G269" s="28" t="e">
        <f>E269/C269*100</f>
        <v>#DIV/0!</v>
      </c>
      <c r="H269" s="27">
        <f t="shared" si="244"/>
        <v>0</v>
      </c>
      <c r="I269" s="27">
        <f t="shared" si="243"/>
        <v>0</v>
      </c>
      <c r="J269" s="27">
        <f t="shared" si="243"/>
        <v>0</v>
      </c>
      <c r="K269" s="27">
        <f t="shared" si="243"/>
        <v>0</v>
      </c>
      <c r="L269" s="27">
        <f t="shared" si="243"/>
        <v>0</v>
      </c>
      <c r="M269" s="27">
        <f t="shared" si="243"/>
        <v>0</v>
      </c>
      <c r="N269" s="27">
        <f t="shared" si="243"/>
        <v>0</v>
      </c>
      <c r="O269" s="27">
        <f t="shared" si="243"/>
        <v>0</v>
      </c>
      <c r="P269" s="27">
        <f t="shared" si="243"/>
        <v>0</v>
      </c>
      <c r="Q269" s="27">
        <f t="shared" si="243"/>
        <v>0</v>
      </c>
      <c r="R269" s="27">
        <f t="shared" si="243"/>
        <v>0</v>
      </c>
      <c r="S269" s="27">
        <f t="shared" si="243"/>
        <v>0</v>
      </c>
      <c r="T269" s="27">
        <f t="shared" si="243"/>
        <v>0</v>
      </c>
      <c r="U269" s="27">
        <f t="shared" si="243"/>
        <v>0</v>
      </c>
      <c r="V269" s="27">
        <f t="shared" si="243"/>
        <v>0</v>
      </c>
      <c r="W269" s="27">
        <f t="shared" si="243"/>
        <v>0</v>
      </c>
      <c r="X269" s="27">
        <f t="shared" si="243"/>
        <v>0</v>
      </c>
      <c r="Y269" s="27">
        <f t="shared" si="243"/>
        <v>0</v>
      </c>
      <c r="Z269" s="27">
        <f t="shared" si="243"/>
        <v>0</v>
      </c>
      <c r="AA269" s="27">
        <f t="shared" si="243"/>
        <v>0</v>
      </c>
      <c r="AB269" s="27">
        <f t="shared" si="243"/>
        <v>0</v>
      </c>
      <c r="AC269" s="27">
        <f t="shared" si="243"/>
        <v>0</v>
      </c>
      <c r="AD269" s="27">
        <f t="shared" si="243"/>
        <v>0</v>
      </c>
      <c r="AE269" s="27">
        <f t="shared" si="243"/>
        <v>0</v>
      </c>
      <c r="AF269" s="71"/>
      <c r="AG269" s="19"/>
      <c r="AH269" s="19"/>
      <c r="AI269" s="19"/>
    </row>
    <row r="270" spans="1:16384" s="22" customFormat="1" ht="25.5" customHeight="1" x14ac:dyDescent="0.3">
      <c r="A270" s="26" t="s">
        <v>31</v>
      </c>
      <c r="B270" s="27">
        <f t="shared" si="242"/>
        <v>0</v>
      </c>
      <c r="C270" s="27">
        <f t="shared" si="242"/>
        <v>0</v>
      </c>
      <c r="D270" s="27">
        <f t="shared" si="242"/>
        <v>0</v>
      </c>
      <c r="E270" s="27">
        <f t="shared" si="242"/>
        <v>0</v>
      </c>
      <c r="F270" s="28" t="e">
        <f t="shared" ref="F270" si="245">E270/B270*100</f>
        <v>#DIV/0!</v>
      </c>
      <c r="G270" s="28" t="e">
        <f t="shared" ref="G270" si="246">E270/C270*100</f>
        <v>#DIV/0!</v>
      </c>
      <c r="H270" s="27">
        <f t="shared" si="244"/>
        <v>0</v>
      </c>
      <c r="I270" s="27">
        <f t="shared" si="243"/>
        <v>0</v>
      </c>
      <c r="J270" s="27">
        <f t="shared" si="243"/>
        <v>0</v>
      </c>
      <c r="K270" s="27">
        <f t="shared" si="243"/>
        <v>0</v>
      </c>
      <c r="L270" s="27">
        <f t="shared" si="243"/>
        <v>0</v>
      </c>
      <c r="M270" s="27">
        <f t="shared" si="243"/>
        <v>0</v>
      </c>
      <c r="N270" s="27">
        <f t="shared" si="243"/>
        <v>0</v>
      </c>
      <c r="O270" s="27">
        <f t="shared" si="243"/>
        <v>0</v>
      </c>
      <c r="P270" s="27">
        <f t="shared" si="243"/>
        <v>0</v>
      </c>
      <c r="Q270" s="27">
        <f t="shared" si="243"/>
        <v>0</v>
      </c>
      <c r="R270" s="27">
        <f t="shared" si="243"/>
        <v>0</v>
      </c>
      <c r="S270" s="27">
        <f t="shared" si="243"/>
        <v>0</v>
      </c>
      <c r="T270" s="27">
        <f t="shared" si="243"/>
        <v>0</v>
      </c>
      <c r="U270" s="27">
        <f t="shared" si="243"/>
        <v>0</v>
      </c>
      <c r="V270" s="27">
        <f t="shared" si="243"/>
        <v>0</v>
      </c>
      <c r="W270" s="27">
        <f t="shared" si="243"/>
        <v>0</v>
      </c>
      <c r="X270" s="27">
        <f t="shared" si="243"/>
        <v>0</v>
      </c>
      <c r="Y270" s="27">
        <f t="shared" si="243"/>
        <v>0</v>
      </c>
      <c r="Z270" s="27">
        <f t="shared" si="243"/>
        <v>0</v>
      </c>
      <c r="AA270" s="27">
        <f t="shared" si="243"/>
        <v>0</v>
      </c>
      <c r="AB270" s="27">
        <f t="shared" si="243"/>
        <v>0</v>
      </c>
      <c r="AC270" s="27">
        <f t="shared" si="243"/>
        <v>0</v>
      </c>
      <c r="AD270" s="27">
        <f t="shared" si="243"/>
        <v>0</v>
      </c>
      <c r="AE270" s="27">
        <f t="shared" si="243"/>
        <v>0</v>
      </c>
      <c r="AF270" s="71"/>
      <c r="AG270" s="19"/>
      <c r="AH270" s="19"/>
      <c r="AI270" s="19"/>
    </row>
    <row r="271" spans="1:16384" s="22" customFormat="1" ht="39" customHeight="1" x14ac:dyDescent="0.25">
      <c r="A271" s="84" t="s">
        <v>91</v>
      </c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6"/>
      <c r="AF271" s="84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6"/>
      <c r="BK271" s="84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6"/>
      <c r="CP271" s="84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6"/>
      <c r="DU271" s="84"/>
      <c r="DV271" s="85"/>
      <c r="DW271" s="85"/>
      <c r="DX271" s="85"/>
      <c r="DY271" s="85"/>
      <c r="DZ271" s="85"/>
      <c r="EA271" s="85"/>
      <c r="EB271" s="85"/>
      <c r="EC271" s="85"/>
      <c r="ED271" s="85"/>
      <c r="EE271" s="85"/>
      <c r="EF271" s="85"/>
      <c r="EG271" s="85"/>
      <c r="EH271" s="85"/>
      <c r="EI271" s="85"/>
      <c r="EJ271" s="85"/>
      <c r="EK271" s="85"/>
      <c r="EL271" s="85"/>
      <c r="EM271" s="85"/>
      <c r="EN271" s="85"/>
      <c r="EO271" s="85"/>
      <c r="EP271" s="85"/>
      <c r="EQ271" s="85"/>
      <c r="ER271" s="85"/>
      <c r="ES271" s="85"/>
      <c r="ET271" s="85"/>
      <c r="EU271" s="85"/>
      <c r="EV271" s="85"/>
      <c r="EW271" s="85"/>
      <c r="EX271" s="85"/>
      <c r="EY271" s="86"/>
      <c r="EZ271" s="84"/>
      <c r="FA271" s="85"/>
      <c r="FB271" s="85"/>
      <c r="FC271" s="85"/>
      <c r="FD271" s="85"/>
      <c r="FE271" s="85"/>
      <c r="FF271" s="85"/>
      <c r="FG271" s="85"/>
      <c r="FH271" s="85"/>
      <c r="FI271" s="85"/>
      <c r="FJ271" s="85"/>
      <c r="FK271" s="85"/>
      <c r="FL271" s="85"/>
      <c r="FM271" s="85"/>
      <c r="FN271" s="85"/>
      <c r="FO271" s="85"/>
      <c r="FP271" s="85"/>
      <c r="FQ271" s="85"/>
      <c r="FR271" s="85"/>
      <c r="FS271" s="85"/>
      <c r="FT271" s="85"/>
      <c r="FU271" s="85"/>
      <c r="FV271" s="85"/>
      <c r="FW271" s="85"/>
      <c r="FX271" s="85"/>
      <c r="FY271" s="85"/>
      <c r="FZ271" s="85"/>
      <c r="GA271" s="85"/>
      <c r="GB271" s="85"/>
      <c r="GC271" s="85"/>
      <c r="GD271" s="86"/>
      <c r="GE271" s="84"/>
      <c r="GF271" s="85"/>
      <c r="GG271" s="85"/>
      <c r="GH271" s="85"/>
      <c r="GI271" s="85"/>
      <c r="GJ271" s="85"/>
      <c r="GK271" s="85"/>
      <c r="GL271" s="85"/>
      <c r="GM271" s="85"/>
      <c r="GN271" s="85"/>
      <c r="GO271" s="85"/>
      <c r="GP271" s="85"/>
      <c r="GQ271" s="85"/>
      <c r="GR271" s="85"/>
      <c r="GS271" s="85"/>
      <c r="GT271" s="85"/>
      <c r="GU271" s="85"/>
      <c r="GV271" s="85"/>
      <c r="GW271" s="85"/>
      <c r="GX271" s="85"/>
      <c r="GY271" s="85"/>
      <c r="GZ271" s="85"/>
      <c r="HA271" s="85"/>
      <c r="HB271" s="85"/>
      <c r="HC271" s="85"/>
      <c r="HD271" s="85"/>
      <c r="HE271" s="85"/>
      <c r="HF271" s="85"/>
      <c r="HG271" s="85"/>
      <c r="HH271" s="85"/>
      <c r="HI271" s="86"/>
      <c r="HJ271" s="84"/>
      <c r="HK271" s="85"/>
      <c r="HL271" s="85"/>
      <c r="HM271" s="85"/>
      <c r="HN271" s="85"/>
      <c r="HO271" s="85"/>
      <c r="HP271" s="85"/>
      <c r="HQ271" s="85"/>
      <c r="HR271" s="85"/>
      <c r="HS271" s="85"/>
      <c r="HT271" s="85"/>
      <c r="HU271" s="85"/>
      <c r="HV271" s="85"/>
      <c r="HW271" s="85"/>
      <c r="HX271" s="85"/>
      <c r="HY271" s="85"/>
      <c r="HZ271" s="85"/>
      <c r="IA271" s="85"/>
      <c r="IB271" s="85"/>
      <c r="IC271" s="85"/>
      <c r="ID271" s="85"/>
      <c r="IE271" s="85"/>
      <c r="IF271" s="85"/>
      <c r="IG271" s="85"/>
      <c r="IH271" s="85"/>
      <c r="II271" s="85"/>
      <c r="IJ271" s="85"/>
      <c r="IK271" s="85"/>
      <c r="IL271" s="85"/>
      <c r="IM271" s="85"/>
      <c r="IN271" s="86"/>
      <c r="IO271" s="84"/>
      <c r="IP271" s="85"/>
      <c r="IQ271" s="85"/>
      <c r="IR271" s="85"/>
      <c r="IS271" s="85"/>
      <c r="IT271" s="85"/>
      <c r="IU271" s="85"/>
      <c r="IV271" s="85"/>
      <c r="IW271" s="85"/>
      <c r="IX271" s="85"/>
      <c r="IY271" s="85"/>
      <c r="IZ271" s="85"/>
      <c r="JA271" s="85"/>
      <c r="JB271" s="85"/>
      <c r="JC271" s="85"/>
      <c r="JD271" s="85"/>
      <c r="JE271" s="85"/>
      <c r="JF271" s="85"/>
      <c r="JG271" s="85"/>
      <c r="JH271" s="85"/>
      <c r="JI271" s="85"/>
      <c r="JJ271" s="85"/>
      <c r="JK271" s="85"/>
      <c r="JL271" s="85"/>
      <c r="JM271" s="85"/>
      <c r="JN271" s="85"/>
      <c r="JO271" s="85"/>
      <c r="JP271" s="85"/>
      <c r="JQ271" s="85"/>
      <c r="JR271" s="85"/>
      <c r="JS271" s="86"/>
      <c r="JT271" s="84"/>
      <c r="JU271" s="85"/>
      <c r="JV271" s="85"/>
      <c r="JW271" s="85"/>
      <c r="JX271" s="85"/>
      <c r="JY271" s="85"/>
      <c r="JZ271" s="85"/>
      <c r="KA271" s="85"/>
      <c r="KB271" s="85"/>
      <c r="KC271" s="85"/>
      <c r="KD271" s="85"/>
      <c r="KE271" s="85"/>
      <c r="KF271" s="85"/>
      <c r="KG271" s="85"/>
      <c r="KH271" s="85"/>
      <c r="KI271" s="85"/>
      <c r="KJ271" s="85"/>
      <c r="KK271" s="85"/>
      <c r="KL271" s="85"/>
      <c r="KM271" s="85"/>
      <c r="KN271" s="85"/>
      <c r="KO271" s="85"/>
      <c r="KP271" s="85"/>
      <c r="KQ271" s="85"/>
      <c r="KR271" s="85"/>
      <c r="KS271" s="85"/>
      <c r="KT271" s="85"/>
      <c r="KU271" s="85"/>
      <c r="KV271" s="85"/>
      <c r="KW271" s="85"/>
      <c r="KX271" s="86"/>
      <c r="KY271" s="84"/>
      <c r="KZ271" s="85"/>
      <c r="LA271" s="85"/>
      <c r="LB271" s="85"/>
      <c r="LC271" s="85"/>
      <c r="LD271" s="85"/>
      <c r="LE271" s="85"/>
      <c r="LF271" s="85"/>
      <c r="LG271" s="85"/>
      <c r="LH271" s="85"/>
      <c r="LI271" s="85"/>
      <c r="LJ271" s="85"/>
      <c r="LK271" s="85"/>
      <c r="LL271" s="85"/>
      <c r="LM271" s="85"/>
      <c r="LN271" s="85"/>
      <c r="LO271" s="85"/>
      <c r="LP271" s="85"/>
      <c r="LQ271" s="85"/>
      <c r="LR271" s="85"/>
      <c r="LS271" s="85"/>
      <c r="LT271" s="85"/>
      <c r="LU271" s="85"/>
      <c r="LV271" s="85"/>
      <c r="LW271" s="85"/>
      <c r="LX271" s="85"/>
      <c r="LY271" s="85"/>
      <c r="LZ271" s="85"/>
      <c r="MA271" s="85"/>
      <c r="MB271" s="85"/>
      <c r="MC271" s="86"/>
      <c r="MD271" s="84"/>
      <c r="ME271" s="85"/>
      <c r="MF271" s="85"/>
      <c r="MG271" s="85"/>
      <c r="MH271" s="85"/>
      <c r="MI271" s="85"/>
      <c r="MJ271" s="85"/>
      <c r="MK271" s="85"/>
      <c r="ML271" s="85"/>
      <c r="MM271" s="85"/>
      <c r="MN271" s="85"/>
      <c r="MO271" s="85"/>
      <c r="MP271" s="85"/>
      <c r="MQ271" s="85"/>
      <c r="MR271" s="85"/>
      <c r="MS271" s="85"/>
      <c r="MT271" s="85"/>
      <c r="MU271" s="85"/>
      <c r="MV271" s="85"/>
      <c r="MW271" s="85"/>
      <c r="MX271" s="85"/>
      <c r="MY271" s="85"/>
      <c r="MZ271" s="85"/>
      <c r="NA271" s="85"/>
      <c r="NB271" s="85"/>
      <c r="NC271" s="85"/>
      <c r="ND271" s="85"/>
      <c r="NE271" s="85"/>
      <c r="NF271" s="85"/>
      <c r="NG271" s="85"/>
      <c r="NH271" s="86"/>
      <c r="NI271" s="84"/>
      <c r="NJ271" s="85"/>
      <c r="NK271" s="85"/>
      <c r="NL271" s="85"/>
      <c r="NM271" s="85"/>
      <c r="NN271" s="85"/>
      <c r="NO271" s="85"/>
      <c r="NP271" s="85"/>
      <c r="NQ271" s="85"/>
      <c r="NR271" s="85"/>
      <c r="NS271" s="85"/>
      <c r="NT271" s="85"/>
      <c r="NU271" s="85"/>
      <c r="NV271" s="85"/>
      <c r="NW271" s="85"/>
      <c r="NX271" s="85"/>
      <c r="NY271" s="85"/>
      <c r="NZ271" s="85"/>
      <c r="OA271" s="85"/>
      <c r="OB271" s="85"/>
      <c r="OC271" s="85"/>
      <c r="OD271" s="85"/>
      <c r="OE271" s="85"/>
      <c r="OF271" s="85"/>
      <c r="OG271" s="85"/>
      <c r="OH271" s="85"/>
      <c r="OI271" s="85"/>
      <c r="OJ271" s="85"/>
      <c r="OK271" s="85"/>
      <c r="OL271" s="85"/>
      <c r="OM271" s="86"/>
      <c r="ON271" s="84"/>
      <c r="OO271" s="85"/>
      <c r="OP271" s="85"/>
      <c r="OQ271" s="85"/>
      <c r="OR271" s="85"/>
      <c r="OS271" s="85"/>
      <c r="OT271" s="85"/>
      <c r="OU271" s="85"/>
      <c r="OV271" s="85"/>
      <c r="OW271" s="85"/>
      <c r="OX271" s="85"/>
      <c r="OY271" s="85"/>
      <c r="OZ271" s="85"/>
      <c r="PA271" s="85"/>
      <c r="PB271" s="85"/>
      <c r="PC271" s="85"/>
      <c r="PD271" s="85"/>
      <c r="PE271" s="85"/>
      <c r="PF271" s="85"/>
      <c r="PG271" s="85"/>
      <c r="PH271" s="85"/>
      <c r="PI271" s="85"/>
      <c r="PJ271" s="85"/>
      <c r="PK271" s="85"/>
      <c r="PL271" s="85"/>
      <c r="PM271" s="85"/>
      <c r="PN271" s="85"/>
      <c r="PO271" s="85"/>
      <c r="PP271" s="85"/>
      <c r="PQ271" s="85"/>
      <c r="PR271" s="86"/>
      <c r="PS271" s="84"/>
      <c r="PT271" s="85"/>
      <c r="PU271" s="85"/>
      <c r="PV271" s="85"/>
      <c r="PW271" s="85"/>
      <c r="PX271" s="85"/>
      <c r="PY271" s="85"/>
      <c r="PZ271" s="85"/>
      <c r="QA271" s="85"/>
      <c r="QB271" s="85"/>
      <c r="QC271" s="85"/>
      <c r="QD271" s="85"/>
      <c r="QE271" s="85"/>
      <c r="QF271" s="85"/>
      <c r="QG271" s="85"/>
      <c r="QH271" s="85"/>
      <c r="QI271" s="85"/>
      <c r="QJ271" s="85"/>
      <c r="QK271" s="85"/>
      <c r="QL271" s="85"/>
      <c r="QM271" s="85"/>
      <c r="QN271" s="85"/>
      <c r="QO271" s="85"/>
      <c r="QP271" s="85"/>
      <c r="QQ271" s="85"/>
      <c r="QR271" s="85"/>
      <c r="QS271" s="85"/>
      <c r="QT271" s="85"/>
      <c r="QU271" s="85"/>
      <c r="QV271" s="85"/>
      <c r="QW271" s="86"/>
      <c r="QX271" s="84"/>
      <c r="QY271" s="85"/>
      <c r="QZ271" s="85"/>
      <c r="RA271" s="85"/>
      <c r="RB271" s="85"/>
      <c r="RC271" s="85"/>
      <c r="RD271" s="85"/>
      <c r="RE271" s="85"/>
      <c r="RF271" s="85"/>
      <c r="RG271" s="85"/>
      <c r="RH271" s="85"/>
      <c r="RI271" s="85"/>
      <c r="RJ271" s="85"/>
      <c r="RK271" s="85"/>
      <c r="RL271" s="85"/>
      <c r="RM271" s="85"/>
      <c r="RN271" s="85"/>
      <c r="RO271" s="85"/>
      <c r="RP271" s="85"/>
      <c r="RQ271" s="85"/>
      <c r="RR271" s="85"/>
      <c r="RS271" s="85"/>
      <c r="RT271" s="85"/>
      <c r="RU271" s="85"/>
      <c r="RV271" s="85"/>
      <c r="RW271" s="85"/>
      <c r="RX271" s="85"/>
      <c r="RY271" s="85"/>
      <c r="RZ271" s="85"/>
      <c r="SA271" s="85"/>
      <c r="SB271" s="86"/>
      <c r="SC271" s="84"/>
      <c r="SD271" s="85"/>
      <c r="SE271" s="85"/>
      <c r="SF271" s="85"/>
      <c r="SG271" s="85"/>
      <c r="SH271" s="85"/>
      <c r="SI271" s="85"/>
      <c r="SJ271" s="85"/>
      <c r="SK271" s="85"/>
      <c r="SL271" s="85"/>
      <c r="SM271" s="85"/>
      <c r="SN271" s="85"/>
      <c r="SO271" s="85"/>
      <c r="SP271" s="85"/>
      <c r="SQ271" s="85"/>
      <c r="SR271" s="85"/>
      <c r="SS271" s="85"/>
      <c r="ST271" s="85"/>
      <c r="SU271" s="85"/>
      <c r="SV271" s="85"/>
      <c r="SW271" s="85"/>
      <c r="SX271" s="85"/>
      <c r="SY271" s="85"/>
      <c r="SZ271" s="85"/>
      <c r="TA271" s="85"/>
      <c r="TB271" s="85"/>
      <c r="TC271" s="85"/>
      <c r="TD271" s="85"/>
      <c r="TE271" s="85"/>
      <c r="TF271" s="85"/>
      <c r="TG271" s="86"/>
      <c r="TH271" s="84"/>
      <c r="TI271" s="85"/>
      <c r="TJ271" s="85"/>
      <c r="TK271" s="85"/>
      <c r="TL271" s="85"/>
      <c r="TM271" s="85"/>
      <c r="TN271" s="85"/>
      <c r="TO271" s="85"/>
      <c r="TP271" s="85"/>
      <c r="TQ271" s="85"/>
      <c r="TR271" s="85"/>
      <c r="TS271" s="85"/>
      <c r="TT271" s="85"/>
      <c r="TU271" s="85"/>
      <c r="TV271" s="85"/>
      <c r="TW271" s="85"/>
      <c r="TX271" s="85"/>
      <c r="TY271" s="85"/>
      <c r="TZ271" s="85"/>
      <c r="UA271" s="85"/>
      <c r="UB271" s="85"/>
      <c r="UC271" s="85"/>
      <c r="UD271" s="85"/>
      <c r="UE271" s="85"/>
      <c r="UF271" s="85"/>
      <c r="UG271" s="85"/>
      <c r="UH271" s="85"/>
      <c r="UI271" s="85"/>
      <c r="UJ271" s="85"/>
      <c r="UK271" s="85"/>
      <c r="UL271" s="86"/>
      <c r="UM271" s="84"/>
      <c r="UN271" s="85"/>
      <c r="UO271" s="85"/>
      <c r="UP271" s="85"/>
      <c r="UQ271" s="85"/>
      <c r="UR271" s="85"/>
      <c r="US271" s="85"/>
      <c r="UT271" s="85"/>
      <c r="UU271" s="85"/>
      <c r="UV271" s="85"/>
      <c r="UW271" s="85"/>
      <c r="UX271" s="85"/>
      <c r="UY271" s="85"/>
      <c r="UZ271" s="85"/>
      <c r="VA271" s="85"/>
      <c r="VB271" s="85"/>
      <c r="VC271" s="85"/>
      <c r="VD271" s="85"/>
      <c r="VE271" s="85"/>
      <c r="VF271" s="85"/>
      <c r="VG271" s="85"/>
      <c r="VH271" s="85"/>
      <c r="VI271" s="85"/>
      <c r="VJ271" s="85"/>
      <c r="VK271" s="85"/>
      <c r="VL271" s="85"/>
      <c r="VM271" s="85"/>
      <c r="VN271" s="85"/>
      <c r="VO271" s="85"/>
      <c r="VP271" s="85"/>
      <c r="VQ271" s="86"/>
      <c r="VR271" s="84"/>
      <c r="VS271" s="85"/>
      <c r="VT271" s="85"/>
      <c r="VU271" s="85"/>
      <c r="VV271" s="85"/>
      <c r="VW271" s="85"/>
      <c r="VX271" s="85"/>
      <c r="VY271" s="85"/>
      <c r="VZ271" s="85"/>
      <c r="WA271" s="85"/>
      <c r="WB271" s="85"/>
      <c r="WC271" s="85"/>
      <c r="WD271" s="85"/>
      <c r="WE271" s="85"/>
      <c r="WF271" s="85"/>
      <c r="WG271" s="85"/>
      <c r="WH271" s="85"/>
      <c r="WI271" s="85"/>
      <c r="WJ271" s="85"/>
      <c r="WK271" s="85"/>
      <c r="WL271" s="85"/>
      <c r="WM271" s="85"/>
      <c r="WN271" s="85"/>
      <c r="WO271" s="85"/>
      <c r="WP271" s="85"/>
      <c r="WQ271" s="85"/>
      <c r="WR271" s="85"/>
      <c r="WS271" s="85"/>
      <c r="WT271" s="85"/>
      <c r="WU271" s="85"/>
      <c r="WV271" s="86"/>
      <c r="WW271" s="84"/>
      <c r="WX271" s="85"/>
      <c r="WY271" s="85"/>
      <c r="WZ271" s="85"/>
      <c r="XA271" s="85"/>
      <c r="XB271" s="85"/>
      <c r="XC271" s="85"/>
      <c r="XD271" s="85"/>
      <c r="XE271" s="85"/>
      <c r="XF271" s="85"/>
      <c r="XG271" s="85"/>
      <c r="XH271" s="85"/>
      <c r="XI271" s="85"/>
      <c r="XJ271" s="85"/>
      <c r="XK271" s="85"/>
      <c r="XL271" s="85"/>
      <c r="XM271" s="85"/>
      <c r="XN271" s="85"/>
      <c r="XO271" s="85"/>
      <c r="XP271" s="85"/>
      <c r="XQ271" s="85"/>
      <c r="XR271" s="85"/>
      <c r="XS271" s="85"/>
      <c r="XT271" s="85"/>
      <c r="XU271" s="85"/>
      <c r="XV271" s="85"/>
      <c r="XW271" s="85"/>
      <c r="XX271" s="85"/>
      <c r="XY271" s="85"/>
      <c r="XZ271" s="85"/>
      <c r="YA271" s="86"/>
      <c r="YB271" s="84"/>
      <c r="YC271" s="85"/>
      <c r="YD271" s="85"/>
      <c r="YE271" s="85"/>
      <c r="YF271" s="85"/>
      <c r="YG271" s="85"/>
      <c r="YH271" s="85"/>
      <c r="YI271" s="85"/>
      <c r="YJ271" s="85"/>
      <c r="YK271" s="85"/>
      <c r="YL271" s="85"/>
      <c r="YM271" s="85"/>
      <c r="YN271" s="85"/>
      <c r="YO271" s="85"/>
      <c r="YP271" s="85"/>
      <c r="YQ271" s="85"/>
      <c r="YR271" s="85"/>
      <c r="YS271" s="85"/>
      <c r="YT271" s="85"/>
      <c r="YU271" s="85"/>
      <c r="YV271" s="85"/>
      <c r="YW271" s="85"/>
      <c r="YX271" s="85"/>
      <c r="YY271" s="85"/>
      <c r="YZ271" s="85"/>
      <c r="ZA271" s="85"/>
      <c r="ZB271" s="85"/>
      <c r="ZC271" s="85"/>
      <c r="ZD271" s="85"/>
      <c r="ZE271" s="85"/>
      <c r="ZF271" s="86"/>
      <c r="ZG271" s="84"/>
      <c r="ZH271" s="85"/>
      <c r="ZI271" s="85"/>
      <c r="ZJ271" s="85"/>
      <c r="ZK271" s="85"/>
      <c r="ZL271" s="85"/>
      <c r="ZM271" s="85"/>
      <c r="ZN271" s="85"/>
      <c r="ZO271" s="85"/>
      <c r="ZP271" s="85"/>
      <c r="ZQ271" s="85"/>
      <c r="ZR271" s="85"/>
      <c r="ZS271" s="85"/>
      <c r="ZT271" s="85"/>
      <c r="ZU271" s="85"/>
      <c r="ZV271" s="85"/>
      <c r="ZW271" s="85"/>
      <c r="ZX271" s="85"/>
      <c r="ZY271" s="85"/>
      <c r="ZZ271" s="85"/>
      <c r="AAA271" s="85"/>
      <c r="AAB271" s="85"/>
      <c r="AAC271" s="85"/>
      <c r="AAD271" s="85"/>
      <c r="AAE271" s="85"/>
      <c r="AAF271" s="85"/>
      <c r="AAG271" s="85"/>
      <c r="AAH271" s="85"/>
      <c r="AAI271" s="85"/>
      <c r="AAJ271" s="85"/>
      <c r="AAK271" s="86"/>
      <c r="AAL271" s="84"/>
      <c r="AAM271" s="85"/>
      <c r="AAN271" s="85"/>
      <c r="AAO271" s="85"/>
      <c r="AAP271" s="85"/>
      <c r="AAQ271" s="85"/>
      <c r="AAR271" s="85"/>
      <c r="AAS271" s="85"/>
      <c r="AAT271" s="85"/>
      <c r="AAU271" s="85"/>
      <c r="AAV271" s="85"/>
      <c r="AAW271" s="85"/>
      <c r="AAX271" s="85"/>
      <c r="AAY271" s="85"/>
      <c r="AAZ271" s="85"/>
      <c r="ABA271" s="85"/>
      <c r="ABB271" s="85"/>
      <c r="ABC271" s="85"/>
      <c r="ABD271" s="85"/>
      <c r="ABE271" s="85"/>
      <c r="ABF271" s="85"/>
      <c r="ABG271" s="85"/>
      <c r="ABH271" s="85"/>
      <c r="ABI271" s="85"/>
      <c r="ABJ271" s="85"/>
      <c r="ABK271" s="85"/>
      <c r="ABL271" s="85"/>
      <c r="ABM271" s="85"/>
      <c r="ABN271" s="85"/>
      <c r="ABO271" s="85"/>
      <c r="ABP271" s="86"/>
      <c r="ABQ271" s="84"/>
      <c r="ABR271" s="85"/>
      <c r="ABS271" s="85"/>
      <c r="ABT271" s="85"/>
      <c r="ABU271" s="85"/>
      <c r="ABV271" s="85"/>
      <c r="ABW271" s="85"/>
      <c r="ABX271" s="85"/>
      <c r="ABY271" s="85"/>
      <c r="ABZ271" s="85"/>
      <c r="ACA271" s="85"/>
      <c r="ACB271" s="85"/>
      <c r="ACC271" s="85"/>
      <c r="ACD271" s="85"/>
      <c r="ACE271" s="85"/>
      <c r="ACF271" s="85"/>
      <c r="ACG271" s="85"/>
      <c r="ACH271" s="85"/>
      <c r="ACI271" s="85"/>
      <c r="ACJ271" s="85"/>
      <c r="ACK271" s="85"/>
      <c r="ACL271" s="85"/>
      <c r="ACM271" s="85"/>
      <c r="ACN271" s="85"/>
      <c r="ACO271" s="85"/>
      <c r="ACP271" s="85"/>
      <c r="ACQ271" s="85"/>
      <c r="ACR271" s="85"/>
      <c r="ACS271" s="85"/>
      <c r="ACT271" s="85"/>
      <c r="ACU271" s="86"/>
      <c r="ACV271" s="84"/>
      <c r="ACW271" s="85"/>
      <c r="ACX271" s="85"/>
      <c r="ACY271" s="85"/>
      <c r="ACZ271" s="85"/>
      <c r="ADA271" s="85"/>
      <c r="ADB271" s="85"/>
      <c r="ADC271" s="85"/>
      <c r="ADD271" s="85"/>
      <c r="ADE271" s="85"/>
      <c r="ADF271" s="85"/>
      <c r="ADG271" s="85"/>
      <c r="ADH271" s="85"/>
      <c r="ADI271" s="85"/>
      <c r="ADJ271" s="85"/>
      <c r="ADK271" s="85"/>
      <c r="ADL271" s="85"/>
      <c r="ADM271" s="85"/>
      <c r="ADN271" s="85"/>
      <c r="ADO271" s="85"/>
      <c r="ADP271" s="85"/>
      <c r="ADQ271" s="85"/>
      <c r="ADR271" s="85"/>
      <c r="ADS271" s="85"/>
      <c r="ADT271" s="85"/>
      <c r="ADU271" s="85"/>
      <c r="ADV271" s="85"/>
      <c r="ADW271" s="85"/>
      <c r="ADX271" s="85"/>
      <c r="ADY271" s="85"/>
      <c r="ADZ271" s="86"/>
      <c r="AEA271" s="84"/>
      <c r="AEB271" s="85"/>
      <c r="AEC271" s="85"/>
      <c r="AED271" s="85"/>
      <c r="AEE271" s="85"/>
      <c r="AEF271" s="85"/>
      <c r="AEG271" s="85"/>
      <c r="AEH271" s="85"/>
      <c r="AEI271" s="85"/>
      <c r="AEJ271" s="85"/>
      <c r="AEK271" s="85"/>
      <c r="AEL271" s="85"/>
      <c r="AEM271" s="85"/>
      <c r="AEN271" s="85"/>
      <c r="AEO271" s="85"/>
      <c r="AEP271" s="85"/>
      <c r="AEQ271" s="85"/>
      <c r="AER271" s="85"/>
      <c r="AES271" s="85"/>
      <c r="AET271" s="85"/>
      <c r="AEU271" s="85"/>
      <c r="AEV271" s="85"/>
      <c r="AEW271" s="85"/>
      <c r="AEX271" s="85"/>
      <c r="AEY271" s="85"/>
      <c r="AEZ271" s="85"/>
      <c r="AFA271" s="85"/>
      <c r="AFB271" s="85"/>
      <c r="AFC271" s="85"/>
      <c r="AFD271" s="85"/>
      <c r="AFE271" s="86"/>
      <c r="AFF271" s="84"/>
      <c r="AFG271" s="85"/>
      <c r="AFH271" s="85"/>
      <c r="AFI271" s="85"/>
      <c r="AFJ271" s="85"/>
      <c r="AFK271" s="85"/>
      <c r="AFL271" s="85"/>
      <c r="AFM271" s="85"/>
      <c r="AFN271" s="85"/>
      <c r="AFO271" s="85"/>
      <c r="AFP271" s="85"/>
      <c r="AFQ271" s="85"/>
      <c r="AFR271" s="85"/>
      <c r="AFS271" s="85"/>
      <c r="AFT271" s="85"/>
      <c r="AFU271" s="85"/>
      <c r="AFV271" s="85"/>
      <c r="AFW271" s="85"/>
      <c r="AFX271" s="85"/>
      <c r="AFY271" s="85"/>
      <c r="AFZ271" s="85"/>
      <c r="AGA271" s="85"/>
      <c r="AGB271" s="85"/>
      <c r="AGC271" s="85"/>
      <c r="AGD271" s="85"/>
      <c r="AGE271" s="85"/>
      <c r="AGF271" s="85"/>
      <c r="AGG271" s="85"/>
      <c r="AGH271" s="85"/>
      <c r="AGI271" s="85"/>
      <c r="AGJ271" s="86"/>
      <c r="AGK271" s="84"/>
      <c r="AGL271" s="85"/>
      <c r="AGM271" s="85"/>
      <c r="AGN271" s="85"/>
      <c r="AGO271" s="85"/>
      <c r="AGP271" s="85"/>
      <c r="AGQ271" s="85"/>
      <c r="AGR271" s="85"/>
      <c r="AGS271" s="85"/>
      <c r="AGT271" s="85"/>
      <c r="AGU271" s="85"/>
      <c r="AGV271" s="85"/>
      <c r="AGW271" s="85"/>
      <c r="AGX271" s="85"/>
      <c r="AGY271" s="85"/>
      <c r="AGZ271" s="85"/>
      <c r="AHA271" s="85"/>
      <c r="AHB271" s="85"/>
      <c r="AHC271" s="85"/>
      <c r="AHD271" s="85"/>
      <c r="AHE271" s="85"/>
      <c r="AHF271" s="85"/>
      <c r="AHG271" s="85"/>
      <c r="AHH271" s="85"/>
      <c r="AHI271" s="85"/>
      <c r="AHJ271" s="85"/>
      <c r="AHK271" s="85"/>
      <c r="AHL271" s="85"/>
      <c r="AHM271" s="85"/>
      <c r="AHN271" s="85"/>
      <c r="AHO271" s="86"/>
      <c r="AHP271" s="84"/>
      <c r="AHQ271" s="85"/>
      <c r="AHR271" s="85"/>
      <c r="AHS271" s="85"/>
      <c r="AHT271" s="85"/>
      <c r="AHU271" s="85"/>
      <c r="AHV271" s="85"/>
      <c r="AHW271" s="85"/>
      <c r="AHX271" s="85"/>
      <c r="AHY271" s="85"/>
      <c r="AHZ271" s="85"/>
      <c r="AIA271" s="85"/>
      <c r="AIB271" s="85"/>
      <c r="AIC271" s="85"/>
      <c r="AID271" s="85"/>
      <c r="AIE271" s="85"/>
      <c r="AIF271" s="85"/>
      <c r="AIG271" s="85"/>
      <c r="AIH271" s="85"/>
      <c r="AII271" s="85"/>
      <c r="AIJ271" s="85"/>
      <c r="AIK271" s="85"/>
      <c r="AIL271" s="85"/>
      <c r="AIM271" s="85"/>
      <c r="AIN271" s="85"/>
      <c r="AIO271" s="85"/>
      <c r="AIP271" s="85"/>
      <c r="AIQ271" s="85"/>
      <c r="AIR271" s="85"/>
      <c r="AIS271" s="85"/>
      <c r="AIT271" s="86"/>
      <c r="AIU271" s="84"/>
      <c r="AIV271" s="85"/>
      <c r="AIW271" s="85"/>
      <c r="AIX271" s="85"/>
      <c r="AIY271" s="85"/>
      <c r="AIZ271" s="85"/>
      <c r="AJA271" s="85"/>
      <c r="AJB271" s="85"/>
      <c r="AJC271" s="85"/>
      <c r="AJD271" s="85"/>
      <c r="AJE271" s="85"/>
      <c r="AJF271" s="85"/>
      <c r="AJG271" s="85"/>
      <c r="AJH271" s="85"/>
      <c r="AJI271" s="85"/>
      <c r="AJJ271" s="85"/>
      <c r="AJK271" s="85"/>
      <c r="AJL271" s="85"/>
      <c r="AJM271" s="85"/>
      <c r="AJN271" s="85"/>
      <c r="AJO271" s="85"/>
      <c r="AJP271" s="85"/>
      <c r="AJQ271" s="85"/>
      <c r="AJR271" s="85"/>
      <c r="AJS271" s="85"/>
      <c r="AJT271" s="85"/>
      <c r="AJU271" s="85"/>
      <c r="AJV271" s="85"/>
      <c r="AJW271" s="85"/>
      <c r="AJX271" s="85"/>
      <c r="AJY271" s="86"/>
      <c r="AJZ271" s="84"/>
      <c r="AKA271" s="85"/>
      <c r="AKB271" s="85"/>
      <c r="AKC271" s="85"/>
      <c r="AKD271" s="85"/>
      <c r="AKE271" s="85"/>
      <c r="AKF271" s="85"/>
      <c r="AKG271" s="85"/>
      <c r="AKH271" s="85"/>
      <c r="AKI271" s="85"/>
      <c r="AKJ271" s="85"/>
      <c r="AKK271" s="85"/>
      <c r="AKL271" s="85"/>
      <c r="AKM271" s="85"/>
      <c r="AKN271" s="85"/>
      <c r="AKO271" s="85"/>
      <c r="AKP271" s="85"/>
      <c r="AKQ271" s="85"/>
      <c r="AKR271" s="85"/>
      <c r="AKS271" s="85"/>
      <c r="AKT271" s="85"/>
      <c r="AKU271" s="85"/>
      <c r="AKV271" s="85"/>
      <c r="AKW271" s="85"/>
      <c r="AKX271" s="85"/>
      <c r="AKY271" s="85"/>
      <c r="AKZ271" s="85"/>
      <c r="ALA271" s="85"/>
      <c r="ALB271" s="85"/>
      <c r="ALC271" s="85"/>
      <c r="ALD271" s="86"/>
      <c r="ALE271" s="84"/>
      <c r="ALF271" s="85"/>
      <c r="ALG271" s="85"/>
      <c r="ALH271" s="85"/>
      <c r="ALI271" s="85"/>
      <c r="ALJ271" s="85"/>
      <c r="ALK271" s="85"/>
      <c r="ALL271" s="85"/>
      <c r="ALM271" s="85"/>
      <c r="ALN271" s="85"/>
      <c r="ALO271" s="85"/>
      <c r="ALP271" s="85"/>
      <c r="ALQ271" s="85"/>
      <c r="ALR271" s="85"/>
      <c r="ALS271" s="85"/>
      <c r="ALT271" s="85"/>
      <c r="ALU271" s="85"/>
      <c r="ALV271" s="85"/>
      <c r="ALW271" s="85"/>
      <c r="ALX271" s="85"/>
      <c r="ALY271" s="85"/>
      <c r="ALZ271" s="85"/>
      <c r="AMA271" s="85"/>
      <c r="AMB271" s="85"/>
      <c r="AMC271" s="85"/>
      <c r="AMD271" s="85"/>
      <c r="AME271" s="85"/>
      <c r="AMF271" s="85"/>
      <c r="AMG271" s="85"/>
      <c r="AMH271" s="85"/>
      <c r="AMI271" s="86"/>
      <c r="AMJ271" s="84"/>
      <c r="AMK271" s="85"/>
      <c r="AML271" s="85"/>
      <c r="AMM271" s="85"/>
      <c r="AMN271" s="85"/>
      <c r="AMO271" s="85"/>
      <c r="AMP271" s="85"/>
      <c r="AMQ271" s="85"/>
      <c r="AMR271" s="85"/>
      <c r="AMS271" s="85"/>
      <c r="AMT271" s="85"/>
      <c r="AMU271" s="85"/>
      <c r="AMV271" s="85"/>
      <c r="AMW271" s="85"/>
      <c r="AMX271" s="85"/>
      <c r="AMY271" s="85"/>
      <c r="AMZ271" s="85"/>
      <c r="ANA271" s="85"/>
      <c r="ANB271" s="85"/>
      <c r="ANC271" s="85"/>
      <c r="AND271" s="85"/>
      <c r="ANE271" s="85"/>
      <c r="ANF271" s="85"/>
      <c r="ANG271" s="85"/>
      <c r="ANH271" s="85"/>
      <c r="ANI271" s="85"/>
      <c r="ANJ271" s="85"/>
      <c r="ANK271" s="85"/>
      <c r="ANL271" s="85"/>
      <c r="ANM271" s="85"/>
      <c r="ANN271" s="86"/>
      <c r="ANO271" s="84"/>
      <c r="ANP271" s="85"/>
      <c r="ANQ271" s="85"/>
      <c r="ANR271" s="85"/>
      <c r="ANS271" s="85"/>
      <c r="ANT271" s="85"/>
      <c r="ANU271" s="85"/>
      <c r="ANV271" s="85"/>
      <c r="ANW271" s="85"/>
      <c r="ANX271" s="85"/>
      <c r="ANY271" s="85"/>
      <c r="ANZ271" s="85"/>
      <c r="AOA271" s="85"/>
      <c r="AOB271" s="85"/>
      <c r="AOC271" s="85"/>
      <c r="AOD271" s="85"/>
      <c r="AOE271" s="85"/>
      <c r="AOF271" s="85"/>
      <c r="AOG271" s="85"/>
      <c r="AOH271" s="85"/>
      <c r="AOI271" s="85"/>
      <c r="AOJ271" s="85"/>
      <c r="AOK271" s="85"/>
      <c r="AOL271" s="85"/>
      <c r="AOM271" s="85"/>
      <c r="AON271" s="85"/>
      <c r="AOO271" s="85"/>
      <c r="AOP271" s="85"/>
      <c r="AOQ271" s="85"/>
      <c r="AOR271" s="85"/>
      <c r="AOS271" s="86"/>
      <c r="AOT271" s="84"/>
      <c r="AOU271" s="85"/>
      <c r="AOV271" s="85"/>
      <c r="AOW271" s="85"/>
      <c r="AOX271" s="85"/>
      <c r="AOY271" s="85"/>
      <c r="AOZ271" s="85"/>
      <c r="APA271" s="85"/>
      <c r="APB271" s="85"/>
      <c r="APC271" s="85"/>
      <c r="APD271" s="85"/>
      <c r="APE271" s="85"/>
      <c r="APF271" s="85"/>
      <c r="APG271" s="85"/>
      <c r="APH271" s="85"/>
      <c r="API271" s="85"/>
      <c r="APJ271" s="85"/>
      <c r="APK271" s="85"/>
      <c r="APL271" s="85"/>
      <c r="APM271" s="85"/>
      <c r="APN271" s="85"/>
      <c r="APO271" s="85"/>
      <c r="APP271" s="85"/>
      <c r="APQ271" s="85"/>
      <c r="APR271" s="85"/>
      <c r="APS271" s="85"/>
      <c r="APT271" s="85"/>
      <c r="APU271" s="85"/>
      <c r="APV271" s="85"/>
      <c r="APW271" s="85"/>
      <c r="APX271" s="86"/>
      <c r="APY271" s="84"/>
      <c r="APZ271" s="85"/>
      <c r="AQA271" s="85"/>
      <c r="AQB271" s="85"/>
      <c r="AQC271" s="85"/>
      <c r="AQD271" s="85"/>
      <c r="AQE271" s="85"/>
      <c r="AQF271" s="85"/>
      <c r="AQG271" s="85"/>
      <c r="AQH271" s="85"/>
      <c r="AQI271" s="85"/>
      <c r="AQJ271" s="85"/>
      <c r="AQK271" s="85"/>
      <c r="AQL271" s="85"/>
      <c r="AQM271" s="85"/>
      <c r="AQN271" s="85"/>
      <c r="AQO271" s="85"/>
      <c r="AQP271" s="85"/>
      <c r="AQQ271" s="85"/>
      <c r="AQR271" s="85"/>
      <c r="AQS271" s="85"/>
      <c r="AQT271" s="85"/>
      <c r="AQU271" s="85"/>
      <c r="AQV271" s="85"/>
      <c r="AQW271" s="85"/>
      <c r="AQX271" s="85"/>
      <c r="AQY271" s="85"/>
      <c r="AQZ271" s="85"/>
      <c r="ARA271" s="85"/>
      <c r="ARB271" s="85"/>
      <c r="ARC271" s="86"/>
      <c r="ARD271" s="84"/>
      <c r="ARE271" s="85"/>
      <c r="ARF271" s="85"/>
      <c r="ARG271" s="85"/>
      <c r="ARH271" s="85"/>
      <c r="ARI271" s="85"/>
      <c r="ARJ271" s="85"/>
      <c r="ARK271" s="85"/>
      <c r="ARL271" s="85"/>
      <c r="ARM271" s="85"/>
      <c r="ARN271" s="85"/>
      <c r="ARO271" s="85"/>
      <c r="ARP271" s="85"/>
      <c r="ARQ271" s="85"/>
      <c r="ARR271" s="85"/>
      <c r="ARS271" s="85"/>
      <c r="ART271" s="85"/>
      <c r="ARU271" s="85"/>
      <c r="ARV271" s="85"/>
      <c r="ARW271" s="85"/>
      <c r="ARX271" s="85"/>
      <c r="ARY271" s="85"/>
      <c r="ARZ271" s="85"/>
      <c r="ASA271" s="85"/>
      <c r="ASB271" s="85"/>
      <c r="ASC271" s="85"/>
      <c r="ASD271" s="85"/>
      <c r="ASE271" s="85"/>
      <c r="ASF271" s="85"/>
      <c r="ASG271" s="85"/>
      <c r="ASH271" s="86"/>
      <c r="ASI271" s="84"/>
      <c r="ASJ271" s="85"/>
      <c r="ASK271" s="85"/>
      <c r="ASL271" s="85"/>
      <c r="ASM271" s="85"/>
      <c r="ASN271" s="85"/>
      <c r="ASO271" s="85"/>
      <c r="ASP271" s="85"/>
      <c r="ASQ271" s="85"/>
      <c r="ASR271" s="85"/>
      <c r="ASS271" s="85"/>
      <c r="AST271" s="85"/>
      <c r="ASU271" s="85"/>
      <c r="ASV271" s="85"/>
      <c r="ASW271" s="85"/>
      <c r="ASX271" s="85"/>
      <c r="ASY271" s="85"/>
      <c r="ASZ271" s="85"/>
      <c r="ATA271" s="85"/>
      <c r="ATB271" s="85"/>
      <c r="ATC271" s="85"/>
      <c r="ATD271" s="85"/>
      <c r="ATE271" s="85"/>
      <c r="ATF271" s="85"/>
      <c r="ATG271" s="85"/>
      <c r="ATH271" s="85"/>
      <c r="ATI271" s="85"/>
      <c r="ATJ271" s="85"/>
      <c r="ATK271" s="85"/>
      <c r="ATL271" s="85"/>
      <c r="ATM271" s="86"/>
      <c r="ATN271" s="84"/>
      <c r="ATO271" s="85"/>
      <c r="ATP271" s="85"/>
      <c r="ATQ271" s="85"/>
      <c r="ATR271" s="85"/>
      <c r="ATS271" s="85"/>
      <c r="ATT271" s="85"/>
      <c r="ATU271" s="85"/>
      <c r="ATV271" s="85"/>
      <c r="ATW271" s="85"/>
      <c r="ATX271" s="85"/>
      <c r="ATY271" s="85"/>
      <c r="ATZ271" s="85"/>
      <c r="AUA271" s="85"/>
      <c r="AUB271" s="85"/>
      <c r="AUC271" s="85"/>
      <c r="AUD271" s="85"/>
      <c r="AUE271" s="85"/>
      <c r="AUF271" s="85"/>
      <c r="AUG271" s="85"/>
      <c r="AUH271" s="85"/>
      <c r="AUI271" s="85"/>
      <c r="AUJ271" s="85"/>
      <c r="AUK271" s="85"/>
      <c r="AUL271" s="85"/>
      <c r="AUM271" s="85"/>
      <c r="AUN271" s="85"/>
      <c r="AUO271" s="85"/>
      <c r="AUP271" s="85"/>
      <c r="AUQ271" s="85"/>
      <c r="AUR271" s="86"/>
      <c r="AUS271" s="84"/>
      <c r="AUT271" s="85"/>
      <c r="AUU271" s="85"/>
      <c r="AUV271" s="85"/>
      <c r="AUW271" s="85"/>
      <c r="AUX271" s="85"/>
      <c r="AUY271" s="85"/>
      <c r="AUZ271" s="85"/>
      <c r="AVA271" s="85"/>
      <c r="AVB271" s="85"/>
      <c r="AVC271" s="85"/>
      <c r="AVD271" s="85"/>
      <c r="AVE271" s="85"/>
      <c r="AVF271" s="85"/>
      <c r="AVG271" s="85"/>
      <c r="AVH271" s="85"/>
      <c r="AVI271" s="85"/>
      <c r="AVJ271" s="85"/>
      <c r="AVK271" s="85"/>
      <c r="AVL271" s="85"/>
      <c r="AVM271" s="85"/>
      <c r="AVN271" s="85"/>
      <c r="AVO271" s="85"/>
      <c r="AVP271" s="85"/>
      <c r="AVQ271" s="85"/>
      <c r="AVR271" s="85"/>
      <c r="AVS271" s="85"/>
      <c r="AVT271" s="85"/>
      <c r="AVU271" s="85"/>
      <c r="AVV271" s="85"/>
      <c r="AVW271" s="86"/>
      <c r="AVX271" s="84"/>
      <c r="AVY271" s="85"/>
      <c r="AVZ271" s="85"/>
      <c r="AWA271" s="85"/>
      <c r="AWB271" s="85"/>
      <c r="AWC271" s="85"/>
      <c r="AWD271" s="85"/>
      <c r="AWE271" s="85"/>
      <c r="AWF271" s="85"/>
      <c r="AWG271" s="85"/>
      <c r="AWH271" s="85"/>
      <c r="AWI271" s="85"/>
      <c r="AWJ271" s="85"/>
      <c r="AWK271" s="85"/>
      <c r="AWL271" s="85"/>
      <c r="AWM271" s="85"/>
      <c r="AWN271" s="85"/>
      <c r="AWO271" s="85"/>
      <c r="AWP271" s="85"/>
      <c r="AWQ271" s="85"/>
      <c r="AWR271" s="85"/>
      <c r="AWS271" s="85"/>
      <c r="AWT271" s="85"/>
      <c r="AWU271" s="85"/>
      <c r="AWV271" s="85"/>
      <c r="AWW271" s="85"/>
      <c r="AWX271" s="85"/>
      <c r="AWY271" s="85"/>
      <c r="AWZ271" s="85"/>
      <c r="AXA271" s="85"/>
      <c r="AXB271" s="86"/>
      <c r="AXC271" s="84"/>
      <c r="AXD271" s="85"/>
      <c r="AXE271" s="85"/>
      <c r="AXF271" s="85"/>
      <c r="AXG271" s="85"/>
      <c r="AXH271" s="85"/>
      <c r="AXI271" s="85"/>
      <c r="AXJ271" s="85"/>
      <c r="AXK271" s="85"/>
      <c r="AXL271" s="85"/>
      <c r="AXM271" s="85"/>
      <c r="AXN271" s="85"/>
      <c r="AXO271" s="85"/>
      <c r="AXP271" s="85"/>
      <c r="AXQ271" s="85"/>
      <c r="AXR271" s="85"/>
      <c r="AXS271" s="85"/>
      <c r="AXT271" s="85"/>
      <c r="AXU271" s="85"/>
      <c r="AXV271" s="85"/>
      <c r="AXW271" s="85"/>
      <c r="AXX271" s="85"/>
      <c r="AXY271" s="85"/>
      <c r="AXZ271" s="85"/>
      <c r="AYA271" s="85"/>
      <c r="AYB271" s="85"/>
      <c r="AYC271" s="85"/>
      <c r="AYD271" s="85"/>
      <c r="AYE271" s="85"/>
      <c r="AYF271" s="85"/>
      <c r="AYG271" s="86"/>
      <c r="AYH271" s="84"/>
      <c r="AYI271" s="85"/>
      <c r="AYJ271" s="85"/>
      <c r="AYK271" s="85"/>
      <c r="AYL271" s="85"/>
      <c r="AYM271" s="85"/>
      <c r="AYN271" s="85"/>
      <c r="AYO271" s="85"/>
      <c r="AYP271" s="85"/>
      <c r="AYQ271" s="85"/>
      <c r="AYR271" s="85"/>
      <c r="AYS271" s="85"/>
      <c r="AYT271" s="85"/>
      <c r="AYU271" s="85"/>
      <c r="AYV271" s="85"/>
      <c r="AYW271" s="85"/>
      <c r="AYX271" s="85"/>
      <c r="AYY271" s="85"/>
      <c r="AYZ271" s="85"/>
      <c r="AZA271" s="85"/>
      <c r="AZB271" s="85"/>
      <c r="AZC271" s="85"/>
      <c r="AZD271" s="85"/>
      <c r="AZE271" s="85"/>
      <c r="AZF271" s="85"/>
      <c r="AZG271" s="85"/>
      <c r="AZH271" s="85"/>
      <c r="AZI271" s="85"/>
      <c r="AZJ271" s="85"/>
      <c r="AZK271" s="85"/>
      <c r="AZL271" s="86"/>
      <c r="AZM271" s="84"/>
      <c r="AZN271" s="85"/>
      <c r="AZO271" s="85"/>
      <c r="AZP271" s="85"/>
      <c r="AZQ271" s="85"/>
      <c r="AZR271" s="85"/>
      <c r="AZS271" s="85"/>
      <c r="AZT271" s="85"/>
      <c r="AZU271" s="85"/>
      <c r="AZV271" s="85"/>
      <c r="AZW271" s="85"/>
      <c r="AZX271" s="85"/>
      <c r="AZY271" s="85"/>
      <c r="AZZ271" s="85"/>
      <c r="BAA271" s="85"/>
      <c r="BAB271" s="85"/>
      <c r="BAC271" s="85"/>
      <c r="BAD271" s="85"/>
      <c r="BAE271" s="85"/>
      <c r="BAF271" s="85"/>
      <c r="BAG271" s="85"/>
      <c r="BAH271" s="85"/>
      <c r="BAI271" s="85"/>
      <c r="BAJ271" s="85"/>
      <c r="BAK271" s="85"/>
      <c r="BAL271" s="85"/>
      <c r="BAM271" s="85"/>
      <c r="BAN271" s="85"/>
      <c r="BAO271" s="85"/>
      <c r="BAP271" s="85"/>
      <c r="BAQ271" s="86"/>
      <c r="BAR271" s="84"/>
      <c r="BAS271" s="85"/>
      <c r="BAT271" s="85"/>
      <c r="BAU271" s="85"/>
      <c r="BAV271" s="85"/>
      <c r="BAW271" s="85"/>
      <c r="BAX271" s="85"/>
      <c r="BAY271" s="85"/>
      <c r="BAZ271" s="85"/>
      <c r="BBA271" s="85"/>
      <c r="BBB271" s="85"/>
      <c r="BBC271" s="85"/>
      <c r="BBD271" s="85"/>
      <c r="BBE271" s="85"/>
      <c r="BBF271" s="85"/>
      <c r="BBG271" s="85"/>
      <c r="BBH271" s="85"/>
      <c r="BBI271" s="85"/>
      <c r="BBJ271" s="85"/>
      <c r="BBK271" s="85"/>
      <c r="BBL271" s="85"/>
      <c r="BBM271" s="85"/>
      <c r="BBN271" s="85"/>
      <c r="BBO271" s="85"/>
      <c r="BBP271" s="85"/>
      <c r="BBQ271" s="85"/>
      <c r="BBR271" s="85"/>
      <c r="BBS271" s="85"/>
      <c r="BBT271" s="85"/>
      <c r="BBU271" s="85"/>
      <c r="BBV271" s="86"/>
      <c r="BBW271" s="84"/>
      <c r="BBX271" s="85"/>
      <c r="BBY271" s="85"/>
      <c r="BBZ271" s="85"/>
      <c r="BCA271" s="85"/>
      <c r="BCB271" s="85"/>
      <c r="BCC271" s="85"/>
      <c r="BCD271" s="85"/>
      <c r="BCE271" s="85"/>
      <c r="BCF271" s="85"/>
      <c r="BCG271" s="85"/>
      <c r="BCH271" s="85"/>
      <c r="BCI271" s="85"/>
      <c r="BCJ271" s="85"/>
      <c r="BCK271" s="85"/>
      <c r="BCL271" s="85"/>
      <c r="BCM271" s="85"/>
      <c r="BCN271" s="85"/>
      <c r="BCO271" s="85"/>
      <c r="BCP271" s="85"/>
      <c r="BCQ271" s="85"/>
      <c r="BCR271" s="85"/>
      <c r="BCS271" s="85"/>
      <c r="BCT271" s="85"/>
      <c r="BCU271" s="85"/>
      <c r="BCV271" s="85"/>
      <c r="BCW271" s="85"/>
      <c r="BCX271" s="85"/>
      <c r="BCY271" s="85"/>
      <c r="BCZ271" s="85"/>
      <c r="BDA271" s="86"/>
      <c r="BDB271" s="84"/>
      <c r="BDC271" s="85"/>
      <c r="BDD271" s="85"/>
      <c r="BDE271" s="85"/>
      <c r="BDF271" s="85"/>
      <c r="BDG271" s="85"/>
      <c r="BDH271" s="85"/>
      <c r="BDI271" s="85"/>
      <c r="BDJ271" s="85"/>
      <c r="BDK271" s="85"/>
      <c r="BDL271" s="85"/>
      <c r="BDM271" s="85"/>
      <c r="BDN271" s="85"/>
      <c r="BDO271" s="85"/>
      <c r="BDP271" s="85"/>
      <c r="BDQ271" s="85"/>
      <c r="BDR271" s="85"/>
      <c r="BDS271" s="85"/>
      <c r="BDT271" s="85"/>
      <c r="BDU271" s="85"/>
      <c r="BDV271" s="85"/>
      <c r="BDW271" s="85"/>
      <c r="BDX271" s="85"/>
      <c r="BDY271" s="85"/>
      <c r="BDZ271" s="85"/>
      <c r="BEA271" s="85"/>
      <c r="BEB271" s="85"/>
      <c r="BEC271" s="85"/>
      <c r="BED271" s="85"/>
      <c r="BEE271" s="85"/>
      <c r="BEF271" s="86"/>
      <c r="BEG271" s="84"/>
      <c r="BEH271" s="85"/>
      <c r="BEI271" s="85"/>
      <c r="BEJ271" s="85"/>
      <c r="BEK271" s="85"/>
      <c r="BEL271" s="85"/>
      <c r="BEM271" s="85"/>
      <c r="BEN271" s="85"/>
      <c r="BEO271" s="85"/>
      <c r="BEP271" s="85"/>
      <c r="BEQ271" s="85"/>
      <c r="BER271" s="85"/>
      <c r="BES271" s="85"/>
      <c r="BET271" s="85"/>
      <c r="BEU271" s="85"/>
      <c r="BEV271" s="85"/>
      <c r="BEW271" s="85"/>
      <c r="BEX271" s="85"/>
      <c r="BEY271" s="85"/>
      <c r="BEZ271" s="85"/>
      <c r="BFA271" s="85"/>
      <c r="BFB271" s="85"/>
      <c r="BFC271" s="85"/>
      <c r="BFD271" s="85"/>
      <c r="BFE271" s="85"/>
      <c r="BFF271" s="85"/>
      <c r="BFG271" s="85"/>
      <c r="BFH271" s="85"/>
      <c r="BFI271" s="85"/>
      <c r="BFJ271" s="85"/>
      <c r="BFK271" s="86"/>
      <c r="BFL271" s="84"/>
      <c r="BFM271" s="85"/>
      <c r="BFN271" s="85"/>
      <c r="BFO271" s="85"/>
      <c r="BFP271" s="85"/>
      <c r="BFQ271" s="85"/>
      <c r="BFR271" s="85"/>
      <c r="BFS271" s="85"/>
      <c r="BFT271" s="85"/>
      <c r="BFU271" s="85"/>
      <c r="BFV271" s="85"/>
      <c r="BFW271" s="85"/>
      <c r="BFX271" s="85"/>
      <c r="BFY271" s="85"/>
      <c r="BFZ271" s="85"/>
      <c r="BGA271" s="85"/>
      <c r="BGB271" s="85"/>
      <c r="BGC271" s="85"/>
      <c r="BGD271" s="85"/>
      <c r="BGE271" s="85"/>
      <c r="BGF271" s="85"/>
      <c r="BGG271" s="85"/>
      <c r="BGH271" s="85"/>
      <c r="BGI271" s="85"/>
      <c r="BGJ271" s="85"/>
      <c r="BGK271" s="85"/>
      <c r="BGL271" s="85"/>
      <c r="BGM271" s="85"/>
      <c r="BGN271" s="85"/>
      <c r="BGO271" s="85"/>
      <c r="BGP271" s="86"/>
      <c r="BGQ271" s="84"/>
      <c r="BGR271" s="85"/>
      <c r="BGS271" s="85"/>
      <c r="BGT271" s="85"/>
      <c r="BGU271" s="85"/>
      <c r="BGV271" s="85"/>
      <c r="BGW271" s="85"/>
      <c r="BGX271" s="85"/>
      <c r="BGY271" s="85"/>
      <c r="BGZ271" s="85"/>
      <c r="BHA271" s="85"/>
      <c r="BHB271" s="85"/>
      <c r="BHC271" s="85"/>
      <c r="BHD271" s="85"/>
      <c r="BHE271" s="85"/>
      <c r="BHF271" s="85"/>
      <c r="BHG271" s="85"/>
      <c r="BHH271" s="85"/>
      <c r="BHI271" s="85"/>
      <c r="BHJ271" s="85"/>
      <c r="BHK271" s="85"/>
      <c r="BHL271" s="85"/>
      <c r="BHM271" s="85"/>
      <c r="BHN271" s="85"/>
      <c r="BHO271" s="85"/>
      <c r="BHP271" s="85"/>
      <c r="BHQ271" s="85"/>
      <c r="BHR271" s="85"/>
      <c r="BHS271" s="85"/>
      <c r="BHT271" s="85"/>
      <c r="BHU271" s="86"/>
      <c r="BHV271" s="84"/>
      <c r="BHW271" s="85"/>
      <c r="BHX271" s="85"/>
      <c r="BHY271" s="85"/>
      <c r="BHZ271" s="85"/>
      <c r="BIA271" s="85"/>
      <c r="BIB271" s="85"/>
      <c r="BIC271" s="85"/>
      <c r="BID271" s="85"/>
      <c r="BIE271" s="85"/>
      <c r="BIF271" s="85"/>
      <c r="BIG271" s="85"/>
      <c r="BIH271" s="85"/>
      <c r="BII271" s="85"/>
      <c r="BIJ271" s="85"/>
      <c r="BIK271" s="85"/>
      <c r="BIL271" s="85"/>
      <c r="BIM271" s="85"/>
      <c r="BIN271" s="85"/>
      <c r="BIO271" s="85"/>
      <c r="BIP271" s="85"/>
      <c r="BIQ271" s="85"/>
      <c r="BIR271" s="85"/>
      <c r="BIS271" s="85"/>
      <c r="BIT271" s="85"/>
      <c r="BIU271" s="85"/>
      <c r="BIV271" s="85"/>
      <c r="BIW271" s="85"/>
      <c r="BIX271" s="85"/>
      <c r="BIY271" s="85"/>
      <c r="BIZ271" s="86"/>
      <c r="BJA271" s="84"/>
      <c r="BJB271" s="85"/>
      <c r="BJC271" s="85"/>
      <c r="BJD271" s="85"/>
      <c r="BJE271" s="85"/>
      <c r="BJF271" s="85"/>
      <c r="BJG271" s="85"/>
      <c r="BJH271" s="85"/>
      <c r="BJI271" s="85"/>
      <c r="BJJ271" s="85"/>
      <c r="BJK271" s="85"/>
      <c r="BJL271" s="85"/>
      <c r="BJM271" s="85"/>
      <c r="BJN271" s="85"/>
      <c r="BJO271" s="85"/>
      <c r="BJP271" s="85"/>
      <c r="BJQ271" s="85"/>
      <c r="BJR271" s="85"/>
      <c r="BJS271" s="85"/>
      <c r="BJT271" s="85"/>
      <c r="BJU271" s="85"/>
      <c r="BJV271" s="85"/>
      <c r="BJW271" s="85"/>
      <c r="BJX271" s="85"/>
      <c r="BJY271" s="85"/>
      <c r="BJZ271" s="85"/>
      <c r="BKA271" s="85"/>
      <c r="BKB271" s="85"/>
      <c r="BKC271" s="85"/>
      <c r="BKD271" s="85"/>
      <c r="BKE271" s="86"/>
      <c r="BKF271" s="84"/>
      <c r="BKG271" s="85"/>
      <c r="BKH271" s="85"/>
      <c r="BKI271" s="85"/>
      <c r="BKJ271" s="85"/>
      <c r="BKK271" s="85"/>
      <c r="BKL271" s="85"/>
      <c r="BKM271" s="85"/>
      <c r="BKN271" s="85"/>
      <c r="BKO271" s="85"/>
      <c r="BKP271" s="85"/>
      <c r="BKQ271" s="85"/>
      <c r="BKR271" s="85"/>
      <c r="BKS271" s="85"/>
      <c r="BKT271" s="85"/>
      <c r="BKU271" s="85"/>
      <c r="BKV271" s="85"/>
      <c r="BKW271" s="85"/>
      <c r="BKX271" s="85"/>
      <c r="BKY271" s="85"/>
      <c r="BKZ271" s="85"/>
      <c r="BLA271" s="85"/>
      <c r="BLB271" s="85"/>
      <c r="BLC271" s="85"/>
      <c r="BLD271" s="85"/>
      <c r="BLE271" s="85"/>
      <c r="BLF271" s="85"/>
      <c r="BLG271" s="85"/>
      <c r="BLH271" s="85"/>
      <c r="BLI271" s="85"/>
      <c r="BLJ271" s="86"/>
      <c r="BLK271" s="84"/>
      <c r="BLL271" s="85"/>
      <c r="BLM271" s="85"/>
      <c r="BLN271" s="85"/>
      <c r="BLO271" s="85"/>
      <c r="BLP271" s="85"/>
      <c r="BLQ271" s="85"/>
      <c r="BLR271" s="85"/>
      <c r="BLS271" s="85"/>
      <c r="BLT271" s="85"/>
      <c r="BLU271" s="85"/>
      <c r="BLV271" s="85"/>
      <c r="BLW271" s="85"/>
      <c r="BLX271" s="85"/>
      <c r="BLY271" s="85"/>
      <c r="BLZ271" s="85"/>
      <c r="BMA271" s="85"/>
      <c r="BMB271" s="85"/>
      <c r="BMC271" s="85"/>
      <c r="BMD271" s="85"/>
      <c r="BME271" s="85"/>
      <c r="BMF271" s="85"/>
      <c r="BMG271" s="85"/>
      <c r="BMH271" s="85"/>
      <c r="BMI271" s="85"/>
      <c r="BMJ271" s="85"/>
      <c r="BMK271" s="85"/>
      <c r="BML271" s="85"/>
      <c r="BMM271" s="85"/>
      <c r="BMN271" s="85"/>
      <c r="BMO271" s="86"/>
      <c r="BMP271" s="84"/>
      <c r="BMQ271" s="85"/>
      <c r="BMR271" s="85"/>
      <c r="BMS271" s="85"/>
      <c r="BMT271" s="85"/>
      <c r="BMU271" s="85"/>
      <c r="BMV271" s="85"/>
      <c r="BMW271" s="85"/>
      <c r="BMX271" s="85"/>
      <c r="BMY271" s="85"/>
      <c r="BMZ271" s="85"/>
      <c r="BNA271" s="85"/>
      <c r="BNB271" s="85"/>
      <c r="BNC271" s="85"/>
      <c r="BND271" s="85"/>
      <c r="BNE271" s="85"/>
      <c r="BNF271" s="85"/>
      <c r="BNG271" s="85"/>
      <c r="BNH271" s="85"/>
      <c r="BNI271" s="85"/>
      <c r="BNJ271" s="85"/>
      <c r="BNK271" s="85"/>
      <c r="BNL271" s="85"/>
      <c r="BNM271" s="85"/>
      <c r="BNN271" s="85"/>
      <c r="BNO271" s="85"/>
      <c r="BNP271" s="85"/>
      <c r="BNQ271" s="85"/>
      <c r="BNR271" s="85"/>
      <c r="BNS271" s="85"/>
      <c r="BNT271" s="86"/>
      <c r="BNU271" s="84"/>
      <c r="BNV271" s="85"/>
      <c r="BNW271" s="85"/>
      <c r="BNX271" s="85"/>
      <c r="BNY271" s="85"/>
      <c r="BNZ271" s="85"/>
      <c r="BOA271" s="85"/>
      <c r="BOB271" s="85"/>
      <c r="BOC271" s="85"/>
      <c r="BOD271" s="85"/>
      <c r="BOE271" s="85"/>
      <c r="BOF271" s="85"/>
      <c r="BOG271" s="85"/>
      <c r="BOH271" s="85"/>
      <c r="BOI271" s="85"/>
      <c r="BOJ271" s="85"/>
      <c r="BOK271" s="85"/>
      <c r="BOL271" s="85"/>
      <c r="BOM271" s="85"/>
      <c r="BON271" s="85"/>
      <c r="BOO271" s="85"/>
      <c r="BOP271" s="85"/>
      <c r="BOQ271" s="85"/>
      <c r="BOR271" s="85"/>
      <c r="BOS271" s="85"/>
      <c r="BOT271" s="85"/>
      <c r="BOU271" s="85"/>
      <c r="BOV271" s="85"/>
      <c r="BOW271" s="85"/>
      <c r="BOX271" s="85"/>
      <c r="BOY271" s="86"/>
      <c r="BOZ271" s="84"/>
      <c r="BPA271" s="85"/>
      <c r="BPB271" s="85"/>
      <c r="BPC271" s="85"/>
      <c r="BPD271" s="85"/>
      <c r="BPE271" s="85"/>
      <c r="BPF271" s="85"/>
      <c r="BPG271" s="85"/>
      <c r="BPH271" s="85"/>
      <c r="BPI271" s="85"/>
      <c r="BPJ271" s="85"/>
      <c r="BPK271" s="85"/>
      <c r="BPL271" s="85"/>
      <c r="BPM271" s="85"/>
      <c r="BPN271" s="85"/>
      <c r="BPO271" s="85"/>
      <c r="BPP271" s="85"/>
      <c r="BPQ271" s="85"/>
      <c r="BPR271" s="85"/>
      <c r="BPS271" s="85"/>
      <c r="BPT271" s="85"/>
      <c r="BPU271" s="85"/>
      <c r="BPV271" s="85"/>
      <c r="BPW271" s="85"/>
      <c r="BPX271" s="85"/>
      <c r="BPY271" s="85"/>
      <c r="BPZ271" s="85"/>
      <c r="BQA271" s="85"/>
      <c r="BQB271" s="85"/>
      <c r="BQC271" s="85"/>
      <c r="BQD271" s="86"/>
      <c r="BQE271" s="84"/>
      <c r="BQF271" s="85"/>
      <c r="BQG271" s="85"/>
      <c r="BQH271" s="85"/>
      <c r="BQI271" s="85"/>
      <c r="BQJ271" s="85"/>
      <c r="BQK271" s="85"/>
      <c r="BQL271" s="85"/>
      <c r="BQM271" s="85"/>
      <c r="BQN271" s="85"/>
      <c r="BQO271" s="85"/>
      <c r="BQP271" s="85"/>
      <c r="BQQ271" s="85"/>
      <c r="BQR271" s="85"/>
      <c r="BQS271" s="85"/>
      <c r="BQT271" s="85"/>
      <c r="BQU271" s="85"/>
      <c r="BQV271" s="85"/>
      <c r="BQW271" s="85"/>
      <c r="BQX271" s="85"/>
      <c r="BQY271" s="85"/>
      <c r="BQZ271" s="85"/>
      <c r="BRA271" s="85"/>
      <c r="BRB271" s="85"/>
      <c r="BRC271" s="85"/>
      <c r="BRD271" s="85"/>
      <c r="BRE271" s="85"/>
      <c r="BRF271" s="85"/>
      <c r="BRG271" s="85"/>
      <c r="BRH271" s="85"/>
      <c r="BRI271" s="86"/>
      <c r="BRJ271" s="84"/>
      <c r="BRK271" s="85"/>
      <c r="BRL271" s="85"/>
      <c r="BRM271" s="85"/>
      <c r="BRN271" s="85"/>
      <c r="BRO271" s="85"/>
      <c r="BRP271" s="85"/>
      <c r="BRQ271" s="85"/>
      <c r="BRR271" s="85"/>
      <c r="BRS271" s="85"/>
      <c r="BRT271" s="85"/>
      <c r="BRU271" s="85"/>
      <c r="BRV271" s="85"/>
      <c r="BRW271" s="85"/>
      <c r="BRX271" s="85"/>
      <c r="BRY271" s="85"/>
      <c r="BRZ271" s="85"/>
      <c r="BSA271" s="85"/>
      <c r="BSB271" s="85"/>
      <c r="BSC271" s="85"/>
      <c r="BSD271" s="85"/>
      <c r="BSE271" s="85"/>
      <c r="BSF271" s="85"/>
      <c r="BSG271" s="85"/>
      <c r="BSH271" s="85"/>
      <c r="BSI271" s="85"/>
      <c r="BSJ271" s="85"/>
      <c r="BSK271" s="85"/>
      <c r="BSL271" s="85"/>
      <c r="BSM271" s="85"/>
      <c r="BSN271" s="86"/>
      <c r="BSO271" s="84"/>
      <c r="BSP271" s="85"/>
      <c r="BSQ271" s="85"/>
      <c r="BSR271" s="85"/>
      <c r="BSS271" s="85"/>
      <c r="BST271" s="85"/>
      <c r="BSU271" s="85"/>
      <c r="BSV271" s="85"/>
      <c r="BSW271" s="85"/>
      <c r="BSX271" s="85"/>
      <c r="BSY271" s="85"/>
      <c r="BSZ271" s="85"/>
      <c r="BTA271" s="85"/>
      <c r="BTB271" s="85"/>
      <c r="BTC271" s="85"/>
      <c r="BTD271" s="85"/>
      <c r="BTE271" s="85"/>
      <c r="BTF271" s="85"/>
      <c r="BTG271" s="85"/>
      <c r="BTH271" s="85"/>
      <c r="BTI271" s="85"/>
      <c r="BTJ271" s="85"/>
      <c r="BTK271" s="85"/>
      <c r="BTL271" s="85"/>
      <c r="BTM271" s="85"/>
      <c r="BTN271" s="85"/>
      <c r="BTO271" s="85"/>
      <c r="BTP271" s="85"/>
      <c r="BTQ271" s="85"/>
      <c r="BTR271" s="85"/>
      <c r="BTS271" s="86"/>
      <c r="BTT271" s="84"/>
      <c r="BTU271" s="85"/>
      <c r="BTV271" s="85"/>
      <c r="BTW271" s="85"/>
      <c r="BTX271" s="85"/>
      <c r="BTY271" s="85"/>
      <c r="BTZ271" s="85"/>
      <c r="BUA271" s="85"/>
      <c r="BUB271" s="85"/>
      <c r="BUC271" s="85"/>
      <c r="BUD271" s="85"/>
      <c r="BUE271" s="85"/>
      <c r="BUF271" s="85"/>
      <c r="BUG271" s="85"/>
      <c r="BUH271" s="85"/>
      <c r="BUI271" s="85"/>
      <c r="BUJ271" s="85"/>
      <c r="BUK271" s="85"/>
      <c r="BUL271" s="85"/>
      <c r="BUM271" s="85"/>
      <c r="BUN271" s="85"/>
      <c r="BUO271" s="85"/>
      <c r="BUP271" s="85"/>
      <c r="BUQ271" s="85"/>
      <c r="BUR271" s="85"/>
      <c r="BUS271" s="85"/>
      <c r="BUT271" s="85"/>
      <c r="BUU271" s="85"/>
      <c r="BUV271" s="85"/>
      <c r="BUW271" s="85"/>
      <c r="BUX271" s="86"/>
      <c r="BUY271" s="84"/>
      <c r="BUZ271" s="85"/>
      <c r="BVA271" s="85"/>
      <c r="BVB271" s="85"/>
      <c r="BVC271" s="85"/>
      <c r="BVD271" s="85"/>
      <c r="BVE271" s="85"/>
      <c r="BVF271" s="85"/>
      <c r="BVG271" s="85"/>
      <c r="BVH271" s="85"/>
      <c r="BVI271" s="85"/>
      <c r="BVJ271" s="85"/>
      <c r="BVK271" s="85"/>
      <c r="BVL271" s="85"/>
      <c r="BVM271" s="85"/>
      <c r="BVN271" s="85"/>
      <c r="BVO271" s="85"/>
      <c r="BVP271" s="85"/>
      <c r="BVQ271" s="85"/>
      <c r="BVR271" s="85"/>
      <c r="BVS271" s="85"/>
      <c r="BVT271" s="85"/>
      <c r="BVU271" s="85"/>
      <c r="BVV271" s="85"/>
      <c r="BVW271" s="85"/>
      <c r="BVX271" s="85"/>
      <c r="BVY271" s="85"/>
      <c r="BVZ271" s="85"/>
      <c r="BWA271" s="85"/>
      <c r="BWB271" s="85"/>
      <c r="BWC271" s="86"/>
      <c r="BWD271" s="84"/>
      <c r="BWE271" s="85"/>
      <c r="BWF271" s="85"/>
      <c r="BWG271" s="85"/>
      <c r="BWH271" s="85"/>
      <c r="BWI271" s="85"/>
      <c r="BWJ271" s="85"/>
      <c r="BWK271" s="85"/>
      <c r="BWL271" s="85"/>
      <c r="BWM271" s="85"/>
      <c r="BWN271" s="85"/>
      <c r="BWO271" s="85"/>
      <c r="BWP271" s="85"/>
      <c r="BWQ271" s="85"/>
      <c r="BWR271" s="85"/>
      <c r="BWS271" s="85"/>
      <c r="BWT271" s="85"/>
      <c r="BWU271" s="85"/>
      <c r="BWV271" s="85"/>
      <c r="BWW271" s="85"/>
      <c r="BWX271" s="85"/>
      <c r="BWY271" s="85"/>
      <c r="BWZ271" s="85"/>
      <c r="BXA271" s="85"/>
      <c r="BXB271" s="85"/>
      <c r="BXC271" s="85"/>
      <c r="BXD271" s="85"/>
      <c r="BXE271" s="85"/>
      <c r="BXF271" s="85"/>
      <c r="BXG271" s="85"/>
      <c r="BXH271" s="86"/>
      <c r="BXI271" s="84"/>
      <c r="BXJ271" s="85"/>
      <c r="BXK271" s="85"/>
      <c r="BXL271" s="85"/>
      <c r="BXM271" s="85"/>
      <c r="BXN271" s="85"/>
      <c r="BXO271" s="85"/>
      <c r="BXP271" s="85"/>
      <c r="BXQ271" s="85"/>
      <c r="BXR271" s="85"/>
      <c r="BXS271" s="85"/>
      <c r="BXT271" s="85"/>
      <c r="BXU271" s="85"/>
      <c r="BXV271" s="85"/>
      <c r="BXW271" s="85"/>
      <c r="BXX271" s="85"/>
      <c r="BXY271" s="85"/>
      <c r="BXZ271" s="85"/>
      <c r="BYA271" s="85"/>
      <c r="BYB271" s="85"/>
      <c r="BYC271" s="85"/>
      <c r="BYD271" s="85"/>
      <c r="BYE271" s="85"/>
      <c r="BYF271" s="85"/>
      <c r="BYG271" s="85"/>
      <c r="BYH271" s="85"/>
      <c r="BYI271" s="85"/>
      <c r="BYJ271" s="85"/>
      <c r="BYK271" s="85"/>
      <c r="BYL271" s="85"/>
      <c r="BYM271" s="86"/>
      <c r="BYN271" s="84"/>
      <c r="BYO271" s="85"/>
      <c r="BYP271" s="85"/>
      <c r="BYQ271" s="85"/>
      <c r="BYR271" s="85"/>
      <c r="BYS271" s="85"/>
      <c r="BYT271" s="85"/>
      <c r="BYU271" s="85"/>
      <c r="BYV271" s="85"/>
      <c r="BYW271" s="85"/>
      <c r="BYX271" s="85"/>
      <c r="BYY271" s="85"/>
      <c r="BYZ271" s="85"/>
      <c r="BZA271" s="85"/>
      <c r="BZB271" s="85"/>
      <c r="BZC271" s="85"/>
      <c r="BZD271" s="85"/>
      <c r="BZE271" s="85"/>
      <c r="BZF271" s="85"/>
      <c r="BZG271" s="85"/>
      <c r="BZH271" s="85"/>
      <c r="BZI271" s="85"/>
      <c r="BZJ271" s="85"/>
      <c r="BZK271" s="85"/>
      <c r="BZL271" s="85"/>
      <c r="BZM271" s="85"/>
      <c r="BZN271" s="85"/>
      <c r="BZO271" s="85"/>
      <c r="BZP271" s="85"/>
      <c r="BZQ271" s="85"/>
      <c r="BZR271" s="86"/>
      <c r="BZS271" s="84"/>
      <c r="BZT271" s="85"/>
      <c r="BZU271" s="85"/>
      <c r="BZV271" s="85"/>
      <c r="BZW271" s="85"/>
      <c r="BZX271" s="85"/>
      <c r="BZY271" s="85"/>
      <c r="BZZ271" s="85"/>
      <c r="CAA271" s="85"/>
      <c r="CAB271" s="85"/>
      <c r="CAC271" s="85"/>
      <c r="CAD271" s="85"/>
      <c r="CAE271" s="85"/>
      <c r="CAF271" s="85"/>
      <c r="CAG271" s="85"/>
      <c r="CAH271" s="85"/>
      <c r="CAI271" s="85"/>
      <c r="CAJ271" s="85"/>
      <c r="CAK271" s="85"/>
      <c r="CAL271" s="85"/>
      <c r="CAM271" s="85"/>
      <c r="CAN271" s="85"/>
      <c r="CAO271" s="85"/>
      <c r="CAP271" s="85"/>
      <c r="CAQ271" s="85"/>
      <c r="CAR271" s="85"/>
      <c r="CAS271" s="85"/>
      <c r="CAT271" s="85"/>
      <c r="CAU271" s="85"/>
      <c r="CAV271" s="85"/>
      <c r="CAW271" s="86"/>
      <c r="CAX271" s="84"/>
      <c r="CAY271" s="85"/>
      <c r="CAZ271" s="85"/>
      <c r="CBA271" s="85"/>
      <c r="CBB271" s="85"/>
      <c r="CBC271" s="85"/>
      <c r="CBD271" s="85"/>
      <c r="CBE271" s="85"/>
      <c r="CBF271" s="85"/>
      <c r="CBG271" s="85"/>
      <c r="CBH271" s="85"/>
      <c r="CBI271" s="85"/>
      <c r="CBJ271" s="85"/>
      <c r="CBK271" s="85"/>
      <c r="CBL271" s="85"/>
      <c r="CBM271" s="85"/>
      <c r="CBN271" s="85"/>
      <c r="CBO271" s="85"/>
      <c r="CBP271" s="85"/>
      <c r="CBQ271" s="85"/>
      <c r="CBR271" s="85"/>
      <c r="CBS271" s="85"/>
      <c r="CBT271" s="85"/>
      <c r="CBU271" s="85"/>
      <c r="CBV271" s="85"/>
      <c r="CBW271" s="85"/>
      <c r="CBX271" s="85"/>
      <c r="CBY271" s="85"/>
      <c r="CBZ271" s="85"/>
      <c r="CCA271" s="85"/>
      <c r="CCB271" s="86"/>
      <c r="CCC271" s="84"/>
      <c r="CCD271" s="85"/>
      <c r="CCE271" s="85"/>
      <c r="CCF271" s="85"/>
      <c r="CCG271" s="85"/>
      <c r="CCH271" s="85"/>
      <c r="CCI271" s="85"/>
      <c r="CCJ271" s="85"/>
      <c r="CCK271" s="85"/>
      <c r="CCL271" s="85"/>
      <c r="CCM271" s="85"/>
      <c r="CCN271" s="85"/>
      <c r="CCO271" s="85"/>
      <c r="CCP271" s="85"/>
      <c r="CCQ271" s="85"/>
      <c r="CCR271" s="85"/>
      <c r="CCS271" s="85"/>
      <c r="CCT271" s="85"/>
      <c r="CCU271" s="85"/>
      <c r="CCV271" s="85"/>
      <c r="CCW271" s="85"/>
      <c r="CCX271" s="85"/>
      <c r="CCY271" s="85"/>
      <c r="CCZ271" s="85"/>
      <c r="CDA271" s="85"/>
      <c r="CDB271" s="85"/>
      <c r="CDC271" s="85"/>
      <c r="CDD271" s="85"/>
      <c r="CDE271" s="85"/>
      <c r="CDF271" s="85"/>
      <c r="CDG271" s="86"/>
      <c r="CDH271" s="84"/>
      <c r="CDI271" s="85"/>
      <c r="CDJ271" s="85"/>
      <c r="CDK271" s="85"/>
      <c r="CDL271" s="85"/>
      <c r="CDM271" s="85"/>
      <c r="CDN271" s="85"/>
      <c r="CDO271" s="85"/>
      <c r="CDP271" s="85"/>
      <c r="CDQ271" s="85"/>
      <c r="CDR271" s="85"/>
      <c r="CDS271" s="85"/>
      <c r="CDT271" s="85"/>
      <c r="CDU271" s="85"/>
      <c r="CDV271" s="85"/>
      <c r="CDW271" s="85"/>
      <c r="CDX271" s="85"/>
      <c r="CDY271" s="85"/>
      <c r="CDZ271" s="85"/>
      <c r="CEA271" s="85"/>
      <c r="CEB271" s="85"/>
      <c r="CEC271" s="85"/>
      <c r="CED271" s="85"/>
      <c r="CEE271" s="85"/>
      <c r="CEF271" s="85"/>
      <c r="CEG271" s="85"/>
      <c r="CEH271" s="85"/>
      <c r="CEI271" s="85"/>
      <c r="CEJ271" s="85"/>
      <c r="CEK271" s="85"/>
      <c r="CEL271" s="86"/>
      <c r="CEM271" s="84"/>
      <c r="CEN271" s="85"/>
      <c r="CEO271" s="85"/>
      <c r="CEP271" s="85"/>
      <c r="CEQ271" s="85"/>
      <c r="CER271" s="85"/>
      <c r="CES271" s="85"/>
      <c r="CET271" s="85"/>
      <c r="CEU271" s="85"/>
      <c r="CEV271" s="85"/>
      <c r="CEW271" s="85"/>
      <c r="CEX271" s="85"/>
      <c r="CEY271" s="85"/>
      <c r="CEZ271" s="85"/>
      <c r="CFA271" s="85"/>
      <c r="CFB271" s="85"/>
      <c r="CFC271" s="85"/>
      <c r="CFD271" s="85"/>
      <c r="CFE271" s="85"/>
      <c r="CFF271" s="85"/>
      <c r="CFG271" s="85"/>
      <c r="CFH271" s="85"/>
      <c r="CFI271" s="85"/>
      <c r="CFJ271" s="85"/>
      <c r="CFK271" s="85"/>
      <c r="CFL271" s="85"/>
      <c r="CFM271" s="85"/>
      <c r="CFN271" s="85"/>
      <c r="CFO271" s="85"/>
      <c r="CFP271" s="85"/>
      <c r="CFQ271" s="86"/>
      <c r="CFR271" s="84"/>
      <c r="CFS271" s="85"/>
      <c r="CFT271" s="85"/>
      <c r="CFU271" s="85"/>
      <c r="CFV271" s="85"/>
      <c r="CFW271" s="85"/>
      <c r="CFX271" s="85"/>
      <c r="CFY271" s="85"/>
      <c r="CFZ271" s="85"/>
      <c r="CGA271" s="85"/>
      <c r="CGB271" s="85"/>
      <c r="CGC271" s="85"/>
      <c r="CGD271" s="85"/>
      <c r="CGE271" s="85"/>
      <c r="CGF271" s="85"/>
      <c r="CGG271" s="85"/>
      <c r="CGH271" s="85"/>
      <c r="CGI271" s="85"/>
      <c r="CGJ271" s="85"/>
      <c r="CGK271" s="85"/>
      <c r="CGL271" s="85"/>
      <c r="CGM271" s="85"/>
      <c r="CGN271" s="85"/>
      <c r="CGO271" s="85"/>
      <c r="CGP271" s="85"/>
      <c r="CGQ271" s="85"/>
      <c r="CGR271" s="85"/>
      <c r="CGS271" s="85"/>
      <c r="CGT271" s="85"/>
      <c r="CGU271" s="85"/>
      <c r="CGV271" s="86"/>
      <c r="CGW271" s="84"/>
      <c r="CGX271" s="85"/>
      <c r="CGY271" s="85"/>
      <c r="CGZ271" s="85"/>
      <c r="CHA271" s="85"/>
      <c r="CHB271" s="85"/>
      <c r="CHC271" s="85"/>
      <c r="CHD271" s="85"/>
      <c r="CHE271" s="85"/>
      <c r="CHF271" s="85"/>
      <c r="CHG271" s="85"/>
      <c r="CHH271" s="85"/>
      <c r="CHI271" s="85"/>
      <c r="CHJ271" s="85"/>
      <c r="CHK271" s="85"/>
      <c r="CHL271" s="85"/>
      <c r="CHM271" s="85"/>
      <c r="CHN271" s="85"/>
      <c r="CHO271" s="85"/>
      <c r="CHP271" s="85"/>
      <c r="CHQ271" s="85"/>
      <c r="CHR271" s="85"/>
      <c r="CHS271" s="85"/>
      <c r="CHT271" s="85"/>
      <c r="CHU271" s="85"/>
      <c r="CHV271" s="85"/>
      <c r="CHW271" s="85"/>
      <c r="CHX271" s="85"/>
      <c r="CHY271" s="85"/>
      <c r="CHZ271" s="85"/>
      <c r="CIA271" s="86"/>
      <c r="CIB271" s="84"/>
      <c r="CIC271" s="85"/>
      <c r="CID271" s="85"/>
      <c r="CIE271" s="85"/>
      <c r="CIF271" s="85"/>
      <c r="CIG271" s="85"/>
      <c r="CIH271" s="85"/>
      <c r="CII271" s="85"/>
      <c r="CIJ271" s="85"/>
      <c r="CIK271" s="85"/>
      <c r="CIL271" s="85"/>
      <c r="CIM271" s="85"/>
      <c r="CIN271" s="85"/>
      <c r="CIO271" s="85"/>
      <c r="CIP271" s="85"/>
      <c r="CIQ271" s="85"/>
      <c r="CIR271" s="85"/>
      <c r="CIS271" s="85"/>
      <c r="CIT271" s="85"/>
      <c r="CIU271" s="85"/>
      <c r="CIV271" s="85"/>
      <c r="CIW271" s="85"/>
      <c r="CIX271" s="85"/>
      <c r="CIY271" s="85"/>
      <c r="CIZ271" s="85"/>
      <c r="CJA271" s="85"/>
      <c r="CJB271" s="85"/>
      <c r="CJC271" s="85"/>
      <c r="CJD271" s="85"/>
      <c r="CJE271" s="85"/>
      <c r="CJF271" s="86"/>
      <c r="CJG271" s="84"/>
      <c r="CJH271" s="85"/>
      <c r="CJI271" s="85"/>
      <c r="CJJ271" s="85"/>
      <c r="CJK271" s="85"/>
      <c r="CJL271" s="85"/>
      <c r="CJM271" s="85"/>
      <c r="CJN271" s="85"/>
      <c r="CJO271" s="85"/>
      <c r="CJP271" s="85"/>
      <c r="CJQ271" s="85"/>
      <c r="CJR271" s="85"/>
      <c r="CJS271" s="85"/>
      <c r="CJT271" s="85"/>
      <c r="CJU271" s="85"/>
      <c r="CJV271" s="85"/>
      <c r="CJW271" s="85"/>
      <c r="CJX271" s="85"/>
      <c r="CJY271" s="85"/>
      <c r="CJZ271" s="85"/>
      <c r="CKA271" s="85"/>
      <c r="CKB271" s="85"/>
      <c r="CKC271" s="85"/>
      <c r="CKD271" s="85"/>
      <c r="CKE271" s="85"/>
      <c r="CKF271" s="85"/>
      <c r="CKG271" s="85"/>
      <c r="CKH271" s="85"/>
      <c r="CKI271" s="85"/>
      <c r="CKJ271" s="85"/>
      <c r="CKK271" s="86"/>
      <c r="CKL271" s="84"/>
      <c r="CKM271" s="85"/>
      <c r="CKN271" s="85"/>
      <c r="CKO271" s="85"/>
      <c r="CKP271" s="85"/>
      <c r="CKQ271" s="85"/>
      <c r="CKR271" s="85"/>
      <c r="CKS271" s="85"/>
      <c r="CKT271" s="85"/>
      <c r="CKU271" s="85"/>
      <c r="CKV271" s="85"/>
      <c r="CKW271" s="85"/>
      <c r="CKX271" s="85"/>
      <c r="CKY271" s="85"/>
      <c r="CKZ271" s="85"/>
      <c r="CLA271" s="85"/>
      <c r="CLB271" s="85"/>
      <c r="CLC271" s="85"/>
      <c r="CLD271" s="85"/>
      <c r="CLE271" s="85"/>
      <c r="CLF271" s="85"/>
      <c r="CLG271" s="85"/>
      <c r="CLH271" s="85"/>
      <c r="CLI271" s="85"/>
      <c r="CLJ271" s="85"/>
      <c r="CLK271" s="85"/>
      <c r="CLL271" s="85"/>
      <c r="CLM271" s="85"/>
      <c r="CLN271" s="85"/>
      <c r="CLO271" s="85"/>
      <c r="CLP271" s="86"/>
      <c r="CLQ271" s="84"/>
      <c r="CLR271" s="85"/>
      <c r="CLS271" s="85"/>
      <c r="CLT271" s="85"/>
      <c r="CLU271" s="85"/>
      <c r="CLV271" s="85"/>
      <c r="CLW271" s="85"/>
      <c r="CLX271" s="85"/>
      <c r="CLY271" s="85"/>
      <c r="CLZ271" s="85"/>
      <c r="CMA271" s="85"/>
      <c r="CMB271" s="85"/>
      <c r="CMC271" s="85"/>
      <c r="CMD271" s="85"/>
      <c r="CME271" s="85"/>
      <c r="CMF271" s="85"/>
      <c r="CMG271" s="85"/>
      <c r="CMH271" s="85"/>
      <c r="CMI271" s="85"/>
      <c r="CMJ271" s="85"/>
      <c r="CMK271" s="85"/>
      <c r="CML271" s="85"/>
      <c r="CMM271" s="85"/>
      <c r="CMN271" s="85"/>
      <c r="CMO271" s="85"/>
      <c r="CMP271" s="85"/>
      <c r="CMQ271" s="85"/>
      <c r="CMR271" s="85"/>
      <c r="CMS271" s="85"/>
      <c r="CMT271" s="85"/>
      <c r="CMU271" s="86"/>
      <c r="CMV271" s="84"/>
      <c r="CMW271" s="85"/>
      <c r="CMX271" s="85"/>
      <c r="CMY271" s="85"/>
      <c r="CMZ271" s="85"/>
      <c r="CNA271" s="85"/>
      <c r="CNB271" s="85"/>
      <c r="CNC271" s="85"/>
      <c r="CND271" s="85"/>
      <c r="CNE271" s="85"/>
      <c r="CNF271" s="85"/>
      <c r="CNG271" s="85"/>
      <c r="CNH271" s="85"/>
      <c r="CNI271" s="85"/>
      <c r="CNJ271" s="85"/>
      <c r="CNK271" s="85"/>
      <c r="CNL271" s="85"/>
      <c r="CNM271" s="85"/>
      <c r="CNN271" s="85"/>
      <c r="CNO271" s="85"/>
      <c r="CNP271" s="85"/>
      <c r="CNQ271" s="85"/>
      <c r="CNR271" s="85"/>
      <c r="CNS271" s="85"/>
      <c r="CNT271" s="85"/>
      <c r="CNU271" s="85"/>
      <c r="CNV271" s="85"/>
      <c r="CNW271" s="85"/>
      <c r="CNX271" s="85"/>
      <c r="CNY271" s="85"/>
      <c r="CNZ271" s="86"/>
      <c r="COA271" s="84"/>
      <c r="COB271" s="85"/>
      <c r="COC271" s="85"/>
      <c r="COD271" s="85"/>
      <c r="COE271" s="85"/>
      <c r="COF271" s="85"/>
      <c r="COG271" s="85"/>
      <c r="COH271" s="85"/>
      <c r="COI271" s="85"/>
      <c r="COJ271" s="85"/>
      <c r="COK271" s="85"/>
      <c r="COL271" s="85"/>
      <c r="COM271" s="85"/>
      <c r="CON271" s="85"/>
      <c r="COO271" s="85"/>
      <c r="COP271" s="85"/>
      <c r="COQ271" s="85"/>
      <c r="COR271" s="85"/>
      <c r="COS271" s="85"/>
      <c r="COT271" s="85"/>
      <c r="COU271" s="85"/>
      <c r="COV271" s="85"/>
      <c r="COW271" s="85"/>
      <c r="COX271" s="85"/>
      <c r="COY271" s="85"/>
      <c r="COZ271" s="85"/>
      <c r="CPA271" s="85"/>
      <c r="CPB271" s="85"/>
      <c r="CPC271" s="85"/>
      <c r="CPD271" s="85"/>
      <c r="CPE271" s="86"/>
      <c r="CPF271" s="84"/>
      <c r="CPG271" s="85"/>
      <c r="CPH271" s="85"/>
      <c r="CPI271" s="85"/>
      <c r="CPJ271" s="85"/>
      <c r="CPK271" s="85"/>
      <c r="CPL271" s="85"/>
      <c r="CPM271" s="85"/>
      <c r="CPN271" s="85"/>
      <c r="CPO271" s="85"/>
      <c r="CPP271" s="85"/>
      <c r="CPQ271" s="85"/>
      <c r="CPR271" s="85"/>
      <c r="CPS271" s="85"/>
      <c r="CPT271" s="85"/>
      <c r="CPU271" s="85"/>
      <c r="CPV271" s="85"/>
      <c r="CPW271" s="85"/>
      <c r="CPX271" s="85"/>
      <c r="CPY271" s="85"/>
      <c r="CPZ271" s="85"/>
      <c r="CQA271" s="85"/>
      <c r="CQB271" s="85"/>
      <c r="CQC271" s="85"/>
      <c r="CQD271" s="85"/>
      <c r="CQE271" s="85"/>
      <c r="CQF271" s="85"/>
      <c r="CQG271" s="85"/>
      <c r="CQH271" s="85"/>
      <c r="CQI271" s="85"/>
      <c r="CQJ271" s="86"/>
      <c r="CQK271" s="84"/>
      <c r="CQL271" s="85"/>
      <c r="CQM271" s="85"/>
      <c r="CQN271" s="85"/>
      <c r="CQO271" s="85"/>
      <c r="CQP271" s="85"/>
      <c r="CQQ271" s="85"/>
      <c r="CQR271" s="85"/>
      <c r="CQS271" s="85"/>
      <c r="CQT271" s="85"/>
      <c r="CQU271" s="85"/>
      <c r="CQV271" s="85"/>
      <c r="CQW271" s="85"/>
      <c r="CQX271" s="85"/>
      <c r="CQY271" s="85"/>
      <c r="CQZ271" s="85"/>
      <c r="CRA271" s="85"/>
      <c r="CRB271" s="85"/>
      <c r="CRC271" s="85"/>
      <c r="CRD271" s="85"/>
      <c r="CRE271" s="85"/>
      <c r="CRF271" s="85"/>
      <c r="CRG271" s="85"/>
      <c r="CRH271" s="85"/>
      <c r="CRI271" s="85"/>
      <c r="CRJ271" s="85"/>
      <c r="CRK271" s="85"/>
      <c r="CRL271" s="85"/>
      <c r="CRM271" s="85"/>
      <c r="CRN271" s="85"/>
      <c r="CRO271" s="86"/>
      <c r="CRP271" s="84"/>
      <c r="CRQ271" s="85"/>
      <c r="CRR271" s="85"/>
      <c r="CRS271" s="85"/>
      <c r="CRT271" s="85"/>
      <c r="CRU271" s="85"/>
      <c r="CRV271" s="85"/>
      <c r="CRW271" s="85"/>
      <c r="CRX271" s="85"/>
      <c r="CRY271" s="85"/>
      <c r="CRZ271" s="85"/>
      <c r="CSA271" s="85"/>
      <c r="CSB271" s="85"/>
      <c r="CSC271" s="85"/>
      <c r="CSD271" s="85"/>
      <c r="CSE271" s="85"/>
      <c r="CSF271" s="85"/>
      <c r="CSG271" s="85"/>
      <c r="CSH271" s="85"/>
      <c r="CSI271" s="85"/>
      <c r="CSJ271" s="85"/>
      <c r="CSK271" s="85"/>
      <c r="CSL271" s="85"/>
      <c r="CSM271" s="85"/>
      <c r="CSN271" s="85"/>
      <c r="CSO271" s="85"/>
      <c r="CSP271" s="85"/>
      <c r="CSQ271" s="85"/>
      <c r="CSR271" s="85"/>
      <c r="CSS271" s="85"/>
      <c r="CST271" s="86"/>
      <c r="CSU271" s="84"/>
      <c r="CSV271" s="85"/>
      <c r="CSW271" s="85"/>
      <c r="CSX271" s="85"/>
      <c r="CSY271" s="85"/>
      <c r="CSZ271" s="85"/>
      <c r="CTA271" s="85"/>
      <c r="CTB271" s="85"/>
      <c r="CTC271" s="85"/>
      <c r="CTD271" s="85"/>
      <c r="CTE271" s="85"/>
      <c r="CTF271" s="85"/>
      <c r="CTG271" s="85"/>
      <c r="CTH271" s="85"/>
      <c r="CTI271" s="85"/>
      <c r="CTJ271" s="85"/>
      <c r="CTK271" s="85"/>
      <c r="CTL271" s="85"/>
      <c r="CTM271" s="85"/>
      <c r="CTN271" s="85"/>
      <c r="CTO271" s="85"/>
      <c r="CTP271" s="85"/>
      <c r="CTQ271" s="85"/>
      <c r="CTR271" s="85"/>
      <c r="CTS271" s="85"/>
      <c r="CTT271" s="85"/>
      <c r="CTU271" s="85"/>
      <c r="CTV271" s="85"/>
      <c r="CTW271" s="85"/>
      <c r="CTX271" s="85"/>
      <c r="CTY271" s="86"/>
      <c r="CTZ271" s="84"/>
      <c r="CUA271" s="85"/>
      <c r="CUB271" s="85"/>
      <c r="CUC271" s="85"/>
      <c r="CUD271" s="85"/>
      <c r="CUE271" s="85"/>
      <c r="CUF271" s="85"/>
      <c r="CUG271" s="85"/>
      <c r="CUH271" s="85"/>
      <c r="CUI271" s="85"/>
      <c r="CUJ271" s="85"/>
      <c r="CUK271" s="85"/>
      <c r="CUL271" s="85"/>
      <c r="CUM271" s="85"/>
      <c r="CUN271" s="85"/>
      <c r="CUO271" s="85"/>
      <c r="CUP271" s="85"/>
      <c r="CUQ271" s="85"/>
      <c r="CUR271" s="85"/>
      <c r="CUS271" s="85"/>
      <c r="CUT271" s="85"/>
      <c r="CUU271" s="85"/>
      <c r="CUV271" s="85"/>
      <c r="CUW271" s="85"/>
      <c r="CUX271" s="85"/>
      <c r="CUY271" s="85"/>
      <c r="CUZ271" s="85"/>
      <c r="CVA271" s="85"/>
      <c r="CVB271" s="85"/>
      <c r="CVC271" s="85"/>
      <c r="CVD271" s="86"/>
      <c r="CVE271" s="84"/>
      <c r="CVF271" s="85"/>
      <c r="CVG271" s="85"/>
      <c r="CVH271" s="85"/>
      <c r="CVI271" s="85"/>
      <c r="CVJ271" s="85"/>
      <c r="CVK271" s="85"/>
      <c r="CVL271" s="85"/>
      <c r="CVM271" s="85"/>
      <c r="CVN271" s="85"/>
      <c r="CVO271" s="85"/>
      <c r="CVP271" s="85"/>
      <c r="CVQ271" s="85"/>
      <c r="CVR271" s="85"/>
      <c r="CVS271" s="85"/>
      <c r="CVT271" s="85"/>
      <c r="CVU271" s="85"/>
      <c r="CVV271" s="85"/>
      <c r="CVW271" s="85"/>
      <c r="CVX271" s="85"/>
      <c r="CVY271" s="85"/>
      <c r="CVZ271" s="85"/>
      <c r="CWA271" s="85"/>
      <c r="CWB271" s="85"/>
      <c r="CWC271" s="85"/>
      <c r="CWD271" s="85"/>
      <c r="CWE271" s="85"/>
      <c r="CWF271" s="85"/>
      <c r="CWG271" s="85"/>
      <c r="CWH271" s="85"/>
      <c r="CWI271" s="86"/>
      <c r="CWJ271" s="84"/>
      <c r="CWK271" s="85"/>
      <c r="CWL271" s="85"/>
      <c r="CWM271" s="85"/>
      <c r="CWN271" s="85"/>
      <c r="CWO271" s="85"/>
      <c r="CWP271" s="85"/>
      <c r="CWQ271" s="85"/>
      <c r="CWR271" s="85"/>
      <c r="CWS271" s="85"/>
      <c r="CWT271" s="85"/>
      <c r="CWU271" s="85"/>
      <c r="CWV271" s="85"/>
      <c r="CWW271" s="85"/>
      <c r="CWX271" s="85"/>
      <c r="CWY271" s="85"/>
      <c r="CWZ271" s="85"/>
      <c r="CXA271" s="85"/>
      <c r="CXB271" s="85"/>
      <c r="CXC271" s="85"/>
      <c r="CXD271" s="85"/>
      <c r="CXE271" s="85"/>
      <c r="CXF271" s="85"/>
      <c r="CXG271" s="85"/>
      <c r="CXH271" s="85"/>
      <c r="CXI271" s="85"/>
      <c r="CXJ271" s="85"/>
      <c r="CXK271" s="85"/>
      <c r="CXL271" s="85"/>
      <c r="CXM271" s="85"/>
      <c r="CXN271" s="86"/>
      <c r="CXO271" s="84"/>
      <c r="CXP271" s="85"/>
      <c r="CXQ271" s="85"/>
      <c r="CXR271" s="85"/>
      <c r="CXS271" s="85"/>
      <c r="CXT271" s="85"/>
      <c r="CXU271" s="85"/>
      <c r="CXV271" s="85"/>
      <c r="CXW271" s="85"/>
      <c r="CXX271" s="85"/>
      <c r="CXY271" s="85"/>
      <c r="CXZ271" s="85"/>
      <c r="CYA271" s="85"/>
      <c r="CYB271" s="85"/>
      <c r="CYC271" s="85"/>
      <c r="CYD271" s="85"/>
      <c r="CYE271" s="85"/>
      <c r="CYF271" s="85"/>
      <c r="CYG271" s="85"/>
      <c r="CYH271" s="85"/>
      <c r="CYI271" s="85"/>
      <c r="CYJ271" s="85"/>
      <c r="CYK271" s="85"/>
      <c r="CYL271" s="85"/>
      <c r="CYM271" s="85"/>
      <c r="CYN271" s="85"/>
      <c r="CYO271" s="85"/>
      <c r="CYP271" s="85"/>
      <c r="CYQ271" s="85"/>
      <c r="CYR271" s="85"/>
      <c r="CYS271" s="86"/>
      <c r="CYT271" s="84"/>
      <c r="CYU271" s="85"/>
      <c r="CYV271" s="85"/>
      <c r="CYW271" s="85"/>
      <c r="CYX271" s="85"/>
      <c r="CYY271" s="85"/>
      <c r="CYZ271" s="85"/>
      <c r="CZA271" s="85"/>
      <c r="CZB271" s="85"/>
      <c r="CZC271" s="85"/>
      <c r="CZD271" s="85"/>
      <c r="CZE271" s="85"/>
      <c r="CZF271" s="85"/>
      <c r="CZG271" s="85"/>
      <c r="CZH271" s="85"/>
      <c r="CZI271" s="85"/>
      <c r="CZJ271" s="85"/>
      <c r="CZK271" s="85"/>
      <c r="CZL271" s="85"/>
      <c r="CZM271" s="85"/>
      <c r="CZN271" s="85"/>
      <c r="CZO271" s="85"/>
      <c r="CZP271" s="85"/>
      <c r="CZQ271" s="85"/>
      <c r="CZR271" s="85"/>
      <c r="CZS271" s="85"/>
      <c r="CZT271" s="85"/>
      <c r="CZU271" s="85"/>
      <c r="CZV271" s="85"/>
      <c r="CZW271" s="85"/>
      <c r="CZX271" s="86"/>
      <c r="CZY271" s="84"/>
      <c r="CZZ271" s="85"/>
      <c r="DAA271" s="85"/>
      <c r="DAB271" s="85"/>
      <c r="DAC271" s="85"/>
      <c r="DAD271" s="85"/>
      <c r="DAE271" s="85"/>
      <c r="DAF271" s="85"/>
      <c r="DAG271" s="85"/>
      <c r="DAH271" s="85"/>
      <c r="DAI271" s="85"/>
      <c r="DAJ271" s="85"/>
      <c r="DAK271" s="85"/>
      <c r="DAL271" s="85"/>
      <c r="DAM271" s="85"/>
      <c r="DAN271" s="85"/>
      <c r="DAO271" s="85"/>
      <c r="DAP271" s="85"/>
      <c r="DAQ271" s="85"/>
      <c r="DAR271" s="85"/>
      <c r="DAS271" s="85"/>
      <c r="DAT271" s="85"/>
      <c r="DAU271" s="85"/>
      <c r="DAV271" s="85"/>
      <c r="DAW271" s="85"/>
      <c r="DAX271" s="85"/>
      <c r="DAY271" s="85"/>
      <c r="DAZ271" s="85"/>
      <c r="DBA271" s="85"/>
      <c r="DBB271" s="85"/>
      <c r="DBC271" s="86"/>
      <c r="DBD271" s="84"/>
      <c r="DBE271" s="85"/>
      <c r="DBF271" s="85"/>
      <c r="DBG271" s="85"/>
      <c r="DBH271" s="85"/>
      <c r="DBI271" s="85"/>
      <c r="DBJ271" s="85"/>
      <c r="DBK271" s="85"/>
      <c r="DBL271" s="85"/>
      <c r="DBM271" s="85"/>
      <c r="DBN271" s="85"/>
      <c r="DBO271" s="85"/>
      <c r="DBP271" s="85"/>
      <c r="DBQ271" s="85"/>
      <c r="DBR271" s="85"/>
      <c r="DBS271" s="85"/>
      <c r="DBT271" s="85"/>
      <c r="DBU271" s="85"/>
      <c r="DBV271" s="85"/>
      <c r="DBW271" s="85"/>
      <c r="DBX271" s="85"/>
      <c r="DBY271" s="85"/>
      <c r="DBZ271" s="85"/>
      <c r="DCA271" s="85"/>
      <c r="DCB271" s="85"/>
      <c r="DCC271" s="85"/>
      <c r="DCD271" s="85"/>
      <c r="DCE271" s="85"/>
      <c r="DCF271" s="85"/>
      <c r="DCG271" s="85"/>
      <c r="DCH271" s="86"/>
      <c r="DCI271" s="84"/>
      <c r="DCJ271" s="85"/>
      <c r="DCK271" s="85"/>
      <c r="DCL271" s="85"/>
      <c r="DCM271" s="85"/>
      <c r="DCN271" s="85"/>
      <c r="DCO271" s="85"/>
      <c r="DCP271" s="85"/>
      <c r="DCQ271" s="85"/>
      <c r="DCR271" s="85"/>
      <c r="DCS271" s="85"/>
      <c r="DCT271" s="85"/>
      <c r="DCU271" s="85"/>
      <c r="DCV271" s="85"/>
      <c r="DCW271" s="85"/>
      <c r="DCX271" s="85"/>
      <c r="DCY271" s="85"/>
      <c r="DCZ271" s="85"/>
      <c r="DDA271" s="85"/>
      <c r="DDB271" s="85"/>
      <c r="DDC271" s="85"/>
      <c r="DDD271" s="85"/>
      <c r="DDE271" s="85"/>
      <c r="DDF271" s="85"/>
      <c r="DDG271" s="85"/>
      <c r="DDH271" s="85"/>
      <c r="DDI271" s="85"/>
      <c r="DDJ271" s="85"/>
      <c r="DDK271" s="85"/>
      <c r="DDL271" s="85"/>
      <c r="DDM271" s="86"/>
      <c r="DDN271" s="84"/>
      <c r="DDO271" s="85"/>
      <c r="DDP271" s="85"/>
      <c r="DDQ271" s="85"/>
      <c r="DDR271" s="85"/>
      <c r="DDS271" s="85"/>
      <c r="DDT271" s="85"/>
      <c r="DDU271" s="85"/>
      <c r="DDV271" s="85"/>
      <c r="DDW271" s="85"/>
      <c r="DDX271" s="85"/>
      <c r="DDY271" s="85"/>
      <c r="DDZ271" s="85"/>
      <c r="DEA271" s="85"/>
      <c r="DEB271" s="85"/>
      <c r="DEC271" s="85"/>
      <c r="DED271" s="85"/>
      <c r="DEE271" s="85"/>
      <c r="DEF271" s="85"/>
      <c r="DEG271" s="85"/>
      <c r="DEH271" s="85"/>
      <c r="DEI271" s="85"/>
      <c r="DEJ271" s="85"/>
      <c r="DEK271" s="85"/>
      <c r="DEL271" s="85"/>
      <c r="DEM271" s="85"/>
      <c r="DEN271" s="85"/>
      <c r="DEO271" s="85"/>
      <c r="DEP271" s="85"/>
      <c r="DEQ271" s="85"/>
      <c r="DER271" s="86"/>
      <c r="DES271" s="84"/>
      <c r="DET271" s="85"/>
      <c r="DEU271" s="85"/>
      <c r="DEV271" s="85"/>
      <c r="DEW271" s="85"/>
      <c r="DEX271" s="85"/>
      <c r="DEY271" s="85"/>
      <c r="DEZ271" s="85"/>
      <c r="DFA271" s="85"/>
      <c r="DFB271" s="85"/>
      <c r="DFC271" s="85"/>
      <c r="DFD271" s="85"/>
      <c r="DFE271" s="85"/>
      <c r="DFF271" s="85"/>
      <c r="DFG271" s="85"/>
      <c r="DFH271" s="85"/>
      <c r="DFI271" s="85"/>
      <c r="DFJ271" s="85"/>
      <c r="DFK271" s="85"/>
      <c r="DFL271" s="85"/>
      <c r="DFM271" s="85"/>
      <c r="DFN271" s="85"/>
      <c r="DFO271" s="85"/>
      <c r="DFP271" s="85"/>
      <c r="DFQ271" s="85"/>
      <c r="DFR271" s="85"/>
      <c r="DFS271" s="85"/>
      <c r="DFT271" s="85"/>
      <c r="DFU271" s="85"/>
      <c r="DFV271" s="85"/>
      <c r="DFW271" s="86"/>
      <c r="DFX271" s="84"/>
      <c r="DFY271" s="85"/>
      <c r="DFZ271" s="85"/>
      <c r="DGA271" s="85"/>
      <c r="DGB271" s="85"/>
      <c r="DGC271" s="85"/>
      <c r="DGD271" s="85"/>
      <c r="DGE271" s="85"/>
      <c r="DGF271" s="85"/>
      <c r="DGG271" s="85"/>
      <c r="DGH271" s="85"/>
      <c r="DGI271" s="85"/>
      <c r="DGJ271" s="85"/>
      <c r="DGK271" s="85"/>
      <c r="DGL271" s="85"/>
      <c r="DGM271" s="85"/>
      <c r="DGN271" s="85"/>
      <c r="DGO271" s="85"/>
      <c r="DGP271" s="85"/>
      <c r="DGQ271" s="85"/>
      <c r="DGR271" s="85"/>
      <c r="DGS271" s="85"/>
      <c r="DGT271" s="85"/>
      <c r="DGU271" s="85"/>
      <c r="DGV271" s="85"/>
      <c r="DGW271" s="85"/>
      <c r="DGX271" s="85"/>
      <c r="DGY271" s="85"/>
      <c r="DGZ271" s="85"/>
      <c r="DHA271" s="85"/>
      <c r="DHB271" s="86"/>
      <c r="DHC271" s="84"/>
      <c r="DHD271" s="85"/>
      <c r="DHE271" s="85"/>
      <c r="DHF271" s="85"/>
      <c r="DHG271" s="85"/>
      <c r="DHH271" s="85"/>
      <c r="DHI271" s="85"/>
      <c r="DHJ271" s="85"/>
      <c r="DHK271" s="85"/>
      <c r="DHL271" s="85"/>
      <c r="DHM271" s="85"/>
      <c r="DHN271" s="85"/>
      <c r="DHO271" s="85"/>
      <c r="DHP271" s="85"/>
      <c r="DHQ271" s="85"/>
      <c r="DHR271" s="85"/>
      <c r="DHS271" s="85"/>
      <c r="DHT271" s="85"/>
      <c r="DHU271" s="85"/>
      <c r="DHV271" s="85"/>
      <c r="DHW271" s="85"/>
      <c r="DHX271" s="85"/>
      <c r="DHY271" s="85"/>
      <c r="DHZ271" s="85"/>
      <c r="DIA271" s="85"/>
      <c r="DIB271" s="85"/>
      <c r="DIC271" s="85"/>
      <c r="DID271" s="85"/>
      <c r="DIE271" s="85"/>
      <c r="DIF271" s="85"/>
      <c r="DIG271" s="86"/>
      <c r="DIH271" s="84"/>
      <c r="DII271" s="85"/>
      <c r="DIJ271" s="85"/>
      <c r="DIK271" s="85"/>
      <c r="DIL271" s="85"/>
      <c r="DIM271" s="85"/>
      <c r="DIN271" s="85"/>
      <c r="DIO271" s="85"/>
      <c r="DIP271" s="85"/>
      <c r="DIQ271" s="85"/>
      <c r="DIR271" s="85"/>
      <c r="DIS271" s="85"/>
      <c r="DIT271" s="85"/>
      <c r="DIU271" s="85"/>
      <c r="DIV271" s="85"/>
      <c r="DIW271" s="85"/>
      <c r="DIX271" s="85"/>
      <c r="DIY271" s="85"/>
      <c r="DIZ271" s="85"/>
      <c r="DJA271" s="85"/>
      <c r="DJB271" s="85"/>
      <c r="DJC271" s="85"/>
      <c r="DJD271" s="85"/>
      <c r="DJE271" s="85"/>
      <c r="DJF271" s="85"/>
      <c r="DJG271" s="85"/>
      <c r="DJH271" s="85"/>
      <c r="DJI271" s="85"/>
      <c r="DJJ271" s="85"/>
      <c r="DJK271" s="85"/>
      <c r="DJL271" s="86"/>
      <c r="DJM271" s="84"/>
      <c r="DJN271" s="85"/>
      <c r="DJO271" s="85"/>
      <c r="DJP271" s="85"/>
      <c r="DJQ271" s="85"/>
      <c r="DJR271" s="85"/>
      <c r="DJS271" s="85"/>
      <c r="DJT271" s="85"/>
      <c r="DJU271" s="85"/>
      <c r="DJV271" s="85"/>
      <c r="DJW271" s="85"/>
      <c r="DJX271" s="85"/>
      <c r="DJY271" s="85"/>
      <c r="DJZ271" s="85"/>
      <c r="DKA271" s="85"/>
      <c r="DKB271" s="85"/>
      <c r="DKC271" s="85"/>
      <c r="DKD271" s="85"/>
      <c r="DKE271" s="85"/>
      <c r="DKF271" s="85"/>
      <c r="DKG271" s="85"/>
      <c r="DKH271" s="85"/>
      <c r="DKI271" s="85"/>
      <c r="DKJ271" s="85"/>
      <c r="DKK271" s="85"/>
      <c r="DKL271" s="85"/>
      <c r="DKM271" s="85"/>
      <c r="DKN271" s="85"/>
      <c r="DKO271" s="85"/>
      <c r="DKP271" s="85"/>
      <c r="DKQ271" s="86"/>
      <c r="DKR271" s="84"/>
      <c r="DKS271" s="85"/>
      <c r="DKT271" s="85"/>
      <c r="DKU271" s="85"/>
      <c r="DKV271" s="85"/>
      <c r="DKW271" s="85"/>
      <c r="DKX271" s="85"/>
      <c r="DKY271" s="85"/>
      <c r="DKZ271" s="85"/>
      <c r="DLA271" s="85"/>
      <c r="DLB271" s="85"/>
      <c r="DLC271" s="85"/>
      <c r="DLD271" s="85"/>
      <c r="DLE271" s="85"/>
      <c r="DLF271" s="85"/>
      <c r="DLG271" s="85"/>
      <c r="DLH271" s="85"/>
      <c r="DLI271" s="85"/>
      <c r="DLJ271" s="85"/>
      <c r="DLK271" s="85"/>
      <c r="DLL271" s="85"/>
      <c r="DLM271" s="85"/>
      <c r="DLN271" s="85"/>
      <c r="DLO271" s="85"/>
      <c r="DLP271" s="85"/>
      <c r="DLQ271" s="85"/>
      <c r="DLR271" s="85"/>
      <c r="DLS271" s="85"/>
      <c r="DLT271" s="85"/>
      <c r="DLU271" s="85"/>
      <c r="DLV271" s="86"/>
      <c r="DLW271" s="84"/>
      <c r="DLX271" s="85"/>
      <c r="DLY271" s="85"/>
      <c r="DLZ271" s="85"/>
      <c r="DMA271" s="85"/>
      <c r="DMB271" s="85"/>
      <c r="DMC271" s="85"/>
      <c r="DMD271" s="85"/>
      <c r="DME271" s="85"/>
      <c r="DMF271" s="85"/>
      <c r="DMG271" s="85"/>
      <c r="DMH271" s="85"/>
      <c r="DMI271" s="85"/>
      <c r="DMJ271" s="85"/>
      <c r="DMK271" s="85"/>
      <c r="DML271" s="85"/>
      <c r="DMM271" s="85"/>
      <c r="DMN271" s="85"/>
      <c r="DMO271" s="85"/>
      <c r="DMP271" s="85"/>
      <c r="DMQ271" s="85"/>
      <c r="DMR271" s="85"/>
      <c r="DMS271" s="85"/>
      <c r="DMT271" s="85"/>
      <c r="DMU271" s="85"/>
      <c r="DMV271" s="85"/>
      <c r="DMW271" s="85"/>
      <c r="DMX271" s="85"/>
      <c r="DMY271" s="85"/>
      <c r="DMZ271" s="85"/>
      <c r="DNA271" s="86"/>
      <c r="DNB271" s="84"/>
      <c r="DNC271" s="85"/>
      <c r="DND271" s="85"/>
      <c r="DNE271" s="85"/>
      <c r="DNF271" s="85"/>
      <c r="DNG271" s="85"/>
      <c r="DNH271" s="85"/>
      <c r="DNI271" s="85"/>
      <c r="DNJ271" s="85"/>
      <c r="DNK271" s="85"/>
      <c r="DNL271" s="85"/>
      <c r="DNM271" s="85"/>
      <c r="DNN271" s="85"/>
      <c r="DNO271" s="85"/>
      <c r="DNP271" s="85"/>
      <c r="DNQ271" s="85"/>
      <c r="DNR271" s="85"/>
      <c r="DNS271" s="85"/>
      <c r="DNT271" s="85"/>
      <c r="DNU271" s="85"/>
      <c r="DNV271" s="85"/>
      <c r="DNW271" s="85"/>
      <c r="DNX271" s="85"/>
      <c r="DNY271" s="85"/>
      <c r="DNZ271" s="85"/>
      <c r="DOA271" s="85"/>
      <c r="DOB271" s="85"/>
      <c r="DOC271" s="85"/>
      <c r="DOD271" s="85"/>
      <c r="DOE271" s="85"/>
      <c r="DOF271" s="86"/>
      <c r="DOG271" s="84"/>
      <c r="DOH271" s="85"/>
      <c r="DOI271" s="85"/>
      <c r="DOJ271" s="85"/>
      <c r="DOK271" s="85"/>
      <c r="DOL271" s="85"/>
      <c r="DOM271" s="85"/>
      <c r="DON271" s="85"/>
      <c r="DOO271" s="85"/>
      <c r="DOP271" s="85"/>
      <c r="DOQ271" s="85"/>
      <c r="DOR271" s="85"/>
      <c r="DOS271" s="85"/>
      <c r="DOT271" s="85"/>
      <c r="DOU271" s="85"/>
      <c r="DOV271" s="85"/>
      <c r="DOW271" s="85"/>
      <c r="DOX271" s="85"/>
      <c r="DOY271" s="85"/>
      <c r="DOZ271" s="85"/>
      <c r="DPA271" s="85"/>
      <c r="DPB271" s="85"/>
      <c r="DPC271" s="85"/>
      <c r="DPD271" s="85"/>
      <c r="DPE271" s="85"/>
      <c r="DPF271" s="85"/>
      <c r="DPG271" s="85"/>
      <c r="DPH271" s="85"/>
      <c r="DPI271" s="85"/>
      <c r="DPJ271" s="85"/>
      <c r="DPK271" s="86"/>
      <c r="DPL271" s="84"/>
      <c r="DPM271" s="85"/>
      <c r="DPN271" s="85"/>
      <c r="DPO271" s="85"/>
      <c r="DPP271" s="85"/>
      <c r="DPQ271" s="85"/>
      <c r="DPR271" s="85"/>
      <c r="DPS271" s="85"/>
      <c r="DPT271" s="85"/>
      <c r="DPU271" s="85"/>
      <c r="DPV271" s="85"/>
      <c r="DPW271" s="85"/>
      <c r="DPX271" s="85"/>
      <c r="DPY271" s="85"/>
      <c r="DPZ271" s="85"/>
      <c r="DQA271" s="85"/>
      <c r="DQB271" s="85"/>
      <c r="DQC271" s="85"/>
      <c r="DQD271" s="85"/>
      <c r="DQE271" s="85"/>
      <c r="DQF271" s="85"/>
      <c r="DQG271" s="85"/>
      <c r="DQH271" s="85"/>
      <c r="DQI271" s="85"/>
      <c r="DQJ271" s="85"/>
      <c r="DQK271" s="85"/>
      <c r="DQL271" s="85"/>
      <c r="DQM271" s="85"/>
      <c r="DQN271" s="85"/>
      <c r="DQO271" s="85"/>
      <c r="DQP271" s="86"/>
      <c r="DQQ271" s="84"/>
      <c r="DQR271" s="85"/>
      <c r="DQS271" s="85"/>
      <c r="DQT271" s="85"/>
      <c r="DQU271" s="85"/>
      <c r="DQV271" s="85"/>
      <c r="DQW271" s="85"/>
      <c r="DQX271" s="85"/>
      <c r="DQY271" s="85"/>
      <c r="DQZ271" s="85"/>
      <c r="DRA271" s="85"/>
      <c r="DRB271" s="85"/>
      <c r="DRC271" s="85"/>
      <c r="DRD271" s="85"/>
      <c r="DRE271" s="85"/>
      <c r="DRF271" s="85"/>
      <c r="DRG271" s="85"/>
      <c r="DRH271" s="85"/>
      <c r="DRI271" s="85"/>
      <c r="DRJ271" s="85"/>
      <c r="DRK271" s="85"/>
      <c r="DRL271" s="85"/>
      <c r="DRM271" s="85"/>
      <c r="DRN271" s="85"/>
      <c r="DRO271" s="85"/>
      <c r="DRP271" s="85"/>
      <c r="DRQ271" s="85"/>
      <c r="DRR271" s="85"/>
      <c r="DRS271" s="85"/>
      <c r="DRT271" s="85"/>
      <c r="DRU271" s="86"/>
      <c r="DRV271" s="84"/>
      <c r="DRW271" s="85"/>
      <c r="DRX271" s="85"/>
      <c r="DRY271" s="85"/>
      <c r="DRZ271" s="85"/>
      <c r="DSA271" s="85"/>
      <c r="DSB271" s="85"/>
      <c r="DSC271" s="85"/>
      <c r="DSD271" s="85"/>
      <c r="DSE271" s="85"/>
      <c r="DSF271" s="85"/>
      <c r="DSG271" s="85"/>
      <c r="DSH271" s="85"/>
      <c r="DSI271" s="85"/>
      <c r="DSJ271" s="85"/>
      <c r="DSK271" s="85"/>
      <c r="DSL271" s="85"/>
      <c r="DSM271" s="85"/>
      <c r="DSN271" s="85"/>
      <c r="DSO271" s="85"/>
      <c r="DSP271" s="85"/>
      <c r="DSQ271" s="85"/>
      <c r="DSR271" s="85"/>
      <c r="DSS271" s="85"/>
      <c r="DST271" s="85"/>
      <c r="DSU271" s="85"/>
      <c r="DSV271" s="85"/>
      <c r="DSW271" s="85"/>
      <c r="DSX271" s="85"/>
      <c r="DSY271" s="85"/>
      <c r="DSZ271" s="86"/>
      <c r="DTA271" s="84"/>
      <c r="DTB271" s="85"/>
      <c r="DTC271" s="85"/>
      <c r="DTD271" s="85"/>
      <c r="DTE271" s="85"/>
      <c r="DTF271" s="85"/>
      <c r="DTG271" s="85"/>
      <c r="DTH271" s="85"/>
      <c r="DTI271" s="85"/>
      <c r="DTJ271" s="85"/>
      <c r="DTK271" s="85"/>
      <c r="DTL271" s="85"/>
      <c r="DTM271" s="85"/>
      <c r="DTN271" s="85"/>
      <c r="DTO271" s="85"/>
      <c r="DTP271" s="85"/>
      <c r="DTQ271" s="85"/>
      <c r="DTR271" s="85"/>
      <c r="DTS271" s="85"/>
      <c r="DTT271" s="85"/>
      <c r="DTU271" s="85"/>
      <c r="DTV271" s="85"/>
      <c r="DTW271" s="85"/>
      <c r="DTX271" s="85"/>
      <c r="DTY271" s="85"/>
      <c r="DTZ271" s="85"/>
      <c r="DUA271" s="85"/>
      <c r="DUB271" s="85"/>
      <c r="DUC271" s="85"/>
      <c r="DUD271" s="85"/>
      <c r="DUE271" s="86"/>
      <c r="DUF271" s="84"/>
      <c r="DUG271" s="85"/>
      <c r="DUH271" s="85"/>
      <c r="DUI271" s="85"/>
      <c r="DUJ271" s="85"/>
      <c r="DUK271" s="85"/>
      <c r="DUL271" s="85"/>
      <c r="DUM271" s="85"/>
      <c r="DUN271" s="85"/>
      <c r="DUO271" s="85"/>
      <c r="DUP271" s="85"/>
      <c r="DUQ271" s="85"/>
      <c r="DUR271" s="85"/>
      <c r="DUS271" s="85"/>
      <c r="DUT271" s="85"/>
      <c r="DUU271" s="85"/>
      <c r="DUV271" s="85"/>
      <c r="DUW271" s="85"/>
      <c r="DUX271" s="85"/>
      <c r="DUY271" s="85"/>
      <c r="DUZ271" s="85"/>
      <c r="DVA271" s="85"/>
      <c r="DVB271" s="85"/>
      <c r="DVC271" s="85"/>
      <c r="DVD271" s="85"/>
      <c r="DVE271" s="85"/>
      <c r="DVF271" s="85"/>
      <c r="DVG271" s="85"/>
      <c r="DVH271" s="85"/>
      <c r="DVI271" s="85"/>
      <c r="DVJ271" s="86"/>
      <c r="DVK271" s="84"/>
      <c r="DVL271" s="85"/>
      <c r="DVM271" s="85"/>
      <c r="DVN271" s="85"/>
      <c r="DVO271" s="85"/>
      <c r="DVP271" s="85"/>
      <c r="DVQ271" s="85"/>
      <c r="DVR271" s="85"/>
      <c r="DVS271" s="85"/>
      <c r="DVT271" s="85"/>
      <c r="DVU271" s="85"/>
      <c r="DVV271" s="85"/>
      <c r="DVW271" s="85"/>
      <c r="DVX271" s="85"/>
      <c r="DVY271" s="85"/>
      <c r="DVZ271" s="85"/>
      <c r="DWA271" s="85"/>
      <c r="DWB271" s="85"/>
      <c r="DWC271" s="85"/>
      <c r="DWD271" s="85"/>
      <c r="DWE271" s="85"/>
      <c r="DWF271" s="85"/>
      <c r="DWG271" s="85"/>
      <c r="DWH271" s="85"/>
      <c r="DWI271" s="85"/>
      <c r="DWJ271" s="85"/>
      <c r="DWK271" s="85"/>
      <c r="DWL271" s="85"/>
      <c r="DWM271" s="85"/>
      <c r="DWN271" s="85"/>
      <c r="DWO271" s="86"/>
      <c r="DWP271" s="84"/>
      <c r="DWQ271" s="85"/>
      <c r="DWR271" s="85"/>
      <c r="DWS271" s="85"/>
      <c r="DWT271" s="85"/>
      <c r="DWU271" s="85"/>
      <c r="DWV271" s="85"/>
      <c r="DWW271" s="85"/>
      <c r="DWX271" s="85"/>
      <c r="DWY271" s="85"/>
      <c r="DWZ271" s="85"/>
      <c r="DXA271" s="85"/>
      <c r="DXB271" s="85"/>
      <c r="DXC271" s="85"/>
      <c r="DXD271" s="85"/>
      <c r="DXE271" s="85"/>
      <c r="DXF271" s="85"/>
      <c r="DXG271" s="85"/>
      <c r="DXH271" s="85"/>
      <c r="DXI271" s="85"/>
      <c r="DXJ271" s="85"/>
      <c r="DXK271" s="85"/>
      <c r="DXL271" s="85"/>
      <c r="DXM271" s="85"/>
      <c r="DXN271" s="85"/>
      <c r="DXO271" s="85"/>
      <c r="DXP271" s="85"/>
      <c r="DXQ271" s="85"/>
      <c r="DXR271" s="85"/>
      <c r="DXS271" s="85"/>
      <c r="DXT271" s="86"/>
      <c r="DXU271" s="84"/>
      <c r="DXV271" s="85"/>
      <c r="DXW271" s="85"/>
      <c r="DXX271" s="85"/>
      <c r="DXY271" s="85"/>
      <c r="DXZ271" s="85"/>
      <c r="DYA271" s="85"/>
      <c r="DYB271" s="85"/>
      <c r="DYC271" s="85"/>
      <c r="DYD271" s="85"/>
      <c r="DYE271" s="85"/>
      <c r="DYF271" s="85"/>
      <c r="DYG271" s="85"/>
      <c r="DYH271" s="85"/>
      <c r="DYI271" s="85"/>
      <c r="DYJ271" s="85"/>
      <c r="DYK271" s="85"/>
      <c r="DYL271" s="85"/>
      <c r="DYM271" s="85"/>
      <c r="DYN271" s="85"/>
      <c r="DYO271" s="85"/>
      <c r="DYP271" s="85"/>
      <c r="DYQ271" s="85"/>
      <c r="DYR271" s="85"/>
      <c r="DYS271" s="85"/>
      <c r="DYT271" s="85"/>
      <c r="DYU271" s="85"/>
      <c r="DYV271" s="85"/>
      <c r="DYW271" s="85"/>
      <c r="DYX271" s="85"/>
      <c r="DYY271" s="86"/>
      <c r="DYZ271" s="84"/>
      <c r="DZA271" s="85"/>
      <c r="DZB271" s="85"/>
      <c r="DZC271" s="85"/>
      <c r="DZD271" s="85"/>
      <c r="DZE271" s="85"/>
      <c r="DZF271" s="85"/>
      <c r="DZG271" s="85"/>
      <c r="DZH271" s="85"/>
      <c r="DZI271" s="85"/>
      <c r="DZJ271" s="85"/>
      <c r="DZK271" s="85"/>
      <c r="DZL271" s="85"/>
      <c r="DZM271" s="85"/>
      <c r="DZN271" s="85"/>
      <c r="DZO271" s="85"/>
      <c r="DZP271" s="85"/>
      <c r="DZQ271" s="85"/>
      <c r="DZR271" s="85"/>
      <c r="DZS271" s="85"/>
      <c r="DZT271" s="85"/>
      <c r="DZU271" s="85"/>
      <c r="DZV271" s="85"/>
      <c r="DZW271" s="85"/>
      <c r="DZX271" s="85"/>
      <c r="DZY271" s="85"/>
      <c r="DZZ271" s="85"/>
      <c r="EAA271" s="85"/>
      <c r="EAB271" s="85"/>
      <c r="EAC271" s="85"/>
      <c r="EAD271" s="86"/>
      <c r="EAE271" s="84"/>
      <c r="EAF271" s="85"/>
      <c r="EAG271" s="85"/>
      <c r="EAH271" s="85"/>
      <c r="EAI271" s="85"/>
      <c r="EAJ271" s="85"/>
      <c r="EAK271" s="85"/>
      <c r="EAL271" s="85"/>
      <c r="EAM271" s="85"/>
      <c r="EAN271" s="85"/>
      <c r="EAO271" s="85"/>
      <c r="EAP271" s="85"/>
      <c r="EAQ271" s="85"/>
      <c r="EAR271" s="85"/>
      <c r="EAS271" s="85"/>
      <c r="EAT271" s="85"/>
      <c r="EAU271" s="85"/>
      <c r="EAV271" s="85"/>
      <c r="EAW271" s="85"/>
      <c r="EAX271" s="85"/>
      <c r="EAY271" s="85"/>
      <c r="EAZ271" s="85"/>
      <c r="EBA271" s="85"/>
      <c r="EBB271" s="85"/>
      <c r="EBC271" s="85"/>
      <c r="EBD271" s="85"/>
      <c r="EBE271" s="85"/>
      <c r="EBF271" s="85"/>
      <c r="EBG271" s="85"/>
      <c r="EBH271" s="85"/>
      <c r="EBI271" s="86"/>
      <c r="EBJ271" s="84"/>
      <c r="EBK271" s="85"/>
      <c r="EBL271" s="85"/>
      <c r="EBM271" s="85"/>
      <c r="EBN271" s="85"/>
      <c r="EBO271" s="85"/>
      <c r="EBP271" s="85"/>
      <c r="EBQ271" s="85"/>
      <c r="EBR271" s="85"/>
      <c r="EBS271" s="85"/>
      <c r="EBT271" s="85"/>
      <c r="EBU271" s="85"/>
      <c r="EBV271" s="85"/>
      <c r="EBW271" s="85"/>
      <c r="EBX271" s="85"/>
      <c r="EBY271" s="85"/>
      <c r="EBZ271" s="85"/>
      <c r="ECA271" s="85"/>
      <c r="ECB271" s="85"/>
      <c r="ECC271" s="85"/>
      <c r="ECD271" s="85"/>
      <c r="ECE271" s="85"/>
      <c r="ECF271" s="85"/>
      <c r="ECG271" s="85"/>
      <c r="ECH271" s="85"/>
      <c r="ECI271" s="85"/>
      <c r="ECJ271" s="85"/>
      <c r="ECK271" s="85"/>
      <c r="ECL271" s="85"/>
      <c r="ECM271" s="85"/>
      <c r="ECN271" s="86"/>
      <c r="ECO271" s="84"/>
      <c r="ECP271" s="85"/>
      <c r="ECQ271" s="85"/>
      <c r="ECR271" s="85"/>
      <c r="ECS271" s="85"/>
      <c r="ECT271" s="85"/>
      <c r="ECU271" s="85"/>
      <c r="ECV271" s="85"/>
      <c r="ECW271" s="85"/>
      <c r="ECX271" s="85"/>
      <c r="ECY271" s="85"/>
      <c r="ECZ271" s="85"/>
      <c r="EDA271" s="85"/>
      <c r="EDB271" s="85"/>
      <c r="EDC271" s="85"/>
      <c r="EDD271" s="85"/>
      <c r="EDE271" s="85"/>
      <c r="EDF271" s="85"/>
      <c r="EDG271" s="85"/>
      <c r="EDH271" s="85"/>
      <c r="EDI271" s="85"/>
      <c r="EDJ271" s="85"/>
      <c r="EDK271" s="85"/>
      <c r="EDL271" s="85"/>
      <c r="EDM271" s="85"/>
      <c r="EDN271" s="85"/>
      <c r="EDO271" s="85"/>
      <c r="EDP271" s="85"/>
      <c r="EDQ271" s="85"/>
      <c r="EDR271" s="85"/>
      <c r="EDS271" s="86"/>
      <c r="EDT271" s="84"/>
      <c r="EDU271" s="85"/>
      <c r="EDV271" s="85"/>
      <c r="EDW271" s="85"/>
      <c r="EDX271" s="85"/>
      <c r="EDY271" s="85"/>
      <c r="EDZ271" s="85"/>
      <c r="EEA271" s="85"/>
      <c r="EEB271" s="85"/>
      <c r="EEC271" s="85"/>
      <c r="EED271" s="85"/>
      <c r="EEE271" s="85"/>
      <c r="EEF271" s="85"/>
      <c r="EEG271" s="85"/>
      <c r="EEH271" s="85"/>
      <c r="EEI271" s="85"/>
      <c r="EEJ271" s="85"/>
      <c r="EEK271" s="85"/>
      <c r="EEL271" s="85"/>
      <c r="EEM271" s="85"/>
      <c r="EEN271" s="85"/>
      <c r="EEO271" s="85"/>
      <c r="EEP271" s="85"/>
      <c r="EEQ271" s="85"/>
      <c r="EER271" s="85"/>
      <c r="EES271" s="85"/>
      <c r="EET271" s="85"/>
      <c r="EEU271" s="85"/>
      <c r="EEV271" s="85"/>
      <c r="EEW271" s="85"/>
      <c r="EEX271" s="86"/>
      <c r="EEY271" s="84"/>
      <c r="EEZ271" s="85"/>
      <c r="EFA271" s="85"/>
      <c r="EFB271" s="85"/>
      <c r="EFC271" s="85"/>
      <c r="EFD271" s="85"/>
      <c r="EFE271" s="85"/>
      <c r="EFF271" s="85"/>
      <c r="EFG271" s="85"/>
      <c r="EFH271" s="85"/>
      <c r="EFI271" s="85"/>
      <c r="EFJ271" s="85"/>
      <c r="EFK271" s="85"/>
      <c r="EFL271" s="85"/>
      <c r="EFM271" s="85"/>
      <c r="EFN271" s="85"/>
      <c r="EFO271" s="85"/>
      <c r="EFP271" s="85"/>
      <c r="EFQ271" s="85"/>
      <c r="EFR271" s="85"/>
      <c r="EFS271" s="85"/>
      <c r="EFT271" s="85"/>
      <c r="EFU271" s="85"/>
      <c r="EFV271" s="85"/>
      <c r="EFW271" s="85"/>
      <c r="EFX271" s="85"/>
      <c r="EFY271" s="85"/>
      <c r="EFZ271" s="85"/>
      <c r="EGA271" s="85"/>
      <c r="EGB271" s="85"/>
      <c r="EGC271" s="86"/>
      <c r="EGD271" s="84"/>
      <c r="EGE271" s="85"/>
      <c r="EGF271" s="85"/>
      <c r="EGG271" s="85"/>
      <c r="EGH271" s="85"/>
      <c r="EGI271" s="85"/>
      <c r="EGJ271" s="85"/>
      <c r="EGK271" s="85"/>
      <c r="EGL271" s="85"/>
      <c r="EGM271" s="85"/>
      <c r="EGN271" s="85"/>
      <c r="EGO271" s="85"/>
      <c r="EGP271" s="85"/>
      <c r="EGQ271" s="85"/>
      <c r="EGR271" s="85"/>
      <c r="EGS271" s="85"/>
      <c r="EGT271" s="85"/>
      <c r="EGU271" s="85"/>
      <c r="EGV271" s="85"/>
      <c r="EGW271" s="85"/>
      <c r="EGX271" s="85"/>
      <c r="EGY271" s="85"/>
      <c r="EGZ271" s="85"/>
      <c r="EHA271" s="85"/>
      <c r="EHB271" s="85"/>
      <c r="EHC271" s="85"/>
      <c r="EHD271" s="85"/>
      <c r="EHE271" s="85"/>
      <c r="EHF271" s="85"/>
      <c r="EHG271" s="85"/>
      <c r="EHH271" s="86"/>
      <c r="EHI271" s="84"/>
      <c r="EHJ271" s="85"/>
      <c r="EHK271" s="85"/>
      <c r="EHL271" s="85"/>
      <c r="EHM271" s="85"/>
      <c r="EHN271" s="85"/>
      <c r="EHO271" s="85"/>
      <c r="EHP271" s="85"/>
      <c r="EHQ271" s="85"/>
      <c r="EHR271" s="85"/>
      <c r="EHS271" s="85"/>
      <c r="EHT271" s="85"/>
      <c r="EHU271" s="85"/>
      <c r="EHV271" s="85"/>
      <c r="EHW271" s="85"/>
      <c r="EHX271" s="85"/>
      <c r="EHY271" s="85"/>
      <c r="EHZ271" s="85"/>
      <c r="EIA271" s="85"/>
      <c r="EIB271" s="85"/>
      <c r="EIC271" s="85"/>
      <c r="EID271" s="85"/>
      <c r="EIE271" s="85"/>
      <c r="EIF271" s="85"/>
      <c r="EIG271" s="85"/>
      <c r="EIH271" s="85"/>
      <c r="EII271" s="85"/>
      <c r="EIJ271" s="85"/>
      <c r="EIK271" s="85"/>
      <c r="EIL271" s="85"/>
      <c r="EIM271" s="86"/>
      <c r="EIN271" s="84"/>
      <c r="EIO271" s="85"/>
      <c r="EIP271" s="85"/>
      <c r="EIQ271" s="85"/>
      <c r="EIR271" s="85"/>
      <c r="EIS271" s="85"/>
      <c r="EIT271" s="85"/>
      <c r="EIU271" s="85"/>
      <c r="EIV271" s="85"/>
      <c r="EIW271" s="85"/>
      <c r="EIX271" s="85"/>
      <c r="EIY271" s="85"/>
      <c r="EIZ271" s="85"/>
      <c r="EJA271" s="85"/>
      <c r="EJB271" s="85"/>
      <c r="EJC271" s="85"/>
      <c r="EJD271" s="85"/>
      <c r="EJE271" s="85"/>
      <c r="EJF271" s="85"/>
      <c r="EJG271" s="85"/>
      <c r="EJH271" s="85"/>
      <c r="EJI271" s="85"/>
      <c r="EJJ271" s="85"/>
      <c r="EJK271" s="85"/>
      <c r="EJL271" s="85"/>
      <c r="EJM271" s="85"/>
      <c r="EJN271" s="85"/>
      <c r="EJO271" s="85"/>
      <c r="EJP271" s="85"/>
      <c r="EJQ271" s="85"/>
      <c r="EJR271" s="86"/>
      <c r="EJS271" s="84"/>
      <c r="EJT271" s="85"/>
      <c r="EJU271" s="85"/>
      <c r="EJV271" s="85"/>
      <c r="EJW271" s="85"/>
      <c r="EJX271" s="85"/>
      <c r="EJY271" s="85"/>
      <c r="EJZ271" s="85"/>
      <c r="EKA271" s="85"/>
      <c r="EKB271" s="85"/>
      <c r="EKC271" s="85"/>
      <c r="EKD271" s="85"/>
      <c r="EKE271" s="85"/>
      <c r="EKF271" s="85"/>
      <c r="EKG271" s="85"/>
      <c r="EKH271" s="85"/>
      <c r="EKI271" s="85"/>
      <c r="EKJ271" s="85"/>
      <c r="EKK271" s="85"/>
      <c r="EKL271" s="85"/>
      <c r="EKM271" s="85"/>
      <c r="EKN271" s="85"/>
      <c r="EKO271" s="85"/>
      <c r="EKP271" s="85"/>
      <c r="EKQ271" s="85"/>
      <c r="EKR271" s="85"/>
      <c r="EKS271" s="85"/>
      <c r="EKT271" s="85"/>
      <c r="EKU271" s="85"/>
      <c r="EKV271" s="85"/>
      <c r="EKW271" s="86"/>
      <c r="EKX271" s="84"/>
      <c r="EKY271" s="85"/>
      <c r="EKZ271" s="85"/>
      <c r="ELA271" s="85"/>
      <c r="ELB271" s="85"/>
      <c r="ELC271" s="85"/>
      <c r="ELD271" s="85"/>
      <c r="ELE271" s="85"/>
      <c r="ELF271" s="85"/>
      <c r="ELG271" s="85"/>
      <c r="ELH271" s="85"/>
      <c r="ELI271" s="85"/>
      <c r="ELJ271" s="85"/>
      <c r="ELK271" s="85"/>
      <c r="ELL271" s="85"/>
      <c r="ELM271" s="85"/>
      <c r="ELN271" s="85"/>
      <c r="ELO271" s="85"/>
      <c r="ELP271" s="85"/>
      <c r="ELQ271" s="85"/>
      <c r="ELR271" s="85"/>
      <c r="ELS271" s="85"/>
      <c r="ELT271" s="85"/>
      <c r="ELU271" s="85"/>
      <c r="ELV271" s="85"/>
      <c r="ELW271" s="85"/>
      <c r="ELX271" s="85"/>
      <c r="ELY271" s="85"/>
      <c r="ELZ271" s="85"/>
      <c r="EMA271" s="85"/>
      <c r="EMB271" s="86"/>
      <c r="EMC271" s="84"/>
      <c r="EMD271" s="85"/>
      <c r="EME271" s="85"/>
      <c r="EMF271" s="85"/>
      <c r="EMG271" s="85"/>
      <c r="EMH271" s="85"/>
      <c r="EMI271" s="85"/>
      <c r="EMJ271" s="85"/>
      <c r="EMK271" s="85"/>
      <c r="EML271" s="85"/>
      <c r="EMM271" s="85"/>
      <c r="EMN271" s="85"/>
      <c r="EMO271" s="85"/>
      <c r="EMP271" s="85"/>
      <c r="EMQ271" s="85"/>
      <c r="EMR271" s="85"/>
      <c r="EMS271" s="85"/>
      <c r="EMT271" s="85"/>
      <c r="EMU271" s="85"/>
      <c r="EMV271" s="85"/>
      <c r="EMW271" s="85"/>
      <c r="EMX271" s="85"/>
      <c r="EMY271" s="85"/>
      <c r="EMZ271" s="85"/>
      <c r="ENA271" s="85"/>
      <c r="ENB271" s="85"/>
      <c r="ENC271" s="85"/>
      <c r="END271" s="85"/>
      <c r="ENE271" s="85"/>
      <c r="ENF271" s="85"/>
      <c r="ENG271" s="86"/>
      <c r="ENH271" s="84"/>
      <c r="ENI271" s="85"/>
      <c r="ENJ271" s="85"/>
      <c r="ENK271" s="85"/>
      <c r="ENL271" s="85"/>
      <c r="ENM271" s="85"/>
      <c r="ENN271" s="85"/>
      <c r="ENO271" s="85"/>
      <c r="ENP271" s="85"/>
      <c r="ENQ271" s="85"/>
      <c r="ENR271" s="85"/>
      <c r="ENS271" s="85"/>
      <c r="ENT271" s="85"/>
      <c r="ENU271" s="85"/>
      <c r="ENV271" s="85"/>
      <c r="ENW271" s="85"/>
      <c r="ENX271" s="85"/>
      <c r="ENY271" s="85"/>
      <c r="ENZ271" s="85"/>
      <c r="EOA271" s="85"/>
      <c r="EOB271" s="85"/>
      <c r="EOC271" s="85"/>
      <c r="EOD271" s="85"/>
      <c r="EOE271" s="85"/>
      <c r="EOF271" s="85"/>
      <c r="EOG271" s="85"/>
      <c r="EOH271" s="85"/>
      <c r="EOI271" s="85"/>
      <c r="EOJ271" s="85"/>
      <c r="EOK271" s="85"/>
      <c r="EOL271" s="86"/>
      <c r="EOM271" s="84"/>
      <c r="EON271" s="85"/>
      <c r="EOO271" s="85"/>
      <c r="EOP271" s="85"/>
      <c r="EOQ271" s="85"/>
      <c r="EOR271" s="85"/>
      <c r="EOS271" s="85"/>
      <c r="EOT271" s="85"/>
      <c r="EOU271" s="85"/>
      <c r="EOV271" s="85"/>
      <c r="EOW271" s="85"/>
      <c r="EOX271" s="85"/>
      <c r="EOY271" s="85"/>
      <c r="EOZ271" s="85"/>
      <c r="EPA271" s="85"/>
      <c r="EPB271" s="85"/>
      <c r="EPC271" s="85"/>
      <c r="EPD271" s="85"/>
      <c r="EPE271" s="85"/>
      <c r="EPF271" s="85"/>
      <c r="EPG271" s="85"/>
      <c r="EPH271" s="85"/>
      <c r="EPI271" s="85"/>
      <c r="EPJ271" s="85"/>
      <c r="EPK271" s="85"/>
      <c r="EPL271" s="85"/>
      <c r="EPM271" s="85"/>
      <c r="EPN271" s="85"/>
      <c r="EPO271" s="85"/>
      <c r="EPP271" s="85"/>
      <c r="EPQ271" s="86"/>
      <c r="EPR271" s="84"/>
      <c r="EPS271" s="85"/>
      <c r="EPT271" s="85"/>
      <c r="EPU271" s="85"/>
      <c r="EPV271" s="85"/>
      <c r="EPW271" s="85"/>
      <c r="EPX271" s="85"/>
      <c r="EPY271" s="85"/>
      <c r="EPZ271" s="85"/>
      <c r="EQA271" s="85"/>
      <c r="EQB271" s="85"/>
      <c r="EQC271" s="85"/>
      <c r="EQD271" s="85"/>
      <c r="EQE271" s="85"/>
      <c r="EQF271" s="85"/>
      <c r="EQG271" s="85"/>
      <c r="EQH271" s="85"/>
      <c r="EQI271" s="85"/>
      <c r="EQJ271" s="85"/>
      <c r="EQK271" s="85"/>
      <c r="EQL271" s="85"/>
      <c r="EQM271" s="85"/>
      <c r="EQN271" s="85"/>
      <c r="EQO271" s="85"/>
      <c r="EQP271" s="85"/>
      <c r="EQQ271" s="85"/>
      <c r="EQR271" s="85"/>
      <c r="EQS271" s="85"/>
      <c r="EQT271" s="85"/>
      <c r="EQU271" s="85"/>
      <c r="EQV271" s="86"/>
      <c r="EQW271" s="84"/>
      <c r="EQX271" s="85"/>
      <c r="EQY271" s="85"/>
      <c r="EQZ271" s="85"/>
      <c r="ERA271" s="85"/>
      <c r="ERB271" s="85"/>
      <c r="ERC271" s="85"/>
      <c r="ERD271" s="85"/>
      <c r="ERE271" s="85"/>
      <c r="ERF271" s="85"/>
      <c r="ERG271" s="85"/>
      <c r="ERH271" s="85"/>
      <c r="ERI271" s="85"/>
      <c r="ERJ271" s="85"/>
      <c r="ERK271" s="85"/>
      <c r="ERL271" s="85"/>
      <c r="ERM271" s="85"/>
      <c r="ERN271" s="85"/>
      <c r="ERO271" s="85"/>
      <c r="ERP271" s="85"/>
      <c r="ERQ271" s="85"/>
      <c r="ERR271" s="85"/>
      <c r="ERS271" s="85"/>
      <c r="ERT271" s="85"/>
      <c r="ERU271" s="85"/>
      <c r="ERV271" s="85"/>
      <c r="ERW271" s="85"/>
      <c r="ERX271" s="85"/>
      <c r="ERY271" s="85"/>
      <c r="ERZ271" s="85"/>
      <c r="ESA271" s="86"/>
      <c r="ESB271" s="84"/>
      <c r="ESC271" s="85"/>
      <c r="ESD271" s="85"/>
      <c r="ESE271" s="85"/>
      <c r="ESF271" s="85"/>
      <c r="ESG271" s="85"/>
      <c r="ESH271" s="85"/>
      <c r="ESI271" s="85"/>
      <c r="ESJ271" s="85"/>
      <c r="ESK271" s="85"/>
      <c r="ESL271" s="85"/>
      <c r="ESM271" s="85"/>
      <c r="ESN271" s="85"/>
      <c r="ESO271" s="85"/>
      <c r="ESP271" s="85"/>
      <c r="ESQ271" s="85"/>
      <c r="ESR271" s="85"/>
      <c r="ESS271" s="85"/>
      <c r="EST271" s="85"/>
      <c r="ESU271" s="85"/>
      <c r="ESV271" s="85"/>
      <c r="ESW271" s="85"/>
      <c r="ESX271" s="85"/>
      <c r="ESY271" s="85"/>
      <c r="ESZ271" s="85"/>
      <c r="ETA271" s="85"/>
      <c r="ETB271" s="85"/>
      <c r="ETC271" s="85"/>
      <c r="ETD271" s="85"/>
      <c r="ETE271" s="85"/>
      <c r="ETF271" s="86"/>
      <c r="ETG271" s="84"/>
      <c r="ETH271" s="85"/>
      <c r="ETI271" s="85"/>
      <c r="ETJ271" s="85"/>
      <c r="ETK271" s="85"/>
      <c r="ETL271" s="85"/>
      <c r="ETM271" s="85"/>
      <c r="ETN271" s="85"/>
      <c r="ETO271" s="85"/>
      <c r="ETP271" s="85"/>
      <c r="ETQ271" s="85"/>
      <c r="ETR271" s="85"/>
      <c r="ETS271" s="85"/>
      <c r="ETT271" s="85"/>
      <c r="ETU271" s="85"/>
      <c r="ETV271" s="85"/>
      <c r="ETW271" s="85"/>
      <c r="ETX271" s="85"/>
      <c r="ETY271" s="85"/>
      <c r="ETZ271" s="85"/>
      <c r="EUA271" s="85"/>
      <c r="EUB271" s="85"/>
      <c r="EUC271" s="85"/>
      <c r="EUD271" s="85"/>
      <c r="EUE271" s="85"/>
      <c r="EUF271" s="85"/>
      <c r="EUG271" s="85"/>
      <c r="EUH271" s="85"/>
      <c r="EUI271" s="85"/>
      <c r="EUJ271" s="85"/>
      <c r="EUK271" s="86"/>
      <c r="EUL271" s="84"/>
      <c r="EUM271" s="85"/>
      <c r="EUN271" s="85"/>
      <c r="EUO271" s="85"/>
      <c r="EUP271" s="85"/>
      <c r="EUQ271" s="85"/>
      <c r="EUR271" s="85"/>
      <c r="EUS271" s="85"/>
      <c r="EUT271" s="85"/>
      <c r="EUU271" s="85"/>
      <c r="EUV271" s="85"/>
      <c r="EUW271" s="85"/>
      <c r="EUX271" s="85"/>
      <c r="EUY271" s="85"/>
      <c r="EUZ271" s="85"/>
      <c r="EVA271" s="85"/>
      <c r="EVB271" s="85"/>
      <c r="EVC271" s="85"/>
      <c r="EVD271" s="85"/>
      <c r="EVE271" s="85"/>
      <c r="EVF271" s="85"/>
      <c r="EVG271" s="85"/>
      <c r="EVH271" s="85"/>
      <c r="EVI271" s="85"/>
      <c r="EVJ271" s="85"/>
      <c r="EVK271" s="85"/>
      <c r="EVL271" s="85"/>
      <c r="EVM271" s="85"/>
      <c r="EVN271" s="85"/>
      <c r="EVO271" s="85"/>
      <c r="EVP271" s="86"/>
      <c r="EVQ271" s="84"/>
      <c r="EVR271" s="85"/>
      <c r="EVS271" s="85"/>
      <c r="EVT271" s="85"/>
      <c r="EVU271" s="85"/>
      <c r="EVV271" s="85"/>
      <c r="EVW271" s="85"/>
      <c r="EVX271" s="85"/>
      <c r="EVY271" s="85"/>
      <c r="EVZ271" s="85"/>
      <c r="EWA271" s="85"/>
      <c r="EWB271" s="85"/>
      <c r="EWC271" s="85"/>
      <c r="EWD271" s="85"/>
      <c r="EWE271" s="85"/>
      <c r="EWF271" s="85"/>
      <c r="EWG271" s="85"/>
      <c r="EWH271" s="85"/>
      <c r="EWI271" s="85"/>
      <c r="EWJ271" s="85"/>
      <c r="EWK271" s="85"/>
      <c r="EWL271" s="85"/>
      <c r="EWM271" s="85"/>
      <c r="EWN271" s="85"/>
      <c r="EWO271" s="85"/>
      <c r="EWP271" s="85"/>
      <c r="EWQ271" s="85"/>
      <c r="EWR271" s="85"/>
      <c r="EWS271" s="85"/>
      <c r="EWT271" s="85"/>
      <c r="EWU271" s="86"/>
      <c r="EWV271" s="84"/>
      <c r="EWW271" s="85"/>
      <c r="EWX271" s="85"/>
      <c r="EWY271" s="85"/>
      <c r="EWZ271" s="85"/>
      <c r="EXA271" s="85"/>
      <c r="EXB271" s="85"/>
      <c r="EXC271" s="85"/>
      <c r="EXD271" s="85"/>
      <c r="EXE271" s="85"/>
      <c r="EXF271" s="85"/>
      <c r="EXG271" s="85"/>
      <c r="EXH271" s="85"/>
      <c r="EXI271" s="85"/>
      <c r="EXJ271" s="85"/>
      <c r="EXK271" s="85"/>
      <c r="EXL271" s="85"/>
      <c r="EXM271" s="85"/>
      <c r="EXN271" s="85"/>
      <c r="EXO271" s="85"/>
      <c r="EXP271" s="85"/>
      <c r="EXQ271" s="85"/>
      <c r="EXR271" s="85"/>
      <c r="EXS271" s="85"/>
      <c r="EXT271" s="85"/>
      <c r="EXU271" s="85"/>
      <c r="EXV271" s="85"/>
      <c r="EXW271" s="85"/>
      <c r="EXX271" s="85"/>
      <c r="EXY271" s="85"/>
      <c r="EXZ271" s="86"/>
      <c r="EYA271" s="84"/>
      <c r="EYB271" s="85"/>
      <c r="EYC271" s="85"/>
      <c r="EYD271" s="85"/>
      <c r="EYE271" s="85"/>
      <c r="EYF271" s="85"/>
      <c r="EYG271" s="85"/>
      <c r="EYH271" s="85"/>
      <c r="EYI271" s="85"/>
      <c r="EYJ271" s="85"/>
      <c r="EYK271" s="85"/>
      <c r="EYL271" s="85"/>
      <c r="EYM271" s="85"/>
      <c r="EYN271" s="85"/>
      <c r="EYO271" s="85"/>
      <c r="EYP271" s="85"/>
      <c r="EYQ271" s="85"/>
      <c r="EYR271" s="85"/>
      <c r="EYS271" s="85"/>
      <c r="EYT271" s="85"/>
      <c r="EYU271" s="85"/>
      <c r="EYV271" s="85"/>
      <c r="EYW271" s="85"/>
      <c r="EYX271" s="85"/>
      <c r="EYY271" s="85"/>
      <c r="EYZ271" s="85"/>
      <c r="EZA271" s="85"/>
      <c r="EZB271" s="85"/>
      <c r="EZC271" s="85"/>
      <c r="EZD271" s="85"/>
      <c r="EZE271" s="86"/>
      <c r="EZF271" s="84"/>
      <c r="EZG271" s="85"/>
      <c r="EZH271" s="85"/>
      <c r="EZI271" s="85"/>
      <c r="EZJ271" s="85"/>
      <c r="EZK271" s="85"/>
      <c r="EZL271" s="85"/>
      <c r="EZM271" s="85"/>
      <c r="EZN271" s="85"/>
      <c r="EZO271" s="85"/>
      <c r="EZP271" s="85"/>
      <c r="EZQ271" s="85"/>
      <c r="EZR271" s="85"/>
      <c r="EZS271" s="85"/>
      <c r="EZT271" s="85"/>
      <c r="EZU271" s="85"/>
      <c r="EZV271" s="85"/>
      <c r="EZW271" s="85"/>
      <c r="EZX271" s="85"/>
      <c r="EZY271" s="85"/>
      <c r="EZZ271" s="85"/>
      <c r="FAA271" s="85"/>
      <c r="FAB271" s="85"/>
      <c r="FAC271" s="85"/>
      <c r="FAD271" s="85"/>
      <c r="FAE271" s="85"/>
      <c r="FAF271" s="85"/>
      <c r="FAG271" s="85"/>
      <c r="FAH271" s="85"/>
      <c r="FAI271" s="85"/>
      <c r="FAJ271" s="86"/>
      <c r="FAK271" s="84"/>
      <c r="FAL271" s="85"/>
      <c r="FAM271" s="85"/>
      <c r="FAN271" s="85"/>
      <c r="FAO271" s="85"/>
      <c r="FAP271" s="85"/>
      <c r="FAQ271" s="85"/>
      <c r="FAR271" s="85"/>
      <c r="FAS271" s="85"/>
      <c r="FAT271" s="85"/>
      <c r="FAU271" s="85"/>
      <c r="FAV271" s="85"/>
      <c r="FAW271" s="85"/>
      <c r="FAX271" s="85"/>
      <c r="FAY271" s="85"/>
      <c r="FAZ271" s="85"/>
      <c r="FBA271" s="85"/>
      <c r="FBB271" s="85"/>
      <c r="FBC271" s="85"/>
      <c r="FBD271" s="85"/>
      <c r="FBE271" s="85"/>
      <c r="FBF271" s="85"/>
      <c r="FBG271" s="85"/>
      <c r="FBH271" s="85"/>
      <c r="FBI271" s="85"/>
      <c r="FBJ271" s="85"/>
      <c r="FBK271" s="85"/>
      <c r="FBL271" s="85"/>
      <c r="FBM271" s="85"/>
      <c r="FBN271" s="85"/>
      <c r="FBO271" s="86"/>
      <c r="FBP271" s="84"/>
      <c r="FBQ271" s="85"/>
      <c r="FBR271" s="85"/>
      <c r="FBS271" s="85"/>
      <c r="FBT271" s="85"/>
      <c r="FBU271" s="85"/>
      <c r="FBV271" s="85"/>
      <c r="FBW271" s="85"/>
      <c r="FBX271" s="85"/>
      <c r="FBY271" s="85"/>
      <c r="FBZ271" s="85"/>
      <c r="FCA271" s="85"/>
      <c r="FCB271" s="85"/>
      <c r="FCC271" s="85"/>
      <c r="FCD271" s="85"/>
      <c r="FCE271" s="85"/>
      <c r="FCF271" s="85"/>
      <c r="FCG271" s="85"/>
      <c r="FCH271" s="85"/>
      <c r="FCI271" s="85"/>
      <c r="FCJ271" s="85"/>
      <c r="FCK271" s="85"/>
      <c r="FCL271" s="85"/>
      <c r="FCM271" s="85"/>
      <c r="FCN271" s="85"/>
      <c r="FCO271" s="85"/>
      <c r="FCP271" s="85"/>
      <c r="FCQ271" s="85"/>
      <c r="FCR271" s="85"/>
      <c r="FCS271" s="85"/>
      <c r="FCT271" s="86"/>
      <c r="FCU271" s="84"/>
      <c r="FCV271" s="85"/>
      <c r="FCW271" s="85"/>
      <c r="FCX271" s="85"/>
      <c r="FCY271" s="85"/>
      <c r="FCZ271" s="85"/>
      <c r="FDA271" s="85"/>
      <c r="FDB271" s="85"/>
      <c r="FDC271" s="85"/>
      <c r="FDD271" s="85"/>
      <c r="FDE271" s="85"/>
      <c r="FDF271" s="85"/>
      <c r="FDG271" s="85"/>
      <c r="FDH271" s="85"/>
      <c r="FDI271" s="85"/>
      <c r="FDJ271" s="85"/>
      <c r="FDK271" s="85"/>
      <c r="FDL271" s="85"/>
      <c r="FDM271" s="85"/>
      <c r="FDN271" s="85"/>
      <c r="FDO271" s="85"/>
      <c r="FDP271" s="85"/>
      <c r="FDQ271" s="85"/>
      <c r="FDR271" s="85"/>
      <c r="FDS271" s="85"/>
      <c r="FDT271" s="85"/>
      <c r="FDU271" s="85"/>
      <c r="FDV271" s="85"/>
      <c r="FDW271" s="85"/>
      <c r="FDX271" s="85"/>
      <c r="FDY271" s="86"/>
      <c r="FDZ271" s="84"/>
      <c r="FEA271" s="85"/>
      <c r="FEB271" s="85"/>
      <c r="FEC271" s="85"/>
      <c r="FED271" s="85"/>
      <c r="FEE271" s="85"/>
      <c r="FEF271" s="85"/>
      <c r="FEG271" s="85"/>
      <c r="FEH271" s="85"/>
      <c r="FEI271" s="85"/>
      <c r="FEJ271" s="85"/>
      <c r="FEK271" s="85"/>
      <c r="FEL271" s="85"/>
      <c r="FEM271" s="85"/>
      <c r="FEN271" s="85"/>
      <c r="FEO271" s="85"/>
      <c r="FEP271" s="85"/>
      <c r="FEQ271" s="85"/>
      <c r="FER271" s="85"/>
      <c r="FES271" s="85"/>
      <c r="FET271" s="85"/>
      <c r="FEU271" s="85"/>
      <c r="FEV271" s="85"/>
      <c r="FEW271" s="85"/>
      <c r="FEX271" s="85"/>
      <c r="FEY271" s="85"/>
      <c r="FEZ271" s="85"/>
      <c r="FFA271" s="85"/>
      <c r="FFB271" s="85"/>
      <c r="FFC271" s="85"/>
      <c r="FFD271" s="86"/>
      <c r="FFE271" s="84"/>
      <c r="FFF271" s="85"/>
      <c r="FFG271" s="85"/>
      <c r="FFH271" s="85"/>
      <c r="FFI271" s="85"/>
      <c r="FFJ271" s="85"/>
      <c r="FFK271" s="85"/>
      <c r="FFL271" s="85"/>
      <c r="FFM271" s="85"/>
      <c r="FFN271" s="85"/>
      <c r="FFO271" s="85"/>
      <c r="FFP271" s="85"/>
      <c r="FFQ271" s="85"/>
      <c r="FFR271" s="85"/>
      <c r="FFS271" s="85"/>
      <c r="FFT271" s="85"/>
      <c r="FFU271" s="85"/>
      <c r="FFV271" s="85"/>
      <c r="FFW271" s="85"/>
      <c r="FFX271" s="85"/>
      <c r="FFY271" s="85"/>
      <c r="FFZ271" s="85"/>
      <c r="FGA271" s="85"/>
      <c r="FGB271" s="85"/>
      <c r="FGC271" s="85"/>
      <c r="FGD271" s="85"/>
      <c r="FGE271" s="85"/>
      <c r="FGF271" s="85"/>
      <c r="FGG271" s="85"/>
      <c r="FGH271" s="85"/>
      <c r="FGI271" s="86"/>
      <c r="FGJ271" s="84"/>
      <c r="FGK271" s="85"/>
      <c r="FGL271" s="85"/>
      <c r="FGM271" s="85"/>
      <c r="FGN271" s="85"/>
      <c r="FGO271" s="85"/>
      <c r="FGP271" s="85"/>
      <c r="FGQ271" s="85"/>
      <c r="FGR271" s="85"/>
      <c r="FGS271" s="85"/>
      <c r="FGT271" s="85"/>
      <c r="FGU271" s="85"/>
      <c r="FGV271" s="85"/>
      <c r="FGW271" s="85"/>
      <c r="FGX271" s="85"/>
      <c r="FGY271" s="85"/>
      <c r="FGZ271" s="85"/>
      <c r="FHA271" s="85"/>
      <c r="FHB271" s="85"/>
      <c r="FHC271" s="85"/>
      <c r="FHD271" s="85"/>
      <c r="FHE271" s="85"/>
      <c r="FHF271" s="85"/>
      <c r="FHG271" s="85"/>
      <c r="FHH271" s="85"/>
      <c r="FHI271" s="85"/>
      <c r="FHJ271" s="85"/>
      <c r="FHK271" s="85"/>
      <c r="FHL271" s="85"/>
      <c r="FHM271" s="85"/>
      <c r="FHN271" s="86"/>
      <c r="FHO271" s="84"/>
      <c r="FHP271" s="85"/>
      <c r="FHQ271" s="85"/>
      <c r="FHR271" s="85"/>
      <c r="FHS271" s="85"/>
      <c r="FHT271" s="85"/>
      <c r="FHU271" s="85"/>
      <c r="FHV271" s="85"/>
      <c r="FHW271" s="85"/>
      <c r="FHX271" s="85"/>
      <c r="FHY271" s="85"/>
      <c r="FHZ271" s="85"/>
      <c r="FIA271" s="85"/>
      <c r="FIB271" s="85"/>
      <c r="FIC271" s="85"/>
      <c r="FID271" s="85"/>
      <c r="FIE271" s="85"/>
      <c r="FIF271" s="85"/>
      <c r="FIG271" s="85"/>
      <c r="FIH271" s="85"/>
      <c r="FII271" s="85"/>
      <c r="FIJ271" s="85"/>
      <c r="FIK271" s="85"/>
      <c r="FIL271" s="85"/>
      <c r="FIM271" s="85"/>
      <c r="FIN271" s="85"/>
      <c r="FIO271" s="85"/>
      <c r="FIP271" s="85"/>
      <c r="FIQ271" s="85"/>
      <c r="FIR271" s="85"/>
      <c r="FIS271" s="86"/>
      <c r="FIT271" s="84"/>
      <c r="FIU271" s="85"/>
      <c r="FIV271" s="85"/>
      <c r="FIW271" s="85"/>
      <c r="FIX271" s="85"/>
      <c r="FIY271" s="85"/>
      <c r="FIZ271" s="85"/>
      <c r="FJA271" s="85"/>
      <c r="FJB271" s="85"/>
      <c r="FJC271" s="85"/>
      <c r="FJD271" s="85"/>
      <c r="FJE271" s="85"/>
      <c r="FJF271" s="85"/>
      <c r="FJG271" s="85"/>
      <c r="FJH271" s="85"/>
      <c r="FJI271" s="85"/>
      <c r="FJJ271" s="85"/>
      <c r="FJK271" s="85"/>
      <c r="FJL271" s="85"/>
      <c r="FJM271" s="85"/>
      <c r="FJN271" s="85"/>
      <c r="FJO271" s="85"/>
      <c r="FJP271" s="85"/>
      <c r="FJQ271" s="85"/>
      <c r="FJR271" s="85"/>
      <c r="FJS271" s="85"/>
      <c r="FJT271" s="85"/>
      <c r="FJU271" s="85"/>
      <c r="FJV271" s="85"/>
      <c r="FJW271" s="85"/>
      <c r="FJX271" s="86"/>
      <c r="FJY271" s="84"/>
      <c r="FJZ271" s="85"/>
      <c r="FKA271" s="85"/>
      <c r="FKB271" s="85"/>
      <c r="FKC271" s="85"/>
      <c r="FKD271" s="85"/>
      <c r="FKE271" s="85"/>
      <c r="FKF271" s="85"/>
      <c r="FKG271" s="85"/>
      <c r="FKH271" s="85"/>
      <c r="FKI271" s="85"/>
      <c r="FKJ271" s="85"/>
      <c r="FKK271" s="85"/>
      <c r="FKL271" s="85"/>
      <c r="FKM271" s="85"/>
      <c r="FKN271" s="85"/>
      <c r="FKO271" s="85"/>
      <c r="FKP271" s="85"/>
      <c r="FKQ271" s="85"/>
      <c r="FKR271" s="85"/>
      <c r="FKS271" s="85"/>
      <c r="FKT271" s="85"/>
      <c r="FKU271" s="85"/>
      <c r="FKV271" s="85"/>
      <c r="FKW271" s="85"/>
      <c r="FKX271" s="85"/>
      <c r="FKY271" s="85"/>
      <c r="FKZ271" s="85"/>
      <c r="FLA271" s="85"/>
      <c r="FLB271" s="85"/>
      <c r="FLC271" s="86"/>
      <c r="FLD271" s="84"/>
      <c r="FLE271" s="85"/>
      <c r="FLF271" s="85"/>
      <c r="FLG271" s="85"/>
      <c r="FLH271" s="85"/>
      <c r="FLI271" s="85"/>
      <c r="FLJ271" s="85"/>
      <c r="FLK271" s="85"/>
      <c r="FLL271" s="85"/>
      <c r="FLM271" s="85"/>
      <c r="FLN271" s="85"/>
      <c r="FLO271" s="85"/>
      <c r="FLP271" s="85"/>
      <c r="FLQ271" s="85"/>
      <c r="FLR271" s="85"/>
      <c r="FLS271" s="85"/>
      <c r="FLT271" s="85"/>
      <c r="FLU271" s="85"/>
      <c r="FLV271" s="85"/>
      <c r="FLW271" s="85"/>
      <c r="FLX271" s="85"/>
      <c r="FLY271" s="85"/>
      <c r="FLZ271" s="85"/>
      <c r="FMA271" s="85"/>
      <c r="FMB271" s="85"/>
      <c r="FMC271" s="85"/>
      <c r="FMD271" s="85"/>
      <c r="FME271" s="85"/>
      <c r="FMF271" s="85"/>
      <c r="FMG271" s="85"/>
      <c r="FMH271" s="86"/>
      <c r="FMI271" s="84"/>
      <c r="FMJ271" s="85"/>
      <c r="FMK271" s="85"/>
      <c r="FML271" s="85"/>
      <c r="FMM271" s="85"/>
      <c r="FMN271" s="85"/>
      <c r="FMO271" s="85"/>
      <c r="FMP271" s="85"/>
      <c r="FMQ271" s="85"/>
      <c r="FMR271" s="85"/>
      <c r="FMS271" s="85"/>
      <c r="FMT271" s="85"/>
      <c r="FMU271" s="85"/>
      <c r="FMV271" s="85"/>
      <c r="FMW271" s="85"/>
      <c r="FMX271" s="85"/>
      <c r="FMY271" s="85"/>
      <c r="FMZ271" s="85"/>
      <c r="FNA271" s="85"/>
      <c r="FNB271" s="85"/>
      <c r="FNC271" s="85"/>
      <c r="FND271" s="85"/>
      <c r="FNE271" s="85"/>
      <c r="FNF271" s="85"/>
      <c r="FNG271" s="85"/>
      <c r="FNH271" s="85"/>
      <c r="FNI271" s="85"/>
      <c r="FNJ271" s="85"/>
      <c r="FNK271" s="85"/>
      <c r="FNL271" s="85"/>
      <c r="FNM271" s="86"/>
      <c r="FNN271" s="84"/>
      <c r="FNO271" s="85"/>
      <c r="FNP271" s="85"/>
      <c r="FNQ271" s="85"/>
      <c r="FNR271" s="85"/>
      <c r="FNS271" s="85"/>
      <c r="FNT271" s="85"/>
      <c r="FNU271" s="85"/>
      <c r="FNV271" s="85"/>
      <c r="FNW271" s="85"/>
      <c r="FNX271" s="85"/>
      <c r="FNY271" s="85"/>
      <c r="FNZ271" s="85"/>
      <c r="FOA271" s="85"/>
      <c r="FOB271" s="85"/>
      <c r="FOC271" s="85"/>
      <c r="FOD271" s="85"/>
      <c r="FOE271" s="85"/>
      <c r="FOF271" s="85"/>
      <c r="FOG271" s="85"/>
      <c r="FOH271" s="85"/>
      <c r="FOI271" s="85"/>
      <c r="FOJ271" s="85"/>
      <c r="FOK271" s="85"/>
      <c r="FOL271" s="85"/>
      <c r="FOM271" s="85"/>
      <c r="FON271" s="85"/>
      <c r="FOO271" s="85"/>
      <c r="FOP271" s="85"/>
      <c r="FOQ271" s="85"/>
      <c r="FOR271" s="86"/>
      <c r="FOS271" s="84"/>
      <c r="FOT271" s="85"/>
      <c r="FOU271" s="85"/>
      <c r="FOV271" s="85"/>
      <c r="FOW271" s="85"/>
      <c r="FOX271" s="85"/>
      <c r="FOY271" s="85"/>
      <c r="FOZ271" s="85"/>
      <c r="FPA271" s="85"/>
      <c r="FPB271" s="85"/>
      <c r="FPC271" s="85"/>
      <c r="FPD271" s="85"/>
      <c r="FPE271" s="85"/>
      <c r="FPF271" s="85"/>
      <c r="FPG271" s="85"/>
      <c r="FPH271" s="85"/>
      <c r="FPI271" s="85"/>
      <c r="FPJ271" s="85"/>
      <c r="FPK271" s="85"/>
      <c r="FPL271" s="85"/>
      <c r="FPM271" s="85"/>
      <c r="FPN271" s="85"/>
      <c r="FPO271" s="85"/>
      <c r="FPP271" s="85"/>
      <c r="FPQ271" s="85"/>
      <c r="FPR271" s="85"/>
      <c r="FPS271" s="85"/>
      <c r="FPT271" s="85"/>
      <c r="FPU271" s="85"/>
      <c r="FPV271" s="85"/>
      <c r="FPW271" s="86"/>
      <c r="FPX271" s="84"/>
      <c r="FPY271" s="85"/>
      <c r="FPZ271" s="85"/>
      <c r="FQA271" s="85"/>
      <c r="FQB271" s="85"/>
      <c r="FQC271" s="85"/>
      <c r="FQD271" s="85"/>
      <c r="FQE271" s="85"/>
      <c r="FQF271" s="85"/>
      <c r="FQG271" s="85"/>
      <c r="FQH271" s="85"/>
      <c r="FQI271" s="85"/>
      <c r="FQJ271" s="85"/>
      <c r="FQK271" s="85"/>
      <c r="FQL271" s="85"/>
      <c r="FQM271" s="85"/>
      <c r="FQN271" s="85"/>
      <c r="FQO271" s="85"/>
      <c r="FQP271" s="85"/>
      <c r="FQQ271" s="85"/>
      <c r="FQR271" s="85"/>
      <c r="FQS271" s="85"/>
      <c r="FQT271" s="85"/>
      <c r="FQU271" s="85"/>
      <c r="FQV271" s="85"/>
      <c r="FQW271" s="85"/>
      <c r="FQX271" s="85"/>
      <c r="FQY271" s="85"/>
      <c r="FQZ271" s="85"/>
      <c r="FRA271" s="85"/>
      <c r="FRB271" s="86"/>
      <c r="FRC271" s="84"/>
      <c r="FRD271" s="85"/>
      <c r="FRE271" s="85"/>
      <c r="FRF271" s="85"/>
      <c r="FRG271" s="85"/>
      <c r="FRH271" s="85"/>
      <c r="FRI271" s="85"/>
      <c r="FRJ271" s="85"/>
      <c r="FRK271" s="85"/>
      <c r="FRL271" s="85"/>
      <c r="FRM271" s="85"/>
      <c r="FRN271" s="85"/>
      <c r="FRO271" s="85"/>
      <c r="FRP271" s="85"/>
      <c r="FRQ271" s="85"/>
      <c r="FRR271" s="85"/>
      <c r="FRS271" s="85"/>
      <c r="FRT271" s="85"/>
      <c r="FRU271" s="85"/>
      <c r="FRV271" s="85"/>
      <c r="FRW271" s="85"/>
      <c r="FRX271" s="85"/>
      <c r="FRY271" s="85"/>
      <c r="FRZ271" s="85"/>
      <c r="FSA271" s="85"/>
      <c r="FSB271" s="85"/>
      <c r="FSC271" s="85"/>
      <c r="FSD271" s="85"/>
      <c r="FSE271" s="85"/>
      <c r="FSF271" s="85"/>
      <c r="FSG271" s="86"/>
      <c r="FSH271" s="84"/>
      <c r="FSI271" s="85"/>
      <c r="FSJ271" s="85"/>
      <c r="FSK271" s="85"/>
      <c r="FSL271" s="85"/>
      <c r="FSM271" s="85"/>
      <c r="FSN271" s="85"/>
      <c r="FSO271" s="85"/>
      <c r="FSP271" s="85"/>
      <c r="FSQ271" s="85"/>
      <c r="FSR271" s="85"/>
      <c r="FSS271" s="85"/>
      <c r="FST271" s="85"/>
      <c r="FSU271" s="85"/>
      <c r="FSV271" s="85"/>
      <c r="FSW271" s="85"/>
      <c r="FSX271" s="85"/>
      <c r="FSY271" s="85"/>
      <c r="FSZ271" s="85"/>
      <c r="FTA271" s="85"/>
      <c r="FTB271" s="85"/>
      <c r="FTC271" s="85"/>
      <c r="FTD271" s="85"/>
      <c r="FTE271" s="85"/>
      <c r="FTF271" s="85"/>
      <c r="FTG271" s="85"/>
      <c r="FTH271" s="85"/>
      <c r="FTI271" s="85"/>
      <c r="FTJ271" s="85"/>
      <c r="FTK271" s="85"/>
      <c r="FTL271" s="86"/>
      <c r="FTM271" s="84"/>
      <c r="FTN271" s="85"/>
      <c r="FTO271" s="85"/>
      <c r="FTP271" s="85"/>
      <c r="FTQ271" s="85"/>
      <c r="FTR271" s="85"/>
      <c r="FTS271" s="85"/>
      <c r="FTT271" s="85"/>
      <c r="FTU271" s="85"/>
      <c r="FTV271" s="85"/>
      <c r="FTW271" s="85"/>
      <c r="FTX271" s="85"/>
      <c r="FTY271" s="85"/>
      <c r="FTZ271" s="85"/>
      <c r="FUA271" s="85"/>
      <c r="FUB271" s="85"/>
      <c r="FUC271" s="85"/>
      <c r="FUD271" s="85"/>
      <c r="FUE271" s="85"/>
      <c r="FUF271" s="85"/>
      <c r="FUG271" s="85"/>
      <c r="FUH271" s="85"/>
      <c r="FUI271" s="85"/>
      <c r="FUJ271" s="85"/>
      <c r="FUK271" s="85"/>
      <c r="FUL271" s="85"/>
      <c r="FUM271" s="85"/>
      <c r="FUN271" s="85"/>
      <c r="FUO271" s="85"/>
      <c r="FUP271" s="85"/>
      <c r="FUQ271" s="86"/>
      <c r="FUR271" s="84"/>
      <c r="FUS271" s="85"/>
      <c r="FUT271" s="85"/>
      <c r="FUU271" s="85"/>
      <c r="FUV271" s="85"/>
      <c r="FUW271" s="85"/>
      <c r="FUX271" s="85"/>
      <c r="FUY271" s="85"/>
      <c r="FUZ271" s="85"/>
      <c r="FVA271" s="85"/>
      <c r="FVB271" s="85"/>
      <c r="FVC271" s="85"/>
      <c r="FVD271" s="85"/>
      <c r="FVE271" s="85"/>
      <c r="FVF271" s="85"/>
      <c r="FVG271" s="85"/>
      <c r="FVH271" s="85"/>
      <c r="FVI271" s="85"/>
      <c r="FVJ271" s="85"/>
      <c r="FVK271" s="85"/>
      <c r="FVL271" s="85"/>
      <c r="FVM271" s="85"/>
      <c r="FVN271" s="85"/>
      <c r="FVO271" s="85"/>
      <c r="FVP271" s="85"/>
      <c r="FVQ271" s="85"/>
      <c r="FVR271" s="85"/>
      <c r="FVS271" s="85"/>
      <c r="FVT271" s="85"/>
      <c r="FVU271" s="85"/>
      <c r="FVV271" s="86"/>
      <c r="FVW271" s="84"/>
      <c r="FVX271" s="85"/>
      <c r="FVY271" s="85"/>
      <c r="FVZ271" s="85"/>
      <c r="FWA271" s="85"/>
      <c r="FWB271" s="85"/>
      <c r="FWC271" s="85"/>
      <c r="FWD271" s="85"/>
      <c r="FWE271" s="85"/>
      <c r="FWF271" s="85"/>
      <c r="FWG271" s="85"/>
      <c r="FWH271" s="85"/>
      <c r="FWI271" s="85"/>
      <c r="FWJ271" s="85"/>
      <c r="FWK271" s="85"/>
      <c r="FWL271" s="85"/>
      <c r="FWM271" s="85"/>
      <c r="FWN271" s="85"/>
      <c r="FWO271" s="85"/>
      <c r="FWP271" s="85"/>
      <c r="FWQ271" s="85"/>
      <c r="FWR271" s="85"/>
      <c r="FWS271" s="85"/>
      <c r="FWT271" s="85"/>
      <c r="FWU271" s="85"/>
      <c r="FWV271" s="85"/>
      <c r="FWW271" s="85"/>
      <c r="FWX271" s="85"/>
      <c r="FWY271" s="85"/>
      <c r="FWZ271" s="85"/>
      <c r="FXA271" s="86"/>
      <c r="FXB271" s="84"/>
      <c r="FXC271" s="85"/>
      <c r="FXD271" s="85"/>
      <c r="FXE271" s="85"/>
      <c r="FXF271" s="85"/>
      <c r="FXG271" s="85"/>
      <c r="FXH271" s="85"/>
      <c r="FXI271" s="85"/>
      <c r="FXJ271" s="85"/>
      <c r="FXK271" s="85"/>
      <c r="FXL271" s="85"/>
      <c r="FXM271" s="85"/>
      <c r="FXN271" s="85"/>
      <c r="FXO271" s="85"/>
      <c r="FXP271" s="85"/>
      <c r="FXQ271" s="85"/>
      <c r="FXR271" s="85"/>
      <c r="FXS271" s="85"/>
      <c r="FXT271" s="85"/>
      <c r="FXU271" s="85"/>
      <c r="FXV271" s="85"/>
      <c r="FXW271" s="85"/>
      <c r="FXX271" s="85"/>
      <c r="FXY271" s="85"/>
      <c r="FXZ271" s="85"/>
      <c r="FYA271" s="85"/>
      <c r="FYB271" s="85"/>
      <c r="FYC271" s="85"/>
      <c r="FYD271" s="85"/>
      <c r="FYE271" s="85"/>
      <c r="FYF271" s="86"/>
      <c r="FYG271" s="84"/>
      <c r="FYH271" s="85"/>
      <c r="FYI271" s="85"/>
      <c r="FYJ271" s="85"/>
      <c r="FYK271" s="85"/>
      <c r="FYL271" s="85"/>
      <c r="FYM271" s="85"/>
      <c r="FYN271" s="85"/>
      <c r="FYO271" s="85"/>
      <c r="FYP271" s="85"/>
      <c r="FYQ271" s="85"/>
      <c r="FYR271" s="85"/>
      <c r="FYS271" s="85"/>
      <c r="FYT271" s="85"/>
      <c r="FYU271" s="85"/>
      <c r="FYV271" s="85"/>
      <c r="FYW271" s="85"/>
      <c r="FYX271" s="85"/>
      <c r="FYY271" s="85"/>
      <c r="FYZ271" s="85"/>
      <c r="FZA271" s="85"/>
      <c r="FZB271" s="85"/>
      <c r="FZC271" s="85"/>
      <c r="FZD271" s="85"/>
      <c r="FZE271" s="85"/>
      <c r="FZF271" s="85"/>
      <c r="FZG271" s="85"/>
      <c r="FZH271" s="85"/>
      <c r="FZI271" s="85"/>
      <c r="FZJ271" s="85"/>
      <c r="FZK271" s="86"/>
      <c r="FZL271" s="84"/>
      <c r="FZM271" s="85"/>
      <c r="FZN271" s="85"/>
      <c r="FZO271" s="85"/>
      <c r="FZP271" s="85"/>
      <c r="FZQ271" s="85"/>
      <c r="FZR271" s="85"/>
      <c r="FZS271" s="85"/>
      <c r="FZT271" s="85"/>
      <c r="FZU271" s="85"/>
      <c r="FZV271" s="85"/>
      <c r="FZW271" s="85"/>
      <c r="FZX271" s="85"/>
      <c r="FZY271" s="85"/>
      <c r="FZZ271" s="85"/>
      <c r="GAA271" s="85"/>
      <c r="GAB271" s="85"/>
      <c r="GAC271" s="85"/>
      <c r="GAD271" s="85"/>
      <c r="GAE271" s="85"/>
      <c r="GAF271" s="85"/>
      <c r="GAG271" s="85"/>
      <c r="GAH271" s="85"/>
      <c r="GAI271" s="85"/>
      <c r="GAJ271" s="85"/>
      <c r="GAK271" s="85"/>
      <c r="GAL271" s="85"/>
      <c r="GAM271" s="85"/>
      <c r="GAN271" s="85"/>
      <c r="GAO271" s="85"/>
      <c r="GAP271" s="86"/>
      <c r="GAQ271" s="84"/>
      <c r="GAR271" s="85"/>
      <c r="GAS271" s="85"/>
      <c r="GAT271" s="85"/>
      <c r="GAU271" s="85"/>
      <c r="GAV271" s="85"/>
      <c r="GAW271" s="85"/>
      <c r="GAX271" s="85"/>
      <c r="GAY271" s="85"/>
      <c r="GAZ271" s="85"/>
      <c r="GBA271" s="85"/>
      <c r="GBB271" s="85"/>
      <c r="GBC271" s="85"/>
      <c r="GBD271" s="85"/>
      <c r="GBE271" s="85"/>
      <c r="GBF271" s="85"/>
      <c r="GBG271" s="85"/>
      <c r="GBH271" s="85"/>
      <c r="GBI271" s="85"/>
      <c r="GBJ271" s="85"/>
      <c r="GBK271" s="85"/>
      <c r="GBL271" s="85"/>
      <c r="GBM271" s="85"/>
      <c r="GBN271" s="85"/>
      <c r="GBO271" s="85"/>
      <c r="GBP271" s="85"/>
      <c r="GBQ271" s="85"/>
      <c r="GBR271" s="85"/>
      <c r="GBS271" s="85"/>
      <c r="GBT271" s="85"/>
      <c r="GBU271" s="86"/>
      <c r="GBV271" s="84"/>
      <c r="GBW271" s="85"/>
      <c r="GBX271" s="85"/>
      <c r="GBY271" s="85"/>
      <c r="GBZ271" s="85"/>
      <c r="GCA271" s="85"/>
      <c r="GCB271" s="85"/>
      <c r="GCC271" s="85"/>
      <c r="GCD271" s="85"/>
      <c r="GCE271" s="85"/>
      <c r="GCF271" s="85"/>
      <c r="GCG271" s="85"/>
      <c r="GCH271" s="85"/>
      <c r="GCI271" s="85"/>
      <c r="GCJ271" s="85"/>
      <c r="GCK271" s="85"/>
      <c r="GCL271" s="85"/>
      <c r="GCM271" s="85"/>
      <c r="GCN271" s="85"/>
      <c r="GCO271" s="85"/>
      <c r="GCP271" s="85"/>
      <c r="GCQ271" s="85"/>
      <c r="GCR271" s="85"/>
      <c r="GCS271" s="85"/>
      <c r="GCT271" s="85"/>
      <c r="GCU271" s="85"/>
      <c r="GCV271" s="85"/>
      <c r="GCW271" s="85"/>
      <c r="GCX271" s="85"/>
      <c r="GCY271" s="85"/>
      <c r="GCZ271" s="86"/>
      <c r="GDA271" s="84"/>
      <c r="GDB271" s="85"/>
      <c r="GDC271" s="85"/>
      <c r="GDD271" s="85"/>
      <c r="GDE271" s="85"/>
      <c r="GDF271" s="85"/>
      <c r="GDG271" s="85"/>
      <c r="GDH271" s="85"/>
      <c r="GDI271" s="85"/>
      <c r="GDJ271" s="85"/>
      <c r="GDK271" s="85"/>
      <c r="GDL271" s="85"/>
      <c r="GDM271" s="85"/>
      <c r="GDN271" s="85"/>
      <c r="GDO271" s="85"/>
      <c r="GDP271" s="85"/>
      <c r="GDQ271" s="85"/>
      <c r="GDR271" s="85"/>
      <c r="GDS271" s="85"/>
      <c r="GDT271" s="85"/>
      <c r="GDU271" s="85"/>
      <c r="GDV271" s="85"/>
      <c r="GDW271" s="85"/>
      <c r="GDX271" s="85"/>
      <c r="GDY271" s="85"/>
      <c r="GDZ271" s="85"/>
      <c r="GEA271" s="85"/>
      <c r="GEB271" s="85"/>
      <c r="GEC271" s="85"/>
      <c r="GED271" s="85"/>
      <c r="GEE271" s="86"/>
      <c r="GEF271" s="84"/>
      <c r="GEG271" s="85"/>
      <c r="GEH271" s="85"/>
      <c r="GEI271" s="85"/>
      <c r="GEJ271" s="85"/>
      <c r="GEK271" s="85"/>
      <c r="GEL271" s="85"/>
      <c r="GEM271" s="85"/>
      <c r="GEN271" s="85"/>
      <c r="GEO271" s="85"/>
      <c r="GEP271" s="85"/>
      <c r="GEQ271" s="85"/>
      <c r="GER271" s="85"/>
      <c r="GES271" s="85"/>
      <c r="GET271" s="85"/>
      <c r="GEU271" s="85"/>
      <c r="GEV271" s="85"/>
      <c r="GEW271" s="85"/>
      <c r="GEX271" s="85"/>
      <c r="GEY271" s="85"/>
      <c r="GEZ271" s="85"/>
      <c r="GFA271" s="85"/>
      <c r="GFB271" s="85"/>
      <c r="GFC271" s="85"/>
      <c r="GFD271" s="85"/>
      <c r="GFE271" s="85"/>
      <c r="GFF271" s="85"/>
      <c r="GFG271" s="85"/>
      <c r="GFH271" s="85"/>
      <c r="GFI271" s="85"/>
      <c r="GFJ271" s="86"/>
      <c r="GFK271" s="84"/>
      <c r="GFL271" s="85"/>
      <c r="GFM271" s="85"/>
      <c r="GFN271" s="85"/>
      <c r="GFO271" s="85"/>
      <c r="GFP271" s="85"/>
      <c r="GFQ271" s="85"/>
      <c r="GFR271" s="85"/>
      <c r="GFS271" s="85"/>
      <c r="GFT271" s="85"/>
      <c r="GFU271" s="85"/>
      <c r="GFV271" s="85"/>
      <c r="GFW271" s="85"/>
      <c r="GFX271" s="85"/>
      <c r="GFY271" s="85"/>
      <c r="GFZ271" s="85"/>
      <c r="GGA271" s="85"/>
      <c r="GGB271" s="85"/>
      <c r="GGC271" s="85"/>
      <c r="GGD271" s="85"/>
      <c r="GGE271" s="85"/>
      <c r="GGF271" s="85"/>
      <c r="GGG271" s="85"/>
      <c r="GGH271" s="85"/>
      <c r="GGI271" s="85"/>
      <c r="GGJ271" s="85"/>
      <c r="GGK271" s="85"/>
      <c r="GGL271" s="85"/>
      <c r="GGM271" s="85"/>
      <c r="GGN271" s="85"/>
      <c r="GGO271" s="86"/>
      <c r="GGP271" s="84"/>
      <c r="GGQ271" s="85"/>
      <c r="GGR271" s="85"/>
      <c r="GGS271" s="85"/>
      <c r="GGT271" s="85"/>
      <c r="GGU271" s="85"/>
      <c r="GGV271" s="85"/>
      <c r="GGW271" s="85"/>
      <c r="GGX271" s="85"/>
      <c r="GGY271" s="85"/>
      <c r="GGZ271" s="85"/>
      <c r="GHA271" s="85"/>
      <c r="GHB271" s="85"/>
      <c r="GHC271" s="85"/>
      <c r="GHD271" s="85"/>
      <c r="GHE271" s="85"/>
      <c r="GHF271" s="85"/>
      <c r="GHG271" s="85"/>
      <c r="GHH271" s="85"/>
      <c r="GHI271" s="85"/>
      <c r="GHJ271" s="85"/>
      <c r="GHK271" s="85"/>
      <c r="GHL271" s="85"/>
      <c r="GHM271" s="85"/>
      <c r="GHN271" s="85"/>
      <c r="GHO271" s="85"/>
      <c r="GHP271" s="85"/>
      <c r="GHQ271" s="85"/>
      <c r="GHR271" s="85"/>
      <c r="GHS271" s="85"/>
      <c r="GHT271" s="86"/>
      <c r="GHU271" s="84"/>
      <c r="GHV271" s="85"/>
      <c r="GHW271" s="85"/>
      <c r="GHX271" s="85"/>
      <c r="GHY271" s="85"/>
      <c r="GHZ271" s="85"/>
      <c r="GIA271" s="85"/>
      <c r="GIB271" s="85"/>
      <c r="GIC271" s="85"/>
      <c r="GID271" s="85"/>
      <c r="GIE271" s="85"/>
      <c r="GIF271" s="85"/>
      <c r="GIG271" s="85"/>
      <c r="GIH271" s="85"/>
      <c r="GII271" s="85"/>
      <c r="GIJ271" s="85"/>
      <c r="GIK271" s="85"/>
      <c r="GIL271" s="85"/>
      <c r="GIM271" s="85"/>
      <c r="GIN271" s="85"/>
      <c r="GIO271" s="85"/>
      <c r="GIP271" s="85"/>
      <c r="GIQ271" s="85"/>
      <c r="GIR271" s="85"/>
      <c r="GIS271" s="85"/>
      <c r="GIT271" s="85"/>
      <c r="GIU271" s="85"/>
      <c r="GIV271" s="85"/>
      <c r="GIW271" s="85"/>
      <c r="GIX271" s="85"/>
      <c r="GIY271" s="86"/>
      <c r="GIZ271" s="84"/>
      <c r="GJA271" s="85"/>
      <c r="GJB271" s="85"/>
      <c r="GJC271" s="85"/>
      <c r="GJD271" s="85"/>
      <c r="GJE271" s="85"/>
      <c r="GJF271" s="85"/>
      <c r="GJG271" s="85"/>
      <c r="GJH271" s="85"/>
      <c r="GJI271" s="85"/>
      <c r="GJJ271" s="85"/>
      <c r="GJK271" s="85"/>
      <c r="GJL271" s="85"/>
      <c r="GJM271" s="85"/>
      <c r="GJN271" s="85"/>
      <c r="GJO271" s="85"/>
      <c r="GJP271" s="85"/>
      <c r="GJQ271" s="85"/>
      <c r="GJR271" s="85"/>
      <c r="GJS271" s="85"/>
      <c r="GJT271" s="85"/>
      <c r="GJU271" s="85"/>
      <c r="GJV271" s="85"/>
      <c r="GJW271" s="85"/>
      <c r="GJX271" s="85"/>
      <c r="GJY271" s="85"/>
      <c r="GJZ271" s="85"/>
      <c r="GKA271" s="85"/>
      <c r="GKB271" s="85"/>
      <c r="GKC271" s="85"/>
      <c r="GKD271" s="86"/>
      <c r="GKE271" s="84"/>
      <c r="GKF271" s="85"/>
      <c r="GKG271" s="85"/>
      <c r="GKH271" s="85"/>
      <c r="GKI271" s="85"/>
      <c r="GKJ271" s="85"/>
      <c r="GKK271" s="85"/>
      <c r="GKL271" s="85"/>
      <c r="GKM271" s="85"/>
      <c r="GKN271" s="85"/>
      <c r="GKO271" s="85"/>
      <c r="GKP271" s="85"/>
      <c r="GKQ271" s="85"/>
      <c r="GKR271" s="85"/>
      <c r="GKS271" s="85"/>
      <c r="GKT271" s="85"/>
      <c r="GKU271" s="85"/>
      <c r="GKV271" s="85"/>
      <c r="GKW271" s="85"/>
      <c r="GKX271" s="85"/>
      <c r="GKY271" s="85"/>
      <c r="GKZ271" s="85"/>
      <c r="GLA271" s="85"/>
      <c r="GLB271" s="85"/>
      <c r="GLC271" s="85"/>
      <c r="GLD271" s="85"/>
      <c r="GLE271" s="85"/>
      <c r="GLF271" s="85"/>
      <c r="GLG271" s="85"/>
      <c r="GLH271" s="85"/>
      <c r="GLI271" s="86"/>
      <c r="GLJ271" s="84"/>
      <c r="GLK271" s="85"/>
      <c r="GLL271" s="85"/>
      <c r="GLM271" s="85"/>
      <c r="GLN271" s="85"/>
      <c r="GLO271" s="85"/>
      <c r="GLP271" s="85"/>
      <c r="GLQ271" s="85"/>
      <c r="GLR271" s="85"/>
      <c r="GLS271" s="85"/>
      <c r="GLT271" s="85"/>
      <c r="GLU271" s="85"/>
      <c r="GLV271" s="85"/>
      <c r="GLW271" s="85"/>
      <c r="GLX271" s="85"/>
      <c r="GLY271" s="85"/>
      <c r="GLZ271" s="85"/>
      <c r="GMA271" s="85"/>
      <c r="GMB271" s="85"/>
      <c r="GMC271" s="85"/>
      <c r="GMD271" s="85"/>
      <c r="GME271" s="85"/>
      <c r="GMF271" s="85"/>
      <c r="GMG271" s="85"/>
      <c r="GMH271" s="85"/>
      <c r="GMI271" s="85"/>
      <c r="GMJ271" s="85"/>
      <c r="GMK271" s="85"/>
      <c r="GML271" s="85"/>
      <c r="GMM271" s="85"/>
      <c r="GMN271" s="86"/>
      <c r="GMO271" s="84"/>
      <c r="GMP271" s="85"/>
      <c r="GMQ271" s="85"/>
      <c r="GMR271" s="85"/>
      <c r="GMS271" s="85"/>
      <c r="GMT271" s="85"/>
      <c r="GMU271" s="85"/>
      <c r="GMV271" s="85"/>
      <c r="GMW271" s="85"/>
      <c r="GMX271" s="85"/>
      <c r="GMY271" s="85"/>
      <c r="GMZ271" s="85"/>
      <c r="GNA271" s="85"/>
      <c r="GNB271" s="85"/>
      <c r="GNC271" s="85"/>
      <c r="GND271" s="85"/>
      <c r="GNE271" s="85"/>
      <c r="GNF271" s="85"/>
      <c r="GNG271" s="85"/>
      <c r="GNH271" s="85"/>
      <c r="GNI271" s="85"/>
      <c r="GNJ271" s="85"/>
      <c r="GNK271" s="85"/>
      <c r="GNL271" s="85"/>
      <c r="GNM271" s="85"/>
      <c r="GNN271" s="85"/>
      <c r="GNO271" s="85"/>
      <c r="GNP271" s="85"/>
      <c r="GNQ271" s="85"/>
      <c r="GNR271" s="85"/>
      <c r="GNS271" s="86"/>
      <c r="GNT271" s="84"/>
      <c r="GNU271" s="85"/>
      <c r="GNV271" s="85"/>
      <c r="GNW271" s="85"/>
      <c r="GNX271" s="85"/>
      <c r="GNY271" s="85"/>
      <c r="GNZ271" s="85"/>
      <c r="GOA271" s="85"/>
      <c r="GOB271" s="85"/>
      <c r="GOC271" s="85"/>
      <c r="GOD271" s="85"/>
      <c r="GOE271" s="85"/>
      <c r="GOF271" s="85"/>
      <c r="GOG271" s="85"/>
      <c r="GOH271" s="85"/>
      <c r="GOI271" s="85"/>
      <c r="GOJ271" s="85"/>
      <c r="GOK271" s="85"/>
      <c r="GOL271" s="85"/>
      <c r="GOM271" s="85"/>
      <c r="GON271" s="85"/>
      <c r="GOO271" s="85"/>
      <c r="GOP271" s="85"/>
      <c r="GOQ271" s="85"/>
      <c r="GOR271" s="85"/>
      <c r="GOS271" s="85"/>
      <c r="GOT271" s="85"/>
      <c r="GOU271" s="85"/>
      <c r="GOV271" s="85"/>
      <c r="GOW271" s="85"/>
      <c r="GOX271" s="86"/>
      <c r="GOY271" s="84"/>
      <c r="GOZ271" s="85"/>
      <c r="GPA271" s="85"/>
      <c r="GPB271" s="85"/>
      <c r="GPC271" s="85"/>
      <c r="GPD271" s="85"/>
      <c r="GPE271" s="85"/>
      <c r="GPF271" s="85"/>
      <c r="GPG271" s="85"/>
      <c r="GPH271" s="85"/>
      <c r="GPI271" s="85"/>
      <c r="GPJ271" s="85"/>
      <c r="GPK271" s="85"/>
      <c r="GPL271" s="85"/>
      <c r="GPM271" s="85"/>
      <c r="GPN271" s="85"/>
      <c r="GPO271" s="85"/>
      <c r="GPP271" s="85"/>
      <c r="GPQ271" s="85"/>
      <c r="GPR271" s="85"/>
      <c r="GPS271" s="85"/>
      <c r="GPT271" s="85"/>
      <c r="GPU271" s="85"/>
      <c r="GPV271" s="85"/>
      <c r="GPW271" s="85"/>
      <c r="GPX271" s="85"/>
      <c r="GPY271" s="85"/>
      <c r="GPZ271" s="85"/>
      <c r="GQA271" s="85"/>
      <c r="GQB271" s="85"/>
      <c r="GQC271" s="86"/>
      <c r="GQD271" s="84"/>
      <c r="GQE271" s="85"/>
      <c r="GQF271" s="85"/>
      <c r="GQG271" s="85"/>
      <c r="GQH271" s="85"/>
      <c r="GQI271" s="85"/>
      <c r="GQJ271" s="85"/>
      <c r="GQK271" s="85"/>
      <c r="GQL271" s="85"/>
      <c r="GQM271" s="85"/>
      <c r="GQN271" s="85"/>
      <c r="GQO271" s="85"/>
      <c r="GQP271" s="85"/>
      <c r="GQQ271" s="85"/>
      <c r="GQR271" s="85"/>
      <c r="GQS271" s="85"/>
      <c r="GQT271" s="85"/>
      <c r="GQU271" s="85"/>
      <c r="GQV271" s="85"/>
      <c r="GQW271" s="85"/>
      <c r="GQX271" s="85"/>
      <c r="GQY271" s="85"/>
      <c r="GQZ271" s="85"/>
      <c r="GRA271" s="85"/>
      <c r="GRB271" s="85"/>
      <c r="GRC271" s="85"/>
      <c r="GRD271" s="85"/>
      <c r="GRE271" s="85"/>
      <c r="GRF271" s="85"/>
      <c r="GRG271" s="85"/>
      <c r="GRH271" s="86"/>
      <c r="GRI271" s="84"/>
      <c r="GRJ271" s="85"/>
      <c r="GRK271" s="85"/>
      <c r="GRL271" s="85"/>
      <c r="GRM271" s="85"/>
      <c r="GRN271" s="85"/>
      <c r="GRO271" s="85"/>
      <c r="GRP271" s="85"/>
      <c r="GRQ271" s="85"/>
      <c r="GRR271" s="85"/>
      <c r="GRS271" s="85"/>
      <c r="GRT271" s="85"/>
      <c r="GRU271" s="85"/>
      <c r="GRV271" s="85"/>
      <c r="GRW271" s="85"/>
      <c r="GRX271" s="85"/>
      <c r="GRY271" s="85"/>
      <c r="GRZ271" s="85"/>
      <c r="GSA271" s="85"/>
      <c r="GSB271" s="85"/>
      <c r="GSC271" s="85"/>
      <c r="GSD271" s="85"/>
      <c r="GSE271" s="85"/>
      <c r="GSF271" s="85"/>
      <c r="GSG271" s="85"/>
      <c r="GSH271" s="85"/>
      <c r="GSI271" s="85"/>
      <c r="GSJ271" s="85"/>
      <c r="GSK271" s="85"/>
      <c r="GSL271" s="85"/>
      <c r="GSM271" s="86"/>
      <c r="GSN271" s="84"/>
      <c r="GSO271" s="85"/>
      <c r="GSP271" s="85"/>
      <c r="GSQ271" s="85"/>
      <c r="GSR271" s="85"/>
      <c r="GSS271" s="85"/>
      <c r="GST271" s="85"/>
      <c r="GSU271" s="85"/>
      <c r="GSV271" s="85"/>
      <c r="GSW271" s="85"/>
      <c r="GSX271" s="85"/>
      <c r="GSY271" s="85"/>
      <c r="GSZ271" s="85"/>
      <c r="GTA271" s="85"/>
      <c r="GTB271" s="85"/>
      <c r="GTC271" s="85"/>
      <c r="GTD271" s="85"/>
      <c r="GTE271" s="85"/>
      <c r="GTF271" s="85"/>
      <c r="GTG271" s="85"/>
      <c r="GTH271" s="85"/>
      <c r="GTI271" s="85"/>
      <c r="GTJ271" s="85"/>
      <c r="GTK271" s="85"/>
      <c r="GTL271" s="85"/>
      <c r="GTM271" s="85"/>
      <c r="GTN271" s="85"/>
      <c r="GTO271" s="85"/>
      <c r="GTP271" s="85"/>
      <c r="GTQ271" s="85"/>
      <c r="GTR271" s="86"/>
      <c r="GTS271" s="84"/>
      <c r="GTT271" s="85"/>
      <c r="GTU271" s="85"/>
      <c r="GTV271" s="85"/>
      <c r="GTW271" s="85"/>
      <c r="GTX271" s="85"/>
      <c r="GTY271" s="85"/>
      <c r="GTZ271" s="85"/>
      <c r="GUA271" s="85"/>
      <c r="GUB271" s="85"/>
      <c r="GUC271" s="85"/>
      <c r="GUD271" s="85"/>
      <c r="GUE271" s="85"/>
      <c r="GUF271" s="85"/>
      <c r="GUG271" s="85"/>
      <c r="GUH271" s="85"/>
      <c r="GUI271" s="85"/>
      <c r="GUJ271" s="85"/>
      <c r="GUK271" s="85"/>
      <c r="GUL271" s="85"/>
      <c r="GUM271" s="85"/>
      <c r="GUN271" s="85"/>
      <c r="GUO271" s="85"/>
      <c r="GUP271" s="85"/>
      <c r="GUQ271" s="85"/>
      <c r="GUR271" s="85"/>
      <c r="GUS271" s="85"/>
      <c r="GUT271" s="85"/>
      <c r="GUU271" s="85"/>
      <c r="GUV271" s="85"/>
      <c r="GUW271" s="86"/>
      <c r="GUX271" s="84"/>
      <c r="GUY271" s="85"/>
      <c r="GUZ271" s="85"/>
      <c r="GVA271" s="85"/>
      <c r="GVB271" s="85"/>
      <c r="GVC271" s="85"/>
      <c r="GVD271" s="85"/>
      <c r="GVE271" s="85"/>
      <c r="GVF271" s="85"/>
      <c r="GVG271" s="85"/>
      <c r="GVH271" s="85"/>
      <c r="GVI271" s="85"/>
      <c r="GVJ271" s="85"/>
      <c r="GVK271" s="85"/>
      <c r="GVL271" s="85"/>
      <c r="GVM271" s="85"/>
      <c r="GVN271" s="85"/>
      <c r="GVO271" s="85"/>
      <c r="GVP271" s="85"/>
      <c r="GVQ271" s="85"/>
      <c r="GVR271" s="85"/>
      <c r="GVS271" s="85"/>
      <c r="GVT271" s="85"/>
      <c r="GVU271" s="85"/>
      <c r="GVV271" s="85"/>
      <c r="GVW271" s="85"/>
      <c r="GVX271" s="85"/>
      <c r="GVY271" s="85"/>
      <c r="GVZ271" s="85"/>
      <c r="GWA271" s="85"/>
      <c r="GWB271" s="86"/>
      <c r="GWC271" s="84"/>
      <c r="GWD271" s="85"/>
      <c r="GWE271" s="85"/>
      <c r="GWF271" s="85"/>
      <c r="GWG271" s="85"/>
      <c r="GWH271" s="85"/>
      <c r="GWI271" s="85"/>
      <c r="GWJ271" s="85"/>
      <c r="GWK271" s="85"/>
      <c r="GWL271" s="85"/>
      <c r="GWM271" s="85"/>
      <c r="GWN271" s="85"/>
      <c r="GWO271" s="85"/>
      <c r="GWP271" s="85"/>
      <c r="GWQ271" s="85"/>
      <c r="GWR271" s="85"/>
      <c r="GWS271" s="85"/>
      <c r="GWT271" s="85"/>
      <c r="GWU271" s="85"/>
      <c r="GWV271" s="85"/>
      <c r="GWW271" s="85"/>
      <c r="GWX271" s="85"/>
      <c r="GWY271" s="85"/>
      <c r="GWZ271" s="85"/>
      <c r="GXA271" s="85"/>
      <c r="GXB271" s="85"/>
      <c r="GXC271" s="85"/>
      <c r="GXD271" s="85"/>
      <c r="GXE271" s="85"/>
      <c r="GXF271" s="85"/>
      <c r="GXG271" s="86"/>
      <c r="GXH271" s="84"/>
      <c r="GXI271" s="85"/>
      <c r="GXJ271" s="85"/>
      <c r="GXK271" s="85"/>
      <c r="GXL271" s="85"/>
      <c r="GXM271" s="85"/>
      <c r="GXN271" s="85"/>
      <c r="GXO271" s="85"/>
      <c r="GXP271" s="85"/>
      <c r="GXQ271" s="85"/>
      <c r="GXR271" s="85"/>
      <c r="GXS271" s="85"/>
      <c r="GXT271" s="85"/>
      <c r="GXU271" s="85"/>
      <c r="GXV271" s="85"/>
      <c r="GXW271" s="85"/>
      <c r="GXX271" s="85"/>
      <c r="GXY271" s="85"/>
      <c r="GXZ271" s="85"/>
      <c r="GYA271" s="85"/>
      <c r="GYB271" s="85"/>
      <c r="GYC271" s="85"/>
      <c r="GYD271" s="85"/>
      <c r="GYE271" s="85"/>
      <c r="GYF271" s="85"/>
      <c r="GYG271" s="85"/>
      <c r="GYH271" s="85"/>
      <c r="GYI271" s="85"/>
      <c r="GYJ271" s="85"/>
      <c r="GYK271" s="85"/>
      <c r="GYL271" s="86"/>
      <c r="GYM271" s="84"/>
      <c r="GYN271" s="85"/>
      <c r="GYO271" s="85"/>
      <c r="GYP271" s="85"/>
      <c r="GYQ271" s="85"/>
      <c r="GYR271" s="85"/>
      <c r="GYS271" s="85"/>
      <c r="GYT271" s="85"/>
      <c r="GYU271" s="85"/>
      <c r="GYV271" s="85"/>
      <c r="GYW271" s="85"/>
      <c r="GYX271" s="85"/>
      <c r="GYY271" s="85"/>
      <c r="GYZ271" s="85"/>
      <c r="GZA271" s="85"/>
      <c r="GZB271" s="85"/>
      <c r="GZC271" s="85"/>
      <c r="GZD271" s="85"/>
      <c r="GZE271" s="85"/>
      <c r="GZF271" s="85"/>
      <c r="GZG271" s="85"/>
      <c r="GZH271" s="85"/>
      <c r="GZI271" s="85"/>
      <c r="GZJ271" s="85"/>
      <c r="GZK271" s="85"/>
      <c r="GZL271" s="85"/>
      <c r="GZM271" s="85"/>
      <c r="GZN271" s="85"/>
      <c r="GZO271" s="85"/>
      <c r="GZP271" s="85"/>
      <c r="GZQ271" s="86"/>
      <c r="GZR271" s="84"/>
      <c r="GZS271" s="85"/>
      <c r="GZT271" s="85"/>
      <c r="GZU271" s="85"/>
      <c r="GZV271" s="85"/>
      <c r="GZW271" s="85"/>
      <c r="GZX271" s="85"/>
      <c r="GZY271" s="85"/>
      <c r="GZZ271" s="85"/>
      <c r="HAA271" s="85"/>
      <c r="HAB271" s="85"/>
      <c r="HAC271" s="85"/>
      <c r="HAD271" s="85"/>
      <c r="HAE271" s="85"/>
      <c r="HAF271" s="85"/>
      <c r="HAG271" s="85"/>
      <c r="HAH271" s="85"/>
      <c r="HAI271" s="85"/>
      <c r="HAJ271" s="85"/>
      <c r="HAK271" s="85"/>
      <c r="HAL271" s="85"/>
      <c r="HAM271" s="85"/>
      <c r="HAN271" s="85"/>
      <c r="HAO271" s="85"/>
      <c r="HAP271" s="85"/>
      <c r="HAQ271" s="85"/>
      <c r="HAR271" s="85"/>
      <c r="HAS271" s="85"/>
      <c r="HAT271" s="85"/>
      <c r="HAU271" s="85"/>
      <c r="HAV271" s="86"/>
      <c r="HAW271" s="84"/>
      <c r="HAX271" s="85"/>
      <c r="HAY271" s="85"/>
      <c r="HAZ271" s="85"/>
      <c r="HBA271" s="85"/>
      <c r="HBB271" s="85"/>
      <c r="HBC271" s="85"/>
      <c r="HBD271" s="85"/>
      <c r="HBE271" s="85"/>
      <c r="HBF271" s="85"/>
      <c r="HBG271" s="85"/>
      <c r="HBH271" s="85"/>
      <c r="HBI271" s="85"/>
      <c r="HBJ271" s="85"/>
      <c r="HBK271" s="85"/>
      <c r="HBL271" s="85"/>
      <c r="HBM271" s="85"/>
      <c r="HBN271" s="85"/>
      <c r="HBO271" s="85"/>
      <c r="HBP271" s="85"/>
      <c r="HBQ271" s="85"/>
      <c r="HBR271" s="85"/>
      <c r="HBS271" s="85"/>
      <c r="HBT271" s="85"/>
      <c r="HBU271" s="85"/>
      <c r="HBV271" s="85"/>
      <c r="HBW271" s="85"/>
      <c r="HBX271" s="85"/>
      <c r="HBY271" s="85"/>
      <c r="HBZ271" s="85"/>
      <c r="HCA271" s="86"/>
      <c r="HCB271" s="84"/>
      <c r="HCC271" s="85"/>
      <c r="HCD271" s="85"/>
      <c r="HCE271" s="85"/>
      <c r="HCF271" s="85"/>
      <c r="HCG271" s="85"/>
      <c r="HCH271" s="85"/>
      <c r="HCI271" s="85"/>
      <c r="HCJ271" s="85"/>
      <c r="HCK271" s="85"/>
      <c r="HCL271" s="85"/>
      <c r="HCM271" s="85"/>
      <c r="HCN271" s="85"/>
      <c r="HCO271" s="85"/>
      <c r="HCP271" s="85"/>
      <c r="HCQ271" s="85"/>
      <c r="HCR271" s="85"/>
      <c r="HCS271" s="85"/>
      <c r="HCT271" s="85"/>
      <c r="HCU271" s="85"/>
      <c r="HCV271" s="85"/>
      <c r="HCW271" s="85"/>
      <c r="HCX271" s="85"/>
      <c r="HCY271" s="85"/>
      <c r="HCZ271" s="85"/>
      <c r="HDA271" s="85"/>
      <c r="HDB271" s="85"/>
      <c r="HDC271" s="85"/>
      <c r="HDD271" s="85"/>
      <c r="HDE271" s="85"/>
      <c r="HDF271" s="86"/>
      <c r="HDG271" s="84"/>
      <c r="HDH271" s="85"/>
      <c r="HDI271" s="85"/>
      <c r="HDJ271" s="85"/>
      <c r="HDK271" s="85"/>
      <c r="HDL271" s="85"/>
      <c r="HDM271" s="85"/>
      <c r="HDN271" s="85"/>
      <c r="HDO271" s="85"/>
      <c r="HDP271" s="85"/>
      <c r="HDQ271" s="85"/>
      <c r="HDR271" s="85"/>
      <c r="HDS271" s="85"/>
      <c r="HDT271" s="85"/>
      <c r="HDU271" s="85"/>
      <c r="HDV271" s="85"/>
      <c r="HDW271" s="85"/>
      <c r="HDX271" s="85"/>
      <c r="HDY271" s="85"/>
      <c r="HDZ271" s="85"/>
      <c r="HEA271" s="85"/>
      <c r="HEB271" s="85"/>
      <c r="HEC271" s="85"/>
      <c r="HED271" s="85"/>
      <c r="HEE271" s="85"/>
      <c r="HEF271" s="85"/>
      <c r="HEG271" s="85"/>
      <c r="HEH271" s="85"/>
      <c r="HEI271" s="85"/>
      <c r="HEJ271" s="85"/>
      <c r="HEK271" s="86"/>
      <c r="HEL271" s="84"/>
      <c r="HEM271" s="85"/>
      <c r="HEN271" s="85"/>
      <c r="HEO271" s="85"/>
      <c r="HEP271" s="85"/>
      <c r="HEQ271" s="85"/>
      <c r="HER271" s="85"/>
      <c r="HES271" s="85"/>
      <c r="HET271" s="85"/>
      <c r="HEU271" s="85"/>
      <c r="HEV271" s="85"/>
      <c r="HEW271" s="85"/>
      <c r="HEX271" s="85"/>
      <c r="HEY271" s="85"/>
      <c r="HEZ271" s="85"/>
      <c r="HFA271" s="85"/>
      <c r="HFB271" s="85"/>
      <c r="HFC271" s="85"/>
      <c r="HFD271" s="85"/>
      <c r="HFE271" s="85"/>
      <c r="HFF271" s="85"/>
      <c r="HFG271" s="85"/>
      <c r="HFH271" s="85"/>
      <c r="HFI271" s="85"/>
      <c r="HFJ271" s="85"/>
      <c r="HFK271" s="85"/>
      <c r="HFL271" s="85"/>
      <c r="HFM271" s="85"/>
      <c r="HFN271" s="85"/>
      <c r="HFO271" s="85"/>
      <c r="HFP271" s="86"/>
      <c r="HFQ271" s="84"/>
      <c r="HFR271" s="85"/>
      <c r="HFS271" s="85"/>
      <c r="HFT271" s="85"/>
      <c r="HFU271" s="85"/>
      <c r="HFV271" s="85"/>
      <c r="HFW271" s="85"/>
      <c r="HFX271" s="85"/>
      <c r="HFY271" s="85"/>
      <c r="HFZ271" s="85"/>
      <c r="HGA271" s="85"/>
      <c r="HGB271" s="85"/>
      <c r="HGC271" s="85"/>
      <c r="HGD271" s="85"/>
      <c r="HGE271" s="85"/>
      <c r="HGF271" s="85"/>
      <c r="HGG271" s="85"/>
      <c r="HGH271" s="85"/>
      <c r="HGI271" s="85"/>
      <c r="HGJ271" s="85"/>
      <c r="HGK271" s="85"/>
      <c r="HGL271" s="85"/>
      <c r="HGM271" s="85"/>
      <c r="HGN271" s="85"/>
      <c r="HGO271" s="85"/>
      <c r="HGP271" s="85"/>
      <c r="HGQ271" s="85"/>
      <c r="HGR271" s="85"/>
      <c r="HGS271" s="85"/>
      <c r="HGT271" s="85"/>
      <c r="HGU271" s="86"/>
      <c r="HGV271" s="84"/>
      <c r="HGW271" s="85"/>
      <c r="HGX271" s="85"/>
      <c r="HGY271" s="85"/>
      <c r="HGZ271" s="85"/>
      <c r="HHA271" s="85"/>
      <c r="HHB271" s="85"/>
      <c r="HHC271" s="85"/>
      <c r="HHD271" s="85"/>
      <c r="HHE271" s="85"/>
      <c r="HHF271" s="85"/>
      <c r="HHG271" s="85"/>
      <c r="HHH271" s="85"/>
      <c r="HHI271" s="85"/>
      <c r="HHJ271" s="85"/>
      <c r="HHK271" s="85"/>
      <c r="HHL271" s="85"/>
      <c r="HHM271" s="85"/>
      <c r="HHN271" s="85"/>
      <c r="HHO271" s="85"/>
      <c r="HHP271" s="85"/>
      <c r="HHQ271" s="85"/>
      <c r="HHR271" s="85"/>
      <c r="HHS271" s="85"/>
      <c r="HHT271" s="85"/>
      <c r="HHU271" s="85"/>
      <c r="HHV271" s="85"/>
      <c r="HHW271" s="85"/>
      <c r="HHX271" s="85"/>
      <c r="HHY271" s="85"/>
      <c r="HHZ271" s="86"/>
      <c r="HIA271" s="84"/>
      <c r="HIB271" s="85"/>
      <c r="HIC271" s="85"/>
      <c r="HID271" s="85"/>
      <c r="HIE271" s="85"/>
      <c r="HIF271" s="85"/>
      <c r="HIG271" s="85"/>
      <c r="HIH271" s="85"/>
      <c r="HII271" s="85"/>
      <c r="HIJ271" s="85"/>
      <c r="HIK271" s="85"/>
      <c r="HIL271" s="85"/>
      <c r="HIM271" s="85"/>
      <c r="HIN271" s="85"/>
      <c r="HIO271" s="85"/>
      <c r="HIP271" s="85"/>
      <c r="HIQ271" s="85"/>
      <c r="HIR271" s="85"/>
      <c r="HIS271" s="85"/>
      <c r="HIT271" s="85"/>
      <c r="HIU271" s="85"/>
      <c r="HIV271" s="85"/>
      <c r="HIW271" s="85"/>
      <c r="HIX271" s="85"/>
      <c r="HIY271" s="85"/>
      <c r="HIZ271" s="85"/>
      <c r="HJA271" s="85"/>
      <c r="HJB271" s="85"/>
      <c r="HJC271" s="85"/>
      <c r="HJD271" s="85"/>
      <c r="HJE271" s="86"/>
      <c r="HJF271" s="84"/>
      <c r="HJG271" s="85"/>
      <c r="HJH271" s="85"/>
      <c r="HJI271" s="85"/>
      <c r="HJJ271" s="85"/>
      <c r="HJK271" s="85"/>
      <c r="HJL271" s="85"/>
      <c r="HJM271" s="85"/>
      <c r="HJN271" s="85"/>
      <c r="HJO271" s="85"/>
      <c r="HJP271" s="85"/>
      <c r="HJQ271" s="85"/>
      <c r="HJR271" s="85"/>
      <c r="HJS271" s="85"/>
      <c r="HJT271" s="85"/>
      <c r="HJU271" s="85"/>
      <c r="HJV271" s="85"/>
      <c r="HJW271" s="85"/>
      <c r="HJX271" s="85"/>
      <c r="HJY271" s="85"/>
      <c r="HJZ271" s="85"/>
      <c r="HKA271" s="85"/>
      <c r="HKB271" s="85"/>
      <c r="HKC271" s="85"/>
      <c r="HKD271" s="85"/>
      <c r="HKE271" s="85"/>
      <c r="HKF271" s="85"/>
      <c r="HKG271" s="85"/>
      <c r="HKH271" s="85"/>
      <c r="HKI271" s="85"/>
      <c r="HKJ271" s="86"/>
      <c r="HKK271" s="84"/>
      <c r="HKL271" s="85"/>
      <c r="HKM271" s="85"/>
      <c r="HKN271" s="85"/>
      <c r="HKO271" s="85"/>
      <c r="HKP271" s="85"/>
      <c r="HKQ271" s="85"/>
      <c r="HKR271" s="85"/>
      <c r="HKS271" s="85"/>
      <c r="HKT271" s="85"/>
      <c r="HKU271" s="85"/>
      <c r="HKV271" s="85"/>
      <c r="HKW271" s="85"/>
      <c r="HKX271" s="85"/>
      <c r="HKY271" s="85"/>
      <c r="HKZ271" s="85"/>
      <c r="HLA271" s="85"/>
      <c r="HLB271" s="85"/>
      <c r="HLC271" s="85"/>
      <c r="HLD271" s="85"/>
      <c r="HLE271" s="85"/>
      <c r="HLF271" s="85"/>
      <c r="HLG271" s="85"/>
      <c r="HLH271" s="85"/>
      <c r="HLI271" s="85"/>
      <c r="HLJ271" s="85"/>
      <c r="HLK271" s="85"/>
      <c r="HLL271" s="85"/>
      <c r="HLM271" s="85"/>
      <c r="HLN271" s="85"/>
      <c r="HLO271" s="86"/>
      <c r="HLP271" s="84"/>
      <c r="HLQ271" s="85"/>
      <c r="HLR271" s="85"/>
      <c r="HLS271" s="85"/>
      <c r="HLT271" s="85"/>
      <c r="HLU271" s="85"/>
      <c r="HLV271" s="85"/>
      <c r="HLW271" s="85"/>
      <c r="HLX271" s="85"/>
      <c r="HLY271" s="85"/>
      <c r="HLZ271" s="85"/>
      <c r="HMA271" s="85"/>
      <c r="HMB271" s="85"/>
      <c r="HMC271" s="85"/>
      <c r="HMD271" s="85"/>
      <c r="HME271" s="85"/>
      <c r="HMF271" s="85"/>
      <c r="HMG271" s="85"/>
      <c r="HMH271" s="85"/>
      <c r="HMI271" s="85"/>
      <c r="HMJ271" s="85"/>
      <c r="HMK271" s="85"/>
      <c r="HML271" s="85"/>
      <c r="HMM271" s="85"/>
      <c r="HMN271" s="85"/>
      <c r="HMO271" s="85"/>
      <c r="HMP271" s="85"/>
      <c r="HMQ271" s="85"/>
      <c r="HMR271" s="85"/>
      <c r="HMS271" s="85"/>
      <c r="HMT271" s="86"/>
      <c r="HMU271" s="84"/>
      <c r="HMV271" s="85"/>
      <c r="HMW271" s="85"/>
      <c r="HMX271" s="85"/>
      <c r="HMY271" s="85"/>
      <c r="HMZ271" s="85"/>
      <c r="HNA271" s="85"/>
      <c r="HNB271" s="85"/>
      <c r="HNC271" s="85"/>
      <c r="HND271" s="85"/>
      <c r="HNE271" s="85"/>
      <c r="HNF271" s="85"/>
      <c r="HNG271" s="85"/>
      <c r="HNH271" s="85"/>
      <c r="HNI271" s="85"/>
      <c r="HNJ271" s="85"/>
      <c r="HNK271" s="85"/>
      <c r="HNL271" s="85"/>
      <c r="HNM271" s="85"/>
      <c r="HNN271" s="85"/>
      <c r="HNO271" s="85"/>
      <c r="HNP271" s="85"/>
      <c r="HNQ271" s="85"/>
      <c r="HNR271" s="85"/>
      <c r="HNS271" s="85"/>
      <c r="HNT271" s="85"/>
      <c r="HNU271" s="85"/>
      <c r="HNV271" s="85"/>
      <c r="HNW271" s="85"/>
      <c r="HNX271" s="85"/>
      <c r="HNY271" s="86"/>
      <c r="HNZ271" s="84"/>
      <c r="HOA271" s="85"/>
      <c r="HOB271" s="85"/>
      <c r="HOC271" s="85"/>
      <c r="HOD271" s="85"/>
      <c r="HOE271" s="85"/>
      <c r="HOF271" s="85"/>
      <c r="HOG271" s="85"/>
      <c r="HOH271" s="85"/>
      <c r="HOI271" s="85"/>
      <c r="HOJ271" s="85"/>
      <c r="HOK271" s="85"/>
      <c r="HOL271" s="85"/>
      <c r="HOM271" s="85"/>
      <c r="HON271" s="85"/>
      <c r="HOO271" s="85"/>
      <c r="HOP271" s="85"/>
      <c r="HOQ271" s="85"/>
      <c r="HOR271" s="85"/>
      <c r="HOS271" s="85"/>
      <c r="HOT271" s="85"/>
      <c r="HOU271" s="85"/>
      <c r="HOV271" s="85"/>
      <c r="HOW271" s="85"/>
      <c r="HOX271" s="85"/>
      <c r="HOY271" s="85"/>
      <c r="HOZ271" s="85"/>
      <c r="HPA271" s="85"/>
      <c r="HPB271" s="85"/>
      <c r="HPC271" s="85"/>
      <c r="HPD271" s="86"/>
      <c r="HPE271" s="84"/>
      <c r="HPF271" s="85"/>
      <c r="HPG271" s="85"/>
      <c r="HPH271" s="85"/>
      <c r="HPI271" s="85"/>
      <c r="HPJ271" s="85"/>
      <c r="HPK271" s="85"/>
      <c r="HPL271" s="85"/>
      <c r="HPM271" s="85"/>
      <c r="HPN271" s="85"/>
      <c r="HPO271" s="85"/>
      <c r="HPP271" s="85"/>
      <c r="HPQ271" s="85"/>
      <c r="HPR271" s="85"/>
      <c r="HPS271" s="85"/>
      <c r="HPT271" s="85"/>
      <c r="HPU271" s="85"/>
      <c r="HPV271" s="85"/>
      <c r="HPW271" s="85"/>
      <c r="HPX271" s="85"/>
      <c r="HPY271" s="85"/>
      <c r="HPZ271" s="85"/>
      <c r="HQA271" s="85"/>
      <c r="HQB271" s="85"/>
      <c r="HQC271" s="85"/>
      <c r="HQD271" s="85"/>
      <c r="HQE271" s="85"/>
      <c r="HQF271" s="85"/>
      <c r="HQG271" s="85"/>
      <c r="HQH271" s="85"/>
      <c r="HQI271" s="86"/>
      <c r="HQJ271" s="84"/>
      <c r="HQK271" s="85"/>
      <c r="HQL271" s="85"/>
      <c r="HQM271" s="85"/>
      <c r="HQN271" s="85"/>
      <c r="HQO271" s="85"/>
      <c r="HQP271" s="85"/>
      <c r="HQQ271" s="85"/>
      <c r="HQR271" s="85"/>
      <c r="HQS271" s="85"/>
      <c r="HQT271" s="85"/>
      <c r="HQU271" s="85"/>
      <c r="HQV271" s="85"/>
      <c r="HQW271" s="85"/>
      <c r="HQX271" s="85"/>
      <c r="HQY271" s="85"/>
      <c r="HQZ271" s="85"/>
      <c r="HRA271" s="85"/>
      <c r="HRB271" s="85"/>
      <c r="HRC271" s="85"/>
      <c r="HRD271" s="85"/>
      <c r="HRE271" s="85"/>
      <c r="HRF271" s="85"/>
      <c r="HRG271" s="85"/>
      <c r="HRH271" s="85"/>
      <c r="HRI271" s="85"/>
      <c r="HRJ271" s="85"/>
      <c r="HRK271" s="85"/>
      <c r="HRL271" s="85"/>
      <c r="HRM271" s="85"/>
      <c r="HRN271" s="86"/>
      <c r="HRO271" s="84"/>
      <c r="HRP271" s="85"/>
      <c r="HRQ271" s="85"/>
      <c r="HRR271" s="85"/>
      <c r="HRS271" s="85"/>
      <c r="HRT271" s="85"/>
      <c r="HRU271" s="85"/>
      <c r="HRV271" s="85"/>
      <c r="HRW271" s="85"/>
      <c r="HRX271" s="85"/>
      <c r="HRY271" s="85"/>
      <c r="HRZ271" s="85"/>
      <c r="HSA271" s="85"/>
      <c r="HSB271" s="85"/>
      <c r="HSC271" s="85"/>
      <c r="HSD271" s="85"/>
      <c r="HSE271" s="85"/>
      <c r="HSF271" s="85"/>
      <c r="HSG271" s="85"/>
      <c r="HSH271" s="85"/>
      <c r="HSI271" s="85"/>
      <c r="HSJ271" s="85"/>
      <c r="HSK271" s="85"/>
      <c r="HSL271" s="85"/>
      <c r="HSM271" s="85"/>
      <c r="HSN271" s="85"/>
      <c r="HSO271" s="85"/>
      <c r="HSP271" s="85"/>
      <c r="HSQ271" s="85"/>
      <c r="HSR271" s="85"/>
      <c r="HSS271" s="86"/>
      <c r="HST271" s="84"/>
      <c r="HSU271" s="85"/>
      <c r="HSV271" s="85"/>
      <c r="HSW271" s="85"/>
      <c r="HSX271" s="85"/>
      <c r="HSY271" s="85"/>
      <c r="HSZ271" s="85"/>
      <c r="HTA271" s="85"/>
      <c r="HTB271" s="85"/>
      <c r="HTC271" s="85"/>
      <c r="HTD271" s="85"/>
      <c r="HTE271" s="85"/>
      <c r="HTF271" s="85"/>
      <c r="HTG271" s="85"/>
      <c r="HTH271" s="85"/>
      <c r="HTI271" s="85"/>
      <c r="HTJ271" s="85"/>
      <c r="HTK271" s="85"/>
      <c r="HTL271" s="85"/>
      <c r="HTM271" s="85"/>
      <c r="HTN271" s="85"/>
      <c r="HTO271" s="85"/>
      <c r="HTP271" s="85"/>
      <c r="HTQ271" s="85"/>
      <c r="HTR271" s="85"/>
      <c r="HTS271" s="85"/>
      <c r="HTT271" s="85"/>
      <c r="HTU271" s="85"/>
      <c r="HTV271" s="85"/>
      <c r="HTW271" s="85"/>
      <c r="HTX271" s="86"/>
      <c r="HTY271" s="84"/>
      <c r="HTZ271" s="85"/>
      <c r="HUA271" s="85"/>
      <c r="HUB271" s="85"/>
      <c r="HUC271" s="85"/>
      <c r="HUD271" s="85"/>
      <c r="HUE271" s="85"/>
      <c r="HUF271" s="85"/>
      <c r="HUG271" s="85"/>
      <c r="HUH271" s="85"/>
      <c r="HUI271" s="85"/>
      <c r="HUJ271" s="85"/>
      <c r="HUK271" s="85"/>
      <c r="HUL271" s="85"/>
      <c r="HUM271" s="85"/>
      <c r="HUN271" s="85"/>
      <c r="HUO271" s="85"/>
      <c r="HUP271" s="85"/>
      <c r="HUQ271" s="85"/>
      <c r="HUR271" s="85"/>
      <c r="HUS271" s="85"/>
      <c r="HUT271" s="85"/>
      <c r="HUU271" s="85"/>
      <c r="HUV271" s="85"/>
      <c r="HUW271" s="85"/>
      <c r="HUX271" s="85"/>
      <c r="HUY271" s="85"/>
      <c r="HUZ271" s="85"/>
      <c r="HVA271" s="85"/>
      <c r="HVB271" s="85"/>
      <c r="HVC271" s="86"/>
      <c r="HVD271" s="84"/>
      <c r="HVE271" s="85"/>
      <c r="HVF271" s="85"/>
      <c r="HVG271" s="85"/>
      <c r="HVH271" s="85"/>
      <c r="HVI271" s="85"/>
      <c r="HVJ271" s="85"/>
      <c r="HVK271" s="85"/>
      <c r="HVL271" s="85"/>
      <c r="HVM271" s="85"/>
      <c r="HVN271" s="85"/>
      <c r="HVO271" s="85"/>
      <c r="HVP271" s="85"/>
      <c r="HVQ271" s="85"/>
      <c r="HVR271" s="85"/>
      <c r="HVS271" s="85"/>
      <c r="HVT271" s="85"/>
      <c r="HVU271" s="85"/>
      <c r="HVV271" s="85"/>
      <c r="HVW271" s="85"/>
      <c r="HVX271" s="85"/>
      <c r="HVY271" s="85"/>
      <c r="HVZ271" s="85"/>
      <c r="HWA271" s="85"/>
      <c r="HWB271" s="85"/>
      <c r="HWC271" s="85"/>
      <c r="HWD271" s="85"/>
      <c r="HWE271" s="85"/>
      <c r="HWF271" s="85"/>
      <c r="HWG271" s="85"/>
      <c r="HWH271" s="86"/>
      <c r="HWI271" s="84"/>
      <c r="HWJ271" s="85"/>
      <c r="HWK271" s="85"/>
      <c r="HWL271" s="85"/>
      <c r="HWM271" s="85"/>
      <c r="HWN271" s="85"/>
      <c r="HWO271" s="85"/>
      <c r="HWP271" s="85"/>
      <c r="HWQ271" s="85"/>
      <c r="HWR271" s="85"/>
      <c r="HWS271" s="85"/>
      <c r="HWT271" s="85"/>
      <c r="HWU271" s="85"/>
      <c r="HWV271" s="85"/>
      <c r="HWW271" s="85"/>
      <c r="HWX271" s="85"/>
      <c r="HWY271" s="85"/>
      <c r="HWZ271" s="85"/>
      <c r="HXA271" s="85"/>
      <c r="HXB271" s="85"/>
      <c r="HXC271" s="85"/>
      <c r="HXD271" s="85"/>
      <c r="HXE271" s="85"/>
      <c r="HXF271" s="85"/>
      <c r="HXG271" s="85"/>
      <c r="HXH271" s="85"/>
      <c r="HXI271" s="85"/>
      <c r="HXJ271" s="85"/>
      <c r="HXK271" s="85"/>
      <c r="HXL271" s="85"/>
      <c r="HXM271" s="86"/>
      <c r="HXN271" s="84"/>
      <c r="HXO271" s="85"/>
      <c r="HXP271" s="85"/>
      <c r="HXQ271" s="85"/>
      <c r="HXR271" s="85"/>
      <c r="HXS271" s="85"/>
      <c r="HXT271" s="85"/>
      <c r="HXU271" s="85"/>
      <c r="HXV271" s="85"/>
      <c r="HXW271" s="85"/>
      <c r="HXX271" s="85"/>
      <c r="HXY271" s="85"/>
      <c r="HXZ271" s="85"/>
      <c r="HYA271" s="85"/>
      <c r="HYB271" s="85"/>
      <c r="HYC271" s="85"/>
      <c r="HYD271" s="85"/>
      <c r="HYE271" s="85"/>
      <c r="HYF271" s="85"/>
      <c r="HYG271" s="85"/>
      <c r="HYH271" s="85"/>
      <c r="HYI271" s="85"/>
      <c r="HYJ271" s="85"/>
      <c r="HYK271" s="85"/>
      <c r="HYL271" s="85"/>
      <c r="HYM271" s="85"/>
      <c r="HYN271" s="85"/>
      <c r="HYO271" s="85"/>
      <c r="HYP271" s="85"/>
      <c r="HYQ271" s="85"/>
      <c r="HYR271" s="86"/>
      <c r="HYS271" s="84"/>
      <c r="HYT271" s="85"/>
      <c r="HYU271" s="85"/>
      <c r="HYV271" s="85"/>
      <c r="HYW271" s="85"/>
      <c r="HYX271" s="85"/>
      <c r="HYY271" s="85"/>
      <c r="HYZ271" s="85"/>
      <c r="HZA271" s="85"/>
      <c r="HZB271" s="85"/>
      <c r="HZC271" s="85"/>
      <c r="HZD271" s="85"/>
      <c r="HZE271" s="85"/>
      <c r="HZF271" s="85"/>
      <c r="HZG271" s="85"/>
      <c r="HZH271" s="85"/>
      <c r="HZI271" s="85"/>
      <c r="HZJ271" s="85"/>
      <c r="HZK271" s="85"/>
      <c r="HZL271" s="85"/>
      <c r="HZM271" s="85"/>
      <c r="HZN271" s="85"/>
      <c r="HZO271" s="85"/>
      <c r="HZP271" s="85"/>
      <c r="HZQ271" s="85"/>
      <c r="HZR271" s="85"/>
      <c r="HZS271" s="85"/>
      <c r="HZT271" s="85"/>
      <c r="HZU271" s="85"/>
      <c r="HZV271" s="85"/>
      <c r="HZW271" s="86"/>
      <c r="HZX271" s="84"/>
      <c r="HZY271" s="85"/>
      <c r="HZZ271" s="85"/>
      <c r="IAA271" s="85"/>
      <c r="IAB271" s="85"/>
      <c r="IAC271" s="85"/>
      <c r="IAD271" s="85"/>
      <c r="IAE271" s="85"/>
      <c r="IAF271" s="85"/>
      <c r="IAG271" s="85"/>
      <c r="IAH271" s="85"/>
      <c r="IAI271" s="85"/>
      <c r="IAJ271" s="85"/>
      <c r="IAK271" s="85"/>
      <c r="IAL271" s="85"/>
      <c r="IAM271" s="85"/>
      <c r="IAN271" s="85"/>
      <c r="IAO271" s="85"/>
      <c r="IAP271" s="85"/>
      <c r="IAQ271" s="85"/>
      <c r="IAR271" s="85"/>
      <c r="IAS271" s="85"/>
      <c r="IAT271" s="85"/>
      <c r="IAU271" s="85"/>
      <c r="IAV271" s="85"/>
      <c r="IAW271" s="85"/>
      <c r="IAX271" s="85"/>
      <c r="IAY271" s="85"/>
      <c r="IAZ271" s="85"/>
      <c r="IBA271" s="85"/>
      <c r="IBB271" s="86"/>
      <c r="IBC271" s="84"/>
      <c r="IBD271" s="85"/>
      <c r="IBE271" s="85"/>
      <c r="IBF271" s="85"/>
      <c r="IBG271" s="85"/>
      <c r="IBH271" s="85"/>
      <c r="IBI271" s="85"/>
      <c r="IBJ271" s="85"/>
      <c r="IBK271" s="85"/>
      <c r="IBL271" s="85"/>
      <c r="IBM271" s="85"/>
      <c r="IBN271" s="85"/>
      <c r="IBO271" s="85"/>
      <c r="IBP271" s="85"/>
      <c r="IBQ271" s="85"/>
      <c r="IBR271" s="85"/>
      <c r="IBS271" s="85"/>
      <c r="IBT271" s="85"/>
      <c r="IBU271" s="85"/>
      <c r="IBV271" s="85"/>
      <c r="IBW271" s="85"/>
      <c r="IBX271" s="85"/>
      <c r="IBY271" s="85"/>
      <c r="IBZ271" s="85"/>
      <c r="ICA271" s="85"/>
      <c r="ICB271" s="85"/>
      <c r="ICC271" s="85"/>
      <c r="ICD271" s="85"/>
      <c r="ICE271" s="85"/>
      <c r="ICF271" s="85"/>
      <c r="ICG271" s="86"/>
      <c r="ICH271" s="84"/>
      <c r="ICI271" s="85"/>
      <c r="ICJ271" s="85"/>
      <c r="ICK271" s="85"/>
      <c r="ICL271" s="85"/>
      <c r="ICM271" s="85"/>
      <c r="ICN271" s="85"/>
      <c r="ICO271" s="85"/>
      <c r="ICP271" s="85"/>
      <c r="ICQ271" s="85"/>
      <c r="ICR271" s="85"/>
      <c r="ICS271" s="85"/>
      <c r="ICT271" s="85"/>
      <c r="ICU271" s="85"/>
      <c r="ICV271" s="85"/>
      <c r="ICW271" s="85"/>
      <c r="ICX271" s="85"/>
      <c r="ICY271" s="85"/>
      <c r="ICZ271" s="85"/>
      <c r="IDA271" s="85"/>
      <c r="IDB271" s="85"/>
      <c r="IDC271" s="85"/>
      <c r="IDD271" s="85"/>
      <c r="IDE271" s="85"/>
      <c r="IDF271" s="85"/>
      <c r="IDG271" s="85"/>
      <c r="IDH271" s="85"/>
      <c r="IDI271" s="85"/>
      <c r="IDJ271" s="85"/>
      <c r="IDK271" s="85"/>
      <c r="IDL271" s="86"/>
      <c r="IDM271" s="84"/>
      <c r="IDN271" s="85"/>
      <c r="IDO271" s="85"/>
      <c r="IDP271" s="85"/>
      <c r="IDQ271" s="85"/>
      <c r="IDR271" s="85"/>
      <c r="IDS271" s="85"/>
      <c r="IDT271" s="85"/>
      <c r="IDU271" s="85"/>
      <c r="IDV271" s="85"/>
      <c r="IDW271" s="85"/>
      <c r="IDX271" s="85"/>
      <c r="IDY271" s="85"/>
      <c r="IDZ271" s="85"/>
      <c r="IEA271" s="85"/>
      <c r="IEB271" s="85"/>
      <c r="IEC271" s="85"/>
      <c r="IED271" s="85"/>
      <c r="IEE271" s="85"/>
      <c r="IEF271" s="85"/>
      <c r="IEG271" s="85"/>
      <c r="IEH271" s="85"/>
      <c r="IEI271" s="85"/>
      <c r="IEJ271" s="85"/>
      <c r="IEK271" s="85"/>
      <c r="IEL271" s="85"/>
      <c r="IEM271" s="85"/>
      <c r="IEN271" s="85"/>
      <c r="IEO271" s="85"/>
      <c r="IEP271" s="85"/>
      <c r="IEQ271" s="86"/>
      <c r="IER271" s="84"/>
      <c r="IES271" s="85"/>
      <c r="IET271" s="85"/>
      <c r="IEU271" s="85"/>
      <c r="IEV271" s="85"/>
      <c r="IEW271" s="85"/>
      <c r="IEX271" s="85"/>
      <c r="IEY271" s="85"/>
      <c r="IEZ271" s="85"/>
      <c r="IFA271" s="85"/>
      <c r="IFB271" s="85"/>
      <c r="IFC271" s="85"/>
      <c r="IFD271" s="85"/>
      <c r="IFE271" s="85"/>
      <c r="IFF271" s="85"/>
      <c r="IFG271" s="85"/>
      <c r="IFH271" s="85"/>
      <c r="IFI271" s="85"/>
      <c r="IFJ271" s="85"/>
      <c r="IFK271" s="85"/>
      <c r="IFL271" s="85"/>
      <c r="IFM271" s="85"/>
      <c r="IFN271" s="85"/>
      <c r="IFO271" s="85"/>
      <c r="IFP271" s="85"/>
      <c r="IFQ271" s="85"/>
      <c r="IFR271" s="85"/>
      <c r="IFS271" s="85"/>
      <c r="IFT271" s="85"/>
      <c r="IFU271" s="85"/>
      <c r="IFV271" s="86"/>
      <c r="IFW271" s="84"/>
      <c r="IFX271" s="85"/>
      <c r="IFY271" s="85"/>
      <c r="IFZ271" s="85"/>
      <c r="IGA271" s="85"/>
      <c r="IGB271" s="85"/>
      <c r="IGC271" s="85"/>
      <c r="IGD271" s="85"/>
      <c r="IGE271" s="85"/>
      <c r="IGF271" s="85"/>
      <c r="IGG271" s="85"/>
      <c r="IGH271" s="85"/>
      <c r="IGI271" s="85"/>
      <c r="IGJ271" s="85"/>
      <c r="IGK271" s="85"/>
      <c r="IGL271" s="85"/>
      <c r="IGM271" s="85"/>
      <c r="IGN271" s="85"/>
      <c r="IGO271" s="85"/>
      <c r="IGP271" s="85"/>
      <c r="IGQ271" s="85"/>
      <c r="IGR271" s="85"/>
      <c r="IGS271" s="85"/>
      <c r="IGT271" s="85"/>
      <c r="IGU271" s="85"/>
      <c r="IGV271" s="85"/>
      <c r="IGW271" s="85"/>
      <c r="IGX271" s="85"/>
      <c r="IGY271" s="85"/>
      <c r="IGZ271" s="85"/>
      <c r="IHA271" s="86"/>
      <c r="IHB271" s="84"/>
      <c r="IHC271" s="85"/>
      <c r="IHD271" s="85"/>
      <c r="IHE271" s="85"/>
      <c r="IHF271" s="85"/>
      <c r="IHG271" s="85"/>
      <c r="IHH271" s="85"/>
      <c r="IHI271" s="85"/>
      <c r="IHJ271" s="85"/>
      <c r="IHK271" s="85"/>
      <c r="IHL271" s="85"/>
      <c r="IHM271" s="85"/>
      <c r="IHN271" s="85"/>
      <c r="IHO271" s="85"/>
      <c r="IHP271" s="85"/>
      <c r="IHQ271" s="85"/>
      <c r="IHR271" s="85"/>
      <c r="IHS271" s="85"/>
      <c r="IHT271" s="85"/>
      <c r="IHU271" s="85"/>
      <c r="IHV271" s="85"/>
      <c r="IHW271" s="85"/>
      <c r="IHX271" s="85"/>
      <c r="IHY271" s="85"/>
      <c r="IHZ271" s="85"/>
      <c r="IIA271" s="85"/>
      <c r="IIB271" s="85"/>
      <c r="IIC271" s="85"/>
      <c r="IID271" s="85"/>
      <c r="IIE271" s="85"/>
      <c r="IIF271" s="86"/>
      <c r="IIG271" s="84"/>
      <c r="IIH271" s="85"/>
      <c r="III271" s="85"/>
      <c r="IIJ271" s="85"/>
      <c r="IIK271" s="85"/>
      <c r="IIL271" s="85"/>
      <c r="IIM271" s="85"/>
      <c r="IIN271" s="85"/>
      <c r="IIO271" s="85"/>
      <c r="IIP271" s="85"/>
      <c r="IIQ271" s="85"/>
      <c r="IIR271" s="85"/>
      <c r="IIS271" s="85"/>
      <c r="IIT271" s="85"/>
      <c r="IIU271" s="85"/>
      <c r="IIV271" s="85"/>
      <c r="IIW271" s="85"/>
      <c r="IIX271" s="85"/>
      <c r="IIY271" s="85"/>
      <c r="IIZ271" s="85"/>
      <c r="IJA271" s="85"/>
      <c r="IJB271" s="85"/>
      <c r="IJC271" s="85"/>
      <c r="IJD271" s="85"/>
      <c r="IJE271" s="85"/>
      <c r="IJF271" s="85"/>
      <c r="IJG271" s="85"/>
      <c r="IJH271" s="85"/>
      <c r="IJI271" s="85"/>
      <c r="IJJ271" s="85"/>
      <c r="IJK271" s="86"/>
      <c r="IJL271" s="84"/>
      <c r="IJM271" s="85"/>
      <c r="IJN271" s="85"/>
      <c r="IJO271" s="85"/>
      <c r="IJP271" s="85"/>
      <c r="IJQ271" s="85"/>
      <c r="IJR271" s="85"/>
      <c r="IJS271" s="85"/>
      <c r="IJT271" s="85"/>
      <c r="IJU271" s="85"/>
      <c r="IJV271" s="85"/>
      <c r="IJW271" s="85"/>
      <c r="IJX271" s="85"/>
      <c r="IJY271" s="85"/>
      <c r="IJZ271" s="85"/>
      <c r="IKA271" s="85"/>
      <c r="IKB271" s="85"/>
      <c r="IKC271" s="85"/>
      <c r="IKD271" s="85"/>
      <c r="IKE271" s="85"/>
      <c r="IKF271" s="85"/>
      <c r="IKG271" s="85"/>
      <c r="IKH271" s="85"/>
      <c r="IKI271" s="85"/>
      <c r="IKJ271" s="85"/>
      <c r="IKK271" s="85"/>
      <c r="IKL271" s="85"/>
      <c r="IKM271" s="85"/>
      <c r="IKN271" s="85"/>
      <c r="IKO271" s="85"/>
      <c r="IKP271" s="86"/>
      <c r="IKQ271" s="84"/>
      <c r="IKR271" s="85"/>
      <c r="IKS271" s="85"/>
      <c r="IKT271" s="85"/>
      <c r="IKU271" s="85"/>
      <c r="IKV271" s="85"/>
      <c r="IKW271" s="85"/>
      <c r="IKX271" s="85"/>
      <c r="IKY271" s="85"/>
      <c r="IKZ271" s="85"/>
      <c r="ILA271" s="85"/>
      <c r="ILB271" s="85"/>
      <c r="ILC271" s="85"/>
      <c r="ILD271" s="85"/>
      <c r="ILE271" s="85"/>
      <c r="ILF271" s="85"/>
      <c r="ILG271" s="85"/>
      <c r="ILH271" s="85"/>
      <c r="ILI271" s="85"/>
      <c r="ILJ271" s="85"/>
      <c r="ILK271" s="85"/>
      <c r="ILL271" s="85"/>
      <c r="ILM271" s="85"/>
      <c r="ILN271" s="85"/>
      <c r="ILO271" s="85"/>
      <c r="ILP271" s="85"/>
      <c r="ILQ271" s="85"/>
      <c r="ILR271" s="85"/>
      <c r="ILS271" s="85"/>
      <c r="ILT271" s="85"/>
      <c r="ILU271" s="86"/>
      <c r="ILV271" s="84"/>
      <c r="ILW271" s="85"/>
      <c r="ILX271" s="85"/>
      <c r="ILY271" s="85"/>
      <c r="ILZ271" s="85"/>
      <c r="IMA271" s="85"/>
      <c r="IMB271" s="85"/>
      <c r="IMC271" s="85"/>
      <c r="IMD271" s="85"/>
      <c r="IME271" s="85"/>
      <c r="IMF271" s="85"/>
      <c r="IMG271" s="85"/>
      <c r="IMH271" s="85"/>
      <c r="IMI271" s="85"/>
      <c r="IMJ271" s="85"/>
      <c r="IMK271" s="85"/>
      <c r="IML271" s="85"/>
      <c r="IMM271" s="85"/>
      <c r="IMN271" s="85"/>
      <c r="IMO271" s="85"/>
      <c r="IMP271" s="85"/>
      <c r="IMQ271" s="85"/>
      <c r="IMR271" s="85"/>
      <c r="IMS271" s="85"/>
      <c r="IMT271" s="85"/>
      <c r="IMU271" s="85"/>
      <c r="IMV271" s="85"/>
      <c r="IMW271" s="85"/>
      <c r="IMX271" s="85"/>
      <c r="IMY271" s="85"/>
      <c r="IMZ271" s="86"/>
      <c r="INA271" s="84"/>
      <c r="INB271" s="85"/>
      <c r="INC271" s="85"/>
      <c r="IND271" s="85"/>
      <c r="INE271" s="85"/>
      <c r="INF271" s="85"/>
      <c r="ING271" s="85"/>
      <c r="INH271" s="85"/>
      <c r="INI271" s="85"/>
      <c r="INJ271" s="85"/>
      <c r="INK271" s="85"/>
      <c r="INL271" s="85"/>
      <c r="INM271" s="85"/>
      <c r="INN271" s="85"/>
      <c r="INO271" s="85"/>
      <c r="INP271" s="85"/>
      <c r="INQ271" s="85"/>
      <c r="INR271" s="85"/>
      <c r="INS271" s="85"/>
      <c r="INT271" s="85"/>
      <c r="INU271" s="85"/>
      <c r="INV271" s="85"/>
      <c r="INW271" s="85"/>
      <c r="INX271" s="85"/>
      <c r="INY271" s="85"/>
      <c r="INZ271" s="85"/>
      <c r="IOA271" s="85"/>
      <c r="IOB271" s="85"/>
      <c r="IOC271" s="85"/>
      <c r="IOD271" s="85"/>
      <c r="IOE271" s="86"/>
      <c r="IOF271" s="84"/>
      <c r="IOG271" s="85"/>
      <c r="IOH271" s="85"/>
      <c r="IOI271" s="85"/>
      <c r="IOJ271" s="85"/>
      <c r="IOK271" s="85"/>
      <c r="IOL271" s="85"/>
      <c r="IOM271" s="85"/>
      <c r="ION271" s="85"/>
      <c r="IOO271" s="85"/>
      <c r="IOP271" s="85"/>
      <c r="IOQ271" s="85"/>
      <c r="IOR271" s="85"/>
      <c r="IOS271" s="85"/>
      <c r="IOT271" s="85"/>
      <c r="IOU271" s="85"/>
      <c r="IOV271" s="85"/>
      <c r="IOW271" s="85"/>
      <c r="IOX271" s="85"/>
      <c r="IOY271" s="85"/>
      <c r="IOZ271" s="85"/>
      <c r="IPA271" s="85"/>
      <c r="IPB271" s="85"/>
      <c r="IPC271" s="85"/>
      <c r="IPD271" s="85"/>
      <c r="IPE271" s="85"/>
      <c r="IPF271" s="85"/>
      <c r="IPG271" s="85"/>
      <c r="IPH271" s="85"/>
      <c r="IPI271" s="85"/>
      <c r="IPJ271" s="86"/>
      <c r="IPK271" s="84"/>
      <c r="IPL271" s="85"/>
      <c r="IPM271" s="85"/>
      <c r="IPN271" s="85"/>
      <c r="IPO271" s="85"/>
      <c r="IPP271" s="85"/>
      <c r="IPQ271" s="85"/>
      <c r="IPR271" s="85"/>
      <c r="IPS271" s="85"/>
      <c r="IPT271" s="85"/>
      <c r="IPU271" s="85"/>
      <c r="IPV271" s="85"/>
      <c r="IPW271" s="85"/>
      <c r="IPX271" s="85"/>
      <c r="IPY271" s="85"/>
      <c r="IPZ271" s="85"/>
      <c r="IQA271" s="85"/>
      <c r="IQB271" s="85"/>
      <c r="IQC271" s="85"/>
      <c r="IQD271" s="85"/>
      <c r="IQE271" s="85"/>
      <c r="IQF271" s="85"/>
      <c r="IQG271" s="85"/>
      <c r="IQH271" s="85"/>
      <c r="IQI271" s="85"/>
      <c r="IQJ271" s="85"/>
      <c r="IQK271" s="85"/>
      <c r="IQL271" s="85"/>
      <c r="IQM271" s="85"/>
      <c r="IQN271" s="85"/>
      <c r="IQO271" s="86"/>
      <c r="IQP271" s="84"/>
      <c r="IQQ271" s="85"/>
      <c r="IQR271" s="85"/>
      <c r="IQS271" s="85"/>
      <c r="IQT271" s="85"/>
      <c r="IQU271" s="85"/>
      <c r="IQV271" s="85"/>
      <c r="IQW271" s="85"/>
      <c r="IQX271" s="85"/>
      <c r="IQY271" s="85"/>
      <c r="IQZ271" s="85"/>
      <c r="IRA271" s="85"/>
      <c r="IRB271" s="85"/>
      <c r="IRC271" s="85"/>
      <c r="IRD271" s="85"/>
      <c r="IRE271" s="85"/>
      <c r="IRF271" s="85"/>
      <c r="IRG271" s="85"/>
      <c r="IRH271" s="85"/>
      <c r="IRI271" s="85"/>
      <c r="IRJ271" s="85"/>
      <c r="IRK271" s="85"/>
      <c r="IRL271" s="85"/>
      <c r="IRM271" s="85"/>
      <c r="IRN271" s="85"/>
      <c r="IRO271" s="85"/>
      <c r="IRP271" s="85"/>
      <c r="IRQ271" s="85"/>
      <c r="IRR271" s="85"/>
      <c r="IRS271" s="85"/>
      <c r="IRT271" s="86"/>
      <c r="IRU271" s="84"/>
      <c r="IRV271" s="85"/>
      <c r="IRW271" s="85"/>
      <c r="IRX271" s="85"/>
      <c r="IRY271" s="85"/>
      <c r="IRZ271" s="85"/>
      <c r="ISA271" s="85"/>
      <c r="ISB271" s="85"/>
      <c r="ISC271" s="85"/>
      <c r="ISD271" s="85"/>
      <c r="ISE271" s="85"/>
      <c r="ISF271" s="85"/>
      <c r="ISG271" s="85"/>
      <c r="ISH271" s="85"/>
      <c r="ISI271" s="85"/>
      <c r="ISJ271" s="85"/>
      <c r="ISK271" s="85"/>
      <c r="ISL271" s="85"/>
      <c r="ISM271" s="85"/>
      <c r="ISN271" s="85"/>
      <c r="ISO271" s="85"/>
      <c r="ISP271" s="85"/>
      <c r="ISQ271" s="85"/>
      <c r="ISR271" s="85"/>
      <c r="ISS271" s="85"/>
      <c r="IST271" s="85"/>
      <c r="ISU271" s="85"/>
      <c r="ISV271" s="85"/>
      <c r="ISW271" s="85"/>
      <c r="ISX271" s="85"/>
      <c r="ISY271" s="86"/>
      <c r="ISZ271" s="84"/>
      <c r="ITA271" s="85"/>
      <c r="ITB271" s="85"/>
      <c r="ITC271" s="85"/>
      <c r="ITD271" s="85"/>
      <c r="ITE271" s="85"/>
      <c r="ITF271" s="85"/>
      <c r="ITG271" s="85"/>
      <c r="ITH271" s="85"/>
      <c r="ITI271" s="85"/>
      <c r="ITJ271" s="85"/>
      <c r="ITK271" s="85"/>
      <c r="ITL271" s="85"/>
      <c r="ITM271" s="85"/>
      <c r="ITN271" s="85"/>
      <c r="ITO271" s="85"/>
      <c r="ITP271" s="85"/>
      <c r="ITQ271" s="85"/>
      <c r="ITR271" s="85"/>
      <c r="ITS271" s="85"/>
      <c r="ITT271" s="85"/>
      <c r="ITU271" s="85"/>
      <c r="ITV271" s="85"/>
      <c r="ITW271" s="85"/>
      <c r="ITX271" s="85"/>
      <c r="ITY271" s="85"/>
      <c r="ITZ271" s="85"/>
      <c r="IUA271" s="85"/>
      <c r="IUB271" s="85"/>
      <c r="IUC271" s="85"/>
      <c r="IUD271" s="86"/>
      <c r="IUE271" s="84"/>
      <c r="IUF271" s="85"/>
      <c r="IUG271" s="85"/>
      <c r="IUH271" s="85"/>
      <c r="IUI271" s="85"/>
      <c r="IUJ271" s="85"/>
      <c r="IUK271" s="85"/>
      <c r="IUL271" s="85"/>
      <c r="IUM271" s="85"/>
      <c r="IUN271" s="85"/>
      <c r="IUO271" s="85"/>
      <c r="IUP271" s="85"/>
      <c r="IUQ271" s="85"/>
      <c r="IUR271" s="85"/>
      <c r="IUS271" s="85"/>
      <c r="IUT271" s="85"/>
      <c r="IUU271" s="85"/>
      <c r="IUV271" s="85"/>
      <c r="IUW271" s="85"/>
      <c r="IUX271" s="85"/>
      <c r="IUY271" s="85"/>
      <c r="IUZ271" s="85"/>
      <c r="IVA271" s="85"/>
      <c r="IVB271" s="85"/>
      <c r="IVC271" s="85"/>
      <c r="IVD271" s="85"/>
      <c r="IVE271" s="85"/>
      <c r="IVF271" s="85"/>
      <c r="IVG271" s="85"/>
      <c r="IVH271" s="85"/>
      <c r="IVI271" s="86"/>
      <c r="IVJ271" s="84"/>
      <c r="IVK271" s="85"/>
      <c r="IVL271" s="85"/>
      <c r="IVM271" s="85"/>
      <c r="IVN271" s="85"/>
      <c r="IVO271" s="85"/>
      <c r="IVP271" s="85"/>
      <c r="IVQ271" s="85"/>
      <c r="IVR271" s="85"/>
      <c r="IVS271" s="85"/>
      <c r="IVT271" s="85"/>
      <c r="IVU271" s="85"/>
      <c r="IVV271" s="85"/>
      <c r="IVW271" s="85"/>
      <c r="IVX271" s="85"/>
      <c r="IVY271" s="85"/>
      <c r="IVZ271" s="85"/>
      <c r="IWA271" s="85"/>
      <c r="IWB271" s="85"/>
      <c r="IWC271" s="85"/>
      <c r="IWD271" s="85"/>
      <c r="IWE271" s="85"/>
      <c r="IWF271" s="85"/>
      <c r="IWG271" s="85"/>
      <c r="IWH271" s="85"/>
      <c r="IWI271" s="85"/>
      <c r="IWJ271" s="85"/>
      <c r="IWK271" s="85"/>
      <c r="IWL271" s="85"/>
      <c r="IWM271" s="85"/>
      <c r="IWN271" s="86"/>
      <c r="IWO271" s="84"/>
      <c r="IWP271" s="85"/>
      <c r="IWQ271" s="85"/>
      <c r="IWR271" s="85"/>
      <c r="IWS271" s="85"/>
      <c r="IWT271" s="85"/>
      <c r="IWU271" s="85"/>
      <c r="IWV271" s="85"/>
      <c r="IWW271" s="85"/>
      <c r="IWX271" s="85"/>
      <c r="IWY271" s="85"/>
      <c r="IWZ271" s="85"/>
      <c r="IXA271" s="85"/>
      <c r="IXB271" s="85"/>
      <c r="IXC271" s="85"/>
      <c r="IXD271" s="85"/>
      <c r="IXE271" s="85"/>
      <c r="IXF271" s="85"/>
      <c r="IXG271" s="85"/>
      <c r="IXH271" s="85"/>
      <c r="IXI271" s="85"/>
      <c r="IXJ271" s="85"/>
      <c r="IXK271" s="85"/>
      <c r="IXL271" s="85"/>
      <c r="IXM271" s="85"/>
      <c r="IXN271" s="85"/>
      <c r="IXO271" s="85"/>
      <c r="IXP271" s="85"/>
      <c r="IXQ271" s="85"/>
      <c r="IXR271" s="85"/>
      <c r="IXS271" s="86"/>
      <c r="IXT271" s="84"/>
      <c r="IXU271" s="85"/>
      <c r="IXV271" s="85"/>
      <c r="IXW271" s="85"/>
      <c r="IXX271" s="85"/>
      <c r="IXY271" s="85"/>
      <c r="IXZ271" s="85"/>
      <c r="IYA271" s="85"/>
      <c r="IYB271" s="85"/>
      <c r="IYC271" s="85"/>
      <c r="IYD271" s="85"/>
      <c r="IYE271" s="85"/>
      <c r="IYF271" s="85"/>
      <c r="IYG271" s="85"/>
      <c r="IYH271" s="85"/>
      <c r="IYI271" s="85"/>
      <c r="IYJ271" s="85"/>
      <c r="IYK271" s="85"/>
      <c r="IYL271" s="85"/>
      <c r="IYM271" s="85"/>
      <c r="IYN271" s="85"/>
      <c r="IYO271" s="85"/>
      <c r="IYP271" s="85"/>
      <c r="IYQ271" s="85"/>
      <c r="IYR271" s="85"/>
      <c r="IYS271" s="85"/>
      <c r="IYT271" s="85"/>
      <c r="IYU271" s="85"/>
      <c r="IYV271" s="85"/>
      <c r="IYW271" s="85"/>
      <c r="IYX271" s="86"/>
      <c r="IYY271" s="84"/>
      <c r="IYZ271" s="85"/>
      <c r="IZA271" s="85"/>
      <c r="IZB271" s="85"/>
      <c r="IZC271" s="85"/>
      <c r="IZD271" s="85"/>
      <c r="IZE271" s="85"/>
      <c r="IZF271" s="85"/>
      <c r="IZG271" s="85"/>
      <c r="IZH271" s="85"/>
      <c r="IZI271" s="85"/>
      <c r="IZJ271" s="85"/>
      <c r="IZK271" s="85"/>
      <c r="IZL271" s="85"/>
      <c r="IZM271" s="85"/>
      <c r="IZN271" s="85"/>
      <c r="IZO271" s="85"/>
      <c r="IZP271" s="85"/>
      <c r="IZQ271" s="85"/>
      <c r="IZR271" s="85"/>
      <c r="IZS271" s="85"/>
      <c r="IZT271" s="85"/>
      <c r="IZU271" s="85"/>
      <c r="IZV271" s="85"/>
      <c r="IZW271" s="85"/>
      <c r="IZX271" s="85"/>
      <c r="IZY271" s="85"/>
      <c r="IZZ271" s="85"/>
      <c r="JAA271" s="85"/>
      <c r="JAB271" s="85"/>
      <c r="JAC271" s="86"/>
      <c r="JAD271" s="84"/>
      <c r="JAE271" s="85"/>
      <c r="JAF271" s="85"/>
      <c r="JAG271" s="85"/>
      <c r="JAH271" s="85"/>
      <c r="JAI271" s="85"/>
      <c r="JAJ271" s="85"/>
      <c r="JAK271" s="85"/>
      <c r="JAL271" s="85"/>
      <c r="JAM271" s="85"/>
      <c r="JAN271" s="85"/>
      <c r="JAO271" s="85"/>
      <c r="JAP271" s="85"/>
      <c r="JAQ271" s="85"/>
      <c r="JAR271" s="85"/>
      <c r="JAS271" s="85"/>
      <c r="JAT271" s="85"/>
      <c r="JAU271" s="85"/>
      <c r="JAV271" s="85"/>
      <c r="JAW271" s="85"/>
      <c r="JAX271" s="85"/>
      <c r="JAY271" s="85"/>
      <c r="JAZ271" s="85"/>
      <c r="JBA271" s="85"/>
      <c r="JBB271" s="85"/>
      <c r="JBC271" s="85"/>
      <c r="JBD271" s="85"/>
      <c r="JBE271" s="85"/>
      <c r="JBF271" s="85"/>
      <c r="JBG271" s="85"/>
      <c r="JBH271" s="86"/>
      <c r="JBI271" s="84"/>
      <c r="JBJ271" s="85"/>
      <c r="JBK271" s="85"/>
      <c r="JBL271" s="85"/>
      <c r="JBM271" s="85"/>
      <c r="JBN271" s="85"/>
      <c r="JBO271" s="85"/>
      <c r="JBP271" s="85"/>
      <c r="JBQ271" s="85"/>
      <c r="JBR271" s="85"/>
      <c r="JBS271" s="85"/>
      <c r="JBT271" s="85"/>
      <c r="JBU271" s="85"/>
      <c r="JBV271" s="85"/>
      <c r="JBW271" s="85"/>
      <c r="JBX271" s="85"/>
      <c r="JBY271" s="85"/>
      <c r="JBZ271" s="85"/>
      <c r="JCA271" s="85"/>
      <c r="JCB271" s="85"/>
      <c r="JCC271" s="85"/>
      <c r="JCD271" s="85"/>
      <c r="JCE271" s="85"/>
      <c r="JCF271" s="85"/>
      <c r="JCG271" s="85"/>
      <c r="JCH271" s="85"/>
      <c r="JCI271" s="85"/>
      <c r="JCJ271" s="85"/>
      <c r="JCK271" s="85"/>
      <c r="JCL271" s="85"/>
      <c r="JCM271" s="86"/>
      <c r="JCN271" s="84"/>
      <c r="JCO271" s="85"/>
      <c r="JCP271" s="85"/>
      <c r="JCQ271" s="85"/>
      <c r="JCR271" s="85"/>
      <c r="JCS271" s="85"/>
      <c r="JCT271" s="85"/>
      <c r="JCU271" s="85"/>
      <c r="JCV271" s="85"/>
      <c r="JCW271" s="85"/>
      <c r="JCX271" s="85"/>
      <c r="JCY271" s="85"/>
      <c r="JCZ271" s="85"/>
      <c r="JDA271" s="85"/>
      <c r="JDB271" s="85"/>
      <c r="JDC271" s="85"/>
      <c r="JDD271" s="85"/>
      <c r="JDE271" s="85"/>
      <c r="JDF271" s="85"/>
      <c r="JDG271" s="85"/>
      <c r="JDH271" s="85"/>
      <c r="JDI271" s="85"/>
      <c r="JDJ271" s="85"/>
      <c r="JDK271" s="85"/>
      <c r="JDL271" s="85"/>
      <c r="JDM271" s="85"/>
      <c r="JDN271" s="85"/>
      <c r="JDO271" s="85"/>
      <c r="JDP271" s="85"/>
      <c r="JDQ271" s="85"/>
      <c r="JDR271" s="86"/>
      <c r="JDS271" s="84"/>
      <c r="JDT271" s="85"/>
      <c r="JDU271" s="85"/>
      <c r="JDV271" s="85"/>
      <c r="JDW271" s="85"/>
      <c r="JDX271" s="85"/>
      <c r="JDY271" s="85"/>
      <c r="JDZ271" s="85"/>
      <c r="JEA271" s="85"/>
      <c r="JEB271" s="85"/>
      <c r="JEC271" s="85"/>
      <c r="JED271" s="85"/>
      <c r="JEE271" s="85"/>
      <c r="JEF271" s="85"/>
      <c r="JEG271" s="85"/>
      <c r="JEH271" s="85"/>
      <c r="JEI271" s="85"/>
      <c r="JEJ271" s="85"/>
      <c r="JEK271" s="85"/>
      <c r="JEL271" s="85"/>
      <c r="JEM271" s="85"/>
      <c r="JEN271" s="85"/>
      <c r="JEO271" s="85"/>
      <c r="JEP271" s="85"/>
      <c r="JEQ271" s="85"/>
      <c r="JER271" s="85"/>
      <c r="JES271" s="85"/>
      <c r="JET271" s="85"/>
      <c r="JEU271" s="85"/>
      <c r="JEV271" s="85"/>
      <c r="JEW271" s="86"/>
      <c r="JEX271" s="84"/>
      <c r="JEY271" s="85"/>
      <c r="JEZ271" s="85"/>
      <c r="JFA271" s="85"/>
      <c r="JFB271" s="85"/>
      <c r="JFC271" s="85"/>
      <c r="JFD271" s="85"/>
      <c r="JFE271" s="85"/>
      <c r="JFF271" s="85"/>
      <c r="JFG271" s="85"/>
      <c r="JFH271" s="85"/>
      <c r="JFI271" s="85"/>
      <c r="JFJ271" s="85"/>
      <c r="JFK271" s="85"/>
      <c r="JFL271" s="85"/>
      <c r="JFM271" s="85"/>
      <c r="JFN271" s="85"/>
      <c r="JFO271" s="85"/>
      <c r="JFP271" s="85"/>
      <c r="JFQ271" s="85"/>
      <c r="JFR271" s="85"/>
      <c r="JFS271" s="85"/>
      <c r="JFT271" s="85"/>
      <c r="JFU271" s="85"/>
      <c r="JFV271" s="85"/>
      <c r="JFW271" s="85"/>
      <c r="JFX271" s="85"/>
      <c r="JFY271" s="85"/>
      <c r="JFZ271" s="85"/>
      <c r="JGA271" s="85"/>
      <c r="JGB271" s="86"/>
      <c r="JGC271" s="84"/>
      <c r="JGD271" s="85"/>
      <c r="JGE271" s="85"/>
      <c r="JGF271" s="85"/>
      <c r="JGG271" s="85"/>
      <c r="JGH271" s="85"/>
      <c r="JGI271" s="85"/>
      <c r="JGJ271" s="85"/>
      <c r="JGK271" s="85"/>
      <c r="JGL271" s="85"/>
      <c r="JGM271" s="85"/>
      <c r="JGN271" s="85"/>
      <c r="JGO271" s="85"/>
      <c r="JGP271" s="85"/>
      <c r="JGQ271" s="85"/>
      <c r="JGR271" s="85"/>
      <c r="JGS271" s="85"/>
      <c r="JGT271" s="85"/>
      <c r="JGU271" s="85"/>
      <c r="JGV271" s="85"/>
      <c r="JGW271" s="85"/>
      <c r="JGX271" s="85"/>
      <c r="JGY271" s="85"/>
      <c r="JGZ271" s="85"/>
      <c r="JHA271" s="85"/>
      <c r="JHB271" s="85"/>
      <c r="JHC271" s="85"/>
      <c r="JHD271" s="85"/>
      <c r="JHE271" s="85"/>
      <c r="JHF271" s="85"/>
      <c r="JHG271" s="86"/>
      <c r="JHH271" s="84"/>
      <c r="JHI271" s="85"/>
      <c r="JHJ271" s="85"/>
      <c r="JHK271" s="85"/>
      <c r="JHL271" s="85"/>
      <c r="JHM271" s="85"/>
      <c r="JHN271" s="85"/>
      <c r="JHO271" s="85"/>
      <c r="JHP271" s="85"/>
      <c r="JHQ271" s="85"/>
      <c r="JHR271" s="85"/>
      <c r="JHS271" s="85"/>
      <c r="JHT271" s="85"/>
      <c r="JHU271" s="85"/>
      <c r="JHV271" s="85"/>
      <c r="JHW271" s="85"/>
      <c r="JHX271" s="85"/>
      <c r="JHY271" s="85"/>
      <c r="JHZ271" s="85"/>
      <c r="JIA271" s="85"/>
      <c r="JIB271" s="85"/>
      <c r="JIC271" s="85"/>
      <c r="JID271" s="85"/>
      <c r="JIE271" s="85"/>
      <c r="JIF271" s="85"/>
      <c r="JIG271" s="85"/>
      <c r="JIH271" s="85"/>
      <c r="JII271" s="85"/>
      <c r="JIJ271" s="85"/>
      <c r="JIK271" s="85"/>
      <c r="JIL271" s="86"/>
      <c r="JIM271" s="84"/>
      <c r="JIN271" s="85"/>
      <c r="JIO271" s="85"/>
      <c r="JIP271" s="85"/>
      <c r="JIQ271" s="85"/>
      <c r="JIR271" s="85"/>
      <c r="JIS271" s="85"/>
      <c r="JIT271" s="85"/>
      <c r="JIU271" s="85"/>
      <c r="JIV271" s="85"/>
      <c r="JIW271" s="85"/>
      <c r="JIX271" s="85"/>
      <c r="JIY271" s="85"/>
      <c r="JIZ271" s="85"/>
      <c r="JJA271" s="85"/>
      <c r="JJB271" s="85"/>
      <c r="JJC271" s="85"/>
      <c r="JJD271" s="85"/>
      <c r="JJE271" s="85"/>
      <c r="JJF271" s="85"/>
      <c r="JJG271" s="85"/>
      <c r="JJH271" s="85"/>
      <c r="JJI271" s="85"/>
      <c r="JJJ271" s="85"/>
      <c r="JJK271" s="85"/>
      <c r="JJL271" s="85"/>
      <c r="JJM271" s="85"/>
      <c r="JJN271" s="85"/>
      <c r="JJO271" s="85"/>
      <c r="JJP271" s="85"/>
      <c r="JJQ271" s="86"/>
      <c r="JJR271" s="84"/>
      <c r="JJS271" s="85"/>
      <c r="JJT271" s="85"/>
      <c r="JJU271" s="85"/>
      <c r="JJV271" s="85"/>
      <c r="JJW271" s="85"/>
      <c r="JJX271" s="85"/>
      <c r="JJY271" s="85"/>
      <c r="JJZ271" s="85"/>
      <c r="JKA271" s="85"/>
      <c r="JKB271" s="85"/>
      <c r="JKC271" s="85"/>
      <c r="JKD271" s="85"/>
      <c r="JKE271" s="85"/>
      <c r="JKF271" s="85"/>
      <c r="JKG271" s="85"/>
      <c r="JKH271" s="85"/>
      <c r="JKI271" s="85"/>
      <c r="JKJ271" s="85"/>
      <c r="JKK271" s="85"/>
      <c r="JKL271" s="85"/>
      <c r="JKM271" s="85"/>
      <c r="JKN271" s="85"/>
      <c r="JKO271" s="85"/>
      <c r="JKP271" s="85"/>
      <c r="JKQ271" s="85"/>
      <c r="JKR271" s="85"/>
      <c r="JKS271" s="85"/>
      <c r="JKT271" s="85"/>
      <c r="JKU271" s="85"/>
      <c r="JKV271" s="86"/>
      <c r="JKW271" s="84"/>
      <c r="JKX271" s="85"/>
      <c r="JKY271" s="85"/>
      <c r="JKZ271" s="85"/>
      <c r="JLA271" s="85"/>
      <c r="JLB271" s="85"/>
      <c r="JLC271" s="85"/>
      <c r="JLD271" s="85"/>
      <c r="JLE271" s="85"/>
      <c r="JLF271" s="85"/>
      <c r="JLG271" s="85"/>
      <c r="JLH271" s="85"/>
      <c r="JLI271" s="85"/>
      <c r="JLJ271" s="85"/>
      <c r="JLK271" s="85"/>
      <c r="JLL271" s="85"/>
      <c r="JLM271" s="85"/>
      <c r="JLN271" s="85"/>
      <c r="JLO271" s="85"/>
      <c r="JLP271" s="85"/>
      <c r="JLQ271" s="85"/>
      <c r="JLR271" s="85"/>
      <c r="JLS271" s="85"/>
      <c r="JLT271" s="85"/>
      <c r="JLU271" s="85"/>
      <c r="JLV271" s="85"/>
      <c r="JLW271" s="85"/>
      <c r="JLX271" s="85"/>
      <c r="JLY271" s="85"/>
      <c r="JLZ271" s="85"/>
      <c r="JMA271" s="86"/>
      <c r="JMB271" s="84"/>
      <c r="JMC271" s="85"/>
      <c r="JMD271" s="85"/>
      <c r="JME271" s="85"/>
      <c r="JMF271" s="85"/>
      <c r="JMG271" s="85"/>
      <c r="JMH271" s="85"/>
      <c r="JMI271" s="85"/>
      <c r="JMJ271" s="85"/>
      <c r="JMK271" s="85"/>
      <c r="JML271" s="85"/>
      <c r="JMM271" s="85"/>
      <c r="JMN271" s="85"/>
      <c r="JMO271" s="85"/>
      <c r="JMP271" s="85"/>
      <c r="JMQ271" s="85"/>
      <c r="JMR271" s="85"/>
      <c r="JMS271" s="85"/>
      <c r="JMT271" s="85"/>
      <c r="JMU271" s="85"/>
      <c r="JMV271" s="85"/>
      <c r="JMW271" s="85"/>
      <c r="JMX271" s="85"/>
      <c r="JMY271" s="85"/>
      <c r="JMZ271" s="85"/>
      <c r="JNA271" s="85"/>
      <c r="JNB271" s="85"/>
      <c r="JNC271" s="85"/>
      <c r="JND271" s="85"/>
      <c r="JNE271" s="85"/>
      <c r="JNF271" s="86"/>
      <c r="JNG271" s="84"/>
      <c r="JNH271" s="85"/>
      <c r="JNI271" s="85"/>
      <c r="JNJ271" s="85"/>
      <c r="JNK271" s="85"/>
      <c r="JNL271" s="85"/>
      <c r="JNM271" s="85"/>
      <c r="JNN271" s="85"/>
      <c r="JNO271" s="85"/>
      <c r="JNP271" s="85"/>
      <c r="JNQ271" s="85"/>
      <c r="JNR271" s="85"/>
      <c r="JNS271" s="85"/>
      <c r="JNT271" s="85"/>
      <c r="JNU271" s="85"/>
      <c r="JNV271" s="85"/>
      <c r="JNW271" s="85"/>
      <c r="JNX271" s="85"/>
      <c r="JNY271" s="85"/>
      <c r="JNZ271" s="85"/>
      <c r="JOA271" s="85"/>
      <c r="JOB271" s="85"/>
      <c r="JOC271" s="85"/>
      <c r="JOD271" s="85"/>
      <c r="JOE271" s="85"/>
      <c r="JOF271" s="85"/>
      <c r="JOG271" s="85"/>
      <c r="JOH271" s="85"/>
      <c r="JOI271" s="85"/>
      <c r="JOJ271" s="85"/>
      <c r="JOK271" s="86"/>
      <c r="JOL271" s="84"/>
      <c r="JOM271" s="85"/>
      <c r="JON271" s="85"/>
      <c r="JOO271" s="85"/>
      <c r="JOP271" s="85"/>
      <c r="JOQ271" s="85"/>
      <c r="JOR271" s="85"/>
      <c r="JOS271" s="85"/>
      <c r="JOT271" s="85"/>
      <c r="JOU271" s="85"/>
      <c r="JOV271" s="85"/>
      <c r="JOW271" s="85"/>
      <c r="JOX271" s="85"/>
      <c r="JOY271" s="85"/>
      <c r="JOZ271" s="85"/>
      <c r="JPA271" s="85"/>
      <c r="JPB271" s="85"/>
      <c r="JPC271" s="85"/>
      <c r="JPD271" s="85"/>
      <c r="JPE271" s="85"/>
      <c r="JPF271" s="85"/>
      <c r="JPG271" s="85"/>
      <c r="JPH271" s="85"/>
      <c r="JPI271" s="85"/>
      <c r="JPJ271" s="85"/>
      <c r="JPK271" s="85"/>
      <c r="JPL271" s="85"/>
      <c r="JPM271" s="85"/>
      <c r="JPN271" s="85"/>
      <c r="JPO271" s="85"/>
      <c r="JPP271" s="86"/>
      <c r="JPQ271" s="84"/>
      <c r="JPR271" s="85"/>
      <c r="JPS271" s="85"/>
      <c r="JPT271" s="85"/>
      <c r="JPU271" s="85"/>
      <c r="JPV271" s="85"/>
      <c r="JPW271" s="85"/>
      <c r="JPX271" s="85"/>
      <c r="JPY271" s="85"/>
      <c r="JPZ271" s="85"/>
      <c r="JQA271" s="85"/>
      <c r="JQB271" s="85"/>
      <c r="JQC271" s="85"/>
      <c r="JQD271" s="85"/>
      <c r="JQE271" s="85"/>
      <c r="JQF271" s="85"/>
      <c r="JQG271" s="85"/>
      <c r="JQH271" s="85"/>
      <c r="JQI271" s="85"/>
      <c r="JQJ271" s="85"/>
      <c r="JQK271" s="85"/>
      <c r="JQL271" s="85"/>
      <c r="JQM271" s="85"/>
      <c r="JQN271" s="85"/>
      <c r="JQO271" s="85"/>
      <c r="JQP271" s="85"/>
      <c r="JQQ271" s="85"/>
      <c r="JQR271" s="85"/>
      <c r="JQS271" s="85"/>
      <c r="JQT271" s="85"/>
      <c r="JQU271" s="86"/>
      <c r="JQV271" s="84"/>
      <c r="JQW271" s="85"/>
      <c r="JQX271" s="85"/>
      <c r="JQY271" s="85"/>
      <c r="JQZ271" s="85"/>
      <c r="JRA271" s="85"/>
      <c r="JRB271" s="85"/>
      <c r="JRC271" s="85"/>
      <c r="JRD271" s="85"/>
      <c r="JRE271" s="85"/>
      <c r="JRF271" s="85"/>
      <c r="JRG271" s="85"/>
      <c r="JRH271" s="85"/>
      <c r="JRI271" s="85"/>
      <c r="JRJ271" s="85"/>
      <c r="JRK271" s="85"/>
      <c r="JRL271" s="85"/>
      <c r="JRM271" s="85"/>
      <c r="JRN271" s="85"/>
      <c r="JRO271" s="85"/>
      <c r="JRP271" s="85"/>
      <c r="JRQ271" s="85"/>
      <c r="JRR271" s="85"/>
      <c r="JRS271" s="85"/>
      <c r="JRT271" s="85"/>
      <c r="JRU271" s="85"/>
      <c r="JRV271" s="85"/>
      <c r="JRW271" s="85"/>
      <c r="JRX271" s="85"/>
      <c r="JRY271" s="85"/>
      <c r="JRZ271" s="86"/>
      <c r="JSA271" s="84"/>
      <c r="JSB271" s="85"/>
      <c r="JSC271" s="85"/>
      <c r="JSD271" s="85"/>
      <c r="JSE271" s="85"/>
      <c r="JSF271" s="85"/>
      <c r="JSG271" s="85"/>
      <c r="JSH271" s="85"/>
      <c r="JSI271" s="85"/>
      <c r="JSJ271" s="85"/>
      <c r="JSK271" s="85"/>
      <c r="JSL271" s="85"/>
      <c r="JSM271" s="85"/>
      <c r="JSN271" s="85"/>
      <c r="JSO271" s="85"/>
      <c r="JSP271" s="85"/>
      <c r="JSQ271" s="85"/>
      <c r="JSR271" s="85"/>
      <c r="JSS271" s="85"/>
      <c r="JST271" s="85"/>
      <c r="JSU271" s="85"/>
      <c r="JSV271" s="85"/>
      <c r="JSW271" s="85"/>
      <c r="JSX271" s="85"/>
      <c r="JSY271" s="85"/>
      <c r="JSZ271" s="85"/>
      <c r="JTA271" s="85"/>
      <c r="JTB271" s="85"/>
      <c r="JTC271" s="85"/>
      <c r="JTD271" s="85"/>
      <c r="JTE271" s="86"/>
      <c r="JTF271" s="84"/>
      <c r="JTG271" s="85"/>
      <c r="JTH271" s="85"/>
      <c r="JTI271" s="85"/>
      <c r="JTJ271" s="85"/>
      <c r="JTK271" s="85"/>
      <c r="JTL271" s="85"/>
      <c r="JTM271" s="85"/>
      <c r="JTN271" s="85"/>
      <c r="JTO271" s="85"/>
      <c r="JTP271" s="85"/>
      <c r="JTQ271" s="85"/>
      <c r="JTR271" s="85"/>
      <c r="JTS271" s="85"/>
      <c r="JTT271" s="85"/>
      <c r="JTU271" s="85"/>
      <c r="JTV271" s="85"/>
      <c r="JTW271" s="85"/>
      <c r="JTX271" s="85"/>
      <c r="JTY271" s="85"/>
      <c r="JTZ271" s="85"/>
      <c r="JUA271" s="85"/>
      <c r="JUB271" s="85"/>
      <c r="JUC271" s="85"/>
      <c r="JUD271" s="85"/>
      <c r="JUE271" s="85"/>
      <c r="JUF271" s="85"/>
      <c r="JUG271" s="85"/>
      <c r="JUH271" s="85"/>
      <c r="JUI271" s="85"/>
      <c r="JUJ271" s="86"/>
      <c r="JUK271" s="84"/>
      <c r="JUL271" s="85"/>
      <c r="JUM271" s="85"/>
      <c r="JUN271" s="85"/>
      <c r="JUO271" s="85"/>
      <c r="JUP271" s="85"/>
      <c r="JUQ271" s="85"/>
      <c r="JUR271" s="85"/>
      <c r="JUS271" s="85"/>
      <c r="JUT271" s="85"/>
      <c r="JUU271" s="85"/>
      <c r="JUV271" s="85"/>
      <c r="JUW271" s="85"/>
      <c r="JUX271" s="85"/>
      <c r="JUY271" s="85"/>
      <c r="JUZ271" s="85"/>
      <c r="JVA271" s="85"/>
      <c r="JVB271" s="85"/>
      <c r="JVC271" s="85"/>
      <c r="JVD271" s="85"/>
      <c r="JVE271" s="85"/>
      <c r="JVF271" s="85"/>
      <c r="JVG271" s="85"/>
      <c r="JVH271" s="85"/>
      <c r="JVI271" s="85"/>
      <c r="JVJ271" s="85"/>
      <c r="JVK271" s="85"/>
      <c r="JVL271" s="85"/>
      <c r="JVM271" s="85"/>
      <c r="JVN271" s="85"/>
      <c r="JVO271" s="86"/>
      <c r="JVP271" s="84"/>
      <c r="JVQ271" s="85"/>
      <c r="JVR271" s="85"/>
      <c r="JVS271" s="85"/>
      <c r="JVT271" s="85"/>
      <c r="JVU271" s="85"/>
      <c r="JVV271" s="85"/>
      <c r="JVW271" s="85"/>
      <c r="JVX271" s="85"/>
      <c r="JVY271" s="85"/>
      <c r="JVZ271" s="85"/>
      <c r="JWA271" s="85"/>
      <c r="JWB271" s="85"/>
      <c r="JWC271" s="85"/>
      <c r="JWD271" s="85"/>
      <c r="JWE271" s="85"/>
      <c r="JWF271" s="85"/>
      <c r="JWG271" s="85"/>
      <c r="JWH271" s="85"/>
      <c r="JWI271" s="85"/>
      <c r="JWJ271" s="85"/>
      <c r="JWK271" s="85"/>
      <c r="JWL271" s="85"/>
      <c r="JWM271" s="85"/>
      <c r="JWN271" s="85"/>
      <c r="JWO271" s="85"/>
      <c r="JWP271" s="85"/>
      <c r="JWQ271" s="85"/>
      <c r="JWR271" s="85"/>
      <c r="JWS271" s="85"/>
      <c r="JWT271" s="86"/>
      <c r="JWU271" s="84"/>
      <c r="JWV271" s="85"/>
      <c r="JWW271" s="85"/>
      <c r="JWX271" s="85"/>
      <c r="JWY271" s="85"/>
      <c r="JWZ271" s="85"/>
      <c r="JXA271" s="85"/>
      <c r="JXB271" s="85"/>
      <c r="JXC271" s="85"/>
      <c r="JXD271" s="85"/>
      <c r="JXE271" s="85"/>
      <c r="JXF271" s="85"/>
      <c r="JXG271" s="85"/>
      <c r="JXH271" s="85"/>
      <c r="JXI271" s="85"/>
      <c r="JXJ271" s="85"/>
      <c r="JXK271" s="85"/>
      <c r="JXL271" s="85"/>
      <c r="JXM271" s="85"/>
      <c r="JXN271" s="85"/>
      <c r="JXO271" s="85"/>
      <c r="JXP271" s="85"/>
      <c r="JXQ271" s="85"/>
      <c r="JXR271" s="85"/>
      <c r="JXS271" s="85"/>
      <c r="JXT271" s="85"/>
      <c r="JXU271" s="85"/>
      <c r="JXV271" s="85"/>
      <c r="JXW271" s="85"/>
      <c r="JXX271" s="85"/>
      <c r="JXY271" s="86"/>
      <c r="JXZ271" s="84"/>
      <c r="JYA271" s="85"/>
      <c r="JYB271" s="85"/>
      <c r="JYC271" s="85"/>
      <c r="JYD271" s="85"/>
      <c r="JYE271" s="85"/>
      <c r="JYF271" s="85"/>
      <c r="JYG271" s="85"/>
      <c r="JYH271" s="85"/>
      <c r="JYI271" s="85"/>
      <c r="JYJ271" s="85"/>
      <c r="JYK271" s="85"/>
      <c r="JYL271" s="85"/>
      <c r="JYM271" s="85"/>
      <c r="JYN271" s="85"/>
      <c r="JYO271" s="85"/>
      <c r="JYP271" s="85"/>
      <c r="JYQ271" s="85"/>
      <c r="JYR271" s="85"/>
      <c r="JYS271" s="85"/>
      <c r="JYT271" s="85"/>
      <c r="JYU271" s="85"/>
      <c r="JYV271" s="85"/>
      <c r="JYW271" s="85"/>
      <c r="JYX271" s="85"/>
      <c r="JYY271" s="85"/>
      <c r="JYZ271" s="85"/>
      <c r="JZA271" s="85"/>
      <c r="JZB271" s="85"/>
      <c r="JZC271" s="85"/>
      <c r="JZD271" s="86"/>
      <c r="JZE271" s="84"/>
      <c r="JZF271" s="85"/>
      <c r="JZG271" s="85"/>
      <c r="JZH271" s="85"/>
      <c r="JZI271" s="85"/>
      <c r="JZJ271" s="85"/>
      <c r="JZK271" s="85"/>
      <c r="JZL271" s="85"/>
      <c r="JZM271" s="85"/>
      <c r="JZN271" s="85"/>
      <c r="JZO271" s="85"/>
      <c r="JZP271" s="85"/>
      <c r="JZQ271" s="85"/>
      <c r="JZR271" s="85"/>
      <c r="JZS271" s="85"/>
      <c r="JZT271" s="85"/>
      <c r="JZU271" s="85"/>
      <c r="JZV271" s="85"/>
      <c r="JZW271" s="85"/>
      <c r="JZX271" s="85"/>
      <c r="JZY271" s="85"/>
      <c r="JZZ271" s="85"/>
      <c r="KAA271" s="85"/>
      <c r="KAB271" s="85"/>
      <c r="KAC271" s="85"/>
      <c r="KAD271" s="85"/>
      <c r="KAE271" s="85"/>
      <c r="KAF271" s="85"/>
      <c r="KAG271" s="85"/>
      <c r="KAH271" s="85"/>
      <c r="KAI271" s="86"/>
      <c r="KAJ271" s="84"/>
      <c r="KAK271" s="85"/>
      <c r="KAL271" s="85"/>
      <c r="KAM271" s="85"/>
      <c r="KAN271" s="85"/>
      <c r="KAO271" s="85"/>
      <c r="KAP271" s="85"/>
      <c r="KAQ271" s="85"/>
      <c r="KAR271" s="85"/>
      <c r="KAS271" s="85"/>
      <c r="KAT271" s="85"/>
      <c r="KAU271" s="85"/>
      <c r="KAV271" s="85"/>
      <c r="KAW271" s="85"/>
      <c r="KAX271" s="85"/>
      <c r="KAY271" s="85"/>
      <c r="KAZ271" s="85"/>
      <c r="KBA271" s="85"/>
      <c r="KBB271" s="85"/>
      <c r="KBC271" s="85"/>
      <c r="KBD271" s="85"/>
      <c r="KBE271" s="85"/>
      <c r="KBF271" s="85"/>
      <c r="KBG271" s="85"/>
      <c r="KBH271" s="85"/>
      <c r="KBI271" s="85"/>
      <c r="KBJ271" s="85"/>
      <c r="KBK271" s="85"/>
      <c r="KBL271" s="85"/>
      <c r="KBM271" s="85"/>
      <c r="KBN271" s="86"/>
      <c r="KBO271" s="84"/>
      <c r="KBP271" s="85"/>
      <c r="KBQ271" s="85"/>
      <c r="KBR271" s="85"/>
      <c r="KBS271" s="85"/>
      <c r="KBT271" s="85"/>
      <c r="KBU271" s="85"/>
      <c r="KBV271" s="85"/>
      <c r="KBW271" s="85"/>
      <c r="KBX271" s="85"/>
      <c r="KBY271" s="85"/>
      <c r="KBZ271" s="85"/>
      <c r="KCA271" s="85"/>
      <c r="KCB271" s="85"/>
      <c r="KCC271" s="85"/>
      <c r="KCD271" s="85"/>
      <c r="KCE271" s="85"/>
      <c r="KCF271" s="85"/>
      <c r="KCG271" s="85"/>
      <c r="KCH271" s="85"/>
      <c r="KCI271" s="85"/>
      <c r="KCJ271" s="85"/>
      <c r="KCK271" s="85"/>
      <c r="KCL271" s="85"/>
      <c r="KCM271" s="85"/>
      <c r="KCN271" s="85"/>
      <c r="KCO271" s="85"/>
      <c r="KCP271" s="85"/>
      <c r="KCQ271" s="85"/>
      <c r="KCR271" s="85"/>
      <c r="KCS271" s="86"/>
      <c r="KCT271" s="84"/>
      <c r="KCU271" s="85"/>
      <c r="KCV271" s="85"/>
      <c r="KCW271" s="85"/>
      <c r="KCX271" s="85"/>
      <c r="KCY271" s="85"/>
      <c r="KCZ271" s="85"/>
      <c r="KDA271" s="85"/>
      <c r="KDB271" s="85"/>
      <c r="KDC271" s="85"/>
      <c r="KDD271" s="85"/>
      <c r="KDE271" s="85"/>
      <c r="KDF271" s="85"/>
      <c r="KDG271" s="85"/>
      <c r="KDH271" s="85"/>
      <c r="KDI271" s="85"/>
      <c r="KDJ271" s="85"/>
      <c r="KDK271" s="85"/>
      <c r="KDL271" s="85"/>
      <c r="KDM271" s="85"/>
      <c r="KDN271" s="85"/>
      <c r="KDO271" s="85"/>
      <c r="KDP271" s="85"/>
      <c r="KDQ271" s="85"/>
      <c r="KDR271" s="85"/>
      <c r="KDS271" s="85"/>
      <c r="KDT271" s="85"/>
      <c r="KDU271" s="85"/>
      <c r="KDV271" s="85"/>
      <c r="KDW271" s="85"/>
      <c r="KDX271" s="86"/>
      <c r="KDY271" s="84"/>
      <c r="KDZ271" s="85"/>
      <c r="KEA271" s="85"/>
      <c r="KEB271" s="85"/>
      <c r="KEC271" s="85"/>
      <c r="KED271" s="85"/>
      <c r="KEE271" s="85"/>
      <c r="KEF271" s="85"/>
      <c r="KEG271" s="85"/>
      <c r="KEH271" s="85"/>
      <c r="KEI271" s="85"/>
      <c r="KEJ271" s="85"/>
      <c r="KEK271" s="85"/>
      <c r="KEL271" s="85"/>
      <c r="KEM271" s="85"/>
      <c r="KEN271" s="85"/>
      <c r="KEO271" s="85"/>
      <c r="KEP271" s="85"/>
      <c r="KEQ271" s="85"/>
      <c r="KER271" s="85"/>
      <c r="KES271" s="85"/>
      <c r="KET271" s="85"/>
      <c r="KEU271" s="85"/>
      <c r="KEV271" s="85"/>
      <c r="KEW271" s="85"/>
      <c r="KEX271" s="85"/>
      <c r="KEY271" s="85"/>
      <c r="KEZ271" s="85"/>
      <c r="KFA271" s="85"/>
      <c r="KFB271" s="85"/>
      <c r="KFC271" s="86"/>
      <c r="KFD271" s="84"/>
      <c r="KFE271" s="85"/>
      <c r="KFF271" s="85"/>
      <c r="KFG271" s="85"/>
      <c r="KFH271" s="85"/>
      <c r="KFI271" s="85"/>
      <c r="KFJ271" s="85"/>
      <c r="KFK271" s="85"/>
      <c r="KFL271" s="85"/>
      <c r="KFM271" s="85"/>
      <c r="KFN271" s="85"/>
      <c r="KFO271" s="85"/>
      <c r="KFP271" s="85"/>
      <c r="KFQ271" s="85"/>
      <c r="KFR271" s="85"/>
      <c r="KFS271" s="85"/>
      <c r="KFT271" s="85"/>
      <c r="KFU271" s="85"/>
      <c r="KFV271" s="85"/>
      <c r="KFW271" s="85"/>
      <c r="KFX271" s="85"/>
      <c r="KFY271" s="85"/>
      <c r="KFZ271" s="85"/>
      <c r="KGA271" s="85"/>
      <c r="KGB271" s="85"/>
      <c r="KGC271" s="85"/>
      <c r="KGD271" s="85"/>
      <c r="KGE271" s="85"/>
      <c r="KGF271" s="85"/>
      <c r="KGG271" s="85"/>
      <c r="KGH271" s="86"/>
      <c r="KGI271" s="84"/>
      <c r="KGJ271" s="85"/>
      <c r="KGK271" s="85"/>
      <c r="KGL271" s="85"/>
      <c r="KGM271" s="85"/>
      <c r="KGN271" s="85"/>
      <c r="KGO271" s="85"/>
      <c r="KGP271" s="85"/>
      <c r="KGQ271" s="85"/>
      <c r="KGR271" s="85"/>
      <c r="KGS271" s="85"/>
      <c r="KGT271" s="85"/>
      <c r="KGU271" s="85"/>
      <c r="KGV271" s="85"/>
      <c r="KGW271" s="85"/>
      <c r="KGX271" s="85"/>
      <c r="KGY271" s="85"/>
      <c r="KGZ271" s="85"/>
      <c r="KHA271" s="85"/>
      <c r="KHB271" s="85"/>
      <c r="KHC271" s="85"/>
      <c r="KHD271" s="85"/>
      <c r="KHE271" s="85"/>
      <c r="KHF271" s="85"/>
      <c r="KHG271" s="85"/>
      <c r="KHH271" s="85"/>
      <c r="KHI271" s="85"/>
      <c r="KHJ271" s="85"/>
      <c r="KHK271" s="85"/>
      <c r="KHL271" s="85"/>
      <c r="KHM271" s="86"/>
      <c r="KHN271" s="84"/>
      <c r="KHO271" s="85"/>
      <c r="KHP271" s="85"/>
      <c r="KHQ271" s="85"/>
      <c r="KHR271" s="85"/>
      <c r="KHS271" s="85"/>
      <c r="KHT271" s="85"/>
      <c r="KHU271" s="85"/>
      <c r="KHV271" s="85"/>
      <c r="KHW271" s="85"/>
      <c r="KHX271" s="85"/>
      <c r="KHY271" s="85"/>
      <c r="KHZ271" s="85"/>
      <c r="KIA271" s="85"/>
      <c r="KIB271" s="85"/>
      <c r="KIC271" s="85"/>
      <c r="KID271" s="85"/>
      <c r="KIE271" s="85"/>
      <c r="KIF271" s="85"/>
      <c r="KIG271" s="85"/>
      <c r="KIH271" s="85"/>
      <c r="KII271" s="85"/>
      <c r="KIJ271" s="85"/>
      <c r="KIK271" s="85"/>
      <c r="KIL271" s="85"/>
      <c r="KIM271" s="85"/>
      <c r="KIN271" s="85"/>
      <c r="KIO271" s="85"/>
      <c r="KIP271" s="85"/>
      <c r="KIQ271" s="85"/>
      <c r="KIR271" s="86"/>
      <c r="KIS271" s="84"/>
      <c r="KIT271" s="85"/>
      <c r="KIU271" s="85"/>
      <c r="KIV271" s="85"/>
      <c r="KIW271" s="85"/>
      <c r="KIX271" s="85"/>
      <c r="KIY271" s="85"/>
      <c r="KIZ271" s="85"/>
      <c r="KJA271" s="85"/>
      <c r="KJB271" s="85"/>
      <c r="KJC271" s="85"/>
      <c r="KJD271" s="85"/>
      <c r="KJE271" s="85"/>
      <c r="KJF271" s="85"/>
      <c r="KJG271" s="85"/>
      <c r="KJH271" s="85"/>
      <c r="KJI271" s="85"/>
      <c r="KJJ271" s="85"/>
      <c r="KJK271" s="85"/>
      <c r="KJL271" s="85"/>
      <c r="KJM271" s="85"/>
      <c r="KJN271" s="85"/>
      <c r="KJO271" s="85"/>
      <c r="KJP271" s="85"/>
      <c r="KJQ271" s="85"/>
      <c r="KJR271" s="85"/>
      <c r="KJS271" s="85"/>
      <c r="KJT271" s="85"/>
      <c r="KJU271" s="85"/>
      <c r="KJV271" s="85"/>
      <c r="KJW271" s="86"/>
      <c r="KJX271" s="84"/>
      <c r="KJY271" s="85"/>
      <c r="KJZ271" s="85"/>
      <c r="KKA271" s="85"/>
      <c r="KKB271" s="85"/>
      <c r="KKC271" s="85"/>
      <c r="KKD271" s="85"/>
      <c r="KKE271" s="85"/>
      <c r="KKF271" s="85"/>
      <c r="KKG271" s="85"/>
      <c r="KKH271" s="85"/>
      <c r="KKI271" s="85"/>
      <c r="KKJ271" s="85"/>
      <c r="KKK271" s="85"/>
      <c r="KKL271" s="85"/>
      <c r="KKM271" s="85"/>
      <c r="KKN271" s="85"/>
      <c r="KKO271" s="85"/>
      <c r="KKP271" s="85"/>
      <c r="KKQ271" s="85"/>
      <c r="KKR271" s="85"/>
      <c r="KKS271" s="85"/>
      <c r="KKT271" s="85"/>
      <c r="KKU271" s="85"/>
      <c r="KKV271" s="85"/>
      <c r="KKW271" s="85"/>
      <c r="KKX271" s="85"/>
      <c r="KKY271" s="85"/>
      <c r="KKZ271" s="85"/>
      <c r="KLA271" s="85"/>
      <c r="KLB271" s="86"/>
      <c r="KLC271" s="84"/>
      <c r="KLD271" s="85"/>
      <c r="KLE271" s="85"/>
      <c r="KLF271" s="85"/>
      <c r="KLG271" s="85"/>
      <c r="KLH271" s="85"/>
      <c r="KLI271" s="85"/>
      <c r="KLJ271" s="85"/>
      <c r="KLK271" s="85"/>
      <c r="KLL271" s="85"/>
      <c r="KLM271" s="85"/>
      <c r="KLN271" s="85"/>
      <c r="KLO271" s="85"/>
      <c r="KLP271" s="85"/>
      <c r="KLQ271" s="85"/>
      <c r="KLR271" s="85"/>
      <c r="KLS271" s="85"/>
      <c r="KLT271" s="85"/>
      <c r="KLU271" s="85"/>
      <c r="KLV271" s="85"/>
      <c r="KLW271" s="85"/>
      <c r="KLX271" s="85"/>
      <c r="KLY271" s="85"/>
      <c r="KLZ271" s="85"/>
      <c r="KMA271" s="85"/>
      <c r="KMB271" s="85"/>
      <c r="KMC271" s="85"/>
      <c r="KMD271" s="85"/>
      <c r="KME271" s="85"/>
      <c r="KMF271" s="85"/>
      <c r="KMG271" s="86"/>
      <c r="KMH271" s="84"/>
      <c r="KMI271" s="85"/>
      <c r="KMJ271" s="85"/>
      <c r="KMK271" s="85"/>
      <c r="KML271" s="85"/>
      <c r="KMM271" s="85"/>
      <c r="KMN271" s="85"/>
      <c r="KMO271" s="85"/>
      <c r="KMP271" s="85"/>
      <c r="KMQ271" s="85"/>
      <c r="KMR271" s="85"/>
      <c r="KMS271" s="85"/>
      <c r="KMT271" s="85"/>
      <c r="KMU271" s="85"/>
      <c r="KMV271" s="85"/>
      <c r="KMW271" s="85"/>
      <c r="KMX271" s="85"/>
      <c r="KMY271" s="85"/>
      <c r="KMZ271" s="85"/>
      <c r="KNA271" s="85"/>
      <c r="KNB271" s="85"/>
      <c r="KNC271" s="85"/>
      <c r="KND271" s="85"/>
      <c r="KNE271" s="85"/>
      <c r="KNF271" s="85"/>
      <c r="KNG271" s="85"/>
      <c r="KNH271" s="85"/>
      <c r="KNI271" s="85"/>
      <c r="KNJ271" s="85"/>
      <c r="KNK271" s="85"/>
      <c r="KNL271" s="86"/>
      <c r="KNM271" s="84"/>
      <c r="KNN271" s="85"/>
      <c r="KNO271" s="85"/>
      <c r="KNP271" s="85"/>
      <c r="KNQ271" s="85"/>
      <c r="KNR271" s="85"/>
      <c r="KNS271" s="85"/>
      <c r="KNT271" s="85"/>
      <c r="KNU271" s="85"/>
      <c r="KNV271" s="85"/>
      <c r="KNW271" s="85"/>
      <c r="KNX271" s="85"/>
      <c r="KNY271" s="85"/>
      <c r="KNZ271" s="85"/>
      <c r="KOA271" s="85"/>
      <c r="KOB271" s="85"/>
      <c r="KOC271" s="85"/>
      <c r="KOD271" s="85"/>
      <c r="KOE271" s="85"/>
      <c r="KOF271" s="85"/>
      <c r="KOG271" s="85"/>
      <c r="KOH271" s="85"/>
      <c r="KOI271" s="85"/>
      <c r="KOJ271" s="85"/>
      <c r="KOK271" s="85"/>
      <c r="KOL271" s="85"/>
      <c r="KOM271" s="85"/>
      <c r="KON271" s="85"/>
      <c r="KOO271" s="85"/>
      <c r="KOP271" s="85"/>
      <c r="KOQ271" s="86"/>
      <c r="KOR271" s="84"/>
      <c r="KOS271" s="85"/>
      <c r="KOT271" s="85"/>
      <c r="KOU271" s="85"/>
      <c r="KOV271" s="85"/>
      <c r="KOW271" s="85"/>
      <c r="KOX271" s="85"/>
      <c r="KOY271" s="85"/>
      <c r="KOZ271" s="85"/>
      <c r="KPA271" s="85"/>
      <c r="KPB271" s="85"/>
      <c r="KPC271" s="85"/>
      <c r="KPD271" s="85"/>
      <c r="KPE271" s="85"/>
      <c r="KPF271" s="85"/>
      <c r="KPG271" s="85"/>
      <c r="KPH271" s="85"/>
      <c r="KPI271" s="85"/>
      <c r="KPJ271" s="85"/>
      <c r="KPK271" s="85"/>
      <c r="KPL271" s="85"/>
      <c r="KPM271" s="85"/>
      <c r="KPN271" s="85"/>
      <c r="KPO271" s="85"/>
      <c r="KPP271" s="85"/>
      <c r="KPQ271" s="85"/>
      <c r="KPR271" s="85"/>
      <c r="KPS271" s="85"/>
      <c r="KPT271" s="85"/>
      <c r="KPU271" s="85"/>
      <c r="KPV271" s="86"/>
      <c r="KPW271" s="84"/>
      <c r="KPX271" s="85"/>
      <c r="KPY271" s="85"/>
      <c r="KPZ271" s="85"/>
      <c r="KQA271" s="85"/>
      <c r="KQB271" s="85"/>
      <c r="KQC271" s="85"/>
      <c r="KQD271" s="85"/>
      <c r="KQE271" s="85"/>
      <c r="KQF271" s="85"/>
      <c r="KQG271" s="85"/>
      <c r="KQH271" s="85"/>
      <c r="KQI271" s="85"/>
      <c r="KQJ271" s="85"/>
      <c r="KQK271" s="85"/>
      <c r="KQL271" s="85"/>
      <c r="KQM271" s="85"/>
      <c r="KQN271" s="85"/>
      <c r="KQO271" s="85"/>
      <c r="KQP271" s="85"/>
      <c r="KQQ271" s="85"/>
      <c r="KQR271" s="85"/>
      <c r="KQS271" s="85"/>
      <c r="KQT271" s="85"/>
      <c r="KQU271" s="85"/>
      <c r="KQV271" s="85"/>
      <c r="KQW271" s="85"/>
      <c r="KQX271" s="85"/>
      <c r="KQY271" s="85"/>
      <c r="KQZ271" s="85"/>
      <c r="KRA271" s="86"/>
      <c r="KRB271" s="84"/>
      <c r="KRC271" s="85"/>
      <c r="KRD271" s="85"/>
      <c r="KRE271" s="85"/>
      <c r="KRF271" s="85"/>
      <c r="KRG271" s="85"/>
      <c r="KRH271" s="85"/>
      <c r="KRI271" s="85"/>
      <c r="KRJ271" s="85"/>
      <c r="KRK271" s="85"/>
      <c r="KRL271" s="85"/>
      <c r="KRM271" s="85"/>
      <c r="KRN271" s="85"/>
      <c r="KRO271" s="85"/>
      <c r="KRP271" s="85"/>
      <c r="KRQ271" s="85"/>
      <c r="KRR271" s="85"/>
      <c r="KRS271" s="85"/>
      <c r="KRT271" s="85"/>
      <c r="KRU271" s="85"/>
      <c r="KRV271" s="85"/>
      <c r="KRW271" s="85"/>
      <c r="KRX271" s="85"/>
      <c r="KRY271" s="85"/>
      <c r="KRZ271" s="85"/>
      <c r="KSA271" s="85"/>
      <c r="KSB271" s="85"/>
      <c r="KSC271" s="85"/>
      <c r="KSD271" s="85"/>
      <c r="KSE271" s="85"/>
      <c r="KSF271" s="86"/>
      <c r="KSG271" s="84"/>
      <c r="KSH271" s="85"/>
      <c r="KSI271" s="85"/>
      <c r="KSJ271" s="85"/>
      <c r="KSK271" s="85"/>
      <c r="KSL271" s="85"/>
      <c r="KSM271" s="85"/>
      <c r="KSN271" s="85"/>
      <c r="KSO271" s="85"/>
      <c r="KSP271" s="85"/>
      <c r="KSQ271" s="85"/>
      <c r="KSR271" s="85"/>
      <c r="KSS271" s="85"/>
      <c r="KST271" s="85"/>
      <c r="KSU271" s="85"/>
      <c r="KSV271" s="85"/>
      <c r="KSW271" s="85"/>
      <c r="KSX271" s="85"/>
      <c r="KSY271" s="85"/>
      <c r="KSZ271" s="85"/>
      <c r="KTA271" s="85"/>
      <c r="KTB271" s="85"/>
      <c r="KTC271" s="85"/>
      <c r="KTD271" s="85"/>
      <c r="KTE271" s="85"/>
      <c r="KTF271" s="85"/>
      <c r="KTG271" s="85"/>
      <c r="KTH271" s="85"/>
      <c r="KTI271" s="85"/>
      <c r="KTJ271" s="85"/>
      <c r="KTK271" s="86"/>
      <c r="KTL271" s="84"/>
      <c r="KTM271" s="85"/>
      <c r="KTN271" s="85"/>
      <c r="KTO271" s="85"/>
      <c r="KTP271" s="85"/>
      <c r="KTQ271" s="85"/>
      <c r="KTR271" s="85"/>
      <c r="KTS271" s="85"/>
      <c r="KTT271" s="85"/>
      <c r="KTU271" s="85"/>
      <c r="KTV271" s="85"/>
      <c r="KTW271" s="85"/>
      <c r="KTX271" s="85"/>
      <c r="KTY271" s="85"/>
      <c r="KTZ271" s="85"/>
      <c r="KUA271" s="85"/>
      <c r="KUB271" s="85"/>
      <c r="KUC271" s="85"/>
      <c r="KUD271" s="85"/>
      <c r="KUE271" s="85"/>
      <c r="KUF271" s="85"/>
      <c r="KUG271" s="85"/>
      <c r="KUH271" s="85"/>
      <c r="KUI271" s="85"/>
      <c r="KUJ271" s="85"/>
      <c r="KUK271" s="85"/>
      <c r="KUL271" s="85"/>
      <c r="KUM271" s="85"/>
      <c r="KUN271" s="85"/>
      <c r="KUO271" s="85"/>
      <c r="KUP271" s="86"/>
      <c r="KUQ271" s="84"/>
      <c r="KUR271" s="85"/>
      <c r="KUS271" s="85"/>
      <c r="KUT271" s="85"/>
      <c r="KUU271" s="85"/>
      <c r="KUV271" s="85"/>
      <c r="KUW271" s="85"/>
      <c r="KUX271" s="85"/>
      <c r="KUY271" s="85"/>
      <c r="KUZ271" s="85"/>
      <c r="KVA271" s="85"/>
      <c r="KVB271" s="85"/>
      <c r="KVC271" s="85"/>
      <c r="KVD271" s="85"/>
      <c r="KVE271" s="85"/>
      <c r="KVF271" s="85"/>
      <c r="KVG271" s="85"/>
      <c r="KVH271" s="85"/>
      <c r="KVI271" s="85"/>
      <c r="KVJ271" s="85"/>
      <c r="KVK271" s="85"/>
      <c r="KVL271" s="85"/>
      <c r="KVM271" s="85"/>
      <c r="KVN271" s="85"/>
      <c r="KVO271" s="85"/>
      <c r="KVP271" s="85"/>
      <c r="KVQ271" s="85"/>
      <c r="KVR271" s="85"/>
      <c r="KVS271" s="85"/>
      <c r="KVT271" s="85"/>
      <c r="KVU271" s="86"/>
      <c r="KVV271" s="84"/>
      <c r="KVW271" s="85"/>
      <c r="KVX271" s="85"/>
      <c r="KVY271" s="85"/>
      <c r="KVZ271" s="85"/>
      <c r="KWA271" s="85"/>
      <c r="KWB271" s="85"/>
      <c r="KWC271" s="85"/>
      <c r="KWD271" s="85"/>
      <c r="KWE271" s="85"/>
      <c r="KWF271" s="85"/>
      <c r="KWG271" s="85"/>
      <c r="KWH271" s="85"/>
      <c r="KWI271" s="85"/>
      <c r="KWJ271" s="85"/>
      <c r="KWK271" s="85"/>
      <c r="KWL271" s="85"/>
      <c r="KWM271" s="85"/>
      <c r="KWN271" s="85"/>
      <c r="KWO271" s="85"/>
      <c r="KWP271" s="85"/>
      <c r="KWQ271" s="85"/>
      <c r="KWR271" s="85"/>
      <c r="KWS271" s="85"/>
      <c r="KWT271" s="85"/>
      <c r="KWU271" s="85"/>
      <c r="KWV271" s="85"/>
      <c r="KWW271" s="85"/>
      <c r="KWX271" s="85"/>
      <c r="KWY271" s="85"/>
      <c r="KWZ271" s="86"/>
      <c r="KXA271" s="84"/>
      <c r="KXB271" s="85"/>
      <c r="KXC271" s="85"/>
      <c r="KXD271" s="85"/>
      <c r="KXE271" s="85"/>
      <c r="KXF271" s="85"/>
      <c r="KXG271" s="85"/>
      <c r="KXH271" s="85"/>
      <c r="KXI271" s="85"/>
      <c r="KXJ271" s="85"/>
      <c r="KXK271" s="85"/>
      <c r="KXL271" s="85"/>
      <c r="KXM271" s="85"/>
      <c r="KXN271" s="85"/>
      <c r="KXO271" s="85"/>
      <c r="KXP271" s="85"/>
      <c r="KXQ271" s="85"/>
      <c r="KXR271" s="85"/>
      <c r="KXS271" s="85"/>
      <c r="KXT271" s="85"/>
      <c r="KXU271" s="85"/>
      <c r="KXV271" s="85"/>
      <c r="KXW271" s="85"/>
      <c r="KXX271" s="85"/>
      <c r="KXY271" s="85"/>
      <c r="KXZ271" s="85"/>
      <c r="KYA271" s="85"/>
      <c r="KYB271" s="85"/>
      <c r="KYC271" s="85"/>
      <c r="KYD271" s="85"/>
      <c r="KYE271" s="86"/>
      <c r="KYF271" s="84"/>
      <c r="KYG271" s="85"/>
      <c r="KYH271" s="85"/>
      <c r="KYI271" s="85"/>
      <c r="KYJ271" s="85"/>
      <c r="KYK271" s="85"/>
      <c r="KYL271" s="85"/>
      <c r="KYM271" s="85"/>
      <c r="KYN271" s="85"/>
      <c r="KYO271" s="85"/>
      <c r="KYP271" s="85"/>
      <c r="KYQ271" s="85"/>
      <c r="KYR271" s="85"/>
      <c r="KYS271" s="85"/>
      <c r="KYT271" s="85"/>
      <c r="KYU271" s="85"/>
      <c r="KYV271" s="85"/>
      <c r="KYW271" s="85"/>
      <c r="KYX271" s="85"/>
      <c r="KYY271" s="85"/>
      <c r="KYZ271" s="85"/>
      <c r="KZA271" s="85"/>
      <c r="KZB271" s="85"/>
      <c r="KZC271" s="85"/>
      <c r="KZD271" s="85"/>
      <c r="KZE271" s="85"/>
      <c r="KZF271" s="85"/>
      <c r="KZG271" s="85"/>
      <c r="KZH271" s="85"/>
      <c r="KZI271" s="85"/>
      <c r="KZJ271" s="86"/>
      <c r="KZK271" s="84"/>
      <c r="KZL271" s="85"/>
      <c r="KZM271" s="85"/>
      <c r="KZN271" s="85"/>
      <c r="KZO271" s="85"/>
      <c r="KZP271" s="85"/>
      <c r="KZQ271" s="85"/>
      <c r="KZR271" s="85"/>
      <c r="KZS271" s="85"/>
      <c r="KZT271" s="85"/>
      <c r="KZU271" s="85"/>
      <c r="KZV271" s="85"/>
      <c r="KZW271" s="85"/>
      <c r="KZX271" s="85"/>
      <c r="KZY271" s="85"/>
      <c r="KZZ271" s="85"/>
      <c r="LAA271" s="85"/>
      <c r="LAB271" s="85"/>
      <c r="LAC271" s="85"/>
      <c r="LAD271" s="85"/>
      <c r="LAE271" s="85"/>
      <c r="LAF271" s="85"/>
      <c r="LAG271" s="85"/>
      <c r="LAH271" s="85"/>
      <c r="LAI271" s="85"/>
      <c r="LAJ271" s="85"/>
      <c r="LAK271" s="85"/>
      <c r="LAL271" s="85"/>
      <c r="LAM271" s="85"/>
      <c r="LAN271" s="85"/>
      <c r="LAO271" s="86"/>
      <c r="LAP271" s="84"/>
      <c r="LAQ271" s="85"/>
      <c r="LAR271" s="85"/>
      <c r="LAS271" s="85"/>
      <c r="LAT271" s="85"/>
      <c r="LAU271" s="85"/>
      <c r="LAV271" s="85"/>
      <c r="LAW271" s="85"/>
      <c r="LAX271" s="85"/>
      <c r="LAY271" s="85"/>
      <c r="LAZ271" s="85"/>
      <c r="LBA271" s="85"/>
      <c r="LBB271" s="85"/>
      <c r="LBC271" s="85"/>
      <c r="LBD271" s="85"/>
      <c r="LBE271" s="85"/>
      <c r="LBF271" s="85"/>
      <c r="LBG271" s="85"/>
      <c r="LBH271" s="85"/>
      <c r="LBI271" s="85"/>
      <c r="LBJ271" s="85"/>
      <c r="LBK271" s="85"/>
      <c r="LBL271" s="85"/>
      <c r="LBM271" s="85"/>
      <c r="LBN271" s="85"/>
      <c r="LBO271" s="85"/>
      <c r="LBP271" s="85"/>
      <c r="LBQ271" s="85"/>
      <c r="LBR271" s="85"/>
      <c r="LBS271" s="85"/>
      <c r="LBT271" s="86"/>
      <c r="LBU271" s="84"/>
      <c r="LBV271" s="85"/>
      <c r="LBW271" s="85"/>
      <c r="LBX271" s="85"/>
      <c r="LBY271" s="85"/>
      <c r="LBZ271" s="85"/>
      <c r="LCA271" s="85"/>
      <c r="LCB271" s="85"/>
      <c r="LCC271" s="85"/>
      <c r="LCD271" s="85"/>
      <c r="LCE271" s="85"/>
      <c r="LCF271" s="85"/>
      <c r="LCG271" s="85"/>
      <c r="LCH271" s="85"/>
      <c r="LCI271" s="85"/>
      <c r="LCJ271" s="85"/>
      <c r="LCK271" s="85"/>
      <c r="LCL271" s="85"/>
      <c r="LCM271" s="85"/>
      <c r="LCN271" s="85"/>
      <c r="LCO271" s="85"/>
      <c r="LCP271" s="85"/>
      <c r="LCQ271" s="85"/>
      <c r="LCR271" s="85"/>
      <c r="LCS271" s="85"/>
      <c r="LCT271" s="85"/>
      <c r="LCU271" s="85"/>
      <c r="LCV271" s="85"/>
      <c r="LCW271" s="85"/>
      <c r="LCX271" s="85"/>
      <c r="LCY271" s="86"/>
      <c r="LCZ271" s="84"/>
      <c r="LDA271" s="85"/>
      <c r="LDB271" s="85"/>
      <c r="LDC271" s="85"/>
      <c r="LDD271" s="85"/>
      <c r="LDE271" s="85"/>
      <c r="LDF271" s="85"/>
      <c r="LDG271" s="85"/>
      <c r="LDH271" s="85"/>
      <c r="LDI271" s="85"/>
      <c r="LDJ271" s="85"/>
      <c r="LDK271" s="85"/>
      <c r="LDL271" s="85"/>
      <c r="LDM271" s="85"/>
      <c r="LDN271" s="85"/>
      <c r="LDO271" s="85"/>
      <c r="LDP271" s="85"/>
      <c r="LDQ271" s="85"/>
      <c r="LDR271" s="85"/>
      <c r="LDS271" s="85"/>
      <c r="LDT271" s="85"/>
      <c r="LDU271" s="85"/>
      <c r="LDV271" s="85"/>
      <c r="LDW271" s="85"/>
      <c r="LDX271" s="85"/>
      <c r="LDY271" s="85"/>
      <c r="LDZ271" s="85"/>
      <c r="LEA271" s="85"/>
      <c r="LEB271" s="85"/>
      <c r="LEC271" s="85"/>
      <c r="LED271" s="86"/>
      <c r="LEE271" s="84"/>
      <c r="LEF271" s="85"/>
      <c r="LEG271" s="85"/>
      <c r="LEH271" s="85"/>
      <c r="LEI271" s="85"/>
      <c r="LEJ271" s="85"/>
      <c r="LEK271" s="85"/>
      <c r="LEL271" s="85"/>
      <c r="LEM271" s="85"/>
      <c r="LEN271" s="85"/>
      <c r="LEO271" s="85"/>
      <c r="LEP271" s="85"/>
      <c r="LEQ271" s="85"/>
      <c r="LER271" s="85"/>
      <c r="LES271" s="85"/>
      <c r="LET271" s="85"/>
      <c r="LEU271" s="85"/>
      <c r="LEV271" s="85"/>
      <c r="LEW271" s="85"/>
      <c r="LEX271" s="85"/>
      <c r="LEY271" s="85"/>
      <c r="LEZ271" s="85"/>
      <c r="LFA271" s="85"/>
      <c r="LFB271" s="85"/>
      <c r="LFC271" s="85"/>
      <c r="LFD271" s="85"/>
      <c r="LFE271" s="85"/>
      <c r="LFF271" s="85"/>
      <c r="LFG271" s="85"/>
      <c r="LFH271" s="85"/>
      <c r="LFI271" s="86"/>
      <c r="LFJ271" s="84"/>
      <c r="LFK271" s="85"/>
      <c r="LFL271" s="85"/>
      <c r="LFM271" s="85"/>
      <c r="LFN271" s="85"/>
      <c r="LFO271" s="85"/>
      <c r="LFP271" s="85"/>
      <c r="LFQ271" s="85"/>
      <c r="LFR271" s="85"/>
      <c r="LFS271" s="85"/>
      <c r="LFT271" s="85"/>
      <c r="LFU271" s="85"/>
      <c r="LFV271" s="85"/>
      <c r="LFW271" s="85"/>
      <c r="LFX271" s="85"/>
      <c r="LFY271" s="85"/>
      <c r="LFZ271" s="85"/>
      <c r="LGA271" s="85"/>
      <c r="LGB271" s="85"/>
      <c r="LGC271" s="85"/>
      <c r="LGD271" s="85"/>
      <c r="LGE271" s="85"/>
      <c r="LGF271" s="85"/>
      <c r="LGG271" s="85"/>
      <c r="LGH271" s="85"/>
      <c r="LGI271" s="85"/>
      <c r="LGJ271" s="85"/>
      <c r="LGK271" s="85"/>
      <c r="LGL271" s="85"/>
      <c r="LGM271" s="85"/>
      <c r="LGN271" s="86"/>
      <c r="LGO271" s="84"/>
      <c r="LGP271" s="85"/>
      <c r="LGQ271" s="85"/>
      <c r="LGR271" s="85"/>
      <c r="LGS271" s="85"/>
      <c r="LGT271" s="85"/>
      <c r="LGU271" s="85"/>
      <c r="LGV271" s="85"/>
      <c r="LGW271" s="85"/>
      <c r="LGX271" s="85"/>
      <c r="LGY271" s="85"/>
      <c r="LGZ271" s="85"/>
      <c r="LHA271" s="85"/>
      <c r="LHB271" s="85"/>
      <c r="LHC271" s="85"/>
      <c r="LHD271" s="85"/>
      <c r="LHE271" s="85"/>
      <c r="LHF271" s="85"/>
      <c r="LHG271" s="85"/>
      <c r="LHH271" s="85"/>
      <c r="LHI271" s="85"/>
      <c r="LHJ271" s="85"/>
      <c r="LHK271" s="85"/>
      <c r="LHL271" s="85"/>
      <c r="LHM271" s="85"/>
      <c r="LHN271" s="85"/>
      <c r="LHO271" s="85"/>
      <c r="LHP271" s="85"/>
      <c r="LHQ271" s="85"/>
      <c r="LHR271" s="85"/>
      <c r="LHS271" s="86"/>
      <c r="LHT271" s="84"/>
      <c r="LHU271" s="85"/>
      <c r="LHV271" s="85"/>
      <c r="LHW271" s="85"/>
      <c r="LHX271" s="85"/>
      <c r="LHY271" s="85"/>
      <c r="LHZ271" s="85"/>
      <c r="LIA271" s="85"/>
      <c r="LIB271" s="85"/>
      <c r="LIC271" s="85"/>
      <c r="LID271" s="85"/>
      <c r="LIE271" s="85"/>
      <c r="LIF271" s="85"/>
      <c r="LIG271" s="85"/>
      <c r="LIH271" s="85"/>
      <c r="LII271" s="85"/>
      <c r="LIJ271" s="85"/>
      <c r="LIK271" s="85"/>
      <c r="LIL271" s="85"/>
      <c r="LIM271" s="85"/>
      <c r="LIN271" s="85"/>
      <c r="LIO271" s="85"/>
      <c r="LIP271" s="85"/>
      <c r="LIQ271" s="85"/>
      <c r="LIR271" s="85"/>
      <c r="LIS271" s="85"/>
      <c r="LIT271" s="85"/>
      <c r="LIU271" s="85"/>
      <c r="LIV271" s="85"/>
      <c r="LIW271" s="85"/>
      <c r="LIX271" s="86"/>
      <c r="LIY271" s="84"/>
      <c r="LIZ271" s="85"/>
      <c r="LJA271" s="85"/>
      <c r="LJB271" s="85"/>
      <c r="LJC271" s="85"/>
      <c r="LJD271" s="85"/>
      <c r="LJE271" s="85"/>
      <c r="LJF271" s="85"/>
      <c r="LJG271" s="85"/>
      <c r="LJH271" s="85"/>
      <c r="LJI271" s="85"/>
      <c r="LJJ271" s="85"/>
      <c r="LJK271" s="85"/>
      <c r="LJL271" s="85"/>
      <c r="LJM271" s="85"/>
      <c r="LJN271" s="85"/>
      <c r="LJO271" s="85"/>
      <c r="LJP271" s="85"/>
      <c r="LJQ271" s="85"/>
      <c r="LJR271" s="85"/>
      <c r="LJS271" s="85"/>
      <c r="LJT271" s="85"/>
      <c r="LJU271" s="85"/>
      <c r="LJV271" s="85"/>
      <c r="LJW271" s="85"/>
      <c r="LJX271" s="85"/>
      <c r="LJY271" s="85"/>
      <c r="LJZ271" s="85"/>
      <c r="LKA271" s="85"/>
      <c r="LKB271" s="85"/>
      <c r="LKC271" s="86"/>
      <c r="LKD271" s="84"/>
      <c r="LKE271" s="85"/>
      <c r="LKF271" s="85"/>
      <c r="LKG271" s="85"/>
      <c r="LKH271" s="85"/>
      <c r="LKI271" s="85"/>
      <c r="LKJ271" s="85"/>
      <c r="LKK271" s="85"/>
      <c r="LKL271" s="85"/>
      <c r="LKM271" s="85"/>
      <c r="LKN271" s="85"/>
      <c r="LKO271" s="85"/>
      <c r="LKP271" s="85"/>
      <c r="LKQ271" s="85"/>
      <c r="LKR271" s="85"/>
      <c r="LKS271" s="85"/>
      <c r="LKT271" s="85"/>
      <c r="LKU271" s="85"/>
      <c r="LKV271" s="85"/>
      <c r="LKW271" s="85"/>
      <c r="LKX271" s="85"/>
      <c r="LKY271" s="85"/>
      <c r="LKZ271" s="85"/>
      <c r="LLA271" s="85"/>
      <c r="LLB271" s="85"/>
      <c r="LLC271" s="85"/>
      <c r="LLD271" s="85"/>
      <c r="LLE271" s="85"/>
      <c r="LLF271" s="85"/>
      <c r="LLG271" s="85"/>
      <c r="LLH271" s="86"/>
      <c r="LLI271" s="84"/>
      <c r="LLJ271" s="85"/>
      <c r="LLK271" s="85"/>
      <c r="LLL271" s="85"/>
      <c r="LLM271" s="85"/>
      <c r="LLN271" s="85"/>
      <c r="LLO271" s="85"/>
      <c r="LLP271" s="85"/>
      <c r="LLQ271" s="85"/>
      <c r="LLR271" s="85"/>
      <c r="LLS271" s="85"/>
      <c r="LLT271" s="85"/>
      <c r="LLU271" s="85"/>
      <c r="LLV271" s="85"/>
      <c r="LLW271" s="85"/>
      <c r="LLX271" s="85"/>
      <c r="LLY271" s="85"/>
      <c r="LLZ271" s="85"/>
      <c r="LMA271" s="85"/>
      <c r="LMB271" s="85"/>
      <c r="LMC271" s="85"/>
      <c r="LMD271" s="85"/>
      <c r="LME271" s="85"/>
      <c r="LMF271" s="85"/>
      <c r="LMG271" s="85"/>
      <c r="LMH271" s="85"/>
      <c r="LMI271" s="85"/>
      <c r="LMJ271" s="85"/>
      <c r="LMK271" s="85"/>
      <c r="LML271" s="85"/>
      <c r="LMM271" s="86"/>
      <c r="LMN271" s="84"/>
      <c r="LMO271" s="85"/>
      <c r="LMP271" s="85"/>
      <c r="LMQ271" s="85"/>
      <c r="LMR271" s="85"/>
      <c r="LMS271" s="85"/>
      <c r="LMT271" s="85"/>
      <c r="LMU271" s="85"/>
      <c r="LMV271" s="85"/>
      <c r="LMW271" s="85"/>
      <c r="LMX271" s="85"/>
      <c r="LMY271" s="85"/>
      <c r="LMZ271" s="85"/>
      <c r="LNA271" s="85"/>
      <c r="LNB271" s="85"/>
      <c r="LNC271" s="85"/>
      <c r="LND271" s="85"/>
      <c r="LNE271" s="85"/>
      <c r="LNF271" s="85"/>
      <c r="LNG271" s="85"/>
      <c r="LNH271" s="85"/>
      <c r="LNI271" s="85"/>
      <c r="LNJ271" s="85"/>
      <c r="LNK271" s="85"/>
      <c r="LNL271" s="85"/>
      <c r="LNM271" s="85"/>
      <c r="LNN271" s="85"/>
      <c r="LNO271" s="85"/>
      <c r="LNP271" s="85"/>
      <c r="LNQ271" s="85"/>
      <c r="LNR271" s="86"/>
      <c r="LNS271" s="84"/>
      <c r="LNT271" s="85"/>
      <c r="LNU271" s="85"/>
      <c r="LNV271" s="85"/>
      <c r="LNW271" s="85"/>
      <c r="LNX271" s="85"/>
      <c r="LNY271" s="85"/>
      <c r="LNZ271" s="85"/>
      <c r="LOA271" s="85"/>
      <c r="LOB271" s="85"/>
      <c r="LOC271" s="85"/>
      <c r="LOD271" s="85"/>
      <c r="LOE271" s="85"/>
      <c r="LOF271" s="85"/>
      <c r="LOG271" s="85"/>
      <c r="LOH271" s="85"/>
      <c r="LOI271" s="85"/>
      <c r="LOJ271" s="85"/>
      <c r="LOK271" s="85"/>
      <c r="LOL271" s="85"/>
      <c r="LOM271" s="85"/>
      <c r="LON271" s="85"/>
      <c r="LOO271" s="85"/>
      <c r="LOP271" s="85"/>
      <c r="LOQ271" s="85"/>
      <c r="LOR271" s="85"/>
      <c r="LOS271" s="85"/>
      <c r="LOT271" s="85"/>
      <c r="LOU271" s="85"/>
      <c r="LOV271" s="85"/>
      <c r="LOW271" s="86"/>
      <c r="LOX271" s="84"/>
      <c r="LOY271" s="85"/>
      <c r="LOZ271" s="85"/>
      <c r="LPA271" s="85"/>
      <c r="LPB271" s="85"/>
      <c r="LPC271" s="85"/>
      <c r="LPD271" s="85"/>
      <c r="LPE271" s="85"/>
      <c r="LPF271" s="85"/>
      <c r="LPG271" s="85"/>
      <c r="LPH271" s="85"/>
      <c r="LPI271" s="85"/>
      <c r="LPJ271" s="85"/>
      <c r="LPK271" s="85"/>
      <c r="LPL271" s="85"/>
      <c r="LPM271" s="85"/>
      <c r="LPN271" s="85"/>
      <c r="LPO271" s="85"/>
      <c r="LPP271" s="85"/>
      <c r="LPQ271" s="85"/>
      <c r="LPR271" s="85"/>
      <c r="LPS271" s="85"/>
      <c r="LPT271" s="85"/>
      <c r="LPU271" s="85"/>
      <c r="LPV271" s="85"/>
      <c r="LPW271" s="85"/>
      <c r="LPX271" s="85"/>
      <c r="LPY271" s="85"/>
      <c r="LPZ271" s="85"/>
      <c r="LQA271" s="85"/>
      <c r="LQB271" s="86"/>
      <c r="LQC271" s="84"/>
      <c r="LQD271" s="85"/>
      <c r="LQE271" s="85"/>
      <c r="LQF271" s="85"/>
      <c r="LQG271" s="85"/>
      <c r="LQH271" s="85"/>
      <c r="LQI271" s="85"/>
      <c r="LQJ271" s="85"/>
      <c r="LQK271" s="85"/>
      <c r="LQL271" s="85"/>
      <c r="LQM271" s="85"/>
      <c r="LQN271" s="85"/>
      <c r="LQO271" s="85"/>
      <c r="LQP271" s="85"/>
      <c r="LQQ271" s="85"/>
      <c r="LQR271" s="85"/>
      <c r="LQS271" s="85"/>
      <c r="LQT271" s="85"/>
      <c r="LQU271" s="85"/>
      <c r="LQV271" s="85"/>
      <c r="LQW271" s="85"/>
      <c r="LQX271" s="85"/>
      <c r="LQY271" s="85"/>
      <c r="LQZ271" s="85"/>
      <c r="LRA271" s="85"/>
      <c r="LRB271" s="85"/>
      <c r="LRC271" s="85"/>
      <c r="LRD271" s="85"/>
      <c r="LRE271" s="85"/>
      <c r="LRF271" s="85"/>
      <c r="LRG271" s="86"/>
      <c r="LRH271" s="84"/>
      <c r="LRI271" s="85"/>
      <c r="LRJ271" s="85"/>
      <c r="LRK271" s="85"/>
      <c r="LRL271" s="85"/>
      <c r="LRM271" s="85"/>
      <c r="LRN271" s="85"/>
      <c r="LRO271" s="85"/>
      <c r="LRP271" s="85"/>
      <c r="LRQ271" s="85"/>
      <c r="LRR271" s="85"/>
      <c r="LRS271" s="85"/>
      <c r="LRT271" s="85"/>
      <c r="LRU271" s="85"/>
      <c r="LRV271" s="85"/>
      <c r="LRW271" s="85"/>
      <c r="LRX271" s="85"/>
      <c r="LRY271" s="85"/>
      <c r="LRZ271" s="85"/>
      <c r="LSA271" s="85"/>
      <c r="LSB271" s="85"/>
      <c r="LSC271" s="85"/>
      <c r="LSD271" s="85"/>
      <c r="LSE271" s="85"/>
      <c r="LSF271" s="85"/>
      <c r="LSG271" s="85"/>
      <c r="LSH271" s="85"/>
      <c r="LSI271" s="85"/>
      <c r="LSJ271" s="85"/>
      <c r="LSK271" s="85"/>
      <c r="LSL271" s="86"/>
      <c r="LSM271" s="84"/>
      <c r="LSN271" s="85"/>
      <c r="LSO271" s="85"/>
      <c r="LSP271" s="85"/>
      <c r="LSQ271" s="85"/>
      <c r="LSR271" s="85"/>
      <c r="LSS271" s="85"/>
      <c r="LST271" s="85"/>
      <c r="LSU271" s="85"/>
      <c r="LSV271" s="85"/>
      <c r="LSW271" s="85"/>
      <c r="LSX271" s="85"/>
      <c r="LSY271" s="85"/>
      <c r="LSZ271" s="85"/>
      <c r="LTA271" s="85"/>
      <c r="LTB271" s="85"/>
      <c r="LTC271" s="85"/>
      <c r="LTD271" s="85"/>
      <c r="LTE271" s="85"/>
      <c r="LTF271" s="85"/>
      <c r="LTG271" s="85"/>
      <c r="LTH271" s="85"/>
      <c r="LTI271" s="85"/>
      <c r="LTJ271" s="85"/>
      <c r="LTK271" s="85"/>
      <c r="LTL271" s="85"/>
      <c r="LTM271" s="85"/>
      <c r="LTN271" s="85"/>
      <c r="LTO271" s="85"/>
      <c r="LTP271" s="85"/>
      <c r="LTQ271" s="86"/>
      <c r="LTR271" s="84"/>
      <c r="LTS271" s="85"/>
      <c r="LTT271" s="85"/>
      <c r="LTU271" s="85"/>
      <c r="LTV271" s="85"/>
      <c r="LTW271" s="85"/>
      <c r="LTX271" s="85"/>
      <c r="LTY271" s="85"/>
      <c r="LTZ271" s="85"/>
      <c r="LUA271" s="85"/>
      <c r="LUB271" s="85"/>
      <c r="LUC271" s="85"/>
      <c r="LUD271" s="85"/>
      <c r="LUE271" s="85"/>
      <c r="LUF271" s="85"/>
      <c r="LUG271" s="85"/>
      <c r="LUH271" s="85"/>
      <c r="LUI271" s="85"/>
      <c r="LUJ271" s="85"/>
      <c r="LUK271" s="85"/>
      <c r="LUL271" s="85"/>
      <c r="LUM271" s="85"/>
      <c r="LUN271" s="85"/>
      <c r="LUO271" s="85"/>
      <c r="LUP271" s="85"/>
      <c r="LUQ271" s="85"/>
      <c r="LUR271" s="85"/>
      <c r="LUS271" s="85"/>
      <c r="LUT271" s="85"/>
      <c r="LUU271" s="85"/>
      <c r="LUV271" s="86"/>
      <c r="LUW271" s="84"/>
      <c r="LUX271" s="85"/>
      <c r="LUY271" s="85"/>
      <c r="LUZ271" s="85"/>
      <c r="LVA271" s="85"/>
      <c r="LVB271" s="85"/>
      <c r="LVC271" s="85"/>
      <c r="LVD271" s="85"/>
      <c r="LVE271" s="85"/>
      <c r="LVF271" s="85"/>
      <c r="LVG271" s="85"/>
      <c r="LVH271" s="85"/>
      <c r="LVI271" s="85"/>
      <c r="LVJ271" s="85"/>
      <c r="LVK271" s="85"/>
      <c r="LVL271" s="85"/>
      <c r="LVM271" s="85"/>
      <c r="LVN271" s="85"/>
      <c r="LVO271" s="85"/>
      <c r="LVP271" s="85"/>
      <c r="LVQ271" s="85"/>
      <c r="LVR271" s="85"/>
      <c r="LVS271" s="85"/>
      <c r="LVT271" s="85"/>
      <c r="LVU271" s="85"/>
      <c r="LVV271" s="85"/>
      <c r="LVW271" s="85"/>
      <c r="LVX271" s="85"/>
      <c r="LVY271" s="85"/>
      <c r="LVZ271" s="85"/>
      <c r="LWA271" s="86"/>
      <c r="LWB271" s="84"/>
      <c r="LWC271" s="85"/>
      <c r="LWD271" s="85"/>
      <c r="LWE271" s="85"/>
      <c r="LWF271" s="85"/>
      <c r="LWG271" s="85"/>
      <c r="LWH271" s="85"/>
      <c r="LWI271" s="85"/>
      <c r="LWJ271" s="85"/>
      <c r="LWK271" s="85"/>
      <c r="LWL271" s="85"/>
      <c r="LWM271" s="85"/>
      <c r="LWN271" s="85"/>
      <c r="LWO271" s="85"/>
      <c r="LWP271" s="85"/>
      <c r="LWQ271" s="85"/>
      <c r="LWR271" s="85"/>
      <c r="LWS271" s="85"/>
      <c r="LWT271" s="85"/>
      <c r="LWU271" s="85"/>
      <c r="LWV271" s="85"/>
      <c r="LWW271" s="85"/>
      <c r="LWX271" s="85"/>
      <c r="LWY271" s="85"/>
      <c r="LWZ271" s="85"/>
      <c r="LXA271" s="85"/>
      <c r="LXB271" s="85"/>
      <c r="LXC271" s="85"/>
      <c r="LXD271" s="85"/>
      <c r="LXE271" s="85"/>
      <c r="LXF271" s="86"/>
      <c r="LXG271" s="84"/>
      <c r="LXH271" s="85"/>
      <c r="LXI271" s="85"/>
      <c r="LXJ271" s="85"/>
      <c r="LXK271" s="85"/>
      <c r="LXL271" s="85"/>
      <c r="LXM271" s="85"/>
      <c r="LXN271" s="85"/>
      <c r="LXO271" s="85"/>
      <c r="LXP271" s="85"/>
      <c r="LXQ271" s="85"/>
      <c r="LXR271" s="85"/>
      <c r="LXS271" s="85"/>
      <c r="LXT271" s="85"/>
      <c r="LXU271" s="85"/>
      <c r="LXV271" s="85"/>
      <c r="LXW271" s="85"/>
      <c r="LXX271" s="85"/>
      <c r="LXY271" s="85"/>
      <c r="LXZ271" s="85"/>
      <c r="LYA271" s="85"/>
      <c r="LYB271" s="85"/>
      <c r="LYC271" s="85"/>
      <c r="LYD271" s="85"/>
      <c r="LYE271" s="85"/>
      <c r="LYF271" s="85"/>
      <c r="LYG271" s="85"/>
      <c r="LYH271" s="85"/>
      <c r="LYI271" s="85"/>
      <c r="LYJ271" s="85"/>
      <c r="LYK271" s="86"/>
      <c r="LYL271" s="84"/>
      <c r="LYM271" s="85"/>
      <c r="LYN271" s="85"/>
      <c r="LYO271" s="85"/>
      <c r="LYP271" s="85"/>
      <c r="LYQ271" s="85"/>
      <c r="LYR271" s="85"/>
      <c r="LYS271" s="85"/>
      <c r="LYT271" s="85"/>
      <c r="LYU271" s="85"/>
      <c r="LYV271" s="85"/>
      <c r="LYW271" s="85"/>
      <c r="LYX271" s="85"/>
      <c r="LYY271" s="85"/>
      <c r="LYZ271" s="85"/>
      <c r="LZA271" s="85"/>
      <c r="LZB271" s="85"/>
      <c r="LZC271" s="85"/>
      <c r="LZD271" s="85"/>
      <c r="LZE271" s="85"/>
      <c r="LZF271" s="85"/>
      <c r="LZG271" s="85"/>
      <c r="LZH271" s="85"/>
      <c r="LZI271" s="85"/>
      <c r="LZJ271" s="85"/>
      <c r="LZK271" s="85"/>
      <c r="LZL271" s="85"/>
      <c r="LZM271" s="85"/>
      <c r="LZN271" s="85"/>
      <c r="LZO271" s="85"/>
      <c r="LZP271" s="86"/>
      <c r="LZQ271" s="84"/>
      <c r="LZR271" s="85"/>
      <c r="LZS271" s="85"/>
      <c r="LZT271" s="85"/>
      <c r="LZU271" s="85"/>
      <c r="LZV271" s="85"/>
      <c r="LZW271" s="85"/>
      <c r="LZX271" s="85"/>
      <c r="LZY271" s="85"/>
      <c r="LZZ271" s="85"/>
      <c r="MAA271" s="85"/>
      <c r="MAB271" s="85"/>
      <c r="MAC271" s="85"/>
      <c r="MAD271" s="85"/>
      <c r="MAE271" s="85"/>
      <c r="MAF271" s="85"/>
      <c r="MAG271" s="85"/>
      <c r="MAH271" s="85"/>
      <c r="MAI271" s="85"/>
      <c r="MAJ271" s="85"/>
      <c r="MAK271" s="85"/>
      <c r="MAL271" s="85"/>
      <c r="MAM271" s="85"/>
      <c r="MAN271" s="85"/>
      <c r="MAO271" s="85"/>
      <c r="MAP271" s="85"/>
      <c r="MAQ271" s="85"/>
      <c r="MAR271" s="85"/>
      <c r="MAS271" s="85"/>
      <c r="MAT271" s="85"/>
      <c r="MAU271" s="86"/>
      <c r="MAV271" s="84"/>
      <c r="MAW271" s="85"/>
      <c r="MAX271" s="85"/>
      <c r="MAY271" s="85"/>
      <c r="MAZ271" s="85"/>
      <c r="MBA271" s="85"/>
      <c r="MBB271" s="85"/>
      <c r="MBC271" s="85"/>
      <c r="MBD271" s="85"/>
      <c r="MBE271" s="85"/>
      <c r="MBF271" s="85"/>
      <c r="MBG271" s="85"/>
      <c r="MBH271" s="85"/>
      <c r="MBI271" s="85"/>
      <c r="MBJ271" s="85"/>
      <c r="MBK271" s="85"/>
      <c r="MBL271" s="85"/>
      <c r="MBM271" s="85"/>
      <c r="MBN271" s="85"/>
      <c r="MBO271" s="85"/>
      <c r="MBP271" s="85"/>
      <c r="MBQ271" s="85"/>
      <c r="MBR271" s="85"/>
      <c r="MBS271" s="85"/>
      <c r="MBT271" s="85"/>
      <c r="MBU271" s="85"/>
      <c r="MBV271" s="85"/>
      <c r="MBW271" s="85"/>
      <c r="MBX271" s="85"/>
      <c r="MBY271" s="85"/>
      <c r="MBZ271" s="86"/>
      <c r="MCA271" s="84"/>
      <c r="MCB271" s="85"/>
      <c r="MCC271" s="85"/>
      <c r="MCD271" s="85"/>
      <c r="MCE271" s="85"/>
      <c r="MCF271" s="85"/>
      <c r="MCG271" s="85"/>
      <c r="MCH271" s="85"/>
      <c r="MCI271" s="85"/>
      <c r="MCJ271" s="85"/>
      <c r="MCK271" s="85"/>
      <c r="MCL271" s="85"/>
      <c r="MCM271" s="85"/>
      <c r="MCN271" s="85"/>
      <c r="MCO271" s="85"/>
      <c r="MCP271" s="85"/>
      <c r="MCQ271" s="85"/>
      <c r="MCR271" s="85"/>
      <c r="MCS271" s="85"/>
      <c r="MCT271" s="85"/>
      <c r="MCU271" s="85"/>
      <c r="MCV271" s="85"/>
      <c r="MCW271" s="85"/>
      <c r="MCX271" s="85"/>
      <c r="MCY271" s="85"/>
      <c r="MCZ271" s="85"/>
      <c r="MDA271" s="85"/>
      <c r="MDB271" s="85"/>
      <c r="MDC271" s="85"/>
      <c r="MDD271" s="85"/>
      <c r="MDE271" s="86"/>
      <c r="MDF271" s="84"/>
      <c r="MDG271" s="85"/>
      <c r="MDH271" s="85"/>
      <c r="MDI271" s="85"/>
      <c r="MDJ271" s="85"/>
      <c r="MDK271" s="85"/>
      <c r="MDL271" s="85"/>
      <c r="MDM271" s="85"/>
      <c r="MDN271" s="85"/>
      <c r="MDO271" s="85"/>
      <c r="MDP271" s="85"/>
      <c r="MDQ271" s="85"/>
      <c r="MDR271" s="85"/>
      <c r="MDS271" s="85"/>
      <c r="MDT271" s="85"/>
      <c r="MDU271" s="85"/>
      <c r="MDV271" s="85"/>
      <c r="MDW271" s="85"/>
      <c r="MDX271" s="85"/>
      <c r="MDY271" s="85"/>
      <c r="MDZ271" s="85"/>
      <c r="MEA271" s="85"/>
      <c r="MEB271" s="85"/>
      <c r="MEC271" s="85"/>
      <c r="MED271" s="85"/>
      <c r="MEE271" s="85"/>
      <c r="MEF271" s="85"/>
      <c r="MEG271" s="85"/>
      <c r="MEH271" s="85"/>
      <c r="MEI271" s="85"/>
      <c r="MEJ271" s="86"/>
      <c r="MEK271" s="84"/>
      <c r="MEL271" s="85"/>
      <c r="MEM271" s="85"/>
      <c r="MEN271" s="85"/>
      <c r="MEO271" s="85"/>
      <c r="MEP271" s="85"/>
      <c r="MEQ271" s="85"/>
      <c r="MER271" s="85"/>
      <c r="MES271" s="85"/>
      <c r="MET271" s="85"/>
      <c r="MEU271" s="85"/>
      <c r="MEV271" s="85"/>
      <c r="MEW271" s="85"/>
      <c r="MEX271" s="85"/>
      <c r="MEY271" s="85"/>
      <c r="MEZ271" s="85"/>
      <c r="MFA271" s="85"/>
      <c r="MFB271" s="85"/>
      <c r="MFC271" s="85"/>
      <c r="MFD271" s="85"/>
      <c r="MFE271" s="85"/>
      <c r="MFF271" s="85"/>
      <c r="MFG271" s="85"/>
      <c r="MFH271" s="85"/>
      <c r="MFI271" s="85"/>
      <c r="MFJ271" s="85"/>
      <c r="MFK271" s="85"/>
      <c r="MFL271" s="85"/>
      <c r="MFM271" s="85"/>
      <c r="MFN271" s="85"/>
      <c r="MFO271" s="86"/>
      <c r="MFP271" s="84"/>
      <c r="MFQ271" s="85"/>
      <c r="MFR271" s="85"/>
      <c r="MFS271" s="85"/>
      <c r="MFT271" s="85"/>
      <c r="MFU271" s="85"/>
      <c r="MFV271" s="85"/>
      <c r="MFW271" s="85"/>
      <c r="MFX271" s="85"/>
      <c r="MFY271" s="85"/>
      <c r="MFZ271" s="85"/>
      <c r="MGA271" s="85"/>
      <c r="MGB271" s="85"/>
      <c r="MGC271" s="85"/>
      <c r="MGD271" s="85"/>
      <c r="MGE271" s="85"/>
      <c r="MGF271" s="85"/>
      <c r="MGG271" s="85"/>
      <c r="MGH271" s="85"/>
      <c r="MGI271" s="85"/>
      <c r="MGJ271" s="85"/>
      <c r="MGK271" s="85"/>
      <c r="MGL271" s="85"/>
      <c r="MGM271" s="85"/>
      <c r="MGN271" s="85"/>
      <c r="MGO271" s="85"/>
      <c r="MGP271" s="85"/>
      <c r="MGQ271" s="85"/>
      <c r="MGR271" s="85"/>
      <c r="MGS271" s="85"/>
      <c r="MGT271" s="86"/>
      <c r="MGU271" s="84"/>
      <c r="MGV271" s="85"/>
      <c r="MGW271" s="85"/>
      <c r="MGX271" s="85"/>
      <c r="MGY271" s="85"/>
      <c r="MGZ271" s="85"/>
      <c r="MHA271" s="85"/>
      <c r="MHB271" s="85"/>
      <c r="MHC271" s="85"/>
      <c r="MHD271" s="85"/>
      <c r="MHE271" s="85"/>
      <c r="MHF271" s="85"/>
      <c r="MHG271" s="85"/>
      <c r="MHH271" s="85"/>
      <c r="MHI271" s="85"/>
      <c r="MHJ271" s="85"/>
      <c r="MHK271" s="85"/>
      <c r="MHL271" s="85"/>
      <c r="MHM271" s="85"/>
      <c r="MHN271" s="85"/>
      <c r="MHO271" s="85"/>
      <c r="MHP271" s="85"/>
      <c r="MHQ271" s="85"/>
      <c r="MHR271" s="85"/>
      <c r="MHS271" s="85"/>
      <c r="MHT271" s="85"/>
      <c r="MHU271" s="85"/>
      <c r="MHV271" s="85"/>
      <c r="MHW271" s="85"/>
      <c r="MHX271" s="85"/>
      <c r="MHY271" s="86"/>
      <c r="MHZ271" s="84"/>
      <c r="MIA271" s="85"/>
      <c r="MIB271" s="85"/>
      <c r="MIC271" s="85"/>
      <c r="MID271" s="85"/>
      <c r="MIE271" s="85"/>
      <c r="MIF271" s="85"/>
      <c r="MIG271" s="85"/>
      <c r="MIH271" s="85"/>
      <c r="MII271" s="85"/>
      <c r="MIJ271" s="85"/>
      <c r="MIK271" s="85"/>
      <c r="MIL271" s="85"/>
      <c r="MIM271" s="85"/>
      <c r="MIN271" s="85"/>
      <c r="MIO271" s="85"/>
      <c r="MIP271" s="85"/>
      <c r="MIQ271" s="85"/>
      <c r="MIR271" s="85"/>
      <c r="MIS271" s="85"/>
      <c r="MIT271" s="85"/>
      <c r="MIU271" s="85"/>
      <c r="MIV271" s="85"/>
      <c r="MIW271" s="85"/>
      <c r="MIX271" s="85"/>
      <c r="MIY271" s="85"/>
      <c r="MIZ271" s="85"/>
      <c r="MJA271" s="85"/>
      <c r="MJB271" s="85"/>
      <c r="MJC271" s="85"/>
      <c r="MJD271" s="86"/>
      <c r="MJE271" s="84"/>
      <c r="MJF271" s="85"/>
      <c r="MJG271" s="85"/>
      <c r="MJH271" s="85"/>
      <c r="MJI271" s="85"/>
      <c r="MJJ271" s="85"/>
      <c r="MJK271" s="85"/>
      <c r="MJL271" s="85"/>
      <c r="MJM271" s="85"/>
      <c r="MJN271" s="85"/>
      <c r="MJO271" s="85"/>
      <c r="MJP271" s="85"/>
      <c r="MJQ271" s="85"/>
      <c r="MJR271" s="85"/>
      <c r="MJS271" s="85"/>
      <c r="MJT271" s="85"/>
      <c r="MJU271" s="85"/>
      <c r="MJV271" s="85"/>
      <c r="MJW271" s="85"/>
      <c r="MJX271" s="85"/>
      <c r="MJY271" s="85"/>
      <c r="MJZ271" s="85"/>
      <c r="MKA271" s="85"/>
      <c r="MKB271" s="85"/>
      <c r="MKC271" s="85"/>
      <c r="MKD271" s="85"/>
      <c r="MKE271" s="85"/>
      <c r="MKF271" s="85"/>
      <c r="MKG271" s="85"/>
      <c r="MKH271" s="85"/>
      <c r="MKI271" s="86"/>
      <c r="MKJ271" s="84"/>
      <c r="MKK271" s="85"/>
      <c r="MKL271" s="85"/>
      <c r="MKM271" s="85"/>
      <c r="MKN271" s="85"/>
      <c r="MKO271" s="85"/>
      <c r="MKP271" s="85"/>
      <c r="MKQ271" s="85"/>
      <c r="MKR271" s="85"/>
      <c r="MKS271" s="85"/>
      <c r="MKT271" s="85"/>
      <c r="MKU271" s="85"/>
      <c r="MKV271" s="85"/>
      <c r="MKW271" s="85"/>
      <c r="MKX271" s="85"/>
      <c r="MKY271" s="85"/>
      <c r="MKZ271" s="85"/>
      <c r="MLA271" s="85"/>
      <c r="MLB271" s="85"/>
      <c r="MLC271" s="85"/>
      <c r="MLD271" s="85"/>
      <c r="MLE271" s="85"/>
      <c r="MLF271" s="85"/>
      <c r="MLG271" s="85"/>
      <c r="MLH271" s="85"/>
      <c r="MLI271" s="85"/>
      <c r="MLJ271" s="85"/>
      <c r="MLK271" s="85"/>
      <c r="MLL271" s="85"/>
      <c r="MLM271" s="85"/>
      <c r="MLN271" s="86"/>
      <c r="MLO271" s="84"/>
      <c r="MLP271" s="85"/>
      <c r="MLQ271" s="85"/>
      <c r="MLR271" s="85"/>
      <c r="MLS271" s="85"/>
      <c r="MLT271" s="85"/>
      <c r="MLU271" s="85"/>
      <c r="MLV271" s="85"/>
      <c r="MLW271" s="85"/>
      <c r="MLX271" s="85"/>
      <c r="MLY271" s="85"/>
      <c r="MLZ271" s="85"/>
      <c r="MMA271" s="85"/>
      <c r="MMB271" s="85"/>
      <c r="MMC271" s="85"/>
      <c r="MMD271" s="85"/>
      <c r="MME271" s="85"/>
      <c r="MMF271" s="85"/>
      <c r="MMG271" s="85"/>
      <c r="MMH271" s="85"/>
      <c r="MMI271" s="85"/>
      <c r="MMJ271" s="85"/>
      <c r="MMK271" s="85"/>
      <c r="MML271" s="85"/>
      <c r="MMM271" s="85"/>
      <c r="MMN271" s="85"/>
      <c r="MMO271" s="85"/>
      <c r="MMP271" s="85"/>
      <c r="MMQ271" s="85"/>
      <c r="MMR271" s="85"/>
      <c r="MMS271" s="86"/>
      <c r="MMT271" s="84"/>
      <c r="MMU271" s="85"/>
      <c r="MMV271" s="85"/>
      <c r="MMW271" s="85"/>
      <c r="MMX271" s="85"/>
      <c r="MMY271" s="85"/>
      <c r="MMZ271" s="85"/>
      <c r="MNA271" s="85"/>
      <c r="MNB271" s="85"/>
      <c r="MNC271" s="85"/>
      <c r="MND271" s="85"/>
      <c r="MNE271" s="85"/>
      <c r="MNF271" s="85"/>
      <c r="MNG271" s="85"/>
      <c r="MNH271" s="85"/>
      <c r="MNI271" s="85"/>
      <c r="MNJ271" s="85"/>
      <c r="MNK271" s="85"/>
      <c r="MNL271" s="85"/>
      <c r="MNM271" s="85"/>
      <c r="MNN271" s="85"/>
      <c r="MNO271" s="85"/>
      <c r="MNP271" s="85"/>
      <c r="MNQ271" s="85"/>
      <c r="MNR271" s="85"/>
      <c r="MNS271" s="85"/>
      <c r="MNT271" s="85"/>
      <c r="MNU271" s="85"/>
      <c r="MNV271" s="85"/>
      <c r="MNW271" s="85"/>
      <c r="MNX271" s="86"/>
      <c r="MNY271" s="84"/>
      <c r="MNZ271" s="85"/>
      <c r="MOA271" s="85"/>
      <c r="MOB271" s="85"/>
      <c r="MOC271" s="85"/>
      <c r="MOD271" s="85"/>
      <c r="MOE271" s="85"/>
      <c r="MOF271" s="85"/>
      <c r="MOG271" s="85"/>
      <c r="MOH271" s="85"/>
      <c r="MOI271" s="85"/>
      <c r="MOJ271" s="85"/>
      <c r="MOK271" s="85"/>
      <c r="MOL271" s="85"/>
      <c r="MOM271" s="85"/>
      <c r="MON271" s="85"/>
      <c r="MOO271" s="85"/>
      <c r="MOP271" s="85"/>
      <c r="MOQ271" s="85"/>
      <c r="MOR271" s="85"/>
      <c r="MOS271" s="85"/>
      <c r="MOT271" s="85"/>
      <c r="MOU271" s="85"/>
      <c r="MOV271" s="85"/>
      <c r="MOW271" s="85"/>
      <c r="MOX271" s="85"/>
      <c r="MOY271" s="85"/>
      <c r="MOZ271" s="85"/>
      <c r="MPA271" s="85"/>
      <c r="MPB271" s="85"/>
      <c r="MPC271" s="86"/>
      <c r="MPD271" s="84"/>
      <c r="MPE271" s="85"/>
      <c r="MPF271" s="85"/>
      <c r="MPG271" s="85"/>
      <c r="MPH271" s="85"/>
      <c r="MPI271" s="85"/>
      <c r="MPJ271" s="85"/>
      <c r="MPK271" s="85"/>
      <c r="MPL271" s="85"/>
      <c r="MPM271" s="85"/>
      <c r="MPN271" s="85"/>
      <c r="MPO271" s="85"/>
      <c r="MPP271" s="85"/>
      <c r="MPQ271" s="85"/>
      <c r="MPR271" s="85"/>
      <c r="MPS271" s="85"/>
      <c r="MPT271" s="85"/>
      <c r="MPU271" s="85"/>
      <c r="MPV271" s="85"/>
      <c r="MPW271" s="85"/>
      <c r="MPX271" s="85"/>
      <c r="MPY271" s="85"/>
      <c r="MPZ271" s="85"/>
      <c r="MQA271" s="85"/>
      <c r="MQB271" s="85"/>
      <c r="MQC271" s="85"/>
      <c r="MQD271" s="85"/>
      <c r="MQE271" s="85"/>
      <c r="MQF271" s="85"/>
      <c r="MQG271" s="85"/>
      <c r="MQH271" s="86"/>
      <c r="MQI271" s="84"/>
      <c r="MQJ271" s="85"/>
      <c r="MQK271" s="85"/>
      <c r="MQL271" s="85"/>
      <c r="MQM271" s="85"/>
      <c r="MQN271" s="85"/>
      <c r="MQO271" s="85"/>
      <c r="MQP271" s="85"/>
      <c r="MQQ271" s="85"/>
      <c r="MQR271" s="85"/>
      <c r="MQS271" s="85"/>
      <c r="MQT271" s="85"/>
      <c r="MQU271" s="85"/>
      <c r="MQV271" s="85"/>
      <c r="MQW271" s="85"/>
      <c r="MQX271" s="85"/>
      <c r="MQY271" s="85"/>
      <c r="MQZ271" s="85"/>
      <c r="MRA271" s="85"/>
      <c r="MRB271" s="85"/>
      <c r="MRC271" s="85"/>
      <c r="MRD271" s="85"/>
      <c r="MRE271" s="85"/>
      <c r="MRF271" s="85"/>
      <c r="MRG271" s="85"/>
      <c r="MRH271" s="85"/>
      <c r="MRI271" s="85"/>
      <c r="MRJ271" s="85"/>
      <c r="MRK271" s="85"/>
      <c r="MRL271" s="85"/>
      <c r="MRM271" s="86"/>
      <c r="MRN271" s="84"/>
      <c r="MRO271" s="85"/>
      <c r="MRP271" s="85"/>
      <c r="MRQ271" s="85"/>
      <c r="MRR271" s="85"/>
      <c r="MRS271" s="85"/>
      <c r="MRT271" s="85"/>
      <c r="MRU271" s="85"/>
      <c r="MRV271" s="85"/>
      <c r="MRW271" s="85"/>
      <c r="MRX271" s="85"/>
      <c r="MRY271" s="85"/>
      <c r="MRZ271" s="85"/>
      <c r="MSA271" s="85"/>
      <c r="MSB271" s="85"/>
      <c r="MSC271" s="85"/>
      <c r="MSD271" s="85"/>
      <c r="MSE271" s="85"/>
      <c r="MSF271" s="85"/>
      <c r="MSG271" s="85"/>
      <c r="MSH271" s="85"/>
      <c r="MSI271" s="85"/>
      <c r="MSJ271" s="85"/>
      <c r="MSK271" s="85"/>
      <c r="MSL271" s="85"/>
      <c r="MSM271" s="85"/>
      <c r="MSN271" s="85"/>
      <c r="MSO271" s="85"/>
      <c r="MSP271" s="85"/>
      <c r="MSQ271" s="85"/>
      <c r="MSR271" s="86"/>
      <c r="MSS271" s="84"/>
      <c r="MST271" s="85"/>
      <c r="MSU271" s="85"/>
      <c r="MSV271" s="85"/>
      <c r="MSW271" s="85"/>
      <c r="MSX271" s="85"/>
      <c r="MSY271" s="85"/>
      <c r="MSZ271" s="85"/>
      <c r="MTA271" s="85"/>
      <c r="MTB271" s="85"/>
      <c r="MTC271" s="85"/>
      <c r="MTD271" s="85"/>
      <c r="MTE271" s="85"/>
      <c r="MTF271" s="85"/>
      <c r="MTG271" s="85"/>
      <c r="MTH271" s="85"/>
      <c r="MTI271" s="85"/>
      <c r="MTJ271" s="85"/>
      <c r="MTK271" s="85"/>
      <c r="MTL271" s="85"/>
      <c r="MTM271" s="85"/>
      <c r="MTN271" s="85"/>
      <c r="MTO271" s="85"/>
      <c r="MTP271" s="85"/>
      <c r="MTQ271" s="85"/>
      <c r="MTR271" s="85"/>
      <c r="MTS271" s="85"/>
      <c r="MTT271" s="85"/>
      <c r="MTU271" s="85"/>
      <c r="MTV271" s="85"/>
      <c r="MTW271" s="86"/>
      <c r="MTX271" s="84"/>
      <c r="MTY271" s="85"/>
      <c r="MTZ271" s="85"/>
      <c r="MUA271" s="85"/>
      <c r="MUB271" s="85"/>
      <c r="MUC271" s="85"/>
      <c r="MUD271" s="85"/>
      <c r="MUE271" s="85"/>
      <c r="MUF271" s="85"/>
      <c r="MUG271" s="85"/>
      <c r="MUH271" s="85"/>
      <c r="MUI271" s="85"/>
      <c r="MUJ271" s="85"/>
      <c r="MUK271" s="85"/>
      <c r="MUL271" s="85"/>
      <c r="MUM271" s="85"/>
      <c r="MUN271" s="85"/>
      <c r="MUO271" s="85"/>
      <c r="MUP271" s="85"/>
      <c r="MUQ271" s="85"/>
      <c r="MUR271" s="85"/>
      <c r="MUS271" s="85"/>
      <c r="MUT271" s="85"/>
      <c r="MUU271" s="85"/>
      <c r="MUV271" s="85"/>
      <c r="MUW271" s="85"/>
      <c r="MUX271" s="85"/>
      <c r="MUY271" s="85"/>
      <c r="MUZ271" s="85"/>
      <c r="MVA271" s="85"/>
      <c r="MVB271" s="86"/>
      <c r="MVC271" s="84"/>
      <c r="MVD271" s="85"/>
      <c r="MVE271" s="85"/>
      <c r="MVF271" s="85"/>
      <c r="MVG271" s="85"/>
      <c r="MVH271" s="85"/>
      <c r="MVI271" s="85"/>
      <c r="MVJ271" s="85"/>
      <c r="MVK271" s="85"/>
      <c r="MVL271" s="85"/>
      <c r="MVM271" s="85"/>
      <c r="MVN271" s="85"/>
      <c r="MVO271" s="85"/>
      <c r="MVP271" s="85"/>
      <c r="MVQ271" s="85"/>
      <c r="MVR271" s="85"/>
      <c r="MVS271" s="85"/>
      <c r="MVT271" s="85"/>
      <c r="MVU271" s="85"/>
      <c r="MVV271" s="85"/>
      <c r="MVW271" s="85"/>
      <c r="MVX271" s="85"/>
      <c r="MVY271" s="85"/>
      <c r="MVZ271" s="85"/>
      <c r="MWA271" s="85"/>
      <c r="MWB271" s="85"/>
      <c r="MWC271" s="85"/>
      <c r="MWD271" s="85"/>
      <c r="MWE271" s="85"/>
      <c r="MWF271" s="85"/>
      <c r="MWG271" s="86"/>
      <c r="MWH271" s="84"/>
      <c r="MWI271" s="85"/>
      <c r="MWJ271" s="85"/>
      <c r="MWK271" s="85"/>
      <c r="MWL271" s="85"/>
      <c r="MWM271" s="85"/>
      <c r="MWN271" s="85"/>
      <c r="MWO271" s="85"/>
      <c r="MWP271" s="85"/>
      <c r="MWQ271" s="85"/>
      <c r="MWR271" s="85"/>
      <c r="MWS271" s="85"/>
      <c r="MWT271" s="85"/>
      <c r="MWU271" s="85"/>
      <c r="MWV271" s="85"/>
      <c r="MWW271" s="85"/>
      <c r="MWX271" s="85"/>
      <c r="MWY271" s="85"/>
      <c r="MWZ271" s="85"/>
      <c r="MXA271" s="85"/>
      <c r="MXB271" s="85"/>
      <c r="MXC271" s="85"/>
      <c r="MXD271" s="85"/>
      <c r="MXE271" s="85"/>
      <c r="MXF271" s="85"/>
      <c r="MXG271" s="85"/>
      <c r="MXH271" s="85"/>
      <c r="MXI271" s="85"/>
      <c r="MXJ271" s="85"/>
      <c r="MXK271" s="85"/>
      <c r="MXL271" s="86"/>
      <c r="MXM271" s="84"/>
      <c r="MXN271" s="85"/>
      <c r="MXO271" s="85"/>
      <c r="MXP271" s="85"/>
      <c r="MXQ271" s="85"/>
      <c r="MXR271" s="85"/>
      <c r="MXS271" s="85"/>
      <c r="MXT271" s="85"/>
      <c r="MXU271" s="85"/>
      <c r="MXV271" s="85"/>
      <c r="MXW271" s="85"/>
      <c r="MXX271" s="85"/>
      <c r="MXY271" s="85"/>
      <c r="MXZ271" s="85"/>
      <c r="MYA271" s="85"/>
      <c r="MYB271" s="85"/>
      <c r="MYC271" s="85"/>
      <c r="MYD271" s="85"/>
      <c r="MYE271" s="85"/>
      <c r="MYF271" s="85"/>
      <c r="MYG271" s="85"/>
      <c r="MYH271" s="85"/>
      <c r="MYI271" s="85"/>
      <c r="MYJ271" s="85"/>
      <c r="MYK271" s="85"/>
      <c r="MYL271" s="85"/>
      <c r="MYM271" s="85"/>
      <c r="MYN271" s="85"/>
      <c r="MYO271" s="85"/>
      <c r="MYP271" s="85"/>
      <c r="MYQ271" s="86"/>
      <c r="MYR271" s="84"/>
      <c r="MYS271" s="85"/>
      <c r="MYT271" s="85"/>
      <c r="MYU271" s="85"/>
      <c r="MYV271" s="85"/>
      <c r="MYW271" s="85"/>
      <c r="MYX271" s="85"/>
      <c r="MYY271" s="85"/>
      <c r="MYZ271" s="85"/>
      <c r="MZA271" s="85"/>
      <c r="MZB271" s="85"/>
      <c r="MZC271" s="85"/>
      <c r="MZD271" s="85"/>
      <c r="MZE271" s="85"/>
      <c r="MZF271" s="85"/>
      <c r="MZG271" s="85"/>
      <c r="MZH271" s="85"/>
      <c r="MZI271" s="85"/>
      <c r="MZJ271" s="85"/>
      <c r="MZK271" s="85"/>
      <c r="MZL271" s="85"/>
      <c r="MZM271" s="85"/>
      <c r="MZN271" s="85"/>
      <c r="MZO271" s="85"/>
      <c r="MZP271" s="85"/>
      <c r="MZQ271" s="85"/>
      <c r="MZR271" s="85"/>
      <c r="MZS271" s="85"/>
      <c r="MZT271" s="85"/>
      <c r="MZU271" s="85"/>
      <c r="MZV271" s="86"/>
      <c r="MZW271" s="84"/>
      <c r="MZX271" s="85"/>
      <c r="MZY271" s="85"/>
      <c r="MZZ271" s="85"/>
      <c r="NAA271" s="85"/>
      <c r="NAB271" s="85"/>
      <c r="NAC271" s="85"/>
      <c r="NAD271" s="85"/>
      <c r="NAE271" s="85"/>
      <c r="NAF271" s="85"/>
      <c r="NAG271" s="85"/>
      <c r="NAH271" s="85"/>
      <c r="NAI271" s="85"/>
      <c r="NAJ271" s="85"/>
      <c r="NAK271" s="85"/>
      <c r="NAL271" s="85"/>
      <c r="NAM271" s="85"/>
      <c r="NAN271" s="85"/>
      <c r="NAO271" s="85"/>
      <c r="NAP271" s="85"/>
      <c r="NAQ271" s="85"/>
      <c r="NAR271" s="85"/>
      <c r="NAS271" s="85"/>
      <c r="NAT271" s="85"/>
      <c r="NAU271" s="85"/>
      <c r="NAV271" s="85"/>
      <c r="NAW271" s="85"/>
      <c r="NAX271" s="85"/>
      <c r="NAY271" s="85"/>
      <c r="NAZ271" s="85"/>
      <c r="NBA271" s="86"/>
      <c r="NBB271" s="84"/>
      <c r="NBC271" s="85"/>
      <c r="NBD271" s="85"/>
      <c r="NBE271" s="85"/>
      <c r="NBF271" s="85"/>
      <c r="NBG271" s="85"/>
      <c r="NBH271" s="85"/>
      <c r="NBI271" s="85"/>
      <c r="NBJ271" s="85"/>
      <c r="NBK271" s="85"/>
      <c r="NBL271" s="85"/>
      <c r="NBM271" s="85"/>
      <c r="NBN271" s="85"/>
      <c r="NBO271" s="85"/>
      <c r="NBP271" s="85"/>
      <c r="NBQ271" s="85"/>
      <c r="NBR271" s="85"/>
      <c r="NBS271" s="85"/>
      <c r="NBT271" s="85"/>
      <c r="NBU271" s="85"/>
      <c r="NBV271" s="85"/>
      <c r="NBW271" s="85"/>
      <c r="NBX271" s="85"/>
      <c r="NBY271" s="85"/>
      <c r="NBZ271" s="85"/>
      <c r="NCA271" s="85"/>
      <c r="NCB271" s="85"/>
      <c r="NCC271" s="85"/>
      <c r="NCD271" s="85"/>
      <c r="NCE271" s="85"/>
      <c r="NCF271" s="86"/>
      <c r="NCG271" s="84"/>
      <c r="NCH271" s="85"/>
      <c r="NCI271" s="85"/>
      <c r="NCJ271" s="85"/>
      <c r="NCK271" s="85"/>
      <c r="NCL271" s="85"/>
      <c r="NCM271" s="85"/>
      <c r="NCN271" s="85"/>
      <c r="NCO271" s="85"/>
      <c r="NCP271" s="85"/>
      <c r="NCQ271" s="85"/>
      <c r="NCR271" s="85"/>
      <c r="NCS271" s="85"/>
      <c r="NCT271" s="85"/>
      <c r="NCU271" s="85"/>
      <c r="NCV271" s="85"/>
      <c r="NCW271" s="85"/>
      <c r="NCX271" s="85"/>
      <c r="NCY271" s="85"/>
      <c r="NCZ271" s="85"/>
      <c r="NDA271" s="85"/>
      <c r="NDB271" s="85"/>
      <c r="NDC271" s="85"/>
      <c r="NDD271" s="85"/>
      <c r="NDE271" s="85"/>
      <c r="NDF271" s="85"/>
      <c r="NDG271" s="85"/>
      <c r="NDH271" s="85"/>
      <c r="NDI271" s="85"/>
      <c r="NDJ271" s="85"/>
      <c r="NDK271" s="86"/>
      <c r="NDL271" s="84"/>
      <c r="NDM271" s="85"/>
      <c r="NDN271" s="85"/>
      <c r="NDO271" s="85"/>
      <c r="NDP271" s="85"/>
      <c r="NDQ271" s="85"/>
      <c r="NDR271" s="85"/>
      <c r="NDS271" s="85"/>
      <c r="NDT271" s="85"/>
      <c r="NDU271" s="85"/>
      <c r="NDV271" s="85"/>
      <c r="NDW271" s="85"/>
      <c r="NDX271" s="85"/>
      <c r="NDY271" s="85"/>
      <c r="NDZ271" s="85"/>
      <c r="NEA271" s="85"/>
      <c r="NEB271" s="85"/>
      <c r="NEC271" s="85"/>
      <c r="NED271" s="85"/>
      <c r="NEE271" s="85"/>
      <c r="NEF271" s="85"/>
      <c r="NEG271" s="85"/>
      <c r="NEH271" s="85"/>
      <c r="NEI271" s="85"/>
      <c r="NEJ271" s="85"/>
      <c r="NEK271" s="85"/>
      <c r="NEL271" s="85"/>
      <c r="NEM271" s="85"/>
      <c r="NEN271" s="85"/>
      <c r="NEO271" s="85"/>
      <c r="NEP271" s="86"/>
      <c r="NEQ271" s="84"/>
      <c r="NER271" s="85"/>
      <c r="NES271" s="85"/>
      <c r="NET271" s="85"/>
      <c r="NEU271" s="85"/>
      <c r="NEV271" s="85"/>
      <c r="NEW271" s="85"/>
      <c r="NEX271" s="85"/>
      <c r="NEY271" s="85"/>
      <c r="NEZ271" s="85"/>
      <c r="NFA271" s="85"/>
      <c r="NFB271" s="85"/>
      <c r="NFC271" s="85"/>
      <c r="NFD271" s="85"/>
      <c r="NFE271" s="85"/>
      <c r="NFF271" s="85"/>
      <c r="NFG271" s="85"/>
      <c r="NFH271" s="85"/>
      <c r="NFI271" s="85"/>
      <c r="NFJ271" s="85"/>
      <c r="NFK271" s="85"/>
      <c r="NFL271" s="85"/>
      <c r="NFM271" s="85"/>
      <c r="NFN271" s="85"/>
      <c r="NFO271" s="85"/>
      <c r="NFP271" s="85"/>
      <c r="NFQ271" s="85"/>
      <c r="NFR271" s="85"/>
      <c r="NFS271" s="85"/>
      <c r="NFT271" s="85"/>
      <c r="NFU271" s="86"/>
      <c r="NFV271" s="84"/>
      <c r="NFW271" s="85"/>
      <c r="NFX271" s="85"/>
      <c r="NFY271" s="85"/>
      <c r="NFZ271" s="85"/>
      <c r="NGA271" s="85"/>
      <c r="NGB271" s="85"/>
      <c r="NGC271" s="85"/>
      <c r="NGD271" s="85"/>
      <c r="NGE271" s="85"/>
      <c r="NGF271" s="85"/>
      <c r="NGG271" s="85"/>
      <c r="NGH271" s="85"/>
      <c r="NGI271" s="85"/>
      <c r="NGJ271" s="85"/>
      <c r="NGK271" s="85"/>
      <c r="NGL271" s="85"/>
      <c r="NGM271" s="85"/>
      <c r="NGN271" s="85"/>
      <c r="NGO271" s="85"/>
      <c r="NGP271" s="85"/>
      <c r="NGQ271" s="85"/>
      <c r="NGR271" s="85"/>
      <c r="NGS271" s="85"/>
      <c r="NGT271" s="85"/>
      <c r="NGU271" s="85"/>
      <c r="NGV271" s="85"/>
      <c r="NGW271" s="85"/>
      <c r="NGX271" s="85"/>
      <c r="NGY271" s="85"/>
      <c r="NGZ271" s="86"/>
      <c r="NHA271" s="84"/>
      <c r="NHB271" s="85"/>
      <c r="NHC271" s="85"/>
      <c r="NHD271" s="85"/>
      <c r="NHE271" s="85"/>
      <c r="NHF271" s="85"/>
      <c r="NHG271" s="85"/>
      <c r="NHH271" s="85"/>
      <c r="NHI271" s="85"/>
      <c r="NHJ271" s="85"/>
      <c r="NHK271" s="85"/>
      <c r="NHL271" s="85"/>
      <c r="NHM271" s="85"/>
      <c r="NHN271" s="85"/>
      <c r="NHO271" s="85"/>
      <c r="NHP271" s="85"/>
      <c r="NHQ271" s="85"/>
      <c r="NHR271" s="85"/>
      <c r="NHS271" s="85"/>
      <c r="NHT271" s="85"/>
      <c r="NHU271" s="85"/>
      <c r="NHV271" s="85"/>
      <c r="NHW271" s="85"/>
      <c r="NHX271" s="85"/>
      <c r="NHY271" s="85"/>
      <c r="NHZ271" s="85"/>
      <c r="NIA271" s="85"/>
      <c r="NIB271" s="85"/>
      <c r="NIC271" s="85"/>
      <c r="NID271" s="85"/>
      <c r="NIE271" s="86"/>
      <c r="NIF271" s="84"/>
      <c r="NIG271" s="85"/>
      <c r="NIH271" s="85"/>
      <c r="NII271" s="85"/>
      <c r="NIJ271" s="85"/>
      <c r="NIK271" s="85"/>
      <c r="NIL271" s="85"/>
      <c r="NIM271" s="85"/>
      <c r="NIN271" s="85"/>
      <c r="NIO271" s="85"/>
      <c r="NIP271" s="85"/>
      <c r="NIQ271" s="85"/>
      <c r="NIR271" s="85"/>
      <c r="NIS271" s="85"/>
      <c r="NIT271" s="85"/>
      <c r="NIU271" s="85"/>
      <c r="NIV271" s="85"/>
      <c r="NIW271" s="85"/>
      <c r="NIX271" s="85"/>
      <c r="NIY271" s="85"/>
      <c r="NIZ271" s="85"/>
      <c r="NJA271" s="85"/>
      <c r="NJB271" s="85"/>
      <c r="NJC271" s="85"/>
      <c r="NJD271" s="85"/>
      <c r="NJE271" s="85"/>
      <c r="NJF271" s="85"/>
      <c r="NJG271" s="85"/>
      <c r="NJH271" s="85"/>
      <c r="NJI271" s="85"/>
      <c r="NJJ271" s="86"/>
      <c r="NJK271" s="84"/>
      <c r="NJL271" s="85"/>
      <c r="NJM271" s="85"/>
      <c r="NJN271" s="85"/>
      <c r="NJO271" s="85"/>
      <c r="NJP271" s="85"/>
      <c r="NJQ271" s="85"/>
      <c r="NJR271" s="85"/>
      <c r="NJS271" s="85"/>
      <c r="NJT271" s="85"/>
      <c r="NJU271" s="85"/>
      <c r="NJV271" s="85"/>
      <c r="NJW271" s="85"/>
      <c r="NJX271" s="85"/>
      <c r="NJY271" s="85"/>
      <c r="NJZ271" s="85"/>
      <c r="NKA271" s="85"/>
      <c r="NKB271" s="85"/>
      <c r="NKC271" s="85"/>
      <c r="NKD271" s="85"/>
      <c r="NKE271" s="85"/>
      <c r="NKF271" s="85"/>
      <c r="NKG271" s="85"/>
      <c r="NKH271" s="85"/>
      <c r="NKI271" s="85"/>
      <c r="NKJ271" s="85"/>
      <c r="NKK271" s="85"/>
      <c r="NKL271" s="85"/>
      <c r="NKM271" s="85"/>
      <c r="NKN271" s="85"/>
      <c r="NKO271" s="86"/>
      <c r="NKP271" s="84"/>
      <c r="NKQ271" s="85"/>
      <c r="NKR271" s="85"/>
      <c r="NKS271" s="85"/>
      <c r="NKT271" s="85"/>
      <c r="NKU271" s="85"/>
      <c r="NKV271" s="85"/>
      <c r="NKW271" s="85"/>
      <c r="NKX271" s="85"/>
      <c r="NKY271" s="85"/>
      <c r="NKZ271" s="85"/>
      <c r="NLA271" s="85"/>
      <c r="NLB271" s="85"/>
      <c r="NLC271" s="85"/>
      <c r="NLD271" s="85"/>
      <c r="NLE271" s="85"/>
      <c r="NLF271" s="85"/>
      <c r="NLG271" s="85"/>
      <c r="NLH271" s="85"/>
      <c r="NLI271" s="85"/>
      <c r="NLJ271" s="85"/>
      <c r="NLK271" s="85"/>
      <c r="NLL271" s="85"/>
      <c r="NLM271" s="85"/>
      <c r="NLN271" s="85"/>
      <c r="NLO271" s="85"/>
      <c r="NLP271" s="85"/>
      <c r="NLQ271" s="85"/>
      <c r="NLR271" s="85"/>
      <c r="NLS271" s="85"/>
      <c r="NLT271" s="86"/>
      <c r="NLU271" s="84"/>
      <c r="NLV271" s="85"/>
      <c r="NLW271" s="85"/>
      <c r="NLX271" s="85"/>
      <c r="NLY271" s="85"/>
      <c r="NLZ271" s="85"/>
      <c r="NMA271" s="85"/>
      <c r="NMB271" s="85"/>
      <c r="NMC271" s="85"/>
      <c r="NMD271" s="85"/>
      <c r="NME271" s="85"/>
      <c r="NMF271" s="85"/>
      <c r="NMG271" s="85"/>
      <c r="NMH271" s="85"/>
      <c r="NMI271" s="85"/>
      <c r="NMJ271" s="85"/>
      <c r="NMK271" s="85"/>
      <c r="NML271" s="85"/>
      <c r="NMM271" s="85"/>
      <c r="NMN271" s="85"/>
      <c r="NMO271" s="85"/>
      <c r="NMP271" s="85"/>
      <c r="NMQ271" s="85"/>
      <c r="NMR271" s="85"/>
      <c r="NMS271" s="85"/>
      <c r="NMT271" s="85"/>
      <c r="NMU271" s="85"/>
      <c r="NMV271" s="85"/>
      <c r="NMW271" s="85"/>
      <c r="NMX271" s="85"/>
      <c r="NMY271" s="86"/>
      <c r="NMZ271" s="84"/>
      <c r="NNA271" s="85"/>
      <c r="NNB271" s="85"/>
      <c r="NNC271" s="85"/>
      <c r="NND271" s="85"/>
      <c r="NNE271" s="85"/>
      <c r="NNF271" s="85"/>
      <c r="NNG271" s="85"/>
      <c r="NNH271" s="85"/>
      <c r="NNI271" s="85"/>
      <c r="NNJ271" s="85"/>
      <c r="NNK271" s="85"/>
      <c r="NNL271" s="85"/>
      <c r="NNM271" s="85"/>
      <c r="NNN271" s="85"/>
      <c r="NNO271" s="85"/>
      <c r="NNP271" s="85"/>
      <c r="NNQ271" s="85"/>
      <c r="NNR271" s="85"/>
      <c r="NNS271" s="85"/>
      <c r="NNT271" s="85"/>
      <c r="NNU271" s="85"/>
      <c r="NNV271" s="85"/>
      <c r="NNW271" s="85"/>
      <c r="NNX271" s="85"/>
      <c r="NNY271" s="85"/>
      <c r="NNZ271" s="85"/>
      <c r="NOA271" s="85"/>
      <c r="NOB271" s="85"/>
      <c r="NOC271" s="85"/>
      <c r="NOD271" s="86"/>
      <c r="NOE271" s="84"/>
      <c r="NOF271" s="85"/>
      <c r="NOG271" s="85"/>
      <c r="NOH271" s="85"/>
      <c r="NOI271" s="85"/>
      <c r="NOJ271" s="85"/>
      <c r="NOK271" s="85"/>
      <c r="NOL271" s="85"/>
      <c r="NOM271" s="85"/>
      <c r="NON271" s="85"/>
      <c r="NOO271" s="85"/>
      <c r="NOP271" s="85"/>
      <c r="NOQ271" s="85"/>
      <c r="NOR271" s="85"/>
      <c r="NOS271" s="85"/>
      <c r="NOT271" s="85"/>
      <c r="NOU271" s="85"/>
      <c r="NOV271" s="85"/>
      <c r="NOW271" s="85"/>
      <c r="NOX271" s="85"/>
      <c r="NOY271" s="85"/>
      <c r="NOZ271" s="85"/>
      <c r="NPA271" s="85"/>
      <c r="NPB271" s="85"/>
      <c r="NPC271" s="85"/>
      <c r="NPD271" s="85"/>
      <c r="NPE271" s="85"/>
      <c r="NPF271" s="85"/>
      <c r="NPG271" s="85"/>
      <c r="NPH271" s="85"/>
      <c r="NPI271" s="86"/>
      <c r="NPJ271" s="84"/>
      <c r="NPK271" s="85"/>
      <c r="NPL271" s="85"/>
      <c r="NPM271" s="85"/>
      <c r="NPN271" s="85"/>
      <c r="NPO271" s="85"/>
      <c r="NPP271" s="85"/>
      <c r="NPQ271" s="85"/>
      <c r="NPR271" s="85"/>
      <c r="NPS271" s="85"/>
      <c r="NPT271" s="85"/>
      <c r="NPU271" s="85"/>
      <c r="NPV271" s="85"/>
      <c r="NPW271" s="85"/>
      <c r="NPX271" s="85"/>
      <c r="NPY271" s="85"/>
      <c r="NPZ271" s="85"/>
      <c r="NQA271" s="85"/>
      <c r="NQB271" s="85"/>
      <c r="NQC271" s="85"/>
      <c r="NQD271" s="85"/>
      <c r="NQE271" s="85"/>
      <c r="NQF271" s="85"/>
      <c r="NQG271" s="85"/>
      <c r="NQH271" s="85"/>
      <c r="NQI271" s="85"/>
      <c r="NQJ271" s="85"/>
      <c r="NQK271" s="85"/>
      <c r="NQL271" s="85"/>
      <c r="NQM271" s="85"/>
      <c r="NQN271" s="86"/>
      <c r="NQO271" s="84"/>
      <c r="NQP271" s="85"/>
      <c r="NQQ271" s="85"/>
      <c r="NQR271" s="85"/>
      <c r="NQS271" s="85"/>
      <c r="NQT271" s="85"/>
      <c r="NQU271" s="85"/>
      <c r="NQV271" s="85"/>
      <c r="NQW271" s="85"/>
      <c r="NQX271" s="85"/>
      <c r="NQY271" s="85"/>
      <c r="NQZ271" s="85"/>
      <c r="NRA271" s="85"/>
      <c r="NRB271" s="85"/>
      <c r="NRC271" s="85"/>
      <c r="NRD271" s="85"/>
      <c r="NRE271" s="85"/>
      <c r="NRF271" s="85"/>
      <c r="NRG271" s="85"/>
      <c r="NRH271" s="85"/>
      <c r="NRI271" s="85"/>
      <c r="NRJ271" s="85"/>
      <c r="NRK271" s="85"/>
      <c r="NRL271" s="85"/>
      <c r="NRM271" s="85"/>
      <c r="NRN271" s="85"/>
      <c r="NRO271" s="85"/>
      <c r="NRP271" s="85"/>
      <c r="NRQ271" s="85"/>
      <c r="NRR271" s="85"/>
      <c r="NRS271" s="86"/>
      <c r="NRT271" s="84"/>
      <c r="NRU271" s="85"/>
      <c r="NRV271" s="85"/>
      <c r="NRW271" s="85"/>
      <c r="NRX271" s="85"/>
      <c r="NRY271" s="85"/>
      <c r="NRZ271" s="85"/>
      <c r="NSA271" s="85"/>
      <c r="NSB271" s="85"/>
      <c r="NSC271" s="85"/>
      <c r="NSD271" s="85"/>
      <c r="NSE271" s="85"/>
      <c r="NSF271" s="85"/>
      <c r="NSG271" s="85"/>
      <c r="NSH271" s="85"/>
      <c r="NSI271" s="85"/>
      <c r="NSJ271" s="85"/>
      <c r="NSK271" s="85"/>
      <c r="NSL271" s="85"/>
      <c r="NSM271" s="85"/>
      <c r="NSN271" s="85"/>
      <c r="NSO271" s="85"/>
      <c r="NSP271" s="85"/>
      <c r="NSQ271" s="85"/>
      <c r="NSR271" s="85"/>
      <c r="NSS271" s="85"/>
      <c r="NST271" s="85"/>
      <c r="NSU271" s="85"/>
      <c r="NSV271" s="85"/>
      <c r="NSW271" s="85"/>
      <c r="NSX271" s="86"/>
      <c r="NSY271" s="84"/>
      <c r="NSZ271" s="85"/>
      <c r="NTA271" s="85"/>
      <c r="NTB271" s="85"/>
      <c r="NTC271" s="85"/>
      <c r="NTD271" s="85"/>
      <c r="NTE271" s="85"/>
      <c r="NTF271" s="85"/>
      <c r="NTG271" s="85"/>
      <c r="NTH271" s="85"/>
      <c r="NTI271" s="85"/>
      <c r="NTJ271" s="85"/>
      <c r="NTK271" s="85"/>
      <c r="NTL271" s="85"/>
      <c r="NTM271" s="85"/>
      <c r="NTN271" s="85"/>
      <c r="NTO271" s="85"/>
      <c r="NTP271" s="85"/>
      <c r="NTQ271" s="85"/>
      <c r="NTR271" s="85"/>
      <c r="NTS271" s="85"/>
      <c r="NTT271" s="85"/>
      <c r="NTU271" s="85"/>
      <c r="NTV271" s="85"/>
      <c r="NTW271" s="85"/>
      <c r="NTX271" s="85"/>
      <c r="NTY271" s="85"/>
      <c r="NTZ271" s="85"/>
      <c r="NUA271" s="85"/>
      <c r="NUB271" s="85"/>
      <c r="NUC271" s="86"/>
      <c r="NUD271" s="84"/>
      <c r="NUE271" s="85"/>
      <c r="NUF271" s="85"/>
      <c r="NUG271" s="85"/>
      <c r="NUH271" s="85"/>
      <c r="NUI271" s="85"/>
      <c r="NUJ271" s="85"/>
      <c r="NUK271" s="85"/>
      <c r="NUL271" s="85"/>
      <c r="NUM271" s="85"/>
      <c r="NUN271" s="85"/>
      <c r="NUO271" s="85"/>
      <c r="NUP271" s="85"/>
      <c r="NUQ271" s="85"/>
      <c r="NUR271" s="85"/>
      <c r="NUS271" s="85"/>
      <c r="NUT271" s="85"/>
      <c r="NUU271" s="85"/>
      <c r="NUV271" s="85"/>
      <c r="NUW271" s="85"/>
      <c r="NUX271" s="85"/>
      <c r="NUY271" s="85"/>
      <c r="NUZ271" s="85"/>
      <c r="NVA271" s="85"/>
      <c r="NVB271" s="85"/>
      <c r="NVC271" s="85"/>
      <c r="NVD271" s="85"/>
      <c r="NVE271" s="85"/>
      <c r="NVF271" s="85"/>
      <c r="NVG271" s="85"/>
      <c r="NVH271" s="86"/>
      <c r="NVI271" s="84"/>
      <c r="NVJ271" s="85"/>
      <c r="NVK271" s="85"/>
      <c r="NVL271" s="85"/>
      <c r="NVM271" s="85"/>
      <c r="NVN271" s="85"/>
      <c r="NVO271" s="85"/>
      <c r="NVP271" s="85"/>
      <c r="NVQ271" s="85"/>
      <c r="NVR271" s="85"/>
      <c r="NVS271" s="85"/>
      <c r="NVT271" s="85"/>
      <c r="NVU271" s="85"/>
      <c r="NVV271" s="85"/>
      <c r="NVW271" s="85"/>
      <c r="NVX271" s="85"/>
      <c r="NVY271" s="85"/>
      <c r="NVZ271" s="85"/>
      <c r="NWA271" s="85"/>
      <c r="NWB271" s="85"/>
      <c r="NWC271" s="85"/>
      <c r="NWD271" s="85"/>
      <c r="NWE271" s="85"/>
      <c r="NWF271" s="85"/>
      <c r="NWG271" s="85"/>
      <c r="NWH271" s="85"/>
      <c r="NWI271" s="85"/>
      <c r="NWJ271" s="85"/>
      <c r="NWK271" s="85"/>
      <c r="NWL271" s="85"/>
      <c r="NWM271" s="86"/>
      <c r="NWN271" s="84"/>
      <c r="NWO271" s="85"/>
      <c r="NWP271" s="85"/>
      <c r="NWQ271" s="85"/>
      <c r="NWR271" s="85"/>
      <c r="NWS271" s="85"/>
      <c r="NWT271" s="85"/>
      <c r="NWU271" s="85"/>
      <c r="NWV271" s="85"/>
      <c r="NWW271" s="85"/>
      <c r="NWX271" s="85"/>
      <c r="NWY271" s="85"/>
      <c r="NWZ271" s="85"/>
      <c r="NXA271" s="85"/>
      <c r="NXB271" s="85"/>
      <c r="NXC271" s="85"/>
      <c r="NXD271" s="85"/>
      <c r="NXE271" s="85"/>
      <c r="NXF271" s="85"/>
      <c r="NXG271" s="85"/>
      <c r="NXH271" s="85"/>
      <c r="NXI271" s="85"/>
      <c r="NXJ271" s="85"/>
      <c r="NXK271" s="85"/>
      <c r="NXL271" s="85"/>
      <c r="NXM271" s="85"/>
      <c r="NXN271" s="85"/>
      <c r="NXO271" s="85"/>
      <c r="NXP271" s="85"/>
      <c r="NXQ271" s="85"/>
      <c r="NXR271" s="86"/>
      <c r="NXS271" s="84"/>
      <c r="NXT271" s="85"/>
      <c r="NXU271" s="85"/>
      <c r="NXV271" s="85"/>
      <c r="NXW271" s="85"/>
      <c r="NXX271" s="85"/>
      <c r="NXY271" s="85"/>
      <c r="NXZ271" s="85"/>
      <c r="NYA271" s="85"/>
      <c r="NYB271" s="85"/>
      <c r="NYC271" s="85"/>
      <c r="NYD271" s="85"/>
      <c r="NYE271" s="85"/>
      <c r="NYF271" s="85"/>
      <c r="NYG271" s="85"/>
      <c r="NYH271" s="85"/>
      <c r="NYI271" s="85"/>
      <c r="NYJ271" s="85"/>
      <c r="NYK271" s="85"/>
      <c r="NYL271" s="85"/>
      <c r="NYM271" s="85"/>
      <c r="NYN271" s="85"/>
      <c r="NYO271" s="85"/>
      <c r="NYP271" s="85"/>
      <c r="NYQ271" s="85"/>
      <c r="NYR271" s="85"/>
      <c r="NYS271" s="85"/>
      <c r="NYT271" s="85"/>
      <c r="NYU271" s="85"/>
      <c r="NYV271" s="85"/>
      <c r="NYW271" s="86"/>
      <c r="NYX271" s="84"/>
      <c r="NYY271" s="85"/>
      <c r="NYZ271" s="85"/>
      <c r="NZA271" s="85"/>
      <c r="NZB271" s="85"/>
      <c r="NZC271" s="85"/>
      <c r="NZD271" s="85"/>
      <c r="NZE271" s="85"/>
      <c r="NZF271" s="85"/>
      <c r="NZG271" s="85"/>
      <c r="NZH271" s="85"/>
      <c r="NZI271" s="85"/>
      <c r="NZJ271" s="85"/>
      <c r="NZK271" s="85"/>
      <c r="NZL271" s="85"/>
      <c r="NZM271" s="85"/>
      <c r="NZN271" s="85"/>
      <c r="NZO271" s="85"/>
      <c r="NZP271" s="85"/>
      <c r="NZQ271" s="85"/>
      <c r="NZR271" s="85"/>
      <c r="NZS271" s="85"/>
      <c r="NZT271" s="85"/>
      <c r="NZU271" s="85"/>
      <c r="NZV271" s="85"/>
      <c r="NZW271" s="85"/>
      <c r="NZX271" s="85"/>
      <c r="NZY271" s="85"/>
      <c r="NZZ271" s="85"/>
      <c r="OAA271" s="85"/>
      <c r="OAB271" s="86"/>
      <c r="OAC271" s="84"/>
      <c r="OAD271" s="85"/>
      <c r="OAE271" s="85"/>
      <c r="OAF271" s="85"/>
      <c r="OAG271" s="85"/>
      <c r="OAH271" s="85"/>
      <c r="OAI271" s="85"/>
      <c r="OAJ271" s="85"/>
      <c r="OAK271" s="85"/>
      <c r="OAL271" s="85"/>
      <c r="OAM271" s="85"/>
      <c r="OAN271" s="85"/>
      <c r="OAO271" s="85"/>
      <c r="OAP271" s="85"/>
      <c r="OAQ271" s="85"/>
      <c r="OAR271" s="85"/>
      <c r="OAS271" s="85"/>
      <c r="OAT271" s="85"/>
      <c r="OAU271" s="85"/>
      <c r="OAV271" s="85"/>
      <c r="OAW271" s="85"/>
      <c r="OAX271" s="85"/>
      <c r="OAY271" s="85"/>
      <c r="OAZ271" s="85"/>
      <c r="OBA271" s="85"/>
      <c r="OBB271" s="85"/>
      <c r="OBC271" s="85"/>
      <c r="OBD271" s="85"/>
      <c r="OBE271" s="85"/>
      <c r="OBF271" s="85"/>
      <c r="OBG271" s="86"/>
      <c r="OBH271" s="84"/>
      <c r="OBI271" s="85"/>
      <c r="OBJ271" s="85"/>
      <c r="OBK271" s="85"/>
      <c r="OBL271" s="85"/>
      <c r="OBM271" s="85"/>
      <c r="OBN271" s="85"/>
      <c r="OBO271" s="85"/>
      <c r="OBP271" s="85"/>
      <c r="OBQ271" s="85"/>
      <c r="OBR271" s="85"/>
      <c r="OBS271" s="85"/>
      <c r="OBT271" s="85"/>
      <c r="OBU271" s="85"/>
      <c r="OBV271" s="85"/>
      <c r="OBW271" s="85"/>
      <c r="OBX271" s="85"/>
      <c r="OBY271" s="85"/>
      <c r="OBZ271" s="85"/>
      <c r="OCA271" s="85"/>
      <c r="OCB271" s="85"/>
      <c r="OCC271" s="85"/>
      <c r="OCD271" s="85"/>
      <c r="OCE271" s="85"/>
      <c r="OCF271" s="85"/>
      <c r="OCG271" s="85"/>
      <c r="OCH271" s="85"/>
      <c r="OCI271" s="85"/>
      <c r="OCJ271" s="85"/>
      <c r="OCK271" s="85"/>
      <c r="OCL271" s="86"/>
      <c r="OCM271" s="84"/>
      <c r="OCN271" s="85"/>
      <c r="OCO271" s="85"/>
      <c r="OCP271" s="85"/>
      <c r="OCQ271" s="85"/>
      <c r="OCR271" s="85"/>
      <c r="OCS271" s="85"/>
      <c r="OCT271" s="85"/>
      <c r="OCU271" s="85"/>
      <c r="OCV271" s="85"/>
      <c r="OCW271" s="85"/>
      <c r="OCX271" s="85"/>
      <c r="OCY271" s="85"/>
      <c r="OCZ271" s="85"/>
      <c r="ODA271" s="85"/>
      <c r="ODB271" s="85"/>
      <c r="ODC271" s="85"/>
      <c r="ODD271" s="85"/>
      <c r="ODE271" s="85"/>
      <c r="ODF271" s="85"/>
      <c r="ODG271" s="85"/>
      <c r="ODH271" s="85"/>
      <c r="ODI271" s="85"/>
      <c r="ODJ271" s="85"/>
      <c r="ODK271" s="85"/>
      <c r="ODL271" s="85"/>
      <c r="ODM271" s="85"/>
      <c r="ODN271" s="85"/>
      <c r="ODO271" s="85"/>
      <c r="ODP271" s="85"/>
      <c r="ODQ271" s="86"/>
      <c r="ODR271" s="84"/>
      <c r="ODS271" s="85"/>
      <c r="ODT271" s="85"/>
      <c r="ODU271" s="85"/>
      <c r="ODV271" s="85"/>
      <c r="ODW271" s="85"/>
      <c r="ODX271" s="85"/>
      <c r="ODY271" s="85"/>
      <c r="ODZ271" s="85"/>
      <c r="OEA271" s="85"/>
      <c r="OEB271" s="85"/>
      <c r="OEC271" s="85"/>
      <c r="OED271" s="85"/>
      <c r="OEE271" s="85"/>
      <c r="OEF271" s="85"/>
      <c r="OEG271" s="85"/>
      <c r="OEH271" s="85"/>
      <c r="OEI271" s="85"/>
      <c r="OEJ271" s="85"/>
      <c r="OEK271" s="85"/>
      <c r="OEL271" s="85"/>
      <c r="OEM271" s="85"/>
      <c r="OEN271" s="85"/>
      <c r="OEO271" s="85"/>
      <c r="OEP271" s="85"/>
      <c r="OEQ271" s="85"/>
      <c r="OER271" s="85"/>
      <c r="OES271" s="85"/>
      <c r="OET271" s="85"/>
      <c r="OEU271" s="85"/>
      <c r="OEV271" s="86"/>
      <c r="OEW271" s="84"/>
      <c r="OEX271" s="85"/>
      <c r="OEY271" s="85"/>
      <c r="OEZ271" s="85"/>
      <c r="OFA271" s="85"/>
      <c r="OFB271" s="85"/>
      <c r="OFC271" s="85"/>
      <c r="OFD271" s="85"/>
      <c r="OFE271" s="85"/>
      <c r="OFF271" s="85"/>
      <c r="OFG271" s="85"/>
      <c r="OFH271" s="85"/>
      <c r="OFI271" s="85"/>
      <c r="OFJ271" s="85"/>
      <c r="OFK271" s="85"/>
      <c r="OFL271" s="85"/>
      <c r="OFM271" s="85"/>
      <c r="OFN271" s="85"/>
      <c r="OFO271" s="85"/>
      <c r="OFP271" s="85"/>
      <c r="OFQ271" s="85"/>
      <c r="OFR271" s="85"/>
      <c r="OFS271" s="85"/>
      <c r="OFT271" s="85"/>
      <c r="OFU271" s="85"/>
      <c r="OFV271" s="85"/>
      <c r="OFW271" s="85"/>
      <c r="OFX271" s="85"/>
      <c r="OFY271" s="85"/>
      <c r="OFZ271" s="85"/>
      <c r="OGA271" s="86"/>
      <c r="OGB271" s="84"/>
      <c r="OGC271" s="85"/>
      <c r="OGD271" s="85"/>
      <c r="OGE271" s="85"/>
      <c r="OGF271" s="85"/>
      <c r="OGG271" s="85"/>
      <c r="OGH271" s="85"/>
      <c r="OGI271" s="85"/>
      <c r="OGJ271" s="85"/>
      <c r="OGK271" s="85"/>
      <c r="OGL271" s="85"/>
      <c r="OGM271" s="85"/>
      <c r="OGN271" s="85"/>
      <c r="OGO271" s="85"/>
      <c r="OGP271" s="85"/>
      <c r="OGQ271" s="85"/>
      <c r="OGR271" s="85"/>
      <c r="OGS271" s="85"/>
      <c r="OGT271" s="85"/>
      <c r="OGU271" s="85"/>
      <c r="OGV271" s="85"/>
      <c r="OGW271" s="85"/>
      <c r="OGX271" s="85"/>
      <c r="OGY271" s="85"/>
      <c r="OGZ271" s="85"/>
      <c r="OHA271" s="85"/>
      <c r="OHB271" s="85"/>
      <c r="OHC271" s="85"/>
      <c r="OHD271" s="85"/>
      <c r="OHE271" s="85"/>
      <c r="OHF271" s="86"/>
      <c r="OHG271" s="84"/>
      <c r="OHH271" s="85"/>
      <c r="OHI271" s="85"/>
      <c r="OHJ271" s="85"/>
      <c r="OHK271" s="85"/>
      <c r="OHL271" s="85"/>
      <c r="OHM271" s="85"/>
      <c r="OHN271" s="85"/>
      <c r="OHO271" s="85"/>
      <c r="OHP271" s="85"/>
      <c r="OHQ271" s="85"/>
      <c r="OHR271" s="85"/>
      <c r="OHS271" s="85"/>
      <c r="OHT271" s="85"/>
      <c r="OHU271" s="85"/>
      <c r="OHV271" s="85"/>
      <c r="OHW271" s="85"/>
      <c r="OHX271" s="85"/>
      <c r="OHY271" s="85"/>
      <c r="OHZ271" s="85"/>
      <c r="OIA271" s="85"/>
      <c r="OIB271" s="85"/>
      <c r="OIC271" s="85"/>
      <c r="OID271" s="85"/>
      <c r="OIE271" s="85"/>
      <c r="OIF271" s="85"/>
      <c r="OIG271" s="85"/>
      <c r="OIH271" s="85"/>
      <c r="OII271" s="85"/>
      <c r="OIJ271" s="85"/>
      <c r="OIK271" s="86"/>
      <c r="OIL271" s="84"/>
      <c r="OIM271" s="85"/>
      <c r="OIN271" s="85"/>
      <c r="OIO271" s="85"/>
      <c r="OIP271" s="85"/>
      <c r="OIQ271" s="85"/>
      <c r="OIR271" s="85"/>
      <c r="OIS271" s="85"/>
      <c r="OIT271" s="85"/>
      <c r="OIU271" s="85"/>
      <c r="OIV271" s="85"/>
      <c r="OIW271" s="85"/>
      <c r="OIX271" s="85"/>
      <c r="OIY271" s="85"/>
      <c r="OIZ271" s="85"/>
      <c r="OJA271" s="85"/>
      <c r="OJB271" s="85"/>
      <c r="OJC271" s="85"/>
      <c r="OJD271" s="85"/>
      <c r="OJE271" s="85"/>
      <c r="OJF271" s="85"/>
      <c r="OJG271" s="85"/>
      <c r="OJH271" s="85"/>
      <c r="OJI271" s="85"/>
      <c r="OJJ271" s="85"/>
      <c r="OJK271" s="85"/>
      <c r="OJL271" s="85"/>
      <c r="OJM271" s="85"/>
      <c r="OJN271" s="85"/>
      <c r="OJO271" s="85"/>
      <c r="OJP271" s="86"/>
      <c r="OJQ271" s="84"/>
      <c r="OJR271" s="85"/>
      <c r="OJS271" s="85"/>
      <c r="OJT271" s="85"/>
      <c r="OJU271" s="85"/>
      <c r="OJV271" s="85"/>
      <c r="OJW271" s="85"/>
      <c r="OJX271" s="85"/>
      <c r="OJY271" s="85"/>
      <c r="OJZ271" s="85"/>
      <c r="OKA271" s="85"/>
      <c r="OKB271" s="85"/>
      <c r="OKC271" s="85"/>
      <c r="OKD271" s="85"/>
      <c r="OKE271" s="85"/>
      <c r="OKF271" s="85"/>
      <c r="OKG271" s="85"/>
      <c r="OKH271" s="85"/>
      <c r="OKI271" s="85"/>
      <c r="OKJ271" s="85"/>
      <c r="OKK271" s="85"/>
      <c r="OKL271" s="85"/>
      <c r="OKM271" s="85"/>
      <c r="OKN271" s="85"/>
      <c r="OKO271" s="85"/>
      <c r="OKP271" s="85"/>
      <c r="OKQ271" s="85"/>
      <c r="OKR271" s="85"/>
      <c r="OKS271" s="85"/>
      <c r="OKT271" s="85"/>
      <c r="OKU271" s="86"/>
      <c r="OKV271" s="84"/>
      <c r="OKW271" s="85"/>
      <c r="OKX271" s="85"/>
      <c r="OKY271" s="85"/>
      <c r="OKZ271" s="85"/>
      <c r="OLA271" s="85"/>
      <c r="OLB271" s="85"/>
      <c r="OLC271" s="85"/>
      <c r="OLD271" s="85"/>
      <c r="OLE271" s="85"/>
      <c r="OLF271" s="85"/>
      <c r="OLG271" s="85"/>
      <c r="OLH271" s="85"/>
      <c r="OLI271" s="85"/>
      <c r="OLJ271" s="85"/>
      <c r="OLK271" s="85"/>
      <c r="OLL271" s="85"/>
      <c r="OLM271" s="85"/>
      <c r="OLN271" s="85"/>
      <c r="OLO271" s="85"/>
      <c r="OLP271" s="85"/>
      <c r="OLQ271" s="85"/>
      <c r="OLR271" s="85"/>
      <c r="OLS271" s="85"/>
      <c r="OLT271" s="85"/>
      <c r="OLU271" s="85"/>
      <c r="OLV271" s="85"/>
      <c r="OLW271" s="85"/>
      <c r="OLX271" s="85"/>
      <c r="OLY271" s="85"/>
      <c r="OLZ271" s="86"/>
      <c r="OMA271" s="84"/>
      <c r="OMB271" s="85"/>
      <c r="OMC271" s="85"/>
      <c r="OMD271" s="85"/>
      <c r="OME271" s="85"/>
      <c r="OMF271" s="85"/>
      <c r="OMG271" s="85"/>
      <c r="OMH271" s="85"/>
      <c r="OMI271" s="85"/>
      <c r="OMJ271" s="85"/>
      <c r="OMK271" s="85"/>
      <c r="OML271" s="85"/>
      <c r="OMM271" s="85"/>
      <c r="OMN271" s="85"/>
      <c r="OMO271" s="85"/>
      <c r="OMP271" s="85"/>
      <c r="OMQ271" s="85"/>
      <c r="OMR271" s="85"/>
      <c r="OMS271" s="85"/>
      <c r="OMT271" s="85"/>
      <c r="OMU271" s="85"/>
      <c r="OMV271" s="85"/>
      <c r="OMW271" s="85"/>
      <c r="OMX271" s="85"/>
      <c r="OMY271" s="85"/>
      <c r="OMZ271" s="85"/>
      <c r="ONA271" s="85"/>
      <c r="ONB271" s="85"/>
      <c r="ONC271" s="85"/>
      <c r="OND271" s="85"/>
      <c r="ONE271" s="86"/>
      <c r="ONF271" s="84"/>
      <c r="ONG271" s="85"/>
      <c r="ONH271" s="85"/>
      <c r="ONI271" s="85"/>
      <c r="ONJ271" s="85"/>
      <c r="ONK271" s="85"/>
      <c r="ONL271" s="85"/>
      <c r="ONM271" s="85"/>
      <c r="ONN271" s="85"/>
      <c r="ONO271" s="85"/>
      <c r="ONP271" s="85"/>
      <c r="ONQ271" s="85"/>
      <c r="ONR271" s="85"/>
      <c r="ONS271" s="85"/>
      <c r="ONT271" s="85"/>
      <c r="ONU271" s="85"/>
      <c r="ONV271" s="85"/>
      <c r="ONW271" s="85"/>
      <c r="ONX271" s="85"/>
      <c r="ONY271" s="85"/>
      <c r="ONZ271" s="85"/>
      <c r="OOA271" s="85"/>
      <c r="OOB271" s="85"/>
      <c r="OOC271" s="85"/>
      <c r="OOD271" s="85"/>
      <c r="OOE271" s="85"/>
      <c r="OOF271" s="85"/>
      <c r="OOG271" s="85"/>
      <c r="OOH271" s="85"/>
      <c r="OOI271" s="85"/>
      <c r="OOJ271" s="86"/>
      <c r="OOK271" s="84"/>
      <c r="OOL271" s="85"/>
      <c r="OOM271" s="85"/>
      <c r="OON271" s="85"/>
      <c r="OOO271" s="85"/>
      <c r="OOP271" s="85"/>
      <c r="OOQ271" s="85"/>
      <c r="OOR271" s="85"/>
      <c r="OOS271" s="85"/>
      <c r="OOT271" s="85"/>
      <c r="OOU271" s="85"/>
      <c r="OOV271" s="85"/>
      <c r="OOW271" s="85"/>
      <c r="OOX271" s="85"/>
      <c r="OOY271" s="85"/>
      <c r="OOZ271" s="85"/>
      <c r="OPA271" s="85"/>
      <c r="OPB271" s="85"/>
      <c r="OPC271" s="85"/>
      <c r="OPD271" s="85"/>
      <c r="OPE271" s="85"/>
      <c r="OPF271" s="85"/>
      <c r="OPG271" s="85"/>
      <c r="OPH271" s="85"/>
      <c r="OPI271" s="85"/>
      <c r="OPJ271" s="85"/>
      <c r="OPK271" s="85"/>
      <c r="OPL271" s="85"/>
      <c r="OPM271" s="85"/>
      <c r="OPN271" s="85"/>
      <c r="OPO271" s="86"/>
      <c r="OPP271" s="84"/>
      <c r="OPQ271" s="85"/>
      <c r="OPR271" s="85"/>
      <c r="OPS271" s="85"/>
      <c r="OPT271" s="85"/>
      <c r="OPU271" s="85"/>
      <c r="OPV271" s="85"/>
      <c r="OPW271" s="85"/>
      <c r="OPX271" s="85"/>
      <c r="OPY271" s="85"/>
      <c r="OPZ271" s="85"/>
      <c r="OQA271" s="85"/>
      <c r="OQB271" s="85"/>
      <c r="OQC271" s="85"/>
      <c r="OQD271" s="85"/>
      <c r="OQE271" s="85"/>
      <c r="OQF271" s="85"/>
      <c r="OQG271" s="85"/>
      <c r="OQH271" s="85"/>
      <c r="OQI271" s="85"/>
      <c r="OQJ271" s="85"/>
      <c r="OQK271" s="85"/>
      <c r="OQL271" s="85"/>
      <c r="OQM271" s="85"/>
      <c r="OQN271" s="85"/>
      <c r="OQO271" s="85"/>
      <c r="OQP271" s="85"/>
      <c r="OQQ271" s="85"/>
      <c r="OQR271" s="85"/>
      <c r="OQS271" s="85"/>
      <c r="OQT271" s="86"/>
      <c r="OQU271" s="84"/>
      <c r="OQV271" s="85"/>
      <c r="OQW271" s="85"/>
      <c r="OQX271" s="85"/>
      <c r="OQY271" s="85"/>
      <c r="OQZ271" s="85"/>
      <c r="ORA271" s="85"/>
      <c r="ORB271" s="85"/>
      <c r="ORC271" s="85"/>
      <c r="ORD271" s="85"/>
      <c r="ORE271" s="85"/>
      <c r="ORF271" s="85"/>
      <c r="ORG271" s="85"/>
      <c r="ORH271" s="85"/>
      <c r="ORI271" s="85"/>
      <c r="ORJ271" s="85"/>
      <c r="ORK271" s="85"/>
      <c r="ORL271" s="85"/>
      <c r="ORM271" s="85"/>
      <c r="ORN271" s="85"/>
      <c r="ORO271" s="85"/>
      <c r="ORP271" s="85"/>
      <c r="ORQ271" s="85"/>
      <c r="ORR271" s="85"/>
      <c r="ORS271" s="85"/>
      <c r="ORT271" s="85"/>
      <c r="ORU271" s="85"/>
      <c r="ORV271" s="85"/>
      <c r="ORW271" s="85"/>
      <c r="ORX271" s="85"/>
      <c r="ORY271" s="86"/>
      <c r="ORZ271" s="84"/>
      <c r="OSA271" s="85"/>
      <c r="OSB271" s="85"/>
      <c r="OSC271" s="85"/>
      <c r="OSD271" s="85"/>
      <c r="OSE271" s="85"/>
      <c r="OSF271" s="85"/>
      <c r="OSG271" s="85"/>
      <c r="OSH271" s="85"/>
      <c r="OSI271" s="85"/>
      <c r="OSJ271" s="85"/>
      <c r="OSK271" s="85"/>
      <c r="OSL271" s="85"/>
      <c r="OSM271" s="85"/>
      <c r="OSN271" s="85"/>
      <c r="OSO271" s="85"/>
      <c r="OSP271" s="85"/>
      <c r="OSQ271" s="85"/>
      <c r="OSR271" s="85"/>
      <c r="OSS271" s="85"/>
      <c r="OST271" s="85"/>
      <c r="OSU271" s="85"/>
      <c r="OSV271" s="85"/>
      <c r="OSW271" s="85"/>
      <c r="OSX271" s="85"/>
      <c r="OSY271" s="85"/>
      <c r="OSZ271" s="85"/>
      <c r="OTA271" s="85"/>
      <c r="OTB271" s="85"/>
      <c r="OTC271" s="85"/>
      <c r="OTD271" s="86"/>
      <c r="OTE271" s="84"/>
      <c r="OTF271" s="85"/>
      <c r="OTG271" s="85"/>
      <c r="OTH271" s="85"/>
      <c r="OTI271" s="85"/>
      <c r="OTJ271" s="85"/>
      <c r="OTK271" s="85"/>
      <c r="OTL271" s="85"/>
      <c r="OTM271" s="85"/>
      <c r="OTN271" s="85"/>
      <c r="OTO271" s="85"/>
      <c r="OTP271" s="85"/>
      <c r="OTQ271" s="85"/>
      <c r="OTR271" s="85"/>
      <c r="OTS271" s="85"/>
      <c r="OTT271" s="85"/>
      <c r="OTU271" s="85"/>
      <c r="OTV271" s="85"/>
      <c r="OTW271" s="85"/>
      <c r="OTX271" s="85"/>
      <c r="OTY271" s="85"/>
      <c r="OTZ271" s="85"/>
      <c r="OUA271" s="85"/>
      <c r="OUB271" s="85"/>
      <c r="OUC271" s="85"/>
      <c r="OUD271" s="85"/>
      <c r="OUE271" s="85"/>
      <c r="OUF271" s="85"/>
      <c r="OUG271" s="85"/>
      <c r="OUH271" s="85"/>
      <c r="OUI271" s="86"/>
      <c r="OUJ271" s="84"/>
      <c r="OUK271" s="85"/>
      <c r="OUL271" s="85"/>
      <c r="OUM271" s="85"/>
      <c r="OUN271" s="85"/>
      <c r="OUO271" s="85"/>
      <c r="OUP271" s="85"/>
      <c r="OUQ271" s="85"/>
      <c r="OUR271" s="85"/>
      <c r="OUS271" s="85"/>
      <c r="OUT271" s="85"/>
      <c r="OUU271" s="85"/>
      <c r="OUV271" s="85"/>
      <c r="OUW271" s="85"/>
      <c r="OUX271" s="85"/>
      <c r="OUY271" s="85"/>
      <c r="OUZ271" s="85"/>
      <c r="OVA271" s="85"/>
      <c r="OVB271" s="85"/>
      <c r="OVC271" s="85"/>
      <c r="OVD271" s="85"/>
      <c r="OVE271" s="85"/>
      <c r="OVF271" s="85"/>
      <c r="OVG271" s="85"/>
      <c r="OVH271" s="85"/>
      <c r="OVI271" s="85"/>
      <c r="OVJ271" s="85"/>
      <c r="OVK271" s="85"/>
      <c r="OVL271" s="85"/>
      <c r="OVM271" s="85"/>
      <c r="OVN271" s="86"/>
      <c r="OVO271" s="84"/>
      <c r="OVP271" s="85"/>
      <c r="OVQ271" s="85"/>
      <c r="OVR271" s="85"/>
      <c r="OVS271" s="85"/>
      <c r="OVT271" s="85"/>
      <c r="OVU271" s="85"/>
      <c r="OVV271" s="85"/>
      <c r="OVW271" s="85"/>
      <c r="OVX271" s="85"/>
      <c r="OVY271" s="85"/>
      <c r="OVZ271" s="85"/>
      <c r="OWA271" s="85"/>
      <c r="OWB271" s="85"/>
      <c r="OWC271" s="85"/>
      <c r="OWD271" s="85"/>
      <c r="OWE271" s="85"/>
      <c r="OWF271" s="85"/>
      <c r="OWG271" s="85"/>
      <c r="OWH271" s="85"/>
      <c r="OWI271" s="85"/>
      <c r="OWJ271" s="85"/>
      <c r="OWK271" s="85"/>
      <c r="OWL271" s="85"/>
      <c r="OWM271" s="85"/>
      <c r="OWN271" s="85"/>
      <c r="OWO271" s="85"/>
      <c r="OWP271" s="85"/>
      <c r="OWQ271" s="85"/>
      <c r="OWR271" s="85"/>
      <c r="OWS271" s="86"/>
      <c r="OWT271" s="84"/>
      <c r="OWU271" s="85"/>
      <c r="OWV271" s="85"/>
      <c r="OWW271" s="85"/>
      <c r="OWX271" s="85"/>
      <c r="OWY271" s="85"/>
      <c r="OWZ271" s="85"/>
      <c r="OXA271" s="85"/>
      <c r="OXB271" s="85"/>
      <c r="OXC271" s="85"/>
      <c r="OXD271" s="85"/>
      <c r="OXE271" s="85"/>
      <c r="OXF271" s="85"/>
      <c r="OXG271" s="85"/>
      <c r="OXH271" s="85"/>
      <c r="OXI271" s="85"/>
      <c r="OXJ271" s="85"/>
      <c r="OXK271" s="85"/>
      <c r="OXL271" s="85"/>
      <c r="OXM271" s="85"/>
      <c r="OXN271" s="85"/>
      <c r="OXO271" s="85"/>
      <c r="OXP271" s="85"/>
      <c r="OXQ271" s="85"/>
      <c r="OXR271" s="85"/>
      <c r="OXS271" s="85"/>
      <c r="OXT271" s="85"/>
      <c r="OXU271" s="85"/>
      <c r="OXV271" s="85"/>
      <c r="OXW271" s="85"/>
      <c r="OXX271" s="86"/>
      <c r="OXY271" s="84"/>
      <c r="OXZ271" s="85"/>
      <c r="OYA271" s="85"/>
      <c r="OYB271" s="85"/>
      <c r="OYC271" s="85"/>
      <c r="OYD271" s="85"/>
      <c r="OYE271" s="85"/>
      <c r="OYF271" s="85"/>
      <c r="OYG271" s="85"/>
      <c r="OYH271" s="85"/>
      <c r="OYI271" s="85"/>
      <c r="OYJ271" s="85"/>
      <c r="OYK271" s="85"/>
      <c r="OYL271" s="85"/>
      <c r="OYM271" s="85"/>
      <c r="OYN271" s="85"/>
      <c r="OYO271" s="85"/>
      <c r="OYP271" s="85"/>
      <c r="OYQ271" s="85"/>
      <c r="OYR271" s="85"/>
      <c r="OYS271" s="85"/>
      <c r="OYT271" s="85"/>
      <c r="OYU271" s="85"/>
      <c r="OYV271" s="85"/>
      <c r="OYW271" s="85"/>
      <c r="OYX271" s="85"/>
      <c r="OYY271" s="85"/>
      <c r="OYZ271" s="85"/>
      <c r="OZA271" s="85"/>
      <c r="OZB271" s="85"/>
      <c r="OZC271" s="86"/>
      <c r="OZD271" s="84"/>
      <c r="OZE271" s="85"/>
      <c r="OZF271" s="85"/>
      <c r="OZG271" s="85"/>
      <c r="OZH271" s="85"/>
      <c r="OZI271" s="85"/>
      <c r="OZJ271" s="85"/>
      <c r="OZK271" s="85"/>
      <c r="OZL271" s="85"/>
      <c r="OZM271" s="85"/>
      <c r="OZN271" s="85"/>
      <c r="OZO271" s="85"/>
      <c r="OZP271" s="85"/>
      <c r="OZQ271" s="85"/>
      <c r="OZR271" s="85"/>
      <c r="OZS271" s="85"/>
      <c r="OZT271" s="85"/>
      <c r="OZU271" s="85"/>
      <c r="OZV271" s="85"/>
      <c r="OZW271" s="85"/>
      <c r="OZX271" s="85"/>
      <c r="OZY271" s="85"/>
      <c r="OZZ271" s="85"/>
      <c r="PAA271" s="85"/>
      <c r="PAB271" s="85"/>
      <c r="PAC271" s="85"/>
      <c r="PAD271" s="85"/>
      <c r="PAE271" s="85"/>
      <c r="PAF271" s="85"/>
      <c r="PAG271" s="85"/>
      <c r="PAH271" s="86"/>
      <c r="PAI271" s="84"/>
      <c r="PAJ271" s="85"/>
      <c r="PAK271" s="85"/>
      <c r="PAL271" s="85"/>
      <c r="PAM271" s="85"/>
      <c r="PAN271" s="85"/>
      <c r="PAO271" s="85"/>
      <c r="PAP271" s="85"/>
      <c r="PAQ271" s="85"/>
      <c r="PAR271" s="85"/>
      <c r="PAS271" s="85"/>
      <c r="PAT271" s="85"/>
      <c r="PAU271" s="85"/>
      <c r="PAV271" s="85"/>
      <c r="PAW271" s="85"/>
      <c r="PAX271" s="85"/>
      <c r="PAY271" s="85"/>
      <c r="PAZ271" s="85"/>
      <c r="PBA271" s="85"/>
      <c r="PBB271" s="85"/>
      <c r="PBC271" s="85"/>
      <c r="PBD271" s="85"/>
      <c r="PBE271" s="85"/>
      <c r="PBF271" s="85"/>
      <c r="PBG271" s="85"/>
      <c r="PBH271" s="85"/>
      <c r="PBI271" s="85"/>
      <c r="PBJ271" s="85"/>
      <c r="PBK271" s="85"/>
      <c r="PBL271" s="85"/>
      <c r="PBM271" s="86"/>
      <c r="PBN271" s="84"/>
      <c r="PBO271" s="85"/>
      <c r="PBP271" s="85"/>
      <c r="PBQ271" s="85"/>
      <c r="PBR271" s="85"/>
      <c r="PBS271" s="85"/>
      <c r="PBT271" s="85"/>
      <c r="PBU271" s="85"/>
      <c r="PBV271" s="85"/>
      <c r="PBW271" s="85"/>
      <c r="PBX271" s="85"/>
      <c r="PBY271" s="85"/>
      <c r="PBZ271" s="85"/>
      <c r="PCA271" s="85"/>
      <c r="PCB271" s="85"/>
      <c r="PCC271" s="85"/>
      <c r="PCD271" s="85"/>
      <c r="PCE271" s="85"/>
      <c r="PCF271" s="85"/>
      <c r="PCG271" s="85"/>
      <c r="PCH271" s="85"/>
      <c r="PCI271" s="85"/>
      <c r="PCJ271" s="85"/>
      <c r="PCK271" s="85"/>
      <c r="PCL271" s="85"/>
      <c r="PCM271" s="85"/>
      <c r="PCN271" s="85"/>
      <c r="PCO271" s="85"/>
      <c r="PCP271" s="85"/>
      <c r="PCQ271" s="85"/>
      <c r="PCR271" s="86"/>
      <c r="PCS271" s="84"/>
      <c r="PCT271" s="85"/>
      <c r="PCU271" s="85"/>
      <c r="PCV271" s="85"/>
      <c r="PCW271" s="85"/>
      <c r="PCX271" s="85"/>
      <c r="PCY271" s="85"/>
      <c r="PCZ271" s="85"/>
      <c r="PDA271" s="85"/>
      <c r="PDB271" s="85"/>
      <c r="PDC271" s="85"/>
      <c r="PDD271" s="85"/>
      <c r="PDE271" s="85"/>
      <c r="PDF271" s="85"/>
      <c r="PDG271" s="85"/>
      <c r="PDH271" s="85"/>
      <c r="PDI271" s="85"/>
      <c r="PDJ271" s="85"/>
      <c r="PDK271" s="85"/>
      <c r="PDL271" s="85"/>
      <c r="PDM271" s="85"/>
      <c r="PDN271" s="85"/>
      <c r="PDO271" s="85"/>
      <c r="PDP271" s="85"/>
      <c r="PDQ271" s="85"/>
      <c r="PDR271" s="85"/>
      <c r="PDS271" s="85"/>
      <c r="PDT271" s="85"/>
      <c r="PDU271" s="85"/>
      <c r="PDV271" s="85"/>
      <c r="PDW271" s="86"/>
      <c r="PDX271" s="84"/>
      <c r="PDY271" s="85"/>
      <c r="PDZ271" s="85"/>
      <c r="PEA271" s="85"/>
      <c r="PEB271" s="85"/>
      <c r="PEC271" s="85"/>
      <c r="PED271" s="85"/>
      <c r="PEE271" s="85"/>
      <c r="PEF271" s="85"/>
      <c r="PEG271" s="85"/>
      <c r="PEH271" s="85"/>
      <c r="PEI271" s="85"/>
      <c r="PEJ271" s="85"/>
      <c r="PEK271" s="85"/>
      <c r="PEL271" s="85"/>
      <c r="PEM271" s="85"/>
      <c r="PEN271" s="85"/>
      <c r="PEO271" s="85"/>
      <c r="PEP271" s="85"/>
      <c r="PEQ271" s="85"/>
      <c r="PER271" s="85"/>
      <c r="PES271" s="85"/>
      <c r="PET271" s="85"/>
      <c r="PEU271" s="85"/>
      <c r="PEV271" s="85"/>
      <c r="PEW271" s="85"/>
      <c r="PEX271" s="85"/>
      <c r="PEY271" s="85"/>
      <c r="PEZ271" s="85"/>
      <c r="PFA271" s="85"/>
      <c r="PFB271" s="86"/>
      <c r="PFC271" s="84"/>
      <c r="PFD271" s="85"/>
      <c r="PFE271" s="85"/>
      <c r="PFF271" s="85"/>
      <c r="PFG271" s="85"/>
      <c r="PFH271" s="85"/>
      <c r="PFI271" s="85"/>
      <c r="PFJ271" s="85"/>
      <c r="PFK271" s="85"/>
      <c r="PFL271" s="85"/>
      <c r="PFM271" s="85"/>
      <c r="PFN271" s="85"/>
      <c r="PFO271" s="85"/>
      <c r="PFP271" s="85"/>
      <c r="PFQ271" s="85"/>
      <c r="PFR271" s="85"/>
      <c r="PFS271" s="85"/>
      <c r="PFT271" s="85"/>
      <c r="PFU271" s="85"/>
      <c r="PFV271" s="85"/>
      <c r="PFW271" s="85"/>
      <c r="PFX271" s="85"/>
      <c r="PFY271" s="85"/>
      <c r="PFZ271" s="85"/>
      <c r="PGA271" s="85"/>
      <c r="PGB271" s="85"/>
      <c r="PGC271" s="85"/>
      <c r="PGD271" s="85"/>
      <c r="PGE271" s="85"/>
      <c r="PGF271" s="85"/>
      <c r="PGG271" s="86"/>
      <c r="PGH271" s="84"/>
      <c r="PGI271" s="85"/>
      <c r="PGJ271" s="85"/>
      <c r="PGK271" s="85"/>
      <c r="PGL271" s="85"/>
      <c r="PGM271" s="85"/>
      <c r="PGN271" s="85"/>
      <c r="PGO271" s="85"/>
      <c r="PGP271" s="85"/>
      <c r="PGQ271" s="85"/>
      <c r="PGR271" s="85"/>
      <c r="PGS271" s="85"/>
      <c r="PGT271" s="85"/>
      <c r="PGU271" s="85"/>
      <c r="PGV271" s="85"/>
      <c r="PGW271" s="85"/>
      <c r="PGX271" s="85"/>
      <c r="PGY271" s="85"/>
      <c r="PGZ271" s="85"/>
      <c r="PHA271" s="85"/>
      <c r="PHB271" s="85"/>
      <c r="PHC271" s="85"/>
      <c r="PHD271" s="85"/>
      <c r="PHE271" s="85"/>
      <c r="PHF271" s="85"/>
      <c r="PHG271" s="85"/>
      <c r="PHH271" s="85"/>
      <c r="PHI271" s="85"/>
      <c r="PHJ271" s="85"/>
      <c r="PHK271" s="85"/>
      <c r="PHL271" s="86"/>
      <c r="PHM271" s="84"/>
      <c r="PHN271" s="85"/>
      <c r="PHO271" s="85"/>
      <c r="PHP271" s="85"/>
      <c r="PHQ271" s="85"/>
      <c r="PHR271" s="85"/>
      <c r="PHS271" s="85"/>
      <c r="PHT271" s="85"/>
      <c r="PHU271" s="85"/>
      <c r="PHV271" s="85"/>
      <c r="PHW271" s="85"/>
      <c r="PHX271" s="85"/>
      <c r="PHY271" s="85"/>
      <c r="PHZ271" s="85"/>
      <c r="PIA271" s="85"/>
      <c r="PIB271" s="85"/>
      <c r="PIC271" s="85"/>
      <c r="PID271" s="85"/>
      <c r="PIE271" s="85"/>
      <c r="PIF271" s="85"/>
      <c r="PIG271" s="85"/>
      <c r="PIH271" s="85"/>
      <c r="PII271" s="85"/>
      <c r="PIJ271" s="85"/>
      <c r="PIK271" s="85"/>
      <c r="PIL271" s="85"/>
      <c r="PIM271" s="85"/>
      <c r="PIN271" s="85"/>
      <c r="PIO271" s="85"/>
      <c r="PIP271" s="85"/>
      <c r="PIQ271" s="86"/>
      <c r="PIR271" s="84"/>
      <c r="PIS271" s="85"/>
      <c r="PIT271" s="85"/>
      <c r="PIU271" s="85"/>
      <c r="PIV271" s="85"/>
      <c r="PIW271" s="85"/>
      <c r="PIX271" s="85"/>
      <c r="PIY271" s="85"/>
      <c r="PIZ271" s="85"/>
      <c r="PJA271" s="85"/>
      <c r="PJB271" s="85"/>
      <c r="PJC271" s="85"/>
      <c r="PJD271" s="85"/>
      <c r="PJE271" s="85"/>
      <c r="PJF271" s="85"/>
      <c r="PJG271" s="85"/>
      <c r="PJH271" s="85"/>
      <c r="PJI271" s="85"/>
      <c r="PJJ271" s="85"/>
      <c r="PJK271" s="85"/>
      <c r="PJL271" s="85"/>
      <c r="PJM271" s="85"/>
      <c r="PJN271" s="85"/>
      <c r="PJO271" s="85"/>
      <c r="PJP271" s="85"/>
      <c r="PJQ271" s="85"/>
      <c r="PJR271" s="85"/>
      <c r="PJS271" s="85"/>
      <c r="PJT271" s="85"/>
      <c r="PJU271" s="85"/>
      <c r="PJV271" s="86"/>
      <c r="PJW271" s="84"/>
      <c r="PJX271" s="85"/>
      <c r="PJY271" s="85"/>
      <c r="PJZ271" s="85"/>
      <c r="PKA271" s="85"/>
      <c r="PKB271" s="85"/>
      <c r="PKC271" s="85"/>
      <c r="PKD271" s="85"/>
      <c r="PKE271" s="85"/>
      <c r="PKF271" s="85"/>
      <c r="PKG271" s="85"/>
      <c r="PKH271" s="85"/>
      <c r="PKI271" s="85"/>
      <c r="PKJ271" s="85"/>
      <c r="PKK271" s="85"/>
      <c r="PKL271" s="85"/>
      <c r="PKM271" s="85"/>
      <c r="PKN271" s="85"/>
      <c r="PKO271" s="85"/>
      <c r="PKP271" s="85"/>
      <c r="PKQ271" s="85"/>
      <c r="PKR271" s="85"/>
      <c r="PKS271" s="85"/>
      <c r="PKT271" s="85"/>
      <c r="PKU271" s="85"/>
      <c r="PKV271" s="85"/>
      <c r="PKW271" s="85"/>
      <c r="PKX271" s="85"/>
      <c r="PKY271" s="85"/>
      <c r="PKZ271" s="85"/>
      <c r="PLA271" s="86"/>
      <c r="PLB271" s="84"/>
      <c r="PLC271" s="85"/>
      <c r="PLD271" s="85"/>
      <c r="PLE271" s="85"/>
      <c r="PLF271" s="85"/>
      <c r="PLG271" s="85"/>
      <c r="PLH271" s="85"/>
      <c r="PLI271" s="85"/>
      <c r="PLJ271" s="85"/>
      <c r="PLK271" s="85"/>
      <c r="PLL271" s="85"/>
      <c r="PLM271" s="85"/>
      <c r="PLN271" s="85"/>
      <c r="PLO271" s="85"/>
      <c r="PLP271" s="85"/>
      <c r="PLQ271" s="85"/>
      <c r="PLR271" s="85"/>
      <c r="PLS271" s="85"/>
      <c r="PLT271" s="85"/>
      <c r="PLU271" s="85"/>
      <c r="PLV271" s="85"/>
      <c r="PLW271" s="85"/>
      <c r="PLX271" s="85"/>
      <c r="PLY271" s="85"/>
      <c r="PLZ271" s="85"/>
      <c r="PMA271" s="85"/>
      <c r="PMB271" s="85"/>
      <c r="PMC271" s="85"/>
      <c r="PMD271" s="85"/>
      <c r="PME271" s="85"/>
      <c r="PMF271" s="86"/>
      <c r="PMG271" s="84"/>
      <c r="PMH271" s="85"/>
      <c r="PMI271" s="85"/>
      <c r="PMJ271" s="85"/>
      <c r="PMK271" s="85"/>
      <c r="PML271" s="85"/>
      <c r="PMM271" s="85"/>
      <c r="PMN271" s="85"/>
      <c r="PMO271" s="85"/>
      <c r="PMP271" s="85"/>
      <c r="PMQ271" s="85"/>
      <c r="PMR271" s="85"/>
      <c r="PMS271" s="85"/>
      <c r="PMT271" s="85"/>
      <c r="PMU271" s="85"/>
      <c r="PMV271" s="85"/>
      <c r="PMW271" s="85"/>
      <c r="PMX271" s="85"/>
      <c r="PMY271" s="85"/>
      <c r="PMZ271" s="85"/>
      <c r="PNA271" s="85"/>
      <c r="PNB271" s="85"/>
      <c r="PNC271" s="85"/>
      <c r="PND271" s="85"/>
      <c r="PNE271" s="85"/>
      <c r="PNF271" s="85"/>
      <c r="PNG271" s="85"/>
      <c r="PNH271" s="85"/>
      <c r="PNI271" s="85"/>
      <c r="PNJ271" s="85"/>
      <c r="PNK271" s="86"/>
      <c r="PNL271" s="84"/>
      <c r="PNM271" s="85"/>
      <c r="PNN271" s="85"/>
      <c r="PNO271" s="85"/>
      <c r="PNP271" s="85"/>
      <c r="PNQ271" s="85"/>
      <c r="PNR271" s="85"/>
      <c r="PNS271" s="85"/>
      <c r="PNT271" s="85"/>
      <c r="PNU271" s="85"/>
      <c r="PNV271" s="85"/>
      <c r="PNW271" s="85"/>
      <c r="PNX271" s="85"/>
      <c r="PNY271" s="85"/>
      <c r="PNZ271" s="85"/>
      <c r="POA271" s="85"/>
      <c r="POB271" s="85"/>
      <c r="POC271" s="85"/>
      <c r="POD271" s="85"/>
      <c r="POE271" s="85"/>
      <c r="POF271" s="85"/>
      <c r="POG271" s="85"/>
      <c r="POH271" s="85"/>
      <c r="POI271" s="85"/>
      <c r="POJ271" s="85"/>
      <c r="POK271" s="85"/>
      <c r="POL271" s="85"/>
      <c r="POM271" s="85"/>
      <c r="PON271" s="85"/>
      <c r="POO271" s="85"/>
      <c r="POP271" s="86"/>
      <c r="POQ271" s="84"/>
      <c r="POR271" s="85"/>
      <c r="POS271" s="85"/>
      <c r="POT271" s="85"/>
      <c r="POU271" s="85"/>
      <c r="POV271" s="85"/>
      <c r="POW271" s="85"/>
      <c r="POX271" s="85"/>
      <c r="POY271" s="85"/>
      <c r="POZ271" s="85"/>
      <c r="PPA271" s="85"/>
      <c r="PPB271" s="85"/>
      <c r="PPC271" s="85"/>
      <c r="PPD271" s="85"/>
      <c r="PPE271" s="85"/>
      <c r="PPF271" s="85"/>
      <c r="PPG271" s="85"/>
      <c r="PPH271" s="85"/>
      <c r="PPI271" s="85"/>
      <c r="PPJ271" s="85"/>
      <c r="PPK271" s="85"/>
      <c r="PPL271" s="85"/>
      <c r="PPM271" s="85"/>
      <c r="PPN271" s="85"/>
      <c r="PPO271" s="85"/>
      <c r="PPP271" s="85"/>
      <c r="PPQ271" s="85"/>
      <c r="PPR271" s="85"/>
      <c r="PPS271" s="85"/>
      <c r="PPT271" s="85"/>
      <c r="PPU271" s="86"/>
      <c r="PPV271" s="84"/>
      <c r="PPW271" s="85"/>
      <c r="PPX271" s="85"/>
      <c r="PPY271" s="85"/>
      <c r="PPZ271" s="85"/>
      <c r="PQA271" s="85"/>
      <c r="PQB271" s="85"/>
      <c r="PQC271" s="85"/>
      <c r="PQD271" s="85"/>
      <c r="PQE271" s="85"/>
      <c r="PQF271" s="85"/>
      <c r="PQG271" s="85"/>
      <c r="PQH271" s="85"/>
      <c r="PQI271" s="85"/>
      <c r="PQJ271" s="85"/>
      <c r="PQK271" s="85"/>
      <c r="PQL271" s="85"/>
      <c r="PQM271" s="85"/>
      <c r="PQN271" s="85"/>
      <c r="PQO271" s="85"/>
      <c r="PQP271" s="85"/>
      <c r="PQQ271" s="85"/>
      <c r="PQR271" s="85"/>
      <c r="PQS271" s="85"/>
      <c r="PQT271" s="85"/>
      <c r="PQU271" s="85"/>
      <c r="PQV271" s="85"/>
      <c r="PQW271" s="85"/>
      <c r="PQX271" s="85"/>
      <c r="PQY271" s="85"/>
      <c r="PQZ271" s="86"/>
      <c r="PRA271" s="84"/>
      <c r="PRB271" s="85"/>
      <c r="PRC271" s="85"/>
      <c r="PRD271" s="85"/>
      <c r="PRE271" s="85"/>
      <c r="PRF271" s="85"/>
      <c r="PRG271" s="85"/>
      <c r="PRH271" s="85"/>
      <c r="PRI271" s="85"/>
      <c r="PRJ271" s="85"/>
      <c r="PRK271" s="85"/>
      <c r="PRL271" s="85"/>
      <c r="PRM271" s="85"/>
      <c r="PRN271" s="85"/>
      <c r="PRO271" s="85"/>
      <c r="PRP271" s="85"/>
      <c r="PRQ271" s="85"/>
      <c r="PRR271" s="85"/>
      <c r="PRS271" s="85"/>
      <c r="PRT271" s="85"/>
      <c r="PRU271" s="85"/>
      <c r="PRV271" s="85"/>
      <c r="PRW271" s="85"/>
      <c r="PRX271" s="85"/>
      <c r="PRY271" s="85"/>
      <c r="PRZ271" s="85"/>
      <c r="PSA271" s="85"/>
      <c r="PSB271" s="85"/>
      <c r="PSC271" s="85"/>
      <c r="PSD271" s="85"/>
      <c r="PSE271" s="86"/>
      <c r="PSF271" s="84"/>
      <c r="PSG271" s="85"/>
      <c r="PSH271" s="85"/>
      <c r="PSI271" s="85"/>
      <c r="PSJ271" s="85"/>
      <c r="PSK271" s="85"/>
      <c r="PSL271" s="85"/>
      <c r="PSM271" s="85"/>
      <c r="PSN271" s="85"/>
      <c r="PSO271" s="85"/>
      <c r="PSP271" s="85"/>
      <c r="PSQ271" s="85"/>
      <c r="PSR271" s="85"/>
      <c r="PSS271" s="85"/>
      <c r="PST271" s="85"/>
      <c r="PSU271" s="85"/>
      <c r="PSV271" s="85"/>
      <c r="PSW271" s="85"/>
      <c r="PSX271" s="85"/>
      <c r="PSY271" s="85"/>
      <c r="PSZ271" s="85"/>
      <c r="PTA271" s="85"/>
      <c r="PTB271" s="85"/>
      <c r="PTC271" s="85"/>
      <c r="PTD271" s="85"/>
      <c r="PTE271" s="85"/>
      <c r="PTF271" s="85"/>
      <c r="PTG271" s="85"/>
      <c r="PTH271" s="85"/>
      <c r="PTI271" s="85"/>
      <c r="PTJ271" s="86"/>
      <c r="PTK271" s="84"/>
      <c r="PTL271" s="85"/>
      <c r="PTM271" s="85"/>
      <c r="PTN271" s="85"/>
      <c r="PTO271" s="85"/>
      <c r="PTP271" s="85"/>
      <c r="PTQ271" s="85"/>
      <c r="PTR271" s="85"/>
      <c r="PTS271" s="85"/>
      <c r="PTT271" s="85"/>
      <c r="PTU271" s="85"/>
      <c r="PTV271" s="85"/>
      <c r="PTW271" s="85"/>
      <c r="PTX271" s="85"/>
      <c r="PTY271" s="85"/>
      <c r="PTZ271" s="85"/>
      <c r="PUA271" s="85"/>
      <c r="PUB271" s="85"/>
      <c r="PUC271" s="85"/>
      <c r="PUD271" s="85"/>
      <c r="PUE271" s="85"/>
      <c r="PUF271" s="85"/>
      <c r="PUG271" s="85"/>
      <c r="PUH271" s="85"/>
      <c r="PUI271" s="85"/>
      <c r="PUJ271" s="85"/>
      <c r="PUK271" s="85"/>
      <c r="PUL271" s="85"/>
      <c r="PUM271" s="85"/>
      <c r="PUN271" s="85"/>
      <c r="PUO271" s="86"/>
      <c r="PUP271" s="84"/>
      <c r="PUQ271" s="85"/>
      <c r="PUR271" s="85"/>
      <c r="PUS271" s="85"/>
      <c r="PUT271" s="85"/>
      <c r="PUU271" s="85"/>
      <c r="PUV271" s="85"/>
      <c r="PUW271" s="85"/>
      <c r="PUX271" s="85"/>
      <c r="PUY271" s="85"/>
      <c r="PUZ271" s="85"/>
      <c r="PVA271" s="85"/>
      <c r="PVB271" s="85"/>
      <c r="PVC271" s="85"/>
      <c r="PVD271" s="85"/>
      <c r="PVE271" s="85"/>
      <c r="PVF271" s="85"/>
      <c r="PVG271" s="85"/>
      <c r="PVH271" s="85"/>
      <c r="PVI271" s="85"/>
      <c r="PVJ271" s="85"/>
      <c r="PVK271" s="85"/>
      <c r="PVL271" s="85"/>
      <c r="PVM271" s="85"/>
      <c r="PVN271" s="85"/>
      <c r="PVO271" s="85"/>
      <c r="PVP271" s="85"/>
      <c r="PVQ271" s="85"/>
      <c r="PVR271" s="85"/>
      <c r="PVS271" s="85"/>
      <c r="PVT271" s="86"/>
      <c r="PVU271" s="84"/>
      <c r="PVV271" s="85"/>
      <c r="PVW271" s="85"/>
      <c r="PVX271" s="85"/>
      <c r="PVY271" s="85"/>
      <c r="PVZ271" s="85"/>
      <c r="PWA271" s="85"/>
      <c r="PWB271" s="85"/>
      <c r="PWC271" s="85"/>
      <c r="PWD271" s="85"/>
      <c r="PWE271" s="85"/>
      <c r="PWF271" s="85"/>
      <c r="PWG271" s="85"/>
      <c r="PWH271" s="85"/>
      <c r="PWI271" s="85"/>
      <c r="PWJ271" s="85"/>
      <c r="PWK271" s="85"/>
      <c r="PWL271" s="85"/>
      <c r="PWM271" s="85"/>
      <c r="PWN271" s="85"/>
      <c r="PWO271" s="85"/>
      <c r="PWP271" s="85"/>
      <c r="PWQ271" s="85"/>
      <c r="PWR271" s="85"/>
      <c r="PWS271" s="85"/>
      <c r="PWT271" s="85"/>
      <c r="PWU271" s="85"/>
      <c r="PWV271" s="85"/>
      <c r="PWW271" s="85"/>
      <c r="PWX271" s="85"/>
      <c r="PWY271" s="86"/>
      <c r="PWZ271" s="84"/>
      <c r="PXA271" s="85"/>
      <c r="PXB271" s="85"/>
      <c r="PXC271" s="85"/>
      <c r="PXD271" s="85"/>
      <c r="PXE271" s="85"/>
      <c r="PXF271" s="85"/>
      <c r="PXG271" s="85"/>
      <c r="PXH271" s="85"/>
      <c r="PXI271" s="85"/>
      <c r="PXJ271" s="85"/>
      <c r="PXK271" s="85"/>
      <c r="PXL271" s="85"/>
      <c r="PXM271" s="85"/>
      <c r="PXN271" s="85"/>
      <c r="PXO271" s="85"/>
      <c r="PXP271" s="85"/>
      <c r="PXQ271" s="85"/>
      <c r="PXR271" s="85"/>
      <c r="PXS271" s="85"/>
      <c r="PXT271" s="85"/>
      <c r="PXU271" s="85"/>
      <c r="PXV271" s="85"/>
      <c r="PXW271" s="85"/>
      <c r="PXX271" s="85"/>
      <c r="PXY271" s="85"/>
      <c r="PXZ271" s="85"/>
      <c r="PYA271" s="85"/>
      <c r="PYB271" s="85"/>
      <c r="PYC271" s="85"/>
      <c r="PYD271" s="86"/>
      <c r="PYE271" s="84"/>
      <c r="PYF271" s="85"/>
      <c r="PYG271" s="85"/>
      <c r="PYH271" s="85"/>
      <c r="PYI271" s="85"/>
      <c r="PYJ271" s="85"/>
      <c r="PYK271" s="85"/>
      <c r="PYL271" s="85"/>
      <c r="PYM271" s="85"/>
      <c r="PYN271" s="85"/>
      <c r="PYO271" s="85"/>
      <c r="PYP271" s="85"/>
      <c r="PYQ271" s="85"/>
      <c r="PYR271" s="85"/>
      <c r="PYS271" s="85"/>
      <c r="PYT271" s="85"/>
      <c r="PYU271" s="85"/>
      <c r="PYV271" s="85"/>
      <c r="PYW271" s="85"/>
      <c r="PYX271" s="85"/>
      <c r="PYY271" s="85"/>
      <c r="PYZ271" s="85"/>
      <c r="PZA271" s="85"/>
      <c r="PZB271" s="85"/>
      <c r="PZC271" s="85"/>
      <c r="PZD271" s="85"/>
      <c r="PZE271" s="85"/>
      <c r="PZF271" s="85"/>
      <c r="PZG271" s="85"/>
      <c r="PZH271" s="85"/>
      <c r="PZI271" s="86"/>
      <c r="PZJ271" s="84"/>
      <c r="PZK271" s="85"/>
      <c r="PZL271" s="85"/>
      <c r="PZM271" s="85"/>
      <c r="PZN271" s="85"/>
      <c r="PZO271" s="85"/>
      <c r="PZP271" s="85"/>
      <c r="PZQ271" s="85"/>
      <c r="PZR271" s="85"/>
      <c r="PZS271" s="85"/>
      <c r="PZT271" s="85"/>
      <c r="PZU271" s="85"/>
      <c r="PZV271" s="85"/>
      <c r="PZW271" s="85"/>
      <c r="PZX271" s="85"/>
      <c r="PZY271" s="85"/>
      <c r="PZZ271" s="85"/>
      <c r="QAA271" s="85"/>
      <c r="QAB271" s="85"/>
      <c r="QAC271" s="85"/>
      <c r="QAD271" s="85"/>
      <c r="QAE271" s="85"/>
      <c r="QAF271" s="85"/>
      <c r="QAG271" s="85"/>
      <c r="QAH271" s="85"/>
      <c r="QAI271" s="85"/>
      <c r="QAJ271" s="85"/>
      <c r="QAK271" s="85"/>
      <c r="QAL271" s="85"/>
      <c r="QAM271" s="85"/>
      <c r="QAN271" s="86"/>
      <c r="QAO271" s="84"/>
      <c r="QAP271" s="85"/>
      <c r="QAQ271" s="85"/>
      <c r="QAR271" s="85"/>
      <c r="QAS271" s="85"/>
      <c r="QAT271" s="85"/>
      <c r="QAU271" s="85"/>
      <c r="QAV271" s="85"/>
      <c r="QAW271" s="85"/>
      <c r="QAX271" s="85"/>
      <c r="QAY271" s="85"/>
      <c r="QAZ271" s="85"/>
      <c r="QBA271" s="85"/>
      <c r="QBB271" s="85"/>
      <c r="QBC271" s="85"/>
      <c r="QBD271" s="85"/>
      <c r="QBE271" s="85"/>
      <c r="QBF271" s="85"/>
      <c r="QBG271" s="85"/>
      <c r="QBH271" s="85"/>
      <c r="QBI271" s="85"/>
      <c r="QBJ271" s="85"/>
      <c r="QBK271" s="85"/>
      <c r="QBL271" s="85"/>
      <c r="QBM271" s="85"/>
      <c r="QBN271" s="85"/>
      <c r="QBO271" s="85"/>
      <c r="QBP271" s="85"/>
      <c r="QBQ271" s="85"/>
      <c r="QBR271" s="85"/>
      <c r="QBS271" s="86"/>
      <c r="QBT271" s="84"/>
      <c r="QBU271" s="85"/>
      <c r="QBV271" s="85"/>
      <c r="QBW271" s="85"/>
      <c r="QBX271" s="85"/>
      <c r="QBY271" s="85"/>
      <c r="QBZ271" s="85"/>
      <c r="QCA271" s="85"/>
      <c r="QCB271" s="85"/>
      <c r="QCC271" s="85"/>
      <c r="QCD271" s="85"/>
      <c r="QCE271" s="85"/>
      <c r="QCF271" s="85"/>
      <c r="QCG271" s="85"/>
      <c r="QCH271" s="85"/>
      <c r="QCI271" s="85"/>
      <c r="QCJ271" s="85"/>
      <c r="QCK271" s="85"/>
      <c r="QCL271" s="85"/>
      <c r="QCM271" s="85"/>
      <c r="QCN271" s="85"/>
      <c r="QCO271" s="85"/>
      <c r="QCP271" s="85"/>
      <c r="QCQ271" s="85"/>
      <c r="QCR271" s="85"/>
      <c r="QCS271" s="85"/>
      <c r="QCT271" s="85"/>
      <c r="QCU271" s="85"/>
      <c r="QCV271" s="85"/>
      <c r="QCW271" s="85"/>
      <c r="QCX271" s="86"/>
      <c r="QCY271" s="84"/>
      <c r="QCZ271" s="85"/>
      <c r="QDA271" s="85"/>
      <c r="QDB271" s="85"/>
      <c r="QDC271" s="85"/>
      <c r="QDD271" s="85"/>
      <c r="QDE271" s="85"/>
      <c r="QDF271" s="85"/>
      <c r="QDG271" s="85"/>
      <c r="QDH271" s="85"/>
      <c r="QDI271" s="85"/>
      <c r="QDJ271" s="85"/>
      <c r="QDK271" s="85"/>
      <c r="QDL271" s="85"/>
      <c r="QDM271" s="85"/>
      <c r="QDN271" s="85"/>
      <c r="QDO271" s="85"/>
      <c r="QDP271" s="85"/>
      <c r="QDQ271" s="85"/>
      <c r="QDR271" s="85"/>
      <c r="QDS271" s="85"/>
      <c r="QDT271" s="85"/>
      <c r="QDU271" s="85"/>
      <c r="QDV271" s="85"/>
      <c r="QDW271" s="85"/>
      <c r="QDX271" s="85"/>
      <c r="QDY271" s="85"/>
      <c r="QDZ271" s="85"/>
      <c r="QEA271" s="85"/>
      <c r="QEB271" s="85"/>
      <c r="QEC271" s="86"/>
      <c r="QED271" s="84"/>
      <c r="QEE271" s="85"/>
      <c r="QEF271" s="85"/>
      <c r="QEG271" s="85"/>
      <c r="QEH271" s="85"/>
      <c r="QEI271" s="85"/>
      <c r="QEJ271" s="85"/>
      <c r="QEK271" s="85"/>
      <c r="QEL271" s="85"/>
      <c r="QEM271" s="85"/>
      <c r="QEN271" s="85"/>
      <c r="QEO271" s="85"/>
      <c r="QEP271" s="85"/>
      <c r="QEQ271" s="85"/>
      <c r="QER271" s="85"/>
      <c r="QES271" s="85"/>
      <c r="QET271" s="85"/>
      <c r="QEU271" s="85"/>
      <c r="QEV271" s="85"/>
      <c r="QEW271" s="85"/>
      <c r="QEX271" s="85"/>
      <c r="QEY271" s="85"/>
      <c r="QEZ271" s="85"/>
      <c r="QFA271" s="85"/>
      <c r="QFB271" s="85"/>
      <c r="QFC271" s="85"/>
      <c r="QFD271" s="85"/>
      <c r="QFE271" s="85"/>
      <c r="QFF271" s="85"/>
      <c r="QFG271" s="85"/>
      <c r="QFH271" s="86"/>
      <c r="QFI271" s="84"/>
      <c r="QFJ271" s="85"/>
      <c r="QFK271" s="85"/>
      <c r="QFL271" s="85"/>
      <c r="QFM271" s="85"/>
      <c r="QFN271" s="85"/>
      <c r="QFO271" s="85"/>
      <c r="QFP271" s="85"/>
      <c r="QFQ271" s="85"/>
      <c r="QFR271" s="85"/>
      <c r="QFS271" s="85"/>
      <c r="QFT271" s="85"/>
      <c r="QFU271" s="85"/>
      <c r="QFV271" s="85"/>
      <c r="QFW271" s="85"/>
      <c r="QFX271" s="85"/>
      <c r="QFY271" s="85"/>
      <c r="QFZ271" s="85"/>
      <c r="QGA271" s="85"/>
      <c r="QGB271" s="85"/>
      <c r="QGC271" s="85"/>
      <c r="QGD271" s="85"/>
      <c r="QGE271" s="85"/>
      <c r="QGF271" s="85"/>
      <c r="QGG271" s="85"/>
      <c r="QGH271" s="85"/>
      <c r="QGI271" s="85"/>
      <c r="QGJ271" s="85"/>
      <c r="QGK271" s="85"/>
      <c r="QGL271" s="85"/>
      <c r="QGM271" s="86"/>
      <c r="QGN271" s="84"/>
      <c r="QGO271" s="85"/>
      <c r="QGP271" s="85"/>
      <c r="QGQ271" s="85"/>
      <c r="QGR271" s="85"/>
      <c r="QGS271" s="85"/>
      <c r="QGT271" s="85"/>
      <c r="QGU271" s="85"/>
      <c r="QGV271" s="85"/>
      <c r="QGW271" s="85"/>
      <c r="QGX271" s="85"/>
      <c r="QGY271" s="85"/>
      <c r="QGZ271" s="85"/>
      <c r="QHA271" s="85"/>
      <c r="QHB271" s="85"/>
      <c r="QHC271" s="85"/>
      <c r="QHD271" s="85"/>
      <c r="QHE271" s="85"/>
      <c r="QHF271" s="85"/>
      <c r="QHG271" s="85"/>
      <c r="QHH271" s="85"/>
      <c r="QHI271" s="85"/>
      <c r="QHJ271" s="85"/>
      <c r="QHK271" s="85"/>
      <c r="QHL271" s="85"/>
      <c r="QHM271" s="85"/>
      <c r="QHN271" s="85"/>
      <c r="QHO271" s="85"/>
      <c r="QHP271" s="85"/>
      <c r="QHQ271" s="85"/>
      <c r="QHR271" s="86"/>
      <c r="QHS271" s="84"/>
      <c r="QHT271" s="85"/>
      <c r="QHU271" s="85"/>
      <c r="QHV271" s="85"/>
      <c r="QHW271" s="85"/>
      <c r="QHX271" s="85"/>
      <c r="QHY271" s="85"/>
      <c r="QHZ271" s="85"/>
      <c r="QIA271" s="85"/>
      <c r="QIB271" s="85"/>
      <c r="QIC271" s="85"/>
      <c r="QID271" s="85"/>
      <c r="QIE271" s="85"/>
      <c r="QIF271" s="85"/>
      <c r="QIG271" s="85"/>
      <c r="QIH271" s="85"/>
      <c r="QII271" s="85"/>
      <c r="QIJ271" s="85"/>
      <c r="QIK271" s="85"/>
      <c r="QIL271" s="85"/>
      <c r="QIM271" s="85"/>
      <c r="QIN271" s="85"/>
      <c r="QIO271" s="85"/>
      <c r="QIP271" s="85"/>
      <c r="QIQ271" s="85"/>
      <c r="QIR271" s="85"/>
      <c r="QIS271" s="85"/>
      <c r="QIT271" s="85"/>
      <c r="QIU271" s="85"/>
      <c r="QIV271" s="85"/>
      <c r="QIW271" s="86"/>
      <c r="QIX271" s="84"/>
      <c r="QIY271" s="85"/>
      <c r="QIZ271" s="85"/>
      <c r="QJA271" s="85"/>
      <c r="QJB271" s="85"/>
      <c r="QJC271" s="85"/>
      <c r="QJD271" s="85"/>
      <c r="QJE271" s="85"/>
      <c r="QJF271" s="85"/>
      <c r="QJG271" s="85"/>
      <c r="QJH271" s="85"/>
      <c r="QJI271" s="85"/>
      <c r="QJJ271" s="85"/>
      <c r="QJK271" s="85"/>
      <c r="QJL271" s="85"/>
      <c r="QJM271" s="85"/>
      <c r="QJN271" s="85"/>
      <c r="QJO271" s="85"/>
      <c r="QJP271" s="85"/>
      <c r="QJQ271" s="85"/>
      <c r="QJR271" s="85"/>
      <c r="QJS271" s="85"/>
      <c r="QJT271" s="85"/>
      <c r="QJU271" s="85"/>
      <c r="QJV271" s="85"/>
      <c r="QJW271" s="85"/>
      <c r="QJX271" s="85"/>
      <c r="QJY271" s="85"/>
      <c r="QJZ271" s="85"/>
      <c r="QKA271" s="85"/>
      <c r="QKB271" s="86"/>
      <c r="QKC271" s="84"/>
      <c r="QKD271" s="85"/>
      <c r="QKE271" s="85"/>
      <c r="QKF271" s="85"/>
      <c r="QKG271" s="85"/>
      <c r="QKH271" s="85"/>
      <c r="QKI271" s="85"/>
      <c r="QKJ271" s="85"/>
      <c r="QKK271" s="85"/>
      <c r="QKL271" s="85"/>
      <c r="QKM271" s="85"/>
      <c r="QKN271" s="85"/>
      <c r="QKO271" s="85"/>
      <c r="QKP271" s="85"/>
      <c r="QKQ271" s="85"/>
      <c r="QKR271" s="85"/>
      <c r="QKS271" s="85"/>
      <c r="QKT271" s="85"/>
      <c r="QKU271" s="85"/>
      <c r="QKV271" s="85"/>
      <c r="QKW271" s="85"/>
      <c r="QKX271" s="85"/>
      <c r="QKY271" s="85"/>
      <c r="QKZ271" s="85"/>
      <c r="QLA271" s="85"/>
      <c r="QLB271" s="85"/>
      <c r="QLC271" s="85"/>
      <c r="QLD271" s="85"/>
      <c r="QLE271" s="85"/>
      <c r="QLF271" s="85"/>
      <c r="QLG271" s="86"/>
      <c r="QLH271" s="84"/>
      <c r="QLI271" s="85"/>
      <c r="QLJ271" s="85"/>
      <c r="QLK271" s="85"/>
      <c r="QLL271" s="85"/>
      <c r="QLM271" s="85"/>
      <c r="QLN271" s="85"/>
      <c r="QLO271" s="85"/>
      <c r="QLP271" s="85"/>
      <c r="QLQ271" s="85"/>
      <c r="QLR271" s="85"/>
      <c r="QLS271" s="85"/>
      <c r="QLT271" s="85"/>
      <c r="QLU271" s="85"/>
      <c r="QLV271" s="85"/>
      <c r="QLW271" s="85"/>
      <c r="QLX271" s="85"/>
      <c r="QLY271" s="85"/>
      <c r="QLZ271" s="85"/>
      <c r="QMA271" s="85"/>
      <c r="QMB271" s="85"/>
      <c r="QMC271" s="85"/>
      <c r="QMD271" s="85"/>
      <c r="QME271" s="85"/>
      <c r="QMF271" s="85"/>
      <c r="QMG271" s="85"/>
      <c r="QMH271" s="85"/>
      <c r="QMI271" s="85"/>
      <c r="QMJ271" s="85"/>
      <c r="QMK271" s="85"/>
      <c r="QML271" s="86"/>
      <c r="QMM271" s="84"/>
      <c r="QMN271" s="85"/>
      <c r="QMO271" s="85"/>
      <c r="QMP271" s="85"/>
      <c r="QMQ271" s="85"/>
      <c r="QMR271" s="85"/>
      <c r="QMS271" s="85"/>
      <c r="QMT271" s="85"/>
      <c r="QMU271" s="85"/>
      <c r="QMV271" s="85"/>
      <c r="QMW271" s="85"/>
      <c r="QMX271" s="85"/>
      <c r="QMY271" s="85"/>
      <c r="QMZ271" s="85"/>
      <c r="QNA271" s="85"/>
      <c r="QNB271" s="85"/>
      <c r="QNC271" s="85"/>
      <c r="QND271" s="85"/>
      <c r="QNE271" s="85"/>
      <c r="QNF271" s="85"/>
      <c r="QNG271" s="85"/>
      <c r="QNH271" s="85"/>
      <c r="QNI271" s="85"/>
      <c r="QNJ271" s="85"/>
      <c r="QNK271" s="85"/>
      <c r="QNL271" s="85"/>
      <c r="QNM271" s="85"/>
      <c r="QNN271" s="85"/>
      <c r="QNO271" s="85"/>
      <c r="QNP271" s="85"/>
      <c r="QNQ271" s="86"/>
      <c r="QNR271" s="84"/>
      <c r="QNS271" s="85"/>
      <c r="QNT271" s="85"/>
      <c r="QNU271" s="85"/>
      <c r="QNV271" s="85"/>
      <c r="QNW271" s="85"/>
      <c r="QNX271" s="85"/>
      <c r="QNY271" s="85"/>
      <c r="QNZ271" s="85"/>
      <c r="QOA271" s="85"/>
      <c r="QOB271" s="85"/>
      <c r="QOC271" s="85"/>
      <c r="QOD271" s="85"/>
      <c r="QOE271" s="85"/>
      <c r="QOF271" s="85"/>
      <c r="QOG271" s="85"/>
      <c r="QOH271" s="85"/>
      <c r="QOI271" s="85"/>
      <c r="QOJ271" s="85"/>
      <c r="QOK271" s="85"/>
      <c r="QOL271" s="85"/>
      <c r="QOM271" s="85"/>
      <c r="QON271" s="85"/>
      <c r="QOO271" s="85"/>
      <c r="QOP271" s="85"/>
      <c r="QOQ271" s="85"/>
      <c r="QOR271" s="85"/>
      <c r="QOS271" s="85"/>
      <c r="QOT271" s="85"/>
      <c r="QOU271" s="85"/>
      <c r="QOV271" s="86"/>
      <c r="QOW271" s="84"/>
      <c r="QOX271" s="85"/>
      <c r="QOY271" s="85"/>
      <c r="QOZ271" s="85"/>
      <c r="QPA271" s="85"/>
      <c r="QPB271" s="85"/>
      <c r="QPC271" s="85"/>
      <c r="QPD271" s="85"/>
      <c r="QPE271" s="85"/>
      <c r="QPF271" s="85"/>
      <c r="QPG271" s="85"/>
      <c r="QPH271" s="85"/>
      <c r="QPI271" s="85"/>
      <c r="QPJ271" s="85"/>
      <c r="QPK271" s="85"/>
      <c r="QPL271" s="85"/>
      <c r="QPM271" s="85"/>
      <c r="QPN271" s="85"/>
      <c r="QPO271" s="85"/>
      <c r="QPP271" s="85"/>
      <c r="QPQ271" s="85"/>
      <c r="QPR271" s="85"/>
      <c r="QPS271" s="85"/>
      <c r="QPT271" s="85"/>
      <c r="QPU271" s="85"/>
      <c r="QPV271" s="85"/>
      <c r="QPW271" s="85"/>
      <c r="QPX271" s="85"/>
      <c r="QPY271" s="85"/>
      <c r="QPZ271" s="85"/>
      <c r="QQA271" s="86"/>
      <c r="QQB271" s="84"/>
      <c r="QQC271" s="85"/>
      <c r="QQD271" s="85"/>
      <c r="QQE271" s="85"/>
      <c r="QQF271" s="85"/>
      <c r="QQG271" s="85"/>
      <c r="QQH271" s="85"/>
      <c r="QQI271" s="85"/>
      <c r="QQJ271" s="85"/>
      <c r="QQK271" s="85"/>
      <c r="QQL271" s="85"/>
      <c r="QQM271" s="85"/>
      <c r="QQN271" s="85"/>
      <c r="QQO271" s="85"/>
      <c r="QQP271" s="85"/>
      <c r="QQQ271" s="85"/>
      <c r="QQR271" s="85"/>
      <c r="QQS271" s="85"/>
      <c r="QQT271" s="85"/>
      <c r="QQU271" s="85"/>
      <c r="QQV271" s="85"/>
      <c r="QQW271" s="85"/>
      <c r="QQX271" s="85"/>
      <c r="QQY271" s="85"/>
      <c r="QQZ271" s="85"/>
      <c r="QRA271" s="85"/>
      <c r="QRB271" s="85"/>
      <c r="QRC271" s="85"/>
      <c r="QRD271" s="85"/>
      <c r="QRE271" s="85"/>
      <c r="QRF271" s="86"/>
      <c r="QRG271" s="84"/>
      <c r="QRH271" s="85"/>
      <c r="QRI271" s="85"/>
      <c r="QRJ271" s="85"/>
      <c r="QRK271" s="85"/>
      <c r="QRL271" s="85"/>
      <c r="QRM271" s="85"/>
      <c r="QRN271" s="85"/>
      <c r="QRO271" s="85"/>
      <c r="QRP271" s="85"/>
      <c r="QRQ271" s="85"/>
      <c r="QRR271" s="85"/>
      <c r="QRS271" s="85"/>
      <c r="QRT271" s="85"/>
      <c r="QRU271" s="85"/>
      <c r="QRV271" s="85"/>
      <c r="QRW271" s="85"/>
      <c r="QRX271" s="85"/>
      <c r="QRY271" s="85"/>
      <c r="QRZ271" s="85"/>
      <c r="QSA271" s="85"/>
      <c r="QSB271" s="85"/>
      <c r="QSC271" s="85"/>
      <c r="QSD271" s="85"/>
      <c r="QSE271" s="85"/>
      <c r="QSF271" s="85"/>
      <c r="QSG271" s="85"/>
      <c r="QSH271" s="85"/>
      <c r="QSI271" s="85"/>
      <c r="QSJ271" s="85"/>
      <c r="QSK271" s="86"/>
      <c r="QSL271" s="84"/>
      <c r="QSM271" s="85"/>
      <c r="QSN271" s="85"/>
      <c r="QSO271" s="85"/>
      <c r="QSP271" s="85"/>
      <c r="QSQ271" s="85"/>
      <c r="QSR271" s="85"/>
      <c r="QSS271" s="85"/>
      <c r="QST271" s="85"/>
      <c r="QSU271" s="85"/>
      <c r="QSV271" s="85"/>
      <c r="QSW271" s="85"/>
      <c r="QSX271" s="85"/>
      <c r="QSY271" s="85"/>
      <c r="QSZ271" s="85"/>
      <c r="QTA271" s="85"/>
      <c r="QTB271" s="85"/>
      <c r="QTC271" s="85"/>
      <c r="QTD271" s="85"/>
      <c r="QTE271" s="85"/>
      <c r="QTF271" s="85"/>
      <c r="QTG271" s="85"/>
      <c r="QTH271" s="85"/>
      <c r="QTI271" s="85"/>
      <c r="QTJ271" s="85"/>
      <c r="QTK271" s="85"/>
      <c r="QTL271" s="85"/>
      <c r="QTM271" s="85"/>
      <c r="QTN271" s="85"/>
      <c r="QTO271" s="85"/>
      <c r="QTP271" s="86"/>
      <c r="QTQ271" s="84"/>
      <c r="QTR271" s="85"/>
      <c r="QTS271" s="85"/>
      <c r="QTT271" s="85"/>
      <c r="QTU271" s="85"/>
      <c r="QTV271" s="85"/>
      <c r="QTW271" s="85"/>
      <c r="QTX271" s="85"/>
      <c r="QTY271" s="85"/>
      <c r="QTZ271" s="85"/>
      <c r="QUA271" s="85"/>
      <c r="QUB271" s="85"/>
      <c r="QUC271" s="85"/>
      <c r="QUD271" s="85"/>
      <c r="QUE271" s="85"/>
      <c r="QUF271" s="85"/>
      <c r="QUG271" s="85"/>
      <c r="QUH271" s="85"/>
      <c r="QUI271" s="85"/>
      <c r="QUJ271" s="85"/>
      <c r="QUK271" s="85"/>
      <c r="QUL271" s="85"/>
      <c r="QUM271" s="85"/>
      <c r="QUN271" s="85"/>
      <c r="QUO271" s="85"/>
      <c r="QUP271" s="85"/>
      <c r="QUQ271" s="85"/>
      <c r="QUR271" s="85"/>
      <c r="QUS271" s="85"/>
      <c r="QUT271" s="85"/>
      <c r="QUU271" s="86"/>
      <c r="QUV271" s="84"/>
      <c r="QUW271" s="85"/>
      <c r="QUX271" s="85"/>
      <c r="QUY271" s="85"/>
      <c r="QUZ271" s="85"/>
      <c r="QVA271" s="85"/>
      <c r="QVB271" s="85"/>
      <c r="QVC271" s="85"/>
      <c r="QVD271" s="85"/>
      <c r="QVE271" s="85"/>
      <c r="QVF271" s="85"/>
      <c r="QVG271" s="85"/>
      <c r="QVH271" s="85"/>
      <c r="QVI271" s="85"/>
      <c r="QVJ271" s="85"/>
      <c r="QVK271" s="85"/>
      <c r="QVL271" s="85"/>
      <c r="QVM271" s="85"/>
      <c r="QVN271" s="85"/>
      <c r="QVO271" s="85"/>
      <c r="QVP271" s="85"/>
      <c r="QVQ271" s="85"/>
      <c r="QVR271" s="85"/>
      <c r="QVS271" s="85"/>
      <c r="QVT271" s="85"/>
      <c r="QVU271" s="85"/>
      <c r="QVV271" s="85"/>
      <c r="QVW271" s="85"/>
      <c r="QVX271" s="85"/>
      <c r="QVY271" s="85"/>
      <c r="QVZ271" s="86"/>
      <c r="QWA271" s="84"/>
      <c r="QWB271" s="85"/>
      <c r="QWC271" s="85"/>
      <c r="QWD271" s="85"/>
      <c r="QWE271" s="85"/>
      <c r="QWF271" s="85"/>
      <c r="QWG271" s="85"/>
      <c r="QWH271" s="85"/>
      <c r="QWI271" s="85"/>
      <c r="QWJ271" s="85"/>
      <c r="QWK271" s="85"/>
      <c r="QWL271" s="85"/>
      <c r="QWM271" s="85"/>
      <c r="QWN271" s="85"/>
      <c r="QWO271" s="85"/>
      <c r="QWP271" s="85"/>
      <c r="QWQ271" s="85"/>
      <c r="QWR271" s="85"/>
      <c r="QWS271" s="85"/>
      <c r="QWT271" s="85"/>
      <c r="QWU271" s="85"/>
      <c r="QWV271" s="85"/>
      <c r="QWW271" s="85"/>
      <c r="QWX271" s="85"/>
      <c r="QWY271" s="85"/>
      <c r="QWZ271" s="85"/>
      <c r="QXA271" s="85"/>
      <c r="QXB271" s="85"/>
      <c r="QXC271" s="85"/>
      <c r="QXD271" s="85"/>
      <c r="QXE271" s="86"/>
      <c r="QXF271" s="84"/>
      <c r="QXG271" s="85"/>
      <c r="QXH271" s="85"/>
      <c r="QXI271" s="85"/>
      <c r="QXJ271" s="85"/>
      <c r="QXK271" s="85"/>
      <c r="QXL271" s="85"/>
      <c r="QXM271" s="85"/>
      <c r="QXN271" s="85"/>
      <c r="QXO271" s="85"/>
      <c r="QXP271" s="85"/>
      <c r="QXQ271" s="85"/>
      <c r="QXR271" s="85"/>
      <c r="QXS271" s="85"/>
      <c r="QXT271" s="85"/>
      <c r="QXU271" s="85"/>
      <c r="QXV271" s="85"/>
      <c r="QXW271" s="85"/>
      <c r="QXX271" s="85"/>
      <c r="QXY271" s="85"/>
      <c r="QXZ271" s="85"/>
      <c r="QYA271" s="85"/>
      <c r="QYB271" s="85"/>
      <c r="QYC271" s="85"/>
      <c r="QYD271" s="85"/>
      <c r="QYE271" s="85"/>
      <c r="QYF271" s="85"/>
      <c r="QYG271" s="85"/>
      <c r="QYH271" s="85"/>
      <c r="QYI271" s="85"/>
      <c r="QYJ271" s="86"/>
      <c r="QYK271" s="84"/>
      <c r="QYL271" s="85"/>
      <c r="QYM271" s="85"/>
      <c r="QYN271" s="85"/>
      <c r="QYO271" s="85"/>
      <c r="QYP271" s="85"/>
      <c r="QYQ271" s="85"/>
      <c r="QYR271" s="85"/>
      <c r="QYS271" s="85"/>
      <c r="QYT271" s="85"/>
      <c r="QYU271" s="85"/>
      <c r="QYV271" s="85"/>
      <c r="QYW271" s="85"/>
      <c r="QYX271" s="85"/>
      <c r="QYY271" s="85"/>
      <c r="QYZ271" s="85"/>
      <c r="QZA271" s="85"/>
      <c r="QZB271" s="85"/>
      <c r="QZC271" s="85"/>
      <c r="QZD271" s="85"/>
      <c r="QZE271" s="85"/>
      <c r="QZF271" s="85"/>
      <c r="QZG271" s="85"/>
      <c r="QZH271" s="85"/>
      <c r="QZI271" s="85"/>
      <c r="QZJ271" s="85"/>
      <c r="QZK271" s="85"/>
      <c r="QZL271" s="85"/>
      <c r="QZM271" s="85"/>
      <c r="QZN271" s="85"/>
      <c r="QZO271" s="86"/>
      <c r="QZP271" s="84"/>
      <c r="QZQ271" s="85"/>
      <c r="QZR271" s="85"/>
      <c r="QZS271" s="85"/>
      <c r="QZT271" s="85"/>
      <c r="QZU271" s="85"/>
      <c r="QZV271" s="85"/>
      <c r="QZW271" s="85"/>
      <c r="QZX271" s="85"/>
      <c r="QZY271" s="85"/>
      <c r="QZZ271" s="85"/>
      <c r="RAA271" s="85"/>
      <c r="RAB271" s="85"/>
      <c r="RAC271" s="85"/>
      <c r="RAD271" s="85"/>
      <c r="RAE271" s="85"/>
      <c r="RAF271" s="85"/>
      <c r="RAG271" s="85"/>
      <c r="RAH271" s="85"/>
      <c r="RAI271" s="85"/>
      <c r="RAJ271" s="85"/>
      <c r="RAK271" s="85"/>
      <c r="RAL271" s="85"/>
      <c r="RAM271" s="85"/>
      <c r="RAN271" s="85"/>
      <c r="RAO271" s="85"/>
      <c r="RAP271" s="85"/>
      <c r="RAQ271" s="85"/>
      <c r="RAR271" s="85"/>
      <c r="RAS271" s="85"/>
      <c r="RAT271" s="86"/>
      <c r="RAU271" s="84"/>
      <c r="RAV271" s="85"/>
      <c r="RAW271" s="85"/>
      <c r="RAX271" s="85"/>
      <c r="RAY271" s="85"/>
      <c r="RAZ271" s="85"/>
      <c r="RBA271" s="85"/>
      <c r="RBB271" s="85"/>
      <c r="RBC271" s="85"/>
      <c r="RBD271" s="85"/>
      <c r="RBE271" s="85"/>
      <c r="RBF271" s="85"/>
      <c r="RBG271" s="85"/>
      <c r="RBH271" s="85"/>
      <c r="RBI271" s="85"/>
      <c r="RBJ271" s="85"/>
      <c r="RBK271" s="85"/>
      <c r="RBL271" s="85"/>
      <c r="RBM271" s="85"/>
      <c r="RBN271" s="85"/>
      <c r="RBO271" s="85"/>
      <c r="RBP271" s="85"/>
      <c r="RBQ271" s="85"/>
      <c r="RBR271" s="85"/>
      <c r="RBS271" s="85"/>
      <c r="RBT271" s="85"/>
      <c r="RBU271" s="85"/>
      <c r="RBV271" s="85"/>
      <c r="RBW271" s="85"/>
      <c r="RBX271" s="85"/>
      <c r="RBY271" s="86"/>
      <c r="RBZ271" s="84"/>
      <c r="RCA271" s="85"/>
      <c r="RCB271" s="85"/>
      <c r="RCC271" s="85"/>
      <c r="RCD271" s="85"/>
      <c r="RCE271" s="85"/>
      <c r="RCF271" s="85"/>
      <c r="RCG271" s="85"/>
      <c r="RCH271" s="85"/>
      <c r="RCI271" s="85"/>
      <c r="RCJ271" s="85"/>
      <c r="RCK271" s="85"/>
      <c r="RCL271" s="85"/>
      <c r="RCM271" s="85"/>
      <c r="RCN271" s="85"/>
      <c r="RCO271" s="85"/>
      <c r="RCP271" s="85"/>
      <c r="RCQ271" s="85"/>
      <c r="RCR271" s="85"/>
      <c r="RCS271" s="85"/>
      <c r="RCT271" s="85"/>
      <c r="RCU271" s="85"/>
      <c r="RCV271" s="85"/>
      <c r="RCW271" s="85"/>
      <c r="RCX271" s="85"/>
      <c r="RCY271" s="85"/>
      <c r="RCZ271" s="85"/>
      <c r="RDA271" s="85"/>
      <c r="RDB271" s="85"/>
      <c r="RDC271" s="85"/>
      <c r="RDD271" s="86"/>
      <c r="RDE271" s="84"/>
      <c r="RDF271" s="85"/>
      <c r="RDG271" s="85"/>
      <c r="RDH271" s="85"/>
      <c r="RDI271" s="85"/>
      <c r="RDJ271" s="85"/>
      <c r="RDK271" s="85"/>
      <c r="RDL271" s="85"/>
      <c r="RDM271" s="85"/>
      <c r="RDN271" s="85"/>
      <c r="RDO271" s="85"/>
      <c r="RDP271" s="85"/>
      <c r="RDQ271" s="85"/>
      <c r="RDR271" s="85"/>
      <c r="RDS271" s="85"/>
      <c r="RDT271" s="85"/>
      <c r="RDU271" s="85"/>
      <c r="RDV271" s="85"/>
      <c r="RDW271" s="85"/>
      <c r="RDX271" s="85"/>
      <c r="RDY271" s="85"/>
      <c r="RDZ271" s="85"/>
      <c r="REA271" s="85"/>
      <c r="REB271" s="85"/>
      <c r="REC271" s="85"/>
      <c r="RED271" s="85"/>
      <c r="REE271" s="85"/>
      <c r="REF271" s="85"/>
      <c r="REG271" s="85"/>
      <c r="REH271" s="85"/>
      <c r="REI271" s="86"/>
      <c r="REJ271" s="84"/>
      <c r="REK271" s="85"/>
      <c r="REL271" s="85"/>
      <c r="REM271" s="85"/>
      <c r="REN271" s="85"/>
      <c r="REO271" s="85"/>
      <c r="REP271" s="85"/>
      <c r="REQ271" s="85"/>
      <c r="RER271" s="85"/>
      <c r="RES271" s="85"/>
      <c r="RET271" s="85"/>
      <c r="REU271" s="85"/>
      <c r="REV271" s="85"/>
      <c r="REW271" s="85"/>
      <c r="REX271" s="85"/>
      <c r="REY271" s="85"/>
      <c r="REZ271" s="85"/>
      <c r="RFA271" s="85"/>
      <c r="RFB271" s="85"/>
      <c r="RFC271" s="85"/>
      <c r="RFD271" s="85"/>
      <c r="RFE271" s="85"/>
      <c r="RFF271" s="85"/>
      <c r="RFG271" s="85"/>
      <c r="RFH271" s="85"/>
      <c r="RFI271" s="85"/>
      <c r="RFJ271" s="85"/>
      <c r="RFK271" s="85"/>
      <c r="RFL271" s="85"/>
      <c r="RFM271" s="85"/>
      <c r="RFN271" s="86"/>
      <c r="RFO271" s="84"/>
      <c r="RFP271" s="85"/>
      <c r="RFQ271" s="85"/>
      <c r="RFR271" s="85"/>
      <c r="RFS271" s="85"/>
      <c r="RFT271" s="85"/>
      <c r="RFU271" s="85"/>
      <c r="RFV271" s="85"/>
      <c r="RFW271" s="85"/>
      <c r="RFX271" s="85"/>
      <c r="RFY271" s="85"/>
      <c r="RFZ271" s="85"/>
      <c r="RGA271" s="85"/>
      <c r="RGB271" s="85"/>
      <c r="RGC271" s="85"/>
      <c r="RGD271" s="85"/>
      <c r="RGE271" s="85"/>
      <c r="RGF271" s="85"/>
      <c r="RGG271" s="85"/>
      <c r="RGH271" s="85"/>
      <c r="RGI271" s="85"/>
      <c r="RGJ271" s="85"/>
      <c r="RGK271" s="85"/>
      <c r="RGL271" s="85"/>
      <c r="RGM271" s="85"/>
      <c r="RGN271" s="85"/>
      <c r="RGO271" s="85"/>
      <c r="RGP271" s="85"/>
      <c r="RGQ271" s="85"/>
      <c r="RGR271" s="85"/>
      <c r="RGS271" s="86"/>
      <c r="RGT271" s="84"/>
      <c r="RGU271" s="85"/>
      <c r="RGV271" s="85"/>
      <c r="RGW271" s="85"/>
      <c r="RGX271" s="85"/>
      <c r="RGY271" s="85"/>
      <c r="RGZ271" s="85"/>
      <c r="RHA271" s="85"/>
      <c r="RHB271" s="85"/>
      <c r="RHC271" s="85"/>
      <c r="RHD271" s="85"/>
      <c r="RHE271" s="85"/>
      <c r="RHF271" s="85"/>
      <c r="RHG271" s="85"/>
      <c r="RHH271" s="85"/>
      <c r="RHI271" s="85"/>
      <c r="RHJ271" s="85"/>
      <c r="RHK271" s="85"/>
      <c r="RHL271" s="85"/>
      <c r="RHM271" s="85"/>
      <c r="RHN271" s="85"/>
      <c r="RHO271" s="85"/>
      <c r="RHP271" s="85"/>
      <c r="RHQ271" s="85"/>
      <c r="RHR271" s="85"/>
      <c r="RHS271" s="85"/>
      <c r="RHT271" s="85"/>
      <c r="RHU271" s="85"/>
      <c r="RHV271" s="85"/>
      <c r="RHW271" s="85"/>
      <c r="RHX271" s="86"/>
      <c r="RHY271" s="84"/>
      <c r="RHZ271" s="85"/>
      <c r="RIA271" s="85"/>
      <c r="RIB271" s="85"/>
      <c r="RIC271" s="85"/>
      <c r="RID271" s="85"/>
      <c r="RIE271" s="85"/>
      <c r="RIF271" s="85"/>
      <c r="RIG271" s="85"/>
      <c r="RIH271" s="85"/>
      <c r="RII271" s="85"/>
      <c r="RIJ271" s="85"/>
      <c r="RIK271" s="85"/>
      <c r="RIL271" s="85"/>
      <c r="RIM271" s="85"/>
      <c r="RIN271" s="85"/>
      <c r="RIO271" s="85"/>
      <c r="RIP271" s="85"/>
      <c r="RIQ271" s="85"/>
      <c r="RIR271" s="85"/>
      <c r="RIS271" s="85"/>
      <c r="RIT271" s="85"/>
      <c r="RIU271" s="85"/>
      <c r="RIV271" s="85"/>
      <c r="RIW271" s="85"/>
      <c r="RIX271" s="85"/>
      <c r="RIY271" s="85"/>
      <c r="RIZ271" s="85"/>
      <c r="RJA271" s="85"/>
      <c r="RJB271" s="85"/>
      <c r="RJC271" s="86"/>
      <c r="RJD271" s="84"/>
      <c r="RJE271" s="85"/>
      <c r="RJF271" s="85"/>
      <c r="RJG271" s="85"/>
      <c r="RJH271" s="85"/>
      <c r="RJI271" s="85"/>
      <c r="RJJ271" s="85"/>
      <c r="RJK271" s="85"/>
      <c r="RJL271" s="85"/>
      <c r="RJM271" s="85"/>
      <c r="RJN271" s="85"/>
      <c r="RJO271" s="85"/>
      <c r="RJP271" s="85"/>
      <c r="RJQ271" s="85"/>
      <c r="RJR271" s="85"/>
      <c r="RJS271" s="85"/>
      <c r="RJT271" s="85"/>
      <c r="RJU271" s="85"/>
      <c r="RJV271" s="85"/>
      <c r="RJW271" s="85"/>
      <c r="RJX271" s="85"/>
      <c r="RJY271" s="85"/>
      <c r="RJZ271" s="85"/>
      <c r="RKA271" s="85"/>
      <c r="RKB271" s="85"/>
      <c r="RKC271" s="85"/>
      <c r="RKD271" s="85"/>
      <c r="RKE271" s="85"/>
      <c r="RKF271" s="85"/>
      <c r="RKG271" s="85"/>
      <c r="RKH271" s="86"/>
      <c r="RKI271" s="84"/>
      <c r="RKJ271" s="85"/>
      <c r="RKK271" s="85"/>
      <c r="RKL271" s="85"/>
      <c r="RKM271" s="85"/>
      <c r="RKN271" s="85"/>
      <c r="RKO271" s="85"/>
      <c r="RKP271" s="85"/>
      <c r="RKQ271" s="85"/>
      <c r="RKR271" s="85"/>
      <c r="RKS271" s="85"/>
      <c r="RKT271" s="85"/>
      <c r="RKU271" s="85"/>
      <c r="RKV271" s="85"/>
      <c r="RKW271" s="85"/>
      <c r="RKX271" s="85"/>
      <c r="RKY271" s="85"/>
      <c r="RKZ271" s="85"/>
      <c r="RLA271" s="85"/>
      <c r="RLB271" s="85"/>
      <c r="RLC271" s="85"/>
      <c r="RLD271" s="85"/>
      <c r="RLE271" s="85"/>
      <c r="RLF271" s="85"/>
      <c r="RLG271" s="85"/>
      <c r="RLH271" s="85"/>
      <c r="RLI271" s="85"/>
      <c r="RLJ271" s="85"/>
      <c r="RLK271" s="85"/>
      <c r="RLL271" s="85"/>
      <c r="RLM271" s="86"/>
      <c r="RLN271" s="84"/>
      <c r="RLO271" s="85"/>
      <c r="RLP271" s="85"/>
      <c r="RLQ271" s="85"/>
      <c r="RLR271" s="85"/>
      <c r="RLS271" s="85"/>
      <c r="RLT271" s="85"/>
      <c r="RLU271" s="85"/>
      <c r="RLV271" s="85"/>
      <c r="RLW271" s="85"/>
      <c r="RLX271" s="85"/>
      <c r="RLY271" s="85"/>
      <c r="RLZ271" s="85"/>
      <c r="RMA271" s="85"/>
      <c r="RMB271" s="85"/>
      <c r="RMC271" s="85"/>
      <c r="RMD271" s="85"/>
      <c r="RME271" s="85"/>
      <c r="RMF271" s="85"/>
      <c r="RMG271" s="85"/>
      <c r="RMH271" s="85"/>
      <c r="RMI271" s="85"/>
      <c r="RMJ271" s="85"/>
      <c r="RMK271" s="85"/>
      <c r="RML271" s="85"/>
      <c r="RMM271" s="85"/>
      <c r="RMN271" s="85"/>
      <c r="RMO271" s="85"/>
      <c r="RMP271" s="85"/>
      <c r="RMQ271" s="85"/>
      <c r="RMR271" s="86"/>
      <c r="RMS271" s="84"/>
      <c r="RMT271" s="85"/>
      <c r="RMU271" s="85"/>
      <c r="RMV271" s="85"/>
      <c r="RMW271" s="85"/>
      <c r="RMX271" s="85"/>
      <c r="RMY271" s="85"/>
      <c r="RMZ271" s="85"/>
      <c r="RNA271" s="85"/>
      <c r="RNB271" s="85"/>
      <c r="RNC271" s="85"/>
      <c r="RND271" s="85"/>
      <c r="RNE271" s="85"/>
      <c r="RNF271" s="85"/>
      <c r="RNG271" s="85"/>
      <c r="RNH271" s="85"/>
      <c r="RNI271" s="85"/>
      <c r="RNJ271" s="85"/>
      <c r="RNK271" s="85"/>
      <c r="RNL271" s="85"/>
      <c r="RNM271" s="85"/>
      <c r="RNN271" s="85"/>
      <c r="RNO271" s="85"/>
      <c r="RNP271" s="85"/>
      <c r="RNQ271" s="85"/>
      <c r="RNR271" s="85"/>
      <c r="RNS271" s="85"/>
      <c r="RNT271" s="85"/>
      <c r="RNU271" s="85"/>
      <c r="RNV271" s="85"/>
      <c r="RNW271" s="86"/>
      <c r="RNX271" s="84"/>
      <c r="RNY271" s="85"/>
      <c r="RNZ271" s="85"/>
      <c r="ROA271" s="85"/>
      <c r="ROB271" s="85"/>
      <c r="ROC271" s="85"/>
      <c r="ROD271" s="85"/>
      <c r="ROE271" s="85"/>
      <c r="ROF271" s="85"/>
      <c r="ROG271" s="85"/>
      <c r="ROH271" s="85"/>
      <c r="ROI271" s="85"/>
      <c r="ROJ271" s="85"/>
      <c r="ROK271" s="85"/>
      <c r="ROL271" s="85"/>
      <c r="ROM271" s="85"/>
      <c r="RON271" s="85"/>
      <c r="ROO271" s="85"/>
      <c r="ROP271" s="85"/>
      <c r="ROQ271" s="85"/>
      <c r="ROR271" s="85"/>
      <c r="ROS271" s="85"/>
      <c r="ROT271" s="85"/>
      <c r="ROU271" s="85"/>
      <c r="ROV271" s="85"/>
      <c r="ROW271" s="85"/>
      <c r="ROX271" s="85"/>
      <c r="ROY271" s="85"/>
      <c r="ROZ271" s="85"/>
      <c r="RPA271" s="85"/>
      <c r="RPB271" s="86"/>
      <c r="RPC271" s="84"/>
      <c r="RPD271" s="85"/>
      <c r="RPE271" s="85"/>
      <c r="RPF271" s="85"/>
      <c r="RPG271" s="85"/>
      <c r="RPH271" s="85"/>
      <c r="RPI271" s="85"/>
      <c r="RPJ271" s="85"/>
      <c r="RPK271" s="85"/>
      <c r="RPL271" s="85"/>
      <c r="RPM271" s="85"/>
      <c r="RPN271" s="85"/>
      <c r="RPO271" s="85"/>
      <c r="RPP271" s="85"/>
      <c r="RPQ271" s="85"/>
      <c r="RPR271" s="85"/>
      <c r="RPS271" s="85"/>
      <c r="RPT271" s="85"/>
      <c r="RPU271" s="85"/>
      <c r="RPV271" s="85"/>
      <c r="RPW271" s="85"/>
      <c r="RPX271" s="85"/>
      <c r="RPY271" s="85"/>
      <c r="RPZ271" s="85"/>
      <c r="RQA271" s="85"/>
      <c r="RQB271" s="85"/>
      <c r="RQC271" s="85"/>
      <c r="RQD271" s="85"/>
      <c r="RQE271" s="85"/>
      <c r="RQF271" s="85"/>
      <c r="RQG271" s="86"/>
      <c r="RQH271" s="84"/>
      <c r="RQI271" s="85"/>
      <c r="RQJ271" s="85"/>
      <c r="RQK271" s="85"/>
      <c r="RQL271" s="85"/>
      <c r="RQM271" s="85"/>
      <c r="RQN271" s="85"/>
      <c r="RQO271" s="85"/>
      <c r="RQP271" s="85"/>
      <c r="RQQ271" s="85"/>
      <c r="RQR271" s="85"/>
      <c r="RQS271" s="85"/>
      <c r="RQT271" s="85"/>
      <c r="RQU271" s="85"/>
      <c r="RQV271" s="85"/>
      <c r="RQW271" s="85"/>
      <c r="RQX271" s="85"/>
      <c r="RQY271" s="85"/>
      <c r="RQZ271" s="85"/>
      <c r="RRA271" s="85"/>
      <c r="RRB271" s="85"/>
      <c r="RRC271" s="85"/>
      <c r="RRD271" s="85"/>
      <c r="RRE271" s="85"/>
      <c r="RRF271" s="85"/>
      <c r="RRG271" s="85"/>
      <c r="RRH271" s="85"/>
      <c r="RRI271" s="85"/>
      <c r="RRJ271" s="85"/>
      <c r="RRK271" s="85"/>
      <c r="RRL271" s="86"/>
      <c r="RRM271" s="84"/>
      <c r="RRN271" s="85"/>
      <c r="RRO271" s="85"/>
      <c r="RRP271" s="85"/>
      <c r="RRQ271" s="85"/>
      <c r="RRR271" s="85"/>
      <c r="RRS271" s="85"/>
      <c r="RRT271" s="85"/>
      <c r="RRU271" s="85"/>
      <c r="RRV271" s="85"/>
      <c r="RRW271" s="85"/>
      <c r="RRX271" s="85"/>
      <c r="RRY271" s="85"/>
      <c r="RRZ271" s="85"/>
      <c r="RSA271" s="85"/>
      <c r="RSB271" s="85"/>
      <c r="RSC271" s="85"/>
      <c r="RSD271" s="85"/>
      <c r="RSE271" s="85"/>
      <c r="RSF271" s="85"/>
      <c r="RSG271" s="85"/>
      <c r="RSH271" s="85"/>
      <c r="RSI271" s="85"/>
      <c r="RSJ271" s="85"/>
      <c r="RSK271" s="85"/>
      <c r="RSL271" s="85"/>
      <c r="RSM271" s="85"/>
      <c r="RSN271" s="85"/>
      <c r="RSO271" s="85"/>
      <c r="RSP271" s="85"/>
      <c r="RSQ271" s="86"/>
      <c r="RSR271" s="84"/>
      <c r="RSS271" s="85"/>
      <c r="RST271" s="85"/>
      <c r="RSU271" s="85"/>
      <c r="RSV271" s="85"/>
      <c r="RSW271" s="85"/>
      <c r="RSX271" s="85"/>
      <c r="RSY271" s="85"/>
      <c r="RSZ271" s="85"/>
      <c r="RTA271" s="85"/>
      <c r="RTB271" s="85"/>
      <c r="RTC271" s="85"/>
      <c r="RTD271" s="85"/>
      <c r="RTE271" s="85"/>
      <c r="RTF271" s="85"/>
      <c r="RTG271" s="85"/>
      <c r="RTH271" s="85"/>
      <c r="RTI271" s="85"/>
      <c r="RTJ271" s="85"/>
      <c r="RTK271" s="85"/>
      <c r="RTL271" s="85"/>
      <c r="RTM271" s="85"/>
      <c r="RTN271" s="85"/>
      <c r="RTO271" s="85"/>
      <c r="RTP271" s="85"/>
      <c r="RTQ271" s="85"/>
      <c r="RTR271" s="85"/>
      <c r="RTS271" s="85"/>
      <c r="RTT271" s="85"/>
      <c r="RTU271" s="85"/>
      <c r="RTV271" s="86"/>
      <c r="RTW271" s="84"/>
      <c r="RTX271" s="85"/>
      <c r="RTY271" s="85"/>
      <c r="RTZ271" s="85"/>
      <c r="RUA271" s="85"/>
      <c r="RUB271" s="85"/>
      <c r="RUC271" s="85"/>
      <c r="RUD271" s="85"/>
      <c r="RUE271" s="85"/>
      <c r="RUF271" s="85"/>
      <c r="RUG271" s="85"/>
      <c r="RUH271" s="85"/>
      <c r="RUI271" s="85"/>
      <c r="RUJ271" s="85"/>
      <c r="RUK271" s="85"/>
      <c r="RUL271" s="85"/>
      <c r="RUM271" s="85"/>
      <c r="RUN271" s="85"/>
      <c r="RUO271" s="85"/>
      <c r="RUP271" s="85"/>
      <c r="RUQ271" s="85"/>
      <c r="RUR271" s="85"/>
      <c r="RUS271" s="85"/>
      <c r="RUT271" s="85"/>
      <c r="RUU271" s="85"/>
      <c r="RUV271" s="85"/>
      <c r="RUW271" s="85"/>
      <c r="RUX271" s="85"/>
      <c r="RUY271" s="85"/>
      <c r="RUZ271" s="85"/>
      <c r="RVA271" s="86"/>
      <c r="RVB271" s="84"/>
      <c r="RVC271" s="85"/>
      <c r="RVD271" s="85"/>
      <c r="RVE271" s="85"/>
      <c r="RVF271" s="85"/>
      <c r="RVG271" s="85"/>
      <c r="RVH271" s="85"/>
      <c r="RVI271" s="85"/>
      <c r="RVJ271" s="85"/>
      <c r="RVK271" s="85"/>
      <c r="RVL271" s="85"/>
      <c r="RVM271" s="85"/>
      <c r="RVN271" s="85"/>
      <c r="RVO271" s="85"/>
      <c r="RVP271" s="85"/>
      <c r="RVQ271" s="85"/>
      <c r="RVR271" s="85"/>
      <c r="RVS271" s="85"/>
      <c r="RVT271" s="85"/>
      <c r="RVU271" s="85"/>
      <c r="RVV271" s="85"/>
      <c r="RVW271" s="85"/>
      <c r="RVX271" s="85"/>
      <c r="RVY271" s="85"/>
      <c r="RVZ271" s="85"/>
      <c r="RWA271" s="85"/>
      <c r="RWB271" s="85"/>
      <c r="RWC271" s="85"/>
      <c r="RWD271" s="85"/>
      <c r="RWE271" s="85"/>
      <c r="RWF271" s="86"/>
      <c r="RWG271" s="84"/>
      <c r="RWH271" s="85"/>
      <c r="RWI271" s="85"/>
      <c r="RWJ271" s="85"/>
      <c r="RWK271" s="85"/>
      <c r="RWL271" s="85"/>
      <c r="RWM271" s="85"/>
      <c r="RWN271" s="85"/>
      <c r="RWO271" s="85"/>
      <c r="RWP271" s="85"/>
      <c r="RWQ271" s="85"/>
      <c r="RWR271" s="85"/>
      <c r="RWS271" s="85"/>
      <c r="RWT271" s="85"/>
      <c r="RWU271" s="85"/>
      <c r="RWV271" s="85"/>
      <c r="RWW271" s="85"/>
      <c r="RWX271" s="85"/>
      <c r="RWY271" s="85"/>
      <c r="RWZ271" s="85"/>
      <c r="RXA271" s="85"/>
      <c r="RXB271" s="85"/>
      <c r="RXC271" s="85"/>
      <c r="RXD271" s="85"/>
      <c r="RXE271" s="85"/>
      <c r="RXF271" s="85"/>
      <c r="RXG271" s="85"/>
      <c r="RXH271" s="85"/>
      <c r="RXI271" s="85"/>
      <c r="RXJ271" s="85"/>
      <c r="RXK271" s="86"/>
      <c r="RXL271" s="84"/>
      <c r="RXM271" s="85"/>
      <c r="RXN271" s="85"/>
      <c r="RXO271" s="85"/>
      <c r="RXP271" s="85"/>
      <c r="RXQ271" s="85"/>
      <c r="RXR271" s="85"/>
      <c r="RXS271" s="85"/>
      <c r="RXT271" s="85"/>
      <c r="RXU271" s="85"/>
      <c r="RXV271" s="85"/>
      <c r="RXW271" s="85"/>
      <c r="RXX271" s="85"/>
      <c r="RXY271" s="85"/>
      <c r="RXZ271" s="85"/>
      <c r="RYA271" s="85"/>
      <c r="RYB271" s="85"/>
      <c r="RYC271" s="85"/>
      <c r="RYD271" s="85"/>
      <c r="RYE271" s="85"/>
      <c r="RYF271" s="85"/>
      <c r="RYG271" s="85"/>
      <c r="RYH271" s="85"/>
      <c r="RYI271" s="85"/>
      <c r="RYJ271" s="85"/>
      <c r="RYK271" s="85"/>
      <c r="RYL271" s="85"/>
      <c r="RYM271" s="85"/>
      <c r="RYN271" s="85"/>
      <c r="RYO271" s="85"/>
      <c r="RYP271" s="86"/>
      <c r="RYQ271" s="84"/>
      <c r="RYR271" s="85"/>
      <c r="RYS271" s="85"/>
      <c r="RYT271" s="85"/>
      <c r="RYU271" s="85"/>
      <c r="RYV271" s="85"/>
      <c r="RYW271" s="85"/>
      <c r="RYX271" s="85"/>
      <c r="RYY271" s="85"/>
      <c r="RYZ271" s="85"/>
      <c r="RZA271" s="85"/>
      <c r="RZB271" s="85"/>
      <c r="RZC271" s="85"/>
      <c r="RZD271" s="85"/>
      <c r="RZE271" s="85"/>
      <c r="RZF271" s="85"/>
      <c r="RZG271" s="85"/>
      <c r="RZH271" s="85"/>
      <c r="RZI271" s="85"/>
      <c r="RZJ271" s="85"/>
      <c r="RZK271" s="85"/>
      <c r="RZL271" s="85"/>
      <c r="RZM271" s="85"/>
      <c r="RZN271" s="85"/>
      <c r="RZO271" s="85"/>
      <c r="RZP271" s="85"/>
      <c r="RZQ271" s="85"/>
      <c r="RZR271" s="85"/>
      <c r="RZS271" s="85"/>
      <c r="RZT271" s="85"/>
      <c r="RZU271" s="86"/>
      <c r="RZV271" s="84"/>
      <c r="RZW271" s="85"/>
      <c r="RZX271" s="85"/>
      <c r="RZY271" s="85"/>
      <c r="RZZ271" s="85"/>
      <c r="SAA271" s="85"/>
      <c r="SAB271" s="85"/>
      <c r="SAC271" s="85"/>
      <c r="SAD271" s="85"/>
      <c r="SAE271" s="85"/>
      <c r="SAF271" s="85"/>
      <c r="SAG271" s="85"/>
      <c r="SAH271" s="85"/>
      <c r="SAI271" s="85"/>
      <c r="SAJ271" s="85"/>
      <c r="SAK271" s="85"/>
      <c r="SAL271" s="85"/>
      <c r="SAM271" s="85"/>
      <c r="SAN271" s="85"/>
      <c r="SAO271" s="85"/>
      <c r="SAP271" s="85"/>
      <c r="SAQ271" s="85"/>
      <c r="SAR271" s="85"/>
      <c r="SAS271" s="85"/>
      <c r="SAT271" s="85"/>
      <c r="SAU271" s="85"/>
      <c r="SAV271" s="85"/>
      <c r="SAW271" s="85"/>
      <c r="SAX271" s="85"/>
      <c r="SAY271" s="85"/>
      <c r="SAZ271" s="86"/>
      <c r="SBA271" s="84"/>
      <c r="SBB271" s="85"/>
      <c r="SBC271" s="85"/>
      <c r="SBD271" s="85"/>
      <c r="SBE271" s="85"/>
      <c r="SBF271" s="85"/>
      <c r="SBG271" s="85"/>
      <c r="SBH271" s="85"/>
      <c r="SBI271" s="85"/>
      <c r="SBJ271" s="85"/>
      <c r="SBK271" s="85"/>
      <c r="SBL271" s="85"/>
      <c r="SBM271" s="85"/>
      <c r="SBN271" s="85"/>
      <c r="SBO271" s="85"/>
      <c r="SBP271" s="85"/>
      <c r="SBQ271" s="85"/>
      <c r="SBR271" s="85"/>
      <c r="SBS271" s="85"/>
      <c r="SBT271" s="85"/>
      <c r="SBU271" s="85"/>
      <c r="SBV271" s="85"/>
      <c r="SBW271" s="85"/>
      <c r="SBX271" s="85"/>
      <c r="SBY271" s="85"/>
      <c r="SBZ271" s="85"/>
      <c r="SCA271" s="85"/>
      <c r="SCB271" s="85"/>
      <c r="SCC271" s="85"/>
      <c r="SCD271" s="85"/>
      <c r="SCE271" s="86"/>
      <c r="SCF271" s="84"/>
      <c r="SCG271" s="85"/>
      <c r="SCH271" s="85"/>
      <c r="SCI271" s="85"/>
      <c r="SCJ271" s="85"/>
      <c r="SCK271" s="85"/>
      <c r="SCL271" s="85"/>
      <c r="SCM271" s="85"/>
      <c r="SCN271" s="85"/>
      <c r="SCO271" s="85"/>
      <c r="SCP271" s="85"/>
      <c r="SCQ271" s="85"/>
      <c r="SCR271" s="85"/>
      <c r="SCS271" s="85"/>
      <c r="SCT271" s="85"/>
      <c r="SCU271" s="85"/>
      <c r="SCV271" s="85"/>
      <c r="SCW271" s="85"/>
      <c r="SCX271" s="85"/>
      <c r="SCY271" s="85"/>
      <c r="SCZ271" s="85"/>
      <c r="SDA271" s="85"/>
      <c r="SDB271" s="85"/>
      <c r="SDC271" s="85"/>
      <c r="SDD271" s="85"/>
      <c r="SDE271" s="85"/>
      <c r="SDF271" s="85"/>
      <c r="SDG271" s="85"/>
      <c r="SDH271" s="85"/>
      <c r="SDI271" s="85"/>
      <c r="SDJ271" s="86"/>
      <c r="SDK271" s="84"/>
      <c r="SDL271" s="85"/>
      <c r="SDM271" s="85"/>
      <c r="SDN271" s="85"/>
      <c r="SDO271" s="85"/>
      <c r="SDP271" s="85"/>
      <c r="SDQ271" s="85"/>
      <c r="SDR271" s="85"/>
      <c r="SDS271" s="85"/>
      <c r="SDT271" s="85"/>
      <c r="SDU271" s="85"/>
      <c r="SDV271" s="85"/>
      <c r="SDW271" s="85"/>
      <c r="SDX271" s="85"/>
      <c r="SDY271" s="85"/>
      <c r="SDZ271" s="85"/>
      <c r="SEA271" s="85"/>
      <c r="SEB271" s="85"/>
      <c r="SEC271" s="85"/>
      <c r="SED271" s="85"/>
      <c r="SEE271" s="85"/>
      <c r="SEF271" s="85"/>
      <c r="SEG271" s="85"/>
      <c r="SEH271" s="85"/>
      <c r="SEI271" s="85"/>
      <c r="SEJ271" s="85"/>
      <c r="SEK271" s="85"/>
      <c r="SEL271" s="85"/>
      <c r="SEM271" s="85"/>
      <c r="SEN271" s="85"/>
      <c r="SEO271" s="86"/>
      <c r="SEP271" s="84"/>
      <c r="SEQ271" s="85"/>
      <c r="SER271" s="85"/>
      <c r="SES271" s="85"/>
      <c r="SET271" s="85"/>
      <c r="SEU271" s="85"/>
      <c r="SEV271" s="85"/>
      <c r="SEW271" s="85"/>
      <c r="SEX271" s="85"/>
      <c r="SEY271" s="85"/>
      <c r="SEZ271" s="85"/>
      <c r="SFA271" s="85"/>
      <c r="SFB271" s="85"/>
      <c r="SFC271" s="85"/>
      <c r="SFD271" s="85"/>
      <c r="SFE271" s="85"/>
      <c r="SFF271" s="85"/>
      <c r="SFG271" s="85"/>
      <c r="SFH271" s="85"/>
      <c r="SFI271" s="85"/>
      <c r="SFJ271" s="85"/>
      <c r="SFK271" s="85"/>
      <c r="SFL271" s="85"/>
      <c r="SFM271" s="85"/>
      <c r="SFN271" s="85"/>
      <c r="SFO271" s="85"/>
      <c r="SFP271" s="85"/>
      <c r="SFQ271" s="85"/>
      <c r="SFR271" s="85"/>
      <c r="SFS271" s="85"/>
      <c r="SFT271" s="86"/>
      <c r="SFU271" s="84"/>
      <c r="SFV271" s="85"/>
      <c r="SFW271" s="85"/>
      <c r="SFX271" s="85"/>
      <c r="SFY271" s="85"/>
      <c r="SFZ271" s="85"/>
      <c r="SGA271" s="85"/>
      <c r="SGB271" s="85"/>
      <c r="SGC271" s="85"/>
      <c r="SGD271" s="85"/>
      <c r="SGE271" s="85"/>
      <c r="SGF271" s="85"/>
      <c r="SGG271" s="85"/>
      <c r="SGH271" s="85"/>
      <c r="SGI271" s="85"/>
      <c r="SGJ271" s="85"/>
      <c r="SGK271" s="85"/>
      <c r="SGL271" s="85"/>
      <c r="SGM271" s="85"/>
      <c r="SGN271" s="85"/>
      <c r="SGO271" s="85"/>
      <c r="SGP271" s="85"/>
      <c r="SGQ271" s="85"/>
      <c r="SGR271" s="85"/>
      <c r="SGS271" s="85"/>
      <c r="SGT271" s="85"/>
      <c r="SGU271" s="85"/>
      <c r="SGV271" s="85"/>
      <c r="SGW271" s="85"/>
      <c r="SGX271" s="85"/>
      <c r="SGY271" s="86"/>
      <c r="SGZ271" s="84"/>
      <c r="SHA271" s="85"/>
      <c r="SHB271" s="85"/>
      <c r="SHC271" s="85"/>
      <c r="SHD271" s="85"/>
      <c r="SHE271" s="85"/>
      <c r="SHF271" s="85"/>
      <c r="SHG271" s="85"/>
      <c r="SHH271" s="85"/>
      <c r="SHI271" s="85"/>
      <c r="SHJ271" s="85"/>
      <c r="SHK271" s="85"/>
      <c r="SHL271" s="85"/>
      <c r="SHM271" s="85"/>
      <c r="SHN271" s="85"/>
      <c r="SHO271" s="85"/>
      <c r="SHP271" s="85"/>
      <c r="SHQ271" s="85"/>
      <c r="SHR271" s="85"/>
      <c r="SHS271" s="85"/>
      <c r="SHT271" s="85"/>
      <c r="SHU271" s="85"/>
      <c r="SHV271" s="85"/>
      <c r="SHW271" s="85"/>
      <c r="SHX271" s="85"/>
      <c r="SHY271" s="85"/>
      <c r="SHZ271" s="85"/>
      <c r="SIA271" s="85"/>
      <c r="SIB271" s="85"/>
      <c r="SIC271" s="85"/>
      <c r="SID271" s="86"/>
      <c r="SIE271" s="84"/>
      <c r="SIF271" s="85"/>
      <c r="SIG271" s="85"/>
      <c r="SIH271" s="85"/>
      <c r="SII271" s="85"/>
      <c r="SIJ271" s="85"/>
      <c r="SIK271" s="85"/>
      <c r="SIL271" s="85"/>
      <c r="SIM271" s="85"/>
      <c r="SIN271" s="85"/>
      <c r="SIO271" s="85"/>
      <c r="SIP271" s="85"/>
      <c r="SIQ271" s="85"/>
      <c r="SIR271" s="85"/>
      <c r="SIS271" s="85"/>
      <c r="SIT271" s="85"/>
      <c r="SIU271" s="85"/>
      <c r="SIV271" s="85"/>
      <c r="SIW271" s="85"/>
      <c r="SIX271" s="85"/>
      <c r="SIY271" s="85"/>
      <c r="SIZ271" s="85"/>
      <c r="SJA271" s="85"/>
      <c r="SJB271" s="85"/>
      <c r="SJC271" s="85"/>
      <c r="SJD271" s="85"/>
      <c r="SJE271" s="85"/>
      <c r="SJF271" s="85"/>
      <c r="SJG271" s="85"/>
      <c r="SJH271" s="85"/>
      <c r="SJI271" s="86"/>
      <c r="SJJ271" s="84"/>
      <c r="SJK271" s="85"/>
      <c r="SJL271" s="85"/>
      <c r="SJM271" s="85"/>
      <c r="SJN271" s="85"/>
      <c r="SJO271" s="85"/>
      <c r="SJP271" s="85"/>
      <c r="SJQ271" s="85"/>
      <c r="SJR271" s="85"/>
      <c r="SJS271" s="85"/>
      <c r="SJT271" s="85"/>
      <c r="SJU271" s="85"/>
      <c r="SJV271" s="85"/>
      <c r="SJW271" s="85"/>
      <c r="SJX271" s="85"/>
      <c r="SJY271" s="85"/>
      <c r="SJZ271" s="85"/>
      <c r="SKA271" s="85"/>
      <c r="SKB271" s="85"/>
      <c r="SKC271" s="85"/>
      <c r="SKD271" s="85"/>
      <c r="SKE271" s="85"/>
      <c r="SKF271" s="85"/>
      <c r="SKG271" s="85"/>
      <c r="SKH271" s="85"/>
      <c r="SKI271" s="85"/>
      <c r="SKJ271" s="85"/>
      <c r="SKK271" s="85"/>
      <c r="SKL271" s="85"/>
      <c r="SKM271" s="85"/>
      <c r="SKN271" s="86"/>
      <c r="SKO271" s="84"/>
      <c r="SKP271" s="85"/>
      <c r="SKQ271" s="85"/>
      <c r="SKR271" s="85"/>
      <c r="SKS271" s="85"/>
      <c r="SKT271" s="85"/>
      <c r="SKU271" s="85"/>
      <c r="SKV271" s="85"/>
      <c r="SKW271" s="85"/>
      <c r="SKX271" s="85"/>
      <c r="SKY271" s="85"/>
      <c r="SKZ271" s="85"/>
      <c r="SLA271" s="85"/>
      <c r="SLB271" s="85"/>
      <c r="SLC271" s="85"/>
      <c r="SLD271" s="85"/>
      <c r="SLE271" s="85"/>
      <c r="SLF271" s="85"/>
      <c r="SLG271" s="85"/>
      <c r="SLH271" s="85"/>
      <c r="SLI271" s="85"/>
      <c r="SLJ271" s="85"/>
      <c r="SLK271" s="85"/>
      <c r="SLL271" s="85"/>
      <c r="SLM271" s="85"/>
      <c r="SLN271" s="85"/>
      <c r="SLO271" s="85"/>
      <c r="SLP271" s="85"/>
      <c r="SLQ271" s="85"/>
      <c r="SLR271" s="85"/>
      <c r="SLS271" s="86"/>
      <c r="SLT271" s="84"/>
      <c r="SLU271" s="85"/>
      <c r="SLV271" s="85"/>
      <c r="SLW271" s="85"/>
      <c r="SLX271" s="85"/>
      <c r="SLY271" s="85"/>
      <c r="SLZ271" s="85"/>
      <c r="SMA271" s="85"/>
      <c r="SMB271" s="85"/>
      <c r="SMC271" s="85"/>
      <c r="SMD271" s="85"/>
      <c r="SME271" s="85"/>
      <c r="SMF271" s="85"/>
      <c r="SMG271" s="85"/>
      <c r="SMH271" s="85"/>
      <c r="SMI271" s="85"/>
      <c r="SMJ271" s="85"/>
      <c r="SMK271" s="85"/>
      <c r="SML271" s="85"/>
      <c r="SMM271" s="85"/>
      <c r="SMN271" s="85"/>
      <c r="SMO271" s="85"/>
      <c r="SMP271" s="85"/>
      <c r="SMQ271" s="85"/>
      <c r="SMR271" s="85"/>
      <c r="SMS271" s="85"/>
      <c r="SMT271" s="85"/>
      <c r="SMU271" s="85"/>
      <c r="SMV271" s="85"/>
      <c r="SMW271" s="85"/>
      <c r="SMX271" s="86"/>
      <c r="SMY271" s="84"/>
      <c r="SMZ271" s="85"/>
      <c r="SNA271" s="85"/>
      <c r="SNB271" s="85"/>
      <c r="SNC271" s="85"/>
      <c r="SND271" s="85"/>
      <c r="SNE271" s="85"/>
      <c r="SNF271" s="85"/>
      <c r="SNG271" s="85"/>
      <c r="SNH271" s="85"/>
      <c r="SNI271" s="85"/>
      <c r="SNJ271" s="85"/>
      <c r="SNK271" s="85"/>
      <c r="SNL271" s="85"/>
      <c r="SNM271" s="85"/>
      <c r="SNN271" s="85"/>
      <c r="SNO271" s="85"/>
      <c r="SNP271" s="85"/>
      <c r="SNQ271" s="85"/>
      <c r="SNR271" s="85"/>
      <c r="SNS271" s="85"/>
      <c r="SNT271" s="85"/>
      <c r="SNU271" s="85"/>
      <c r="SNV271" s="85"/>
      <c r="SNW271" s="85"/>
      <c r="SNX271" s="85"/>
      <c r="SNY271" s="85"/>
      <c r="SNZ271" s="85"/>
      <c r="SOA271" s="85"/>
      <c r="SOB271" s="85"/>
      <c r="SOC271" s="86"/>
      <c r="SOD271" s="84"/>
      <c r="SOE271" s="85"/>
      <c r="SOF271" s="85"/>
      <c r="SOG271" s="85"/>
      <c r="SOH271" s="85"/>
      <c r="SOI271" s="85"/>
      <c r="SOJ271" s="85"/>
      <c r="SOK271" s="85"/>
      <c r="SOL271" s="85"/>
      <c r="SOM271" s="85"/>
      <c r="SON271" s="85"/>
      <c r="SOO271" s="85"/>
      <c r="SOP271" s="85"/>
      <c r="SOQ271" s="85"/>
      <c r="SOR271" s="85"/>
      <c r="SOS271" s="85"/>
      <c r="SOT271" s="85"/>
      <c r="SOU271" s="85"/>
      <c r="SOV271" s="85"/>
      <c r="SOW271" s="85"/>
      <c r="SOX271" s="85"/>
      <c r="SOY271" s="85"/>
      <c r="SOZ271" s="85"/>
      <c r="SPA271" s="85"/>
      <c r="SPB271" s="85"/>
      <c r="SPC271" s="85"/>
      <c r="SPD271" s="85"/>
      <c r="SPE271" s="85"/>
      <c r="SPF271" s="85"/>
      <c r="SPG271" s="85"/>
      <c r="SPH271" s="86"/>
      <c r="SPI271" s="84"/>
      <c r="SPJ271" s="85"/>
      <c r="SPK271" s="85"/>
      <c r="SPL271" s="85"/>
      <c r="SPM271" s="85"/>
      <c r="SPN271" s="85"/>
      <c r="SPO271" s="85"/>
      <c r="SPP271" s="85"/>
      <c r="SPQ271" s="85"/>
      <c r="SPR271" s="85"/>
      <c r="SPS271" s="85"/>
      <c r="SPT271" s="85"/>
      <c r="SPU271" s="85"/>
      <c r="SPV271" s="85"/>
      <c r="SPW271" s="85"/>
      <c r="SPX271" s="85"/>
      <c r="SPY271" s="85"/>
      <c r="SPZ271" s="85"/>
      <c r="SQA271" s="85"/>
      <c r="SQB271" s="85"/>
      <c r="SQC271" s="85"/>
      <c r="SQD271" s="85"/>
      <c r="SQE271" s="85"/>
      <c r="SQF271" s="85"/>
      <c r="SQG271" s="85"/>
      <c r="SQH271" s="85"/>
      <c r="SQI271" s="85"/>
      <c r="SQJ271" s="85"/>
      <c r="SQK271" s="85"/>
      <c r="SQL271" s="85"/>
      <c r="SQM271" s="86"/>
      <c r="SQN271" s="84"/>
      <c r="SQO271" s="85"/>
      <c r="SQP271" s="85"/>
      <c r="SQQ271" s="85"/>
      <c r="SQR271" s="85"/>
      <c r="SQS271" s="85"/>
      <c r="SQT271" s="85"/>
      <c r="SQU271" s="85"/>
      <c r="SQV271" s="85"/>
      <c r="SQW271" s="85"/>
      <c r="SQX271" s="85"/>
      <c r="SQY271" s="85"/>
      <c r="SQZ271" s="85"/>
      <c r="SRA271" s="85"/>
      <c r="SRB271" s="85"/>
      <c r="SRC271" s="85"/>
      <c r="SRD271" s="85"/>
      <c r="SRE271" s="85"/>
      <c r="SRF271" s="85"/>
      <c r="SRG271" s="85"/>
      <c r="SRH271" s="85"/>
      <c r="SRI271" s="85"/>
      <c r="SRJ271" s="85"/>
      <c r="SRK271" s="85"/>
      <c r="SRL271" s="85"/>
      <c r="SRM271" s="85"/>
      <c r="SRN271" s="85"/>
      <c r="SRO271" s="85"/>
      <c r="SRP271" s="85"/>
      <c r="SRQ271" s="85"/>
      <c r="SRR271" s="86"/>
      <c r="SRS271" s="84"/>
      <c r="SRT271" s="85"/>
      <c r="SRU271" s="85"/>
      <c r="SRV271" s="85"/>
      <c r="SRW271" s="85"/>
      <c r="SRX271" s="85"/>
      <c r="SRY271" s="85"/>
      <c r="SRZ271" s="85"/>
      <c r="SSA271" s="85"/>
      <c r="SSB271" s="85"/>
      <c r="SSC271" s="85"/>
      <c r="SSD271" s="85"/>
      <c r="SSE271" s="85"/>
      <c r="SSF271" s="85"/>
      <c r="SSG271" s="85"/>
      <c r="SSH271" s="85"/>
      <c r="SSI271" s="85"/>
      <c r="SSJ271" s="85"/>
      <c r="SSK271" s="85"/>
      <c r="SSL271" s="85"/>
      <c r="SSM271" s="85"/>
      <c r="SSN271" s="85"/>
      <c r="SSO271" s="85"/>
      <c r="SSP271" s="85"/>
      <c r="SSQ271" s="85"/>
      <c r="SSR271" s="85"/>
      <c r="SSS271" s="85"/>
      <c r="SST271" s="85"/>
      <c r="SSU271" s="85"/>
      <c r="SSV271" s="85"/>
      <c r="SSW271" s="86"/>
      <c r="SSX271" s="84"/>
      <c r="SSY271" s="85"/>
      <c r="SSZ271" s="85"/>
      <c r="STA271" s="85"/>
      <c r="STB271" s="85"/>
      <c r="STC271" s="85"/>
      <c r="STD271" s="85"/>
      <c r="STE271" s="85"/>
      <c r="STF271" s="85"/>
      <c r="STG271" s="85"/>
      <c r="STH271" s="85"/>
      <c r="STI271" s="85"/>
      <c r="STJ271" s="85"/>
      <c r="STK271" s="85"/>
      <c r="STL271" s="85"/>
      <c r="STM271" s="85"/>
      <c r="STN271" s="85"/>
      <c r="STO271" s="85"/>
      <c r="STP271" s="85"/>
      <c r="STQ271" s="85"/>
      <c r="STR271" s="85"/>
      <c r="STS271" s="85"/>
      <c r="STT271" s="85"/>
      <c r="STU271" s="85"/>
      <c r="STV271" s="85"/>
      <c r="STW271" s="85"/>
      <c r="STX271" s="85"/>
      <c r="STY271" s="85"/>
      <c r="STZ271" s="85"/>
      <c r="SUA271" s="85"/>
      <c r="SUB271" s="86"/>
      <c r="SUC271" s="84"/>
      <c r="SUD271" s="85"/>
      <c r="SUE271" s="85"/>
      <c r="SUF271" s="85"/>
      <c r="SUG271" s="85"/>
      <c r="SUH271" s="85"/>
      <c r="SUI271" s="85"/>
      <c r="SUJ271" s="85"/>
      <c r="SUK271" s="85"/>
      <c r="SUL271" s="85"/>
      <c r="SUM271" s="85"/>
      <c r="SUN271" s="85"/>
      <c r="SUO271" s="85"/>
      <c r="SUP271" s="85"/>
      <c r="SUQ271" s="85"/>
      <c r="SUR271" s="85"/>
      <c r="SUS271" s="85"/>
      <c r="SUT271" s="85"/>
      <c r="SUU271" s="85"/>
      <c r="SUV271" s="85"/>
      <c r="SUW271" s="85"/>
      <c r="SUX271" s="85"/>
      <c r="SUY271" s="85"/>
      <c r="SUZ271" s="85"/>
      <c r="SVA271" s="85"/>
      <c r="SVB271" s="85"/>
      <c r="SVC271" s="85"/>
      <c r="SVD271" s="85"/>
      <c r="SVE271" s="85"/>
      <c r="SVF271" s="85"/>
      <c r="SVG271" s="86"/>
      <c r="SVH271" s="84"/>
      <c r="SVI271" s="85"/>
      <c r="SVJ271" s="85"/>
      <c r="SVK271" s="85"/>
      <c r="SVL271" s="85"/>
      <c r="SVM271" s="85"/>
      <c r="SVN271" s="85"/>
      <c r="SVO271" s="85"/>
      <c r="SVP271" s="85"/>
      <c r="SVQ271" s="85"/>
      <c r="SVR271" s="85"/>
      <c r="SVS271" s="85"/>
      <c r="SVT271" s="85"/>
      <c r="SVU271" s="85"/>
      <c r="SVV271" s="85"/>
      <c r="SVW271" s="85"/>
      <c r="SVX271" s="85"/>
      <c r="SVY271" s="85"/>
      <c r="SVZ271" s="85"/>
      <c r="SWA271" s="85"/>
      <c r="SWB271" s="85"/>
      <c r="SWC271" s="85"/>
      <c r="SWD271" s="85"/>
      <c r="SWE271" s="85"/>
      <c r="SWF271" s="85"/>
      <c r="SWG271" s="85"/>
      <c r="SWH271" s="85"/>
      <c r="SWI271" s="85"/>
      <c r="SWJ271" s="85"/>
      <c r="SWK271" s="85"/>
      <c r="SWL271" s="86"/>
      <c r="SWM271" s="84"/>
      <c r="SWN271" s="85"/>
      <c r="SWO271" s="85"/>
      <c r="SWP271" s="85"/>
      <c r="SWQ271" s="85"/>
      <c r="SWR271" s="85"/>
      <c r="SWS271" s="85"/>
      <c r="SWT271" s="85"/>
      <c r="SWU271" s="85"/>
      <c r="SWV271" s="85"/>
      <c r="SWW271" s="85"/>
      <c r="SWX271" s="85"/>
      <c r="SWY271" s="85"/>
      <c r="SWZ271" s="85"/>
      <c r="SXA271" s="85"/>
      <c r="SXB271" s="85"/>
      <c r="SXC271" s="85"/>
      <c r="SXD271" s="85"/>
      <c r="SXE271" s="85"/>
      <c r="SXF271" s="85"/>
      <c r="SXG271" s="85"/>
      <c r="SXH271" s="85"/>
      <c r="SXI271" s="85"/>
      <c r="SXJ271" s="85"/>
      <c r="SXK271" s="85"/>
      <c r="SXL271" s="85"/>
      <c r="SXM271" s="85"/>
      <c r="SXN271" s="85"/>
      <c r="SXO271" s="85"/>
      <c r="SXP271" s="85"/>
      <c r="SXQ271" s="86"/>
      <c r="SXR271" s="84"/>
      <c r="SXS271" s="85"/>
      <c r="SXT271" s="85"/>
      <c r="SXU271" s="85"/>
      <c r="SXV271" s="85"/>
      <c r="SXW271" s="85"/>
      <c r="SXX271" s="85"/>
      <c r="SXY271" s="85"/>
      <c r="SXZ271" s="85"/>
      <c r="SYA271" s="85"/>
      <c r="SYB271" s="85"/>
      <c r="SYC271" s="85"/>
      <c r="SYD271" s="85"/>
      <c r="SYE271" s="85"/>
      <c r="SYF271" s="85"/>
      <c r="SYG271" s="85"/>
      <c r="SYH271" s="85"/>
      <c r="SYI271" s="85"/>
      <c r="SYJ271" s="85"/>
      <c r="SYK271" s="85"/>
      <c r="SYL271" s="85"/>
      <c r="SYM271" s="85"/>
      <c r="SYN271" s="85"/>
      <c r="SYO271" s="85"/>
      <c r="SYP271" s="85"/>
      <c r="SYQ271" s="85"/>
      <c r="SYR271" s="85"/>
      <c r="SYS271" s="85"/>
      <c r="SYT271" s="85"/>
      <c r="SYU271" s="85"/>
      <c r="SYV271" s="86"/>
      <c r="SYW271" s="84"/>
      <c r="SYX271" s="85"/>
      <c r="SYY271" s="85"/>
      <c r="SYZ271" s="85"/>
      <c r="SZA271" s="85"/>
      <c r="SZB271" s="85"/>
      <c r="SZC271" s="85"/>
      <c r="SZD271" s="85"/>
      <c r="SZE271" s="85"/>
      <c r="SZF271" s="85"/>
      <c r="SZG271" s="85"/>
      <c r="SZH271" s="85"/>
      <c r="SZI271" s="85"/>
      <c r="SZJ271" s="85"/>
      <c r="SZK271" s="85"/>
      <c r="SZL271" s="85"/>
      <c r="SZM271" s="85"/>
      <c r="SZN271" s="85"/>
      <c r="SZO271" s="85"/>
      <c r="SZP271" s="85"/>
      <c r="SZQ271" s="85"/>
      <c r="SZR271" s="85"/>
      <c r="SZS271" s="85"/>
      <c r="SZT271" s="85"/>
      <c r="SZU271" s="85"/>
      <c r="SZV271" s="85"/>
      <c r="SZW271" s="85"/>
      <c r="SZX271" s="85"/>
      <c r="SZY271" s="85"/>
      <c r="SZZ271" s="85"/>
      <c r="TAA271" s="86"/>
      <c r="TAB271" s="84"/>
      <c r="TAC271" s="85"/>
      <c r="TAD271" s="85"/>
      <c r="TAE271" s="85"/>
      <c r="TAF271" s="85"/>
      <c r="TAG271" s="85"/>
      <c r="TAH271" s="85"/>
      <c r="TAI271" s="85"/>
      <c r="TAJ271" s="85"/>
      <c r="TAK271" s="85"/>
      <c r="TAL271" s="85"/>
      <c r="TAM271" s="85"/>
      <c r="TAN271" s="85"/>
      <c r="TAO271" s="85"/>
      <c r="TAP271" s="85"/>
      <c r="TAQ271" s="85"/>
      <c r="TAR271" s="85"/>
      <c r="TAS271" s="85"/>
      <c r="TAT271" s="85"/>
      <c r="TAU271" s="85"/>
      <c r="TAV271" s="85"/>
      <c r="TAW271" s="85"/>
      <c r="TAX271" s="85"/>
      <c r="TAY271" s="85"/>
      <c r="TAZ271" s="85"/>
      <c r="TBA271" s="85"/>
      <c r="TBB271" s="85"/>
      <c r="TBC271" s="85"/>
      <c r="TBD271" s="85"/>
      <c r="TBE271" s="85"/>
      <c r="TBF271" s="86"/>
      <c r="TBG271" s="84"/>
      <c r="TBH271" s="85"/>
      <c r="TBI271" s="85"/>
      <c r="TBJ271" s="85"/>
      <c r="TBK271" s="85"/>
      <c r="TBL271" s="85"/>
      <c r="TBM271" s="85"/>
      <c r="TBN271" s="85"/>
      <c r="TBO271" s="85"/>
      <c r="TBP271" s="85"/>
      <c r="TBQ271" s="85"/>
      <c r="TBR271" s="85"/>
      <c r="TBS271" s="85"/>
      <c r="TBT271" s="85"/>
      <c r="TBU271" s="85"/>
      <c r="TBV271" s="85"/>
      <c r="TBW271" s="85"/>
      <c r="TBX271" s="85"/>
      <c r="TBY271" s="85"/>
      <c r="TBZ271" s="85"/>
      <c r="TCA271" s="85"/>
      <c r="TCB271" s="85"/>
      <c r="TCC271" s="85"/>
      <c r="TCD271" s="85"/>
      <c r="TCE271" s="85"/>
      <c r="TCF271" s="85"/>
      <c r="TCG271" s="85"/>
      <c r="TCH271" s="85"/>
      <c r="TCI271" s="85"/>
      <c r="TCJ271" s="85"/>
      <c r="TCK271" s="86"/>
      <c r="TCL271" s="84"/>
      <c r="TCM271" s="85"/>
      <c r="TCN271" s="85"/>
      <c r="TCO271" s="85"/>
      <c r="TCP271" s="85"/>
      <c r="TCQ271" s="85"/>
      <c r="TCR271" s="85"/>
      <c r="TCS271" s="85"/>
      <c r="TCT271" s="85"/>
      <c r="TCU271" s="85"/>
      <c r="TCV271" s="85"/>
      <c r="TCW271" s="85"/>
      <c r="TCX271" s="85"/>
      <c r="TCY271" s="85"/>
      <c r="TCZ271" s="85"/>
      <c r="TDA271" s="85"/>
      <c r="TDB271" s="85"/>
      <c r="TDC271" s="85"/>
      <c r="TDD271" s="85"/>
      <c r="TDE271" s="85"/>
      <c r="TDF271" s="85"/>
      <c r="TDG271" s="85"/>
      <c r="TDH271" s="85"/>
      <c r="TDI271" s="85"/>
      <c r="TDJ271" s="85"/>
      <c r="TDK271" s="85"/>
      <c r="TDL271" s="85"/>
      <c r="TDM271" s="85"/>
      <c r="TDN271" s="85"/>
      <c r="TDO271" s="85"/>
      <c r="TDP271" s="86"/>
      <c r="TDQ271" s="84"/>
      <c r="TDR271" s="85"/>
      <c r="TDS271" s="85"/>
      <c r="TDT271" s="85"/>
      <c r="TDU271" s="85"/>
      <c r="TDV271" s="85"/>
      <c r="TDW271" s="85"/>
      <c r="TDX271" s="85"/>
      <c r="TDY271" s="85"/>
      <c r="TDZ271" s="85"/>
      <c r="TEA271" s="85"/>
      <c r="TEB271" s="85"/>
      <c r="TEC271" s="85"/>
      <c r="TED271" s="85"/>
      <c r="TEE271" s="85"/>
      <c r="TEF271" s="85"/>
      <c r="TEG271" s="85"/>
      <c r="TEH271" s="85"/>
      <c r="TEI271" s="85"/>
      <c r="TEJ271" s="85"/>
      <c r="TEK271" s="85"/>
      <c r="TEL271" s="85"/>
      <c r="TEM271" s="85"/>
      <c r="TEN271" s="85"/>
      <c r="TEO271" s="85"/>
      <c r="TEP271" s="85"/>
      <c r="TEQ271" s="85"/>
      <c r="TER271" s="85"/>
      <c r="TES271" s="85"/>
      <c r="TET271" s="85"/>
      <c r="TEU271" s="86"/>
      <c r="TEV271" s="84"/>
      <c r="TEW271" s="85"/>
      <c r="TEX271" s="85"/>
      <c r="TEY271" s="85"/>
      <c r="TEZ271" s="85"/>
      <c r="TFA271" s="85"/>
      <c r="TFB271" s="85"/>
      <c r="TFC271" s="85"/>
      <c r="TFD271" s="85"/>
      <c r="TFE271" s="85"/>
      <c r="TFF271" s="85"/>
      <c r="TFG271" s="85"/>
      <c r="TFH271" s="85"/>
      <c r="TFI271" s="85"/>
      <c r="TFJ271" s="85"/>
      <c r="TFK271" s="85"/>
      <c r="TFL271" s="85"/>
      <c r="TFM271" s="85"/>
      <c r="TFN271" s="85"/>
      <c r="TFO271" s="85"/>
      <c r="TFP271" s="85"/>
      <c r="TFQ271" s="85"/>
      <c r="TFR271" s="85"/>
      <c r="TFS271" s="85"/>
      <c r="TFT271" s="85"/>
      <c r="TFU271" s="85"/>
      <c r="TFV271" s="85"/>
      <c r="TFW271" s="85"/>
      <c r="TFX271" s="85"/>
      <c r="TFY271" s="85"/>
      <c r="TFZ271" s="86"/>
      <c r="TGA271" s="84"/>
      <c r="TGB271" s="85"/>
      <c r="TGC271" s="85"/>
      <c r="TGD271" s="85"/>
      <c r="TGE271" s="85"/>
      <c r="TGF271" s="85"/>
      <c r="TGG271" s="85"/>
      <c r="TGH271" s="85"/>
      <c r="TGI271" s="85"/>
      <c r="TGJ271" s="85"/>
      <c r="TGK271" s="85"/>
      <c r="TGL271" s="85"/>
      <c r="TGM271" s="85"/>
      <c r="TGN271" s="85"/>
      <c r="TGO271" s="85"/>
      <c r="TGP271" s="85"/>
      <c r="TGQ271" s="85"/>
      <c r="TGR271" s="85"/>
      <c r="TGS271" s="85"/>
      <c r="TGT271" s="85"/>
      <c r="TGU271" s="85"/>
      <c r="TGV271" s="85"/>
      <c r="TGW271" s="85"/>
      <c r="TGX271" s="85"/>
      <c r="TGY271" s="85"/>
      <c r="TGZ271" s="85"/>
      <c r="THA271" s="85"/>
      <c r="THB271" s="85"/>
      <c r="THC271" s="85"/>
      <c r="THD271" s="85"/>
      <c r="THE271" s="86"/>
      <c r="THF271" s="84"/>
      <c r="THG271" s="85"/>
      <c r="THH271" s="85"/>
      <c r="THI271" s="85"/>
      <c r="THJ271" s="85"/>
      <c r="THK271" s="85"/>
      <c r="THL271" s="85"/>
      <c r="THM271" s="85"/>
      <c r="THN271" s="85"/>
      <c r="THO271" s="85"/>
      <c r="THP271" s="85"/>
      <c r="THQ271" s="85"/>
      <c r="THR271" s="85"/>
      <c r="THS271" s="85"/>
      <c r="THT271" s="85"/>
      <c r="THU271" s="85"/>
      <c r="THV271" s="85"/>
      <c r="THW271" s="85"/>
      <c r="THX271" s="85"/>
      <c r="THY271" s="85"/>
      <c r="THZ271" s="85"/>
      <c r="TIA271" s="85"/>
      <c r="TIB271" s="85"/>
      <c r="TIC271" s="85"/>
      <c r="TID271" s="85"/>
      <c r="TIE271" s="85"/>
      <c r="TIF271" s="85"/>
      <c r="TIG271" s="85"/>
      <c r="TIH271" s="85"/>
      <c r="TII271" s="85"/>
      <c r="TIJ271" s="86"/>
      <c r="TIK271" s="84"/>
      <c r="TIL271" s="85"/>
      <c r="TIM271" s="85"/>
      <c r="TIN271" s="85"/>
      <c r="TIO271" s="85"/>
      <c r="TIP271" s="85"/>
      <c r="TIQ271" s="85"/>
      <c r="TIR271" s="85"/>
      <c r="TIS271" s="85"/>
      <c r="TIT271" s="85"/>
      <c r="TIU271" s="85"/>
      <c r="TIV271" s="85"/>
      <c r="TIW271" s="85"/>
      <c r="TIX271" s="85"/>
      <c r="TIY271" s="85"/>
      <c r="TIZ271" s="85"/>
      <c r="TJA271" s="85"/>
      <c r="TJB271" s="85"/>
      <c r="TJC271" s="85"/>
      <c r="TJD271" s="85"/>
      <c r="TJE271" s="85"/>
      <c r="TJF271" s="85"/>
      <c r="TJG271" s="85"/>
      <c r="TJH271" s="85"/>
      <c r="TJI271" s="85"/>
      <c r="TJJ271" s="85"/>
      <c r="TJK271" s="85"/>
      <c r="TJL271" s="85"/>
      <c r="TJM271" s="85"/>
      <c r="TJN271" s="85"/>
      <c r="TJO271" s="86"/>
      <c r="TJP271" s="84"/>
      <c r="TJQ271" s="85"/>
      <c r="TJR271" s="85"/>
      <c r="TJS271" s="85"/>
      <c r="TJT271" s="85"/>
      <c r="TJU271" s="85"/>
      <c r="TJV271" s="85"/>
      <c r="TJW271" s="85"/>
      <c r="TJX271" s="85"/>
      <c r="TJY271" s="85"/>
      <c r="TJZ271" s="85"/>
      <c r="TKA271" s="85"/>
      <c r="TKB271" s="85"/>
      <c r="TKC271" s="85"/>
      <c r="TKD271" s="85"/>
      <c r="TKE271" s="85"/>
      <c r="TKF271" s="85"/>
      <c r="TKG271" s="85"/>
      <c r="TKH271" s="85"/>
      <c r="TKI271" s="85"/>
      <c r="TKJ271" s="85"/>
      <c r="TKK271" s="85"/>
      <c r="TKL271" s="85"/>
      <c r="TKM271" s="85"/>
      <c r="TKN271" s="85"/>
      <c r="TKO271" s="85"/>
      <c r="TKP271" s="85"/>
      <c r="TKQ271" s="85"/>
      <c r="TKR271" s="85"/>
      <c r="TKS271" s="85"/>
      <c r="TKT271" s="86"/>
      <c r="TKU271" s="84"/>
      <c r="TKV271" s="85"/>
      <c r="TKW271" s="85"/>
      <c r="TKX271" s="85"/>
      <c r="TKY271" s="85"/>
      <c r="TKZ271" s="85"/>
      <c r="TLA271" s="85"/>
      <c r="TLB271" s="85"/>
      <c r="TLC271" s="85"/>
      <c r="TLD271" s="85"/>
      <c r="TLE271" s="85"/>
      <c r="TLF271" s="85"/>
      <c r="TLG271" s="85"/>
      <c r="TLH271" s="85"/>
      <c r="TLI271" s="85"/>
      <c r="TLJ271" s="85"/>
      <c r="TLK271" s="85"/>
      <c r="TLL271" s="85"/>
      <c r="TLM271" s="85"/>
      <c r="TLN271" s="85"/>
      <c r="TLO271" s="85"/>
      <c r="TLP271" s="85"/>
      <c r="TLQ271" s="85"/>
      <c r="TLR271" s="85"/>
      <c r="TLS271" s="85"/>
      <c r="TLT271" s="85"/>
      <c r="TLU271" s="85"/>
      <c r="TLV271" s="85"/>
      <c r="TLW271" s="85"/>
      <c r="TLX271" s="85"/>
      <c r="TLY271" s="86"/>
      <c r="TLZ271" s="84"/>
      <c r="TMA271" s="85"/>
      <c r="TMB271" s="85"/>
      <c r="TMC271" s="85"/>
      <c r="TMD271" s="85"/>
      <c r="TME271" s="85"/>
      <c r="TMF271" s="85"/>
      <c r="TMG271" s="85"/>
      <c r="TMH271" s="85"/>
      <c r="TMI271" s="85"/>
      <c r="TMJ271" s="85"/>
      <c r="TMK271" s="85"/>
      <c r="TML271" s="85"/>
      <c r="TMM271" s="85"/>
      <c r="TMN271" s="85"/>
      <c r="TMO271" s="85"/>
      <c r="TMP271" s="85"/>
      <c r="TMQ271" s="85"/>
      <c r="TMR271" s="85"/>
      <c r="TMS271" s="85"/>
      <c r="TMT271" s="85"/>
      <c r="TMU271" s="85"/>
      <c r="TMV271" s="85"/>
      <c r="TMW271" s="85"/>
      <c r="TMX271" s="85"/>
      <c r="TMY271" s="85"/>
      <c r="TMZ271" s="85"/>
      <c r="TNA271" s="85"/>
      <c r="TNB271" s="85"/>
      <c r="TNC271" s="85"/>
      <c r="TND271" s="86"/>
      <c r="TNE271" s="84"/>
      <c r="TNF271" s="85"/>
      <c r="TNG271" s="85"/>
      <c r="TNH271" s="85"/>
      <c r="TNI271" s="85"/>
      <c r="TNJ271" s="85"/>
      <c r="TNK271" s="85"/>
      <c r="TNL271" s="85"/>
      <c r="TNM271" s="85"/>
      <c r="TNN271" s="85"/>
      <c r="TNO271" s="85"/>
      <c r="TNP271" s="85"/>
      <c r="TNQ271" s="85"/>
      <c r="TNR271" s="85"/>
      <c r="TNS271" s="85"/>
      <c r="TNT271" s="85"/>
      <c r="TNU271" s="85"/>
      <c r="TNV271" s="85"/>
      <c r="TNW271" s="85"/>
      <c r="TNX271" s="85"/>
      <c r="TNY271" s="85"/>
      <c r="TNZ271" s="85"/>
      <c r="TOA271" s="85"/>
      <c r="TOB271" s="85"/>
      <c r="TOC271" s="85"/>
      <c r="TOD271" s="85"/>
      <c r="TOE271" s="85"/>
      <c r="TOF271" s="85"/>
      <c r="TOG271" s="85"/>
      <c r="TOH271" s="85"/>
      <c r="TOI271" s="86"/>
      <c r="TOJ271" s="84"/>
      <c r="TOK271" s="85"/>
      <c r="TOL271" s="85"/>
      <c r="TOM271" s="85"/>
      <c r="TON271" s="85"/>
      <c r="TOO271" s="85"/>
      <c r="TOP271" s="85"/>
      <c r="TOQ271" s="85"/>
      <c r="TOR271" s="85"/>
      <c r="TOS271" s="85"/>
      <c r="TOT271" s="85"/>
      <c r="TOU271" s="85"/>
      <c r="TOV271" s="85"/>
      <c r="TOW271" s="85"/>
      <c r="TOX271" s="85"/>
      <c r="TOY271" s="85"/>
      <c r="TOZ271" s="85"/>
      <c r="TPA271" s="85"/>
      <c r="TPB271" s="85"/>
      <c r="TPC271" s="85"/>
      <c r="TPD271" s="85"/>
      <c r="TPE271" s="85"/>
      <c r="TPF271" s="85"/>
      <c r="TPG271" s="85"/>
      <c r="TPH271" s="85"/>
      <c r="TPI271" s="85"/>
      <c r="TPJ271" s="85"/>
      <c r="TPK271" s="85"/>
      <c r="TPL271" s="85"/>
      <c r="TPM271" s="85"/>
      <c r="TPN271" s="86"/>
      <c r="TPO271" s="84"/>
      <c r="TPP271" s="85"/>
      <c r="TPQ271" s="85"/>
      <c r="TPR271" s="85"/>
      <c r="TPS271" s="85"/>
      <c r="TPT271" s="85"/>
      <c r="TPU271" s="85"/>
      <c r="TPV271" s="85"/>
      <c r="TPW271" s="85"/>
      <c r="TPX271" s="85"/>
      <c r="TPY271" s="85"/>
      <c r="TPZ271" s="85"/>
      <c r="TQA271" s="85"/>
      <c r="TQB271" s="85"/>
      <c r="TQC271" s="85"/>
      <c r="TQD271" s="85"/>
      <c r="TQE271" s="85"/>
      <c r="TQF271" s="85"/>
      <c r="TQG271" s="85"/>
      <c r="TQH271" s="85"/>
      <c r="TQI271" s="85"/>
      <c r="TQJ271" s="85"/>
      <c r="TQK271" s="85"/>
      <c r="TQL271" s="85"/>
      <c r="TQM271" s="85"/>
      <c r="TQN271" s="85"/>
      <c r="TQO271" s="85"/>
      <c r="TQP271" s="85"/>
      <c r="TQQ271" s="85"/>
      <c r="TQR271" s="85"/>
      <c r="TQS271" s="86"/>
      <c r="TQT271" s="84"/>
      <c r="TQU271" s="85"/>
      <c r="TQV271" s="85"/>
      <c r="TQW271" s="85"/>
      <c r="TQX271" s="85"/>
      <c r="TQY271" s="85"/>
      <c r="TQZ271" s="85"/>
      <c r="TRA271" s="85"/>
      <c r="TRB271" s="85"/>
      <c r="TRC271" s="85"/>
      <c r="TRD271" s="85"/>
      <c r="TRE271" s="85"/>
      <c r="TRF271" s="85"/>
      <c r="TRG271" s="85"/>
      <c r="TRH271" s="85"/>
      <c r="TRI271" s="85"/>
      <c r="TRJ271" s="85"/>
      <c r="TRK271" s="85"/>
      <c r="TRL271" s="85"/>
      <c r="TRM271" s="85"/>
      <c r="TRN271" s="85"/>
      <c r="TRO271" s="85"/>
      <c r="TRP271" s="85"/>
      <c r="TRQ271" s="85"/>
      <c r="TRR271" s="85"/>
      <c r="TRS271" s="85"/>
      <c r="TRT271" s="85"/>
      <c r="TRU271" s="85"/>
      <c r="TRV271" s="85"/>
      <c r="TRW271" s="85"/>
      <c r="TRX271" s="86"/>
      <c r="TRY271" s="84"/>
      <c r="TRZ271" s="85"/>
      <c r="TSA271" s="85"/>
      <c r="TSB271" s="85"/>
      <c r="TSC271" s="85"/>
      <c r="TSD271" s="85"/>
      <c r="TSE271" s="85"/>
      <c r="TSF271" s="85"/>
      <c r="TSG271" s="85"/>
      <c r="TSH271" s="85"/>
      <c r="TSI271" s="85"/>
      <c r="TSJ271" s="85"/>
      <c r="TSK271" s="85"/>
      <c r="TSL271" s="85"/>
      <c r="TSM271" s="85"/>
      <c r="TSN271" s="85"/>
      <c r="TSO271" s="85"/>
      <c r="TSP271" s="85"/>
      <c r="TSQ271" s="85"/>
      <c r="TSR271" s="85"/>
      <c r="TSS271" s="85"/>
      <c r="TST271" s="85"/>
      <c r="TSU271" s="85"/>
      <c r="TSV271" s="85"/>
      <c r="TSW271" s="85"/>
      <c r="TSX271" s="85"/>
      <c r="TSY271" s="85"/>
      <c r="TSZ271" s="85"/>
      <c r="TTA271" s="85"/>
      <c r="TTB271" s="85"/>
      <c r="TTC271" s="86"/>
      <c r="TTD271" s="84"/>
      <c r="TTE271" s="85"/>
      <c r="TTF271" s="85"/>
      <c r="TTG271" s="85"/>
      <c r="TTH271" s="85"/>
      <c r="TTI271" s="85"/>
      <c r="TTJ271" s="85"/>
      <c r="TTK271" s="85"/>
      <c r="TTL271" s="85"/>
      <c r="TTM271" s="85"/>
      <c r="TTN271" s="85"/>
      <c r="TTO271" s="85"/>
      <c r="TTP271" s="85"/>
      <c r="TTQ271" s="85"/>
      <c r="TTR271" s="85"/>
      <c r="TTS271" s="85"/>
      <c r="TTT271" s="85"/>
      <c r="TTU271" s="85"/>
      <c r="TTV271" s="85"/>
      <c r="TTW271" s="85"/>
      <c r="TTX271" s="85"/>
      <c r="TTY271" s="85"/>
      <c r="TTZ271" s="85"/>
      <c r="TUA271" s="85"/>
      <c r="TUB271" s="85"/>
      <c r="TUC271" s="85"/>
      <c r="TUD271" s="85"/>
      <c r="TUE271" s="85"/>
      <c r="TUF271" s="85"/>
      <c r="TUG271" s="85"/>
      <c r="TUH271" s="86"/>
      <c r="TUI271" s="84"/>
      <c r="TUJ271" s="85"/>
      <c r="TUK271" s="85"/>
      <c r="TUL271" s="85"/>
      <c r="TUM271" s="85"/>
      <c r="TUN271" s="85"/>
      <c r="TUO271" s="85"/>
      <c r="TUP271" s="85"/>
      <c r="TUQ271" s="85"/>
      <c r="TUR271" s="85"/>
      <c r="TUS271" s="85"/>
      <c r="TUT271" s="85"/>
      <c r="TUU271" s="85"/>
      <c r="TUV271" s="85"/>
      <c r="TUW271" s="85"/>
      <c r="TUX271" s="85"/>
      <c r="TUY271" s="85"/>
      <c r="TUZ271" s="85"/>
      <c r="TVA271" s="85"/>
      <c r="TVB271" s="85"/>
      <c r="TVC271" s="85"/>
      <c r="TVD271" s="85"/>
      <c r="TVE271" s="85"/>
      <c r="TVF271" s="85"/>
      <c r="TVG271" s="85"/>
      <c r="TVH271" s="85"/>
      <c r="TVI271" s="85"/>
      <c r="TVJ271" s="85"/>
      <c r="TVK271" s="85"/>
      <c r="TVL271" s="85"/>
      <c r="TVM271" s="86"/>
      <c r="TVN271" s="84"/>
      <c r="TVO271" s="85"/>
      <c r="TVP271" s="85"/>
      <c r="TVQ271" s="85"/>
      <c r="TVR271" s="85"/>
      <c r="TVS271" s="85"/>
      <c r="TVT271" s="85"/>
      <c r="TVU271" s="85"/>
      <c r="TVV271" s="85"/>
      <c r="TVW271" s="85"/>
      <c r="TVX271" s="85"/>
      <c r="TVY271" s="85"/>
      <c r="TVZ271" s="85"/>
      <c r="TWA271" s="85"/>
      <c r="TWB271" s="85"/>
      <c r="TWC271" s="85"/>
      <c r="TWD271" s="85"/>
      <c r="TWE271" s="85"/>
      <c r="TWF271" s="85"/>
      <c r="TWG271" s="85"/>
      <c r="TWH271" s="85"/>
      <c r="TWI271" s="85"/>
      <c r="TWJ271" s="85"/>
      <c r="TWK271" s="85"/>
      <c r="TWL271" s="85"/>
      <c r="TWM271" s="85"/>
      <c r="TWN271" s="85"/>
      <c r="TWO271" s="85"/>
      <c r="TWP271" s="85"/>
      <c r="TWQ271" s="85"/>
      <c r="TWR271" s="86"/>
      <c r="TWS271" s="84"/>
      <c r="TWT271" s="85"/>
      <c r="TWU271" s="85"/>
      <c r="TWV271" s="85"/>
      <c r="TWW271" s="85"/>
      <c r="TWX271" s="85"/>
      <c r="TWY271" s="85"/>
      <c r="TWZ271" s="85"/>
      <c r="TXA271" s="85"/>
      <c r="TXB271" s="85"/>
      <c r="TXC271" s="85"/>
      <c r="TXD271" s="85"/>
      <c r="TXE271" s="85"/>
      <c r="TXF271" s="85"/>
      <c r="TXG271" s="85"/>
      <c r="TXH271" s="85"/>
      <c r="TXI271" s="85"/>
      <c r="TXJ271" s="85"/>
      <c r="TXK271" s="85"/>
      <c r="TXL271" s="85"/>
      <c r="TXM271" s="85"/>
      <c r="TXN271" s="85"/>
      <c r="TXO271" s="85"/>
      <c r="TXP271" s="85"/>
      <c r="TXQ271" s="85"/>
      <c r="TXR271" s="85"/>
      <c r="TXS271" s="85"/>
      <c r="TXT271" s="85"/>
      <c r="TXU271" s="85"/>
      <c r="TXV271" s="85"/>
      <c r="TXW271" s="86"/>
      <c r="TXX271" s="84"/>
      <c r="TXY271" s="85"/>
      <c r="TXZ271" s="85"/>
      <c r="TYA271" s="85"/>
      <c r="TYB271" s="85"/>
      <c r="TYC271" s="85"/>
      <c r="TYD271" s="85"/>
      <c r="TYE271" s="85"/>
      <c r="TYF271" s="85"/>
      <c r="TYG271" s="85"/>
      <c r="TYH271" s="85"/>
      <c r="TYI271" s="85"/>
      <c r="TYJ271" s="85"/>
      <c r="TYK271" s="85"/>
      <c r="TYL271" s="85"/>
      <c r="TYM271" s="85"/>
      <c r="TYN271" s="85"/>
      <c r="TYO271" s="85"/>
      <c r="TYP271" s="85"/>
      <c r="TYQ271" s="85"/>
      <c r="TYR271" s="85"/>
      <c r="TYS271" s="85"/>
      <c r="TYT271" s="85"/>
      <c r="TYU271" s="85"/>
      <c r="TYV271" s="85"/>
      <c r="TYW271" s="85"/>
      <c r="TYX271" s="85"/>
      <c r="TYY271" s="85"/>
      <c r="TYZ271" s="85"/>
      <c r="TZA271" s="85"/>
      <c r="TZB271" s="86"/>
      <c r="TZC271" s="84"/>
      <c r="TZD271" s="85"/>
      <c r="TZE271" s="85"/>
      <c r="TZF271" s="85"/>
      <c r="TZG271" s="85"/>
      <c r="TZH271" s="85"/>
      <c r="TZI271" s="85"/>
      <c r="TZJ271" s="85"/>
      <c r="TZK271" s="85"/>
      <c r="TZL271" s="85"/>
      <c r="TZM271" s="85"/>
      <c r="TZN271" s="85"/>
      <c r="TZO271" s="85"/>
      <c r="TZP271" s="85"/>
      <c r="TZQ271" s="85"/>
      <c r="TZR271" s="85"/>
      <c r="TZS271" s="85"/>
      <c r="TZT271" s="85"/>
      <c r="TZU271" s="85"/>
      <c r="TZV271" s="85"/>
      <c r="TZW271" s="85"/>
      <c r="TZX271" s="85"/>
      <c r="TZY271" s="85"/>
      <c r="TZZ271" s="85"/>
      <c r="UAA271" s="85"/>
      <c r="UAB271" s="85"/>
      <c r="UAC271" s="85"/>
      <c r="UAD271" s="85"/>
      <c r="UAE271" s="85"/>
      <c r="UAF271" s="85"/>
      <c r="UAG271" s="86"/>
      <c r="UAH271" s="84"/>
      <c r="UAI271" s="85"/>
      <c r="UAJ271" s="85"/>
      <c r="UAK271" s="85"/>
      <c r="UAL271" s="85"/>
      <c r="UAM271" s="85"/>
      <c r="UAN271" s="85"/>
      <c r="UAO271" s="85"/>
      <c r="UAP271" s="85"/>
      <c r="UAQ271" s="85"/>
      <c r="UAR271" s="85"/>
      <c r="UAS271" s="85"/>
      <c r="UAT271" s="85"/>
      <c r="UAU271" s="85"/>
      <c r="UAV271" s="85"/>
      <c r="UAW271" s="85"/>
      <c r="UAX271" s="85"/>
      <c r="UAY271" s="85"/>
      <c r="UAZ271" s="85"/>
      <c r="UBA271" s="85"/>
      <c r="UBB271" s="85"/>
      <c r="UBC271" s="85"/>
      <c r="UBD271" s="85"/>
      <c r="UBE271" s="85"/>
      <c r="UBF271" s="85"/>
      <c r="UBG271" s="85"/>
      <c r="UBH271" s="85"/>
      <c r="UBI271" s="85"/>
      <c r="UBJ271" s="85"/>
      <c r="UBK271" s="85"/>
      <c r="UBL271" s="86"/>
      <c r="UBM271" s="84"/>
      <c r="UBN271" s="85"/>
      <c r="UBO271" s="85"/>
      <c r="UBP271" s="85"/>
      <c r="UBQ271" s="85"/>
      <c r="UBR271" s="85"/>
      <c r="UBS271" s="85"/>
      <c r="UBT271" s="85"/>
      <c r="UBU271" s="85"/>
      <c r="UBV271" s="85"/>
      <c r="UBW271" s="85"/>
      <c r="UBX271" s="85"/>
      <c r="UBY271" s="85"/>
      <c r="UBZ271" s="85"/>
      <c r="UCA271" s="85"/>
      <c r="UCB271" s="85"/>
      <c r="UCC271" s="85"/>
      <c r="UCD271" s="85"/>
      <c r="UCE271" s="85"/>
      <c r="UCF271" s="85"/>
      <c r="UCG271" s="85"/>
      <c r="UCH271" s="85"/>
      <c r="UCI271" s="85"/>
      <c r="UCJ271" s="85"/>
      <c r="UCK271" s="85"/>
      <c r="UCL271" s="85"/>
      <c r="UCM271" s="85"/>
      <c r="UCN271" s="85"/>
      <c r="UCO271" s="85"/>
      <c r="UCP271" s="85"/>
      <c r="UCQ271" s="86"/>
      <c r="UCR271" s="84"/>
      <c r="UCS271" s="85"/>
      <c r="UCT271" s="85"/>
      <c r="UCU271" s="85"/>
      <c r="UCV271" s="85"/>
      <c r="UCW271" s="85"/>
      <c r="UCX271" s="85"/>
      <c r="UCY271" s="85"/>
      <c r="UCZ271" s="85"/>
      <c r="UDA271" s="85"/>
      <c r="UDB271" s="85"/>
      <c r="UDC271" s="85"/>
      <c r="UDD271" s="85"/>
      <c r="UDE271" s="85"/>
      <c r="UDF271" s="85"/>
      <c r="UDG271" s="85"/>
      <c r="UDH271" s="85"/>
      <c r="UDI271" s="85"/>
      <c r="UDJ271" s="85"/>
      <c r="UDK271" s="85"/>
      <c r="UDL271" s="85"/>
      <c r="UDM271" s="85"/>
      <c r="UDN271" s="85"/>
      <c r="UDO271" s="85"/>
      <c r="UDP271" s="85"/>
      <c r="UDQ271" s="85"/>
      <c r="UDR271" s="85"/>
      <c r="UDS271" s="85"/>
      <c r="UDT271" s="85"/>
      <c r="UDU271" s="85"/>
      <c r="UDV271" s="86"/>
      <c r="UDW271" s="84"/>
      <c r="UDX271" s="85"/>
      <c r="UDY271" s="85"/>
      <c r="UDZ271" s="85"/>
      <c r="UEA271" s="85"/>
      <c r="UEB271" s="85"/>
      <c r="UEC271" s="85"/>
      <c r="UED271" s="85"/>
      <c r="UEE271" s="85"/>
      <c r="UEF271" s="85"/>
      <c r="UEG271" s="85"/>
      <c r="UEH271" s="85"/>
      <c r="UEI271" s="85"/>
      <c r="UEJ271" s="85"/>
      <c r="UEK271" s="85"/>
      <c r="UEL271" s="85"/>
      <c r="UEM271" s="85"/>
      <c r="UEN271" s="85"/>
      <c r="UEO271" s="85"/>
      <c r="UEP271" s="85"/>
      <c r="UEQ271" s="85"/>
      <c r="UER271" s="85"/>
      <c r="UES271" s="85"/>
      <c r="UET271" s="85"/>
      <c r="UEU271" s="85"/>
      <c r="UEV271" s="85"/>
      <c r="UEW271" s="85"/>
      <c r="UEX271" s="85"/>
      <c r="UEY271" s="85"/>
      <c r="UEZ271" s="85"/>
      <c r="UFA271" s="86"/>
      <c r="UFB271" s="84"/>
      <c r="UFC271" s="85"/>
      <c r="UFD271" s="85"/>
      <c r="UFE271" s="85"/>
      <c r="UFF271" s="85"/>
      <c r="UFG271" s="85"/>
      <c r="UFH271" s="85"/>
      <c r="UFI271" s="85"/>
      <c r="UFJ271" s="85"/>
      <c r="UFK271" s="85"/>
      <c r="UFL271" s="85"/>
      <c r="UFM271" s="85"/>
      <c r="UFN271" s="85"/>
      <c r="UFO271" s="85"/>
      <c r="UFP271" s="85"/>
      <c r="UFQ271" s="85"/>
      <c r="UFR271" s="85"/>
      <c r="UFS271" s="85"/>
      <c r="UFT271" s="85"/>
      <c r="UFU271" s="85"/>
      <c r="UFV271" s="85"/>
      <c r="UFW271" s="85"/>
      <c r="UFX271" s="85"/>
      <c r="UFY271" s="85"/>
      <c r="UFZ271" s="85"/>
      <c r="UGA271" s="85"/>
      <c r="UGB271" s="85"/>
      <c r="UGC271" s="85"/>
      <c r="UGD271" s="85"/>
      <c r="UGE271" s="85"/>
      <c r="UGF271" s="86"/>
      <c r="UGG271" s="84"/>
      <c r="UGH271" s="85"/>
      <c r="UGI271" s="85"/>
      <c r="UGJ271" s="85"/>
      <c r="UGK271" s="85"/>
      <c r="UGL271" s="85"/>
      <c r="UGM271" s="85"/>
      <c r="UGN271" s="85"/>
      <c r="UGO271" s="85"/>
      <c r="UGP271" s="85"/>
      <c r="UGQ271" s="85"/>
      <c r="UGR271" s="85"/>
      <c r="UGS271" s="85"/>
      <c r="UGT271" s="85"/>
      <c r="UGU271" s="85"/>
      <c r="UGV271" s="85"/>
      <c r="UGW271" s="85"/>
      <c r="UGX271" s="85"/>
      <c r="UGY271" s="85"/>
      <c r="UGZ271" s="85"/>
      <c r="UHA271" s="85"/>
      <c r="UHB271" s="85"/>
      <c r="UHC271" s="85"/>
      <c r="UHD271" s="85"/>
      <c r="UHE271" s="85"/>
      <c r="UHF271" s="85"/>
      <c r="UHG271" s="85"/>
      <c r="UHH271" s="85"/>
      <c r="UHI271" s="85"/>
      <c r="UHJ271" s="85"/>
      <c r="UHK271" s="86"/>
      <c r="UHL271" s="84"/>
      <c r="UHM271" s="85"/>
      <c r="UHN271" s="85"/>
      <c r="UHO271" s="85"/>
      <c r="UHP271" s="85"/>
      <c r="UHQ271" s="85"/>
      <c r="UHR271" s="85"/>
      <c r="UHS271" s="85"/>
      <c r="UHT271" s="85"/>
      <c r="UHU271" s="85"/>
      <c r="UHV271" s="85"/>
      <c r="UHW271" s="85"/>
      <c r="UHX271" s="85"/>
      <c r="UHY271" s="85"/>
      <c r="UHZ271" s="85"/>
      <c r="UIA271" s="85"/>
      <c r="UIB271" s="85"/>
      <c r="UIC271" s="85"/>
      <c r="UID271" s="85"/>
      <c r="UIE271" s="85"/>
      <c r="UIF271" s="85"/>
      <c r="UIG271" s="85"/>
      <c r="UIH271" s="85"/>
      <c r="UII271" s="85"/>
      <c r="UIJ271" s="85"/>
      <c r="UIK271" s="85"/>
      <c r="UIL271" s="85"/>
      <c r="UIM271" s="85"/>
      <c r="UIN271" s="85"/>
      <c r="UIO271" s="85"/>
      <c r="UIP271" s="86"/>
      <c r="UIQ271" s="84"/>
      <c r="UIR271" s="85"/>
      <c r="UIS271" s="85"/>
      <c r="UIT271" s="85"/>
      <c r="UIU271" s="85"/>
      <c r="UIV271" s="85"/>
      <c r="UIW271" s="85"/>
      <c r="UIX271" s="85"/>
      <c r="UIY271" s="85"/>
      <c r="UIZ271" s="85"/>
      <c r="UJA271" s="85"/>
      <c r="UJB271" s="85"/>
      <c r="UJC271" s="85"/>
      <c r="UJD271" s="85"/>
      <c r="UJE271" s="85"/>
      <c r="UJF271" s="85"/>
      <c r="UJG271" s="85"/>
      <c r="UJH271" s="85"/>
      <c r="UJI271" s="85"/>
      <c r="UJJ271" s="85"/>
      <c r="UJK271" s="85"/>
      <c r="UJL271" s="85"/>
      <c r="UJM271" s="85"/>
      <c r="UJN271" s="85"/>
      <c r="UJO271" s="85"/>
      <c r="UJP271" s="85"/>
      <c r="UJQ271" s="85"/>
      <c r="UJR271" s="85"/>
      <c r="UJS271" s="85"/>
      <c r="UJT271" s="85"/>
      <c r="UJU271" s="86"/>
      <c r="UJV271" s="84"/>
      <c r="UJW271" s="85"/>
      <c r="UJX271" s="85"/>
      <c r="UJY271" s="85"/>
      <c r="UJZ271" s="85"/>
      <c r="UKA271" s="85"/>
      <c r="UKB271" s="85"/>
      <c r="UKC271" s="85"/>
      <c r="UKD271" s="85"/>
      <c r="UKE271" s="85"/>
      <c r="UKF271" s="85"/>
      <c r="UKG271" s="85"/>
      <c r="UKH271" s="85"/>
      <c r="UKI271" s="85"/>
      <c r="UKJ271" s="85"/>
      <c r="UKK271" s="85"/>
      <c r="UKL271" s="85"/>
      <c r="UKM271" s="85"/>
      <c r="UKN271" s="85"/>
      <c r="UKO271" s="85"/>
      <c r="UKP271" s="85"/>
      <c r="UKQ271" s="85"/>
      <c r="UKR271" s="85"/>
      <c r="UKS271" s="85"/>
      <c r="UKT271" s="85"/>
      <c r="UKU271" s="85"/>
      <c r="UKV271" s="85"/>
      <c r="UKW271" s="85"/>
      <c r="UKX271" s="85"/>
      <c r="UKY271" s="85"/>
      <c r="UKZ271" s="86"/>
      <c r="ULA271" s="84"/>
      <c r="ULB271" s="85"/>
      <c r="ULC271" s="85"/>
      <c r="ULD271" s="85"/>
      <c r="ULE271" s="85"/>
      <c r="ULF271" s="85"/>
      <c r="ULG271" s="85"/>
      <c r="ULH271" s="85"/>
      <c r="ULI271" s="85"/>
      <c r="ULJ271" s="85"/>
      <c r="ULK271" s="85"/>
      <c r="ULL271" s="85"/>
      <c r="ULM271" s="85"/>
      <c r="ULN271" s="85"/>
      <c r="ULO271" s="85"/>
      <c r="ULP271" s="85"/>
      <c r="ULQ271" s="85"/>
      <c r="ULR271" s="85"/>
      <c r="ULS271" s="85"/>
      <c r="ULT271" s="85"/>
      <c r="ULU271" s="85"/>
      <c r="ULV271" s="85"/>
      <c r="ULW271" s="85"/>
      <c r="ULX271" s="85"/>
      <c r="ULY271" s="85"/>
      <c r="ULZ271" s="85"/>
      <c r="UMA271" s="85"/>
      <c r="UMB271" s="85"/>
      <c r="UMC271" s="85"/>
      <c r="UMD271" s="85"/>
      <c r="UME271" s="86"/>
      <c r="UMF271" s="84"/>
      <c r="UMG271" s="85"/>
      <c r="UMH271" s="85"/>
      <c r="UMI271" s="85"/>
      <c r="UMJ271" s="85"/>
      <c r="UMK271" s="85"/>
      <c r="UML271" s="85"/>
      <c r="UMM271" s="85"/>
      <c r="UMN271" s="85"/>
      <c r="UMO271" s="85"/>
      <c r="UMP271" s="85"/>
      <c r="UMQ271" s="85"/>
      <c r="UMR271" s="85"/>
      <c r="UMS271" s="85"/>
      <c r="UMT271" s="85"/>
      <c r="UMU271" s="85"/>
      <c r="UMV271" s="85"/>
      <c r="UMW271" s="85"/>
      <c r="UMX271" s="85"/>
      <c r="UMY271" s="85"/>
      <c r="UMZ271" s="85"/>
      <c r="UNA271" s="85"/>
      <c r="UNB271" s="85"/>
      <c r="UNC271" s="85"/>
      <c r="UND271" s="85"/>
      <c r="UNE271" s="85"/>
      <c r="UNF271" s="85"/>
      <c r="UNG271" s="85"/>
      <c r="UNH271" s="85"/>
      <c r="UNI271" s="85"/>
      <c r="UNJ271" s="86"/>
      <c r="UNK271" s="84"/>
      <c r="UNL271" s="85"/>
      <c r="UNM271" s="85"/>
      <c r="UNN271" s="85"/>
      <c r="UNO271" s="85"/>
      <c r="UNP271" s="85"/>
      <c r="UNQ271" s="85"/>
      <c r="UNR271" s="85"/>
      <c r="UNS271" s="85"/>
      <c r="UNT271" s="85"/>
      <c r="UNU271" s="85"/>
      <c r="UNV271" s="85"/>
      <c r="UNW271" s="85"/>
      <c r="UNX271" s="85"/>
      <c r="UNY271" s="85"/>
      <c r="UNZ271" s="85"/>
      <c r="UOA271" s="85"/>
      <c r="UOB271" s="85"/>
      <c r="UOC271" s="85"/>
      <c r="UOD271" s="85"/>
      <c r="UOE271" s="85"/>
      <c r="UOF271" s="85"/>
      <c r="UOG271" s="85"/>
      <c r="UOH271" s="85"/>
      <c r="UOI271" s="85"/>
      <c r="UOJ271" s="85"/>
      <c r="UOK271" s="85"/>
      <c r="UOL271" s="85"/>
      <c r="UOM271" s="85"/>
      <c r="UON271" s="85"/>
      <c r="UOO271" s="86"/>
      <c r="UOP271" s="84"/>
      <c r="UOQ271" s="85"/>
      <c r="UOR271" s="85"/>
      <c r="UOS271" s="85"/>
      <c r="UOT271" s="85"/>
      <c r="UOU271" s="85"/>
      <c r="UOV271" s="85"/>
      <c r="UOW271" s="85"/>
      <c r="UOX271" s="85"/>
      <c r="UOY271" s="85"/>
      <c r="UOZ271" s="85"/>
      <c r="UPA271" s="85"/>
      <c r="UPB271" s="85"/>
      <c r="UPC271" s="85"/>
      <c r="UPD271" s="85"/>
      <c r="UPE271" s="85"/>
      <c r="UPF271" s="85"/>
      <c r="UPG271" s="85"/>
      <c r="UPH271" s="85"/>
      <c r="UPI271" s="85"/>
      <c r="UPJ271" s="85"/>
      <c r="UPK271" s="85"/>
      <c r="UPL271" s="85"/>
      <c r="UPM271" s="85"/>
      <c r="UPN271" s="85"/>
      <c r="UPO271" s="85"/>
      <c r="UPP271" s="85"/>
      <c r="UPQ271" s="85"/>
      <c r="UPR271" s="85"/>
      <c r="UPS271" s="85"/>
      <c r="UPT271" s="86"/>
      <c r="UPU271" s="84"/>
      <c r="UPV271" s="85"/>
      <c r="UPW271" s="85"/>
      <c r="UPX271" s="85"/>
      <c r="UPY271" s="85"/>
      <c r="UPZ271" s="85"/>
      <c r="UQA271" s="85"/>
      <c r="UQB271" s="85"/>
      <c r="UQC271" s="85"/>
      <c r="UQD271" s="85"/>
      <c r="UQE271" s="85"/>
      <c r="UQF271" s="85"/>
      <c r="UQG271" s="85"/>
      <c r="UQH271" s="85"/>
      <c r="UQI271" s="85"/>
      <c r="UQJ271" s="85"/>
      <c r="UQK271" s="85"/>
      <c r="UQL271" s="85"/>
      <c r="UQM271" s="85"/>
      <c r="UQN271" s="85"/>
      <c r="UQO271" s="85"/>
      <c r="UQP271" s="85"/>
      <c r="UQQ271" s="85"/>
      <c r="UQR271" s="85"/>
      <c r="UQS271" s="85"/>
      <c r="UQT271" s="85"/>
      <c r="UQU271" s="85"/>
      <c r="UQV271" s="85"/>
      <c r="UQW271" s="85"/>
      <c r="UQX271" s="85"/>
      <c r="UQY271" s="86"/>
      <c r="UQZ271" s="84"/>
      <c r="URA271" s="85"/>
      <c r="URB271" s="85"/>
      <c r="URC271" s="85"/>
      <c r="URD271" s="85"/>
      <c r="URE271" s="85"/>
      <c r="URF271" s="85"/>
      <c r="URG271" s="85"/>
      <c r="URH271" s="85"/>
      <c r="URI271" s="85"/>
      <c r="URJ271" s="85"/>
      <c r="URK271" s="85"/>
      <c r="URL271" s="85"/>
      <c r="URM271" s="85"/>
      <c r="URN271" s="85"/>
      <c r="URO271" s="85"/>
      <c r="URP271" s="85"/>
      <c r="URQ271" s="85"/>
      <c r="URR271" s="85"/>
      <c r="URS271" s="85"/>
      <c r="URT271" s="85"/>
      <c r="URU271" s="85"/>
      <c r="URV271" s="85"/>
      <c r="URW271" s="85"/>
      <c r="URX271" s="85"/>
      <c r="URY271" s="85"/>
      <c r="URZ271" s="85"/>
      <c r="USA271" s="85"/>
      <c r="USB271" s="85"/>
      <c r="USC271" s="85"/>
      <c r="USD271" s="86"/>
      <c r="USE271" s="84"/>
      <c r="USF271" s="85"/>
      <c r="USG271" s="85"/>
      <c r="USH271" s="85"/>
      <c r="USI271" s="85"/>
      <c r="USJ271" s="85"/>
      <c r="USK271" s="85"/>
      <c r="USL271" s="85"/>
      <c r="USM271" s="85"/>
      <c r="USN271" s="85"/>
      <c r="USO271" s="85"/>
      <c r="USP271" s="85"/>
      <c r="USQ271" s="85"/>
      <c r="USR271" s="85"/>
      <c r="USS271" s="85"/>
      <c r="UST271" s="85"/>
      <c r="USU271" s="85"/>
      <c r="USV271" s="85"/>
      <c r="USW271" s="85"/>
      <c r="USX271" s="85"/>
      <c r="USY271" s="85"/>
      <c r="USZ271" s="85"/>
      <c r="UTA271" s="85"/>
      <c r="UTB271" s="85"/>
      <c r="UTC271" s="85"/>
      <c r="UTD271" s="85"/>
      <c r="UTE271" s="85"/>
      <c r="UTF271" s="85"/>
      <c r="UTG271" s="85"/>
      <c r="UTH271" s="85"/>
      <c r="UTI271" s="86"/>
      <c r="UTJ271" s="84"/>
      <c r="UTK271" s="85"/>
      <c r="UTL271" s="85"/>
      <c r="UTM271" s="85"/>
      <c r="UTN271" s="85"/>
      <c r="UTO271" s="85"/>
      <c r="UTP271" s="85"/>
      <c r="UTQ271" s="85"/>
      <c r="UTR271" s="85"/>
      <c r="UTS271" s="85"/>
      <c r="UTT271" s="85"/>
      <c r="UTU271" s="85"/>
      <c r="UTV271" s="85"/>
      <c r="UTW271" s="85"/>
      <c r="UTX271" s="85"/>
      <c r="UTY271" s="85"/>
      <c r="UTZ271" s="85"/>
      <c r="UUA271" s="85"/>
      <c r="UUB271" s="85"/>
      <c r="UUC271" s="85"/>
      <c r="UUD271" s="85"/>
      <c r="UUE271" s="85"/>
      <c r="UUF271" s="85"/>
      <c r="UUG271" s="85"/>
      <c r="UUH271" s="85"/>
      <c r="UUI271" s="85"/>
      <c r="UUJ271" s="85"/>
      <c r="UUK271" s="85"/>
      <c r="UUL271" s="85"/>
      <c r="UUM271" s="85"/>
      <c r="UUN271" s="86"/>
      <c r="UUO271" s="84"/>
      <c r="UUP271" s="85"/>
      <c r="UUQ271" s="85"/>
      <c r="UUR271" s="85"/>
      <c r="UUS271" s="85"/>
      <c r="UUT271" s="85"/>
      <c r="UUU271" s="85"/>
      <c r="UUV271" s="85"/>
      <c r="UUW271" s="85"/>
      <c r="UUX271" s="85"/>
      <c r="UUY271" s="85"/>
      <c r="UUZ271" s="85"/>
      <c r="UVA271" s="85"/>
      <c r="UVB271" s="85"/>
      <c r="UVC271" s="85"/>
      <c r="UVD271" s="85"/>
      <c r="UVE271" s="85"/>
      <c r="UVF271" s="85"/>
      <c r="UVG271" s="85"/>
      <c r="UVH271" s="85"/>
      <c r="UVI271" s="85"/>
      <c r="UVJ271" s="85"/>
      <c r="UVK271" s="85"/>
      <c r="UVL271" s="85"/>
      <c r="UVM271" s="85"/>
      <c r="UVN271" s="85"/>
      <c r="UVO271" s="85"/>
      <c r="UVP271" s="85"/>
      <c r="UVQ271" s="85"/>
      <c r="UVR271" s="85"/>
      <c r="UVS271" s="86"/>
      <c r="UVT271" s="84"/>
      <c r="UVU271" s="85"/>
      <c r="UVV271" s="85"/>
      <c r="UVW271" s="85"/>
      <c r="UVX271" s="85"/>
      <c r="UVY271" s="85"/>
      <c r="UVZ271" s="85"/>
      <c r="UWA271" s="85"/>
      <c r="UWB271" s="85"/>
      <c r="UWC271" s="85"/>
      <c r="UWD271" s="85"/>
      <c r="UWE271" s="85"/>
      <c r="UWF271" s="85"/>
      <c r="UWG271" s="85"/>
      <c r="UWH271" s="85"/>
      <c r="UWI271" s="85"/>
      <c r="UWJ271" s="85"/>
      <c r="UWK271" s="85"/>
      <c r="UWL271" s="85"/>
      <c r="UWM271" s="85"/>
      <c r="UWN271" s="85"/>
      <c r="UWO271" s="85"/>
      <c r="UWP271" s="85"/>
      <c r="UWQ271" s="85"/>
      <c r="UWR271" s="85"/>
      <c r="UWS271" s="85"/>
      <c r="UWT271" s="85"/>
      <c r="UWU271" s="85"/>
      <c r="UWV271" s="85"/>
      <c r="UWW271" s="85"/>
      <c r="UWX271" s="86"/>
      <c r="UWY271" s="84"/>
      <c r="UWZ271" s="85"/>
      <c r="UXA271" s="85"/>
      <c r="UXB271" s="85"/>
      <c r="UXC271" s="85"/>
      <c r="UXD271" s="85"/>
      <c r="UXE271" s="85"/>
      <c r="UXF271" s="85"/>
      <c r="UXG271" s="85"/>
      <c r="UXH271" s="85"/>
      <c r="UXI271" s="85"/>
      <c r="UXJ271" s="85"/>
      <c r="UXK271" s="85"/>
      <c r="UXL271" s="85"/>
      <c r="UXM271" s="85"/>
      <c r="UXN271" s="85"/>
      <c r="UXO271" s="85"/>
      <c r="UXP271" s="85"/>
      <c r="UXQ271" s="85"/>
      <c r="UXR271" s="85"/>
      <c r="UXS271" s="85"/>
      <c r="UXT271" s="85"/>
      <c r="UXU271" s="85"/>
      <c r="UXV271" s="85"/>
      <c r="UXW271" s="85"/>
      <c r="UXX271" s="85"/>
      <c r="UXY271" s="85"/>
      <c r="UXZ271" s="85"/>
      <c r="UYA271" s="85"/>
      <c r="UYB271" s="85"/>
      <c r="UYC271" s="86"/>
      <c r="UYD271" s="84"/>
      <c r="UYE271" s="85"/>
      <c r="UYF271" s="85"/>
      <c r="UYG271" s="85"/>
      <c r="UYH271" s="85"/>
      <c r="UYI271" s="85"/>
      <c r="UYJ271" s="85"/>
      <c r="UYK271" s="85"/>
      <c r="UYL271" s="85"/>
      <c r="UYM271" s="85"/>
      <c r="UYN271" s="85"/>
      <c r="UYO271" s="85"/>
      <c r="UYP271" s="85"/>
      <c r="UYQ271" s="85"/>
      <c r="UYR271" s="85"/>
      <c r="UYS271" s="85"/>
      <c r="UYT271" s="85"/>
      <c r="UYU271" s="85"/>
      <c r="UYV271" s="85"/>
      <c r="UYW271" s="85"/>
      <c r="UYX271" s="85"/>
      <c r="UYY271" s="85"/>
      <c r="UYZ271" s="85"/>
      <c r="UZA271" s="85"/>
      <c r="UZB271" s="85"/>
      <c r="UZC271" s="85"/>
      <c r="UZD271" s="85"/>
      <c r="UZE271" s="85"/>
      <c r="UZF271" s="85"/>
      <c r="UZG271" s="85"/>
      <c r="UZH271" s="86"/>
      <c r="UZI271" s="84"/>
      <c r="UZJ271" s="85"/>
      <c r="UZK271" s="85"/>
      <c r="UZL271" s="85"/>
      <c r="UZM271" s="85"/>
      <c r="UZN271" s="85"/>
      <c r="UZO271" s="85"/>
      <c r="UZP271" s="85"/>
      <c r="UZQ271" s="85"/>
      <c r="UZR271" s="85"/>
      <c r="UZS271" s="85"/>
      <c r="UZT271" s="85"/>
      <c r="UZU271" s="85"/>
      <c r="UZV271" s="85"/>
      <c r="UZW271" s="85"/>
      <c r="UZX271" s="85"/>
      <c r="UZY271" s="85"/>
      <c r="UZZ271" s="85"/>
      <c r="VAA271" s="85"/>
      <c r="VAB271" s="85"/>
      <c r="VAC271" s="85"/>
      <c r="VAD271" s="85"/>
      <c r="VAE271" s="85"/>
      <c r="VAF271" s="85"/>
      <c r="VAG271" s="85"/>
      <c r="VAH271" s="85"/>
      <c r="VAI271" s="85"/>
      <c r="VAJ271" s="85"/>
      <c r="VAK271" s="85"/>
      <c r="VAL271" s="85"/>
      <c r="VAM271" s="86"/>
      <c r="VAN271" s="84"/>
      <c r="VAO271" s="85"/>
      <c r="VAP271" s="85"/>
      <c r="VAQ271" s="85"/>
      <c r="VAR271" s="85"/>
      <c r="VAS271" s="85"/>
      <c r="VAT271" s="85"/>
      <c r="VAU271" s="85"/>
      <c r="VAV271" s="85"/>
      <c r="VAW271" s="85"/>
      <c r="VAX271" s="85"/>
      <c r="VAY271" s="85"/>
      <c r="VAZ271" s="85"/>
      <c r="VBA271" s="85"/>
      <c r="VBB271" s="85"/>
      <c r="VBC271" s="85"/>
      <c r="VBD271" s="85"/>
      <c r="VBE271" s="85"/>
      <c r="VBF271" s="85"/>
      <c r="VBG271" s="85"/>
      <c r="VBH271" s="85"/>
      <c r="VBI271" s="85"/>
      <c r="VBJ271" s="85"/>
      <c r="VBK271" s="85"/>
      <c r="VBL271" s="85"/>
      <c r="VBM271" s="85"/>
      <c r="VBN271" s="85"/>
      <c r="VBO271" s="85"/>
      <c r="VBP271" s="85"/>
      <c r="VBQ271" s="85"/>
      <c r="VBR271" s="86"/>
      <c r="VBS271" s="84"/>
      <c r="VBT271" s="85"/>
      <c r="VBU271" s="85"/>
      <c r="VBV271" s="85"/>
      <c r="VBW271" s="85"/>
      <c r="VBX271" s="85"/>
      <c r="VBY271" s="85"/>
      <c r="VBZ271" s="85"/>
      <c r="VCA271" s="85"/>
      <c r="VCB271" s="85"/>
      <c r="VCC271" s="85"/>
      <c r="VCD271" s="85"/>
      <c r="VCE271" s="85"/>
      <c r="VCF271" s="85"/>
      <c r="VCG271" s="85"/>
      <c r="VCH271" s="85"/>
      <c r="VCI271" s="85"/>
      <c r="VCJ271" s="85"/>
      <c r="VCK271" s="85"/>
      <c r="VCL271" s="85"/>
      <c r="VCM271" s="85"/>
      <c r="VCN271" s="85"/>
      <c r="VCO271" s="85"/>
      <c r="VCP271" s="85"/>
      <c r="VCQ271" s="85"/>
      <c r="VCR271" s="85"/>
      <c r="VCS271" s="85"/>
      <c r="VCT271" s="85"/>
      <c r="VCU271" s="85"/>
      <c r="VCV271" s="85"/>
      <c r="VCW271" s="86"/>
      <c r="VCX271" s="84"/>
      <c r="VCY271" s="85"/>
      <c r="VCZ271" s="85"/>
      <c r="VDA271" s="85"/>
      <c r="VDB271" s="85"/>
      <c r="VDC271" s="85"/>
      <c r="VDD271" s="85"/>
      <c r="VDE271" s="85"/>
      <c r="VDF271" s="85"/>
      <c r="VDG271" s="85"/>
      <c r="VDH271" s="85"/>
      <c r="VDI271" s="85"/>
      <c r="VDJ271" s="85"/>
      <c r="VDK271" s="85"/>
      <c r="VDL271" s="85"/>
      <c r="VDM271" s="85"/>
      <c r="VDN271" s="85"/>
      <c r="VDO271" s="85"/>
      <c r="VDP271" s="85"/>
      <c r="VDQ271" s="85"/>
      <c r="VDR271" s="85"/>
      <c r="VDS271" s="85"/>
      <c r="VDT271" s="85"/>
      <c r="VDU271" s="85"/>
      <c r="VDV271" s="85"/>
      <c r="VDW271" s="85"/>
      <c r="VDX271" s="85"/>
      <c r="VDY271" s="85"/>
      <c r="VDZ271" s="85"/>
      <c r="VEA271" s="85"/>
      <c r="VEB271" s="86"/>
      <c r="VEC271" s="84"/>
      <c r="VED271" s="85"/>
      <c r="VEE271" s="85"/>
      <c r="VEF271" s="85"/>
      <c r="VEG271" s="85"/>
      <c r="VEH271" s="85"/>
      <c r="VEI271" s="85"/>
      <c r="VEJ271" s="85"/>
      <c r="VEK271" s="85"/>
      <c r="VEL271" s="85"/>
      <c r="VEM271" s="85"/>
      <c r="VEN271" s="85"/>
      <c r="VEO271" s="85"/>
      <c r="VEP271" s="85"/>
      <c r="VEQ271" s="85"/>
      <c r="VER271" s="85"/>
      <c r="VES271" s="85"/>
      <c r="VET271" s="85"/>
      <c r="VEU271" s="85"/>
      <c r="VEV271" s="85"/>
      <c r="VEW271" s="85"/>
      <c r="VEX271" s="85"/>
      <c r="VEY271" s="85"/>
      <c r="VEZ271" s="85"/>
      <c r="VFA271" s="85"/>
      <c r="VFB271" s="85"/>
      <c r="VFC271" s="85"/>
      <c r="VFD271" s="85"/>
      <c r="VFE271" s="85"/>
      <c r="VFF271" s="85"/>
      <c r="VFG271" s="86"/>
      <c r="VFH271" s="84"/>
      <c r="VFI271" s="85"/>
      <c r="VFJ271" s="85"/>
      <c r="VFK271" s="85"/>
      <c r="VFL271" s="85"/>
      <c r="VFM271" s="85"/>
      <c r="VFN271" s="85"/>
      <c r="VFO271" s="85"/>
      <c r="VFP271" s="85"/>
      <c r="VFQ271" s="85"/>
      <c r="VFR271" s="85"/>
      <c r="VFS271" s="85"/>
      <c r="VFT271" s="85"/>
      <c r="VFU271" s="85"/>
      <c r="VFV271" s="85"/>
      <c r="VFW271" s="85"/>
      <c r="VFX271" s="85"/>
      <c r="VFY271" s="85"/>
      <c r="VFZ271" s="85"/>
      <c r="VGA271" s="85"/>
      <c r="VGB271" s="85"/>
      <c r="VGC271" s="85"/>
      <c r="VGD271" s="85"/>
      <c r="VGE271" s="85"/>
      <c r="VGF271" s="85"/>
      <c r="VGG271" s="85"/>
      <c r="VGH271" s="85"/>
      <c r="VGI271" s="85"/>
      <c r="VGJ271" s="85"/>
      <c r="VGK271" s="85"/>
      <c r="VGL271" s="86"/>
      <c r="VGM271" s="84"/>
      <c r="VGN271" s="85"/>
      <c r="VGO271" s="85"/>
      <c r="VGP271" s="85"/>
      <c r="VGQ271" s="85"/>
      <c r="VGR271" s="85"/>
      <c r="VGS271" s="85"/>
      <c r="VGT271" s="85"/>
      <c r="VGU271" s="85"/>
      <c r="VGV271" s="85"/>
      <c r="VGW271" s="85"/>
      <c r="VGX271" s="85"/>
      <c r="VGY271" s="85"/>
      <c r="VGZ271" s="85"/>
      <c r="VHA271" s="85"/>
      <c r="VHB271" s="85"/>
      <c r="VHC271" s="85"/>
      <c r="VHD271" s="85"/>
      <c r="VHE271" s="85"/>
      <c r="VHF271" s="85"/>
      <c r="VHG271" s="85"/>
      <c r="VHH271" s="85"/>
      <c r="VHI271" s="85"/>
      <c r="VHJ271" s="85"/>
      <c r="VHK271" s="85"/>
      <c r="VHL271" s="85"/>
      <c r="VHM271" s="85"/>
      <c r="VHN271" s="85"/>
      <c r="VHO271" s="85"/>
      <c r="VHP271" s="85"/>
      <c r="VHQ271" s="86"/>
      <c r="VHR271" s="84"/>
      <c r="VHS271" s="85"/>
      <c r="VHT271" s="85"/>
      <c r="VHU271" s="85"/>
      <c r="VHV271" s="85"/>
      <c r="VHW271" s="85"/>
      <c r="VHX271" s="85"/>
      <c r="VHY271" s="85"/>
      <c r="VHZ271" s="85"/>
      <c r="VIA271" s="85"/>
      <c r="VIB271" s="85"/>
      <c r="VIC271" s="85"/>
      <c r="VID271" s="85"/>
      <c r="VIE271" s="85"/>
      <c r="VIF271" s="85"/>
      <c r="VIG271" s="85"/>
      <c r="VIH271" s="85"/>
      <c r="VII271" s="85"/>
      <c r="VIJ271" s="85"/>
      <c r="VIK271" s="85"/>
      <c r="VIL271" s="85"/>
      <c r="VIM271" s="85"/>
      <c r="VIN271" s="85"/>
      <c r="VIO271" s="85"/>
      <c r="VIP271" s="85"/>
      <c r="VIQ271" s="85"/>
      <c r="VIR271" s="85"/>
      <c r="VIS271" s="85"/>
      <c r="VIT271" s="85"/>
      <c r="VIU271" s="85"/>
      <c r="VIV271" s="86"/>
      <c r="VIW271" s="84"/>
      <c r="VIX271" s="85"/>
      <c r="VIY271" s="85"/>
      <c r="VIZ271" s="85"/>
      <c r="VJA271" s="85"/>
      <c r="VJB271" s="85"/>
      <c r="VJC271" s="85"/>
      <c r="VJD271" s="85"/>
      <c r="VJE271" s="85"/>
      <c r="VJF271" s="85"/>
      <c r="VJG271" s="85"/>
      <c r="VJH271" s="85"/>
      <c r="VJI271" s="85"/>
      <c r="VJJ271" s="85"/>
      <c r="VJK271" s="85"/>
      <c r="VJL271" s="85"/>
      <c r="VJM271" s="85"/>
      <c r="VJN271" s="85"/>
      <c r="VJO271" s="85"/>
      <c r="VJP271" s="85"/>
      <c r="VJQ271" s="85"/>
      <c r="VJR271" s="85"/>
      <c r="VJS271" s="85"/>
      <c r="VJT271" s="85"/>
      <c r="VJU271" s="85"/>
      <c r="VJV271" s="85"/>
      <c r="VJW271" s="85"/>
      <c r="VJX271" s="85"/>
      <c r="VJY271" s="85"/>
      <c r="VJZ271" s="85"/>
      <c r="VKA271" s="86"/>
      <c r="VKB271" s="84"/>
      <c r="VKC271" s="85"/>
      <c r="VKD271" s="85"/>
      <c r="VKE271" s="85"/>
      <c r="VKF271" s="85"/>
      <c r="VKG271" s="85"/>
      <c r="VKH271" s="85"/>
      <c r="VKI271" s="85"/>
      <c r="VKJ271" s="85"/>
      <c r="VKK271" s="85"/>
      <c r="VKL271" s="85"/>
      <c r="VKM271" s="85"/>
      <c r="VKN271" s="85"/>
      <c r="VKO271" s="85"/>
      <c r="VKP271" s="85"/>
      <c r="VKQ271" s="85"/>
      <c r="VKR271" s="85"/>
      <c r="VKS271" s="85"/>
      <c r="VKT271" s="85"/>
      <c r="VKU271" s="85"/>
      <c r="VKV271" s="85"/>
      <c r="VKW271" s="85"/>
      <c r="VKX271" s="85"/>
      <c r="VKY271" s="85"/>
      <c r="VKZ271" s="85"/>
      <c r="VLA271" s="85"/>
      <c r="VLB271" s="85"/>
      <c r="VLC271" s="85"/>
      <c r="VLD271" s="85"/>
      <c r="VLE271" s="85"/>
      <c r="VLF271" s="86"/>
      <c r="VLG271" s="84"/>
      <c r="VLH271" s="85"/>
      <c r="VLI271" s="85"/>
      <c r="VLJ271" s="85"/>
      <c r="VLK271" s="85"/>
      <c r="VLL271" s="85"/>
      <c r="VLM271" s="85"/>
      <c r="VLN271" s="85"/>
      <c r="VLO271" s="85"/>
      <c r="VLP271" s="85"/>
      <c r="VLQ271" s="85"/>
      <c r="VLR271" s="85"/>
      <c r="VLS271" s="85"/>
      <c r="VLT271" s="85"/>
      <c r="VLU271" s="85"/>
      <c r="VLV271" s="85"/>
      <c r="VLW271" s="85"/>
      <c r="VLX271" s="85"/>
      <c r="VLY271" s="85"/>
      <c r="VLZ271" s="85"/>
      <c r="VMA271" s="85"/>
      <c r="VMB271" s="85"/>
      <c r="VMC271" s="85"/>
      <c r="VMD271" s="85"/>
      <c r="VME271" s="85"/>
      <c r="VMF271" s="85"/>
      <c r="VMG271" s="85"/>
      <c r="VMH271" s="85"/>
      <c r="VMI271" s="85"/>
      <c r="VMJ271" s="85"/>
      <c r="VMK271" s="86"/>
      <c r="VML271" s="84"/>
      <c r="VMM271" s="85"/>
      <c r="VMN271" s="85"/>
      <c r="VMO271" s="85"/>
      <c r="VMP271" s="85"/>
      <c r="VMQ271" s="85"/>
      <c r="VMR271" s="85"/>
      <c r="VMS271" s="85"/>
      <c r="VMT271" s="85"/>
      <c r="VMU271" s="85"/>
      <c r="VMV271" s="85"/>
      <c r="VMW271" s="85"/>
      <c r="VMX271" s="85"/>
      <c r="VMY271" s="85"/>
      <c r="VMZ271" s="85"/>
      <c r="VNA271" s="85"/>
      <c r="VNB271" s="85"/>
      <c r="VNC271" s="85"/>
      <c r="VND271" s="85"/>
      <c r="VNE271" s="85"/>
      <c r="VNF271" s="85"/>
      <c r="VNG271" s="85"/>
      <c r="VNH271" s="85"/>
      <c r="VNI271" s="85"/>
      <c r="VNJ271" s="85"/>
      <c r="VNK271" s="85"/>
      <c r="VNL271" s="85"/>
      <c r="VNM271" s="85"/>
      <c r="VNN271" s="85"/>
      <c r="VNO271" s="85"/>
      <c r="VNP271" s="86"/>
      <c r="VNQ271" s="84"/>
      <c r="VNR271" s="85"/>
      <c r="VNS271" s="85"/>
      <c r="VNT271" s="85"/>
      <c r="VNU271" s="85"/>
      <c r="VNV271" s="85"/>
      <c r="VNW271" s="85"/>
      <c r="VNX271" s="85"/>
      <c r="VNY271" s="85"/>
      <c r="VNZ271" s="85"/>
      <c r="VOA271" s="85"/>
      <c r="VOB271" s="85"/>
      <c r="VOC271" s="85"/>
      <c r="VOD271" s="85"/>
      <c r="VOE271" s="85"/>
      <c r="VOF271" s="85"/>
      <c r="VOG271" s="85"/>
      <c r="VOH271" s="85"/>
      <c r="VOI271" s="85"/>
      <c r="VOJ271" s="85"/>
      <c r="VOK271" s="85"/>
      <c r="VOL271" s="85"/>
      <c r="VOM271" s="85"/>
      <c r="VON271" s="85"/>
      <c r="VOO271" s="85"/>
      <c r="VOP271" s="85"/>
      <c r="VOQ271" s="85"/>
      <c r="VOR271" s="85"/>
      <c r="VOS271" s="85"/>
      <c r="VOT271" s="85"/>
      <c r="VOU271" s="86"/>
      <c r="VOV271" s="84"/>
      <c r="VOW271" s="85"/>
      <c r="VOX271" s="85"/>
      <c r="VOY271" s="85"/>
      <c r="VOZ271" s="85"/>
      <c r="VPA271" s="85"/>
      <c r="VPB271" s="85"/>
      <c r="VPC271" s="85"/>
      <c r="VPD271" s="85"/>
      <c r="VPE271" s="85"/>
      <c r="VPF271" s="85"/>
      <c r="VPG271" s="85"/>
      <c r="VPH271" s="85"/>
      <c r="VPI271" s="85"/>
      <c r="VPJ271" s="85"/>
      <c r="VPK271" s="85"/>
      <c r="VPL271" s="85"/>
      <c r="VPM271" s="85"/>
      <c r="VPN271" s="85"/>
      <c r="VPO271" s="85"/>
      <c r="VPP271" s="85"/>
      <c r="VPQ271" s="85"/>
      <c r="VPR271" s="85"/>
      <c r="VPS271" s="85"/>
      <c r="VPT271" s="85"/>
      <c r="VPU271" s="85"/>
      <c r="VPV271" s="85"/>
      <c r="VPW271" s="85"/>
      <c r="VPX271" s="85"/>
      <c r="VPY271" s="85"/>
      <c r="VPZ271" s="86"/>
      <c r="VQA271" s="84"/>
      <c r="VQB271" s="85"/>
      <c r="VQC271" s="85"/>
      <c r="VQD271" s="85"/>
      <c r="VQE271" s="85"/>
      <c r="VQF271" s="85"/>
      <c r="VQG271" s="85"/>
      <c r="VQH271" s="85"/>
      <c r="VQI271" s="85"/>
      <c r="VQJ271" s="85"/>
      <c r="VQK271" s="85"/>
      <c r="VQL271" s="85"/>
      <c r="VQM271" s="85"/>
      <c r="VQN271" s="85"/>
      <c r="VQO271" s="85"/>
      <c r="VQP271" s="85"/>
      <c r="VQQ271" s="85"/>
      <c r="VQR271" s="85"/>
      <c r="VQS271" s="85"/>
      <c r="VQT271" s="85"/>
      <c r="VQU271" s="85"/>
      <c r="VQV271" s="85"/>
      <c r="VQW271" s="85"/>
      <c r="VQX271" s="85"/>
      <c r="VQY271" s="85"/>
      <c r="VQZ271" s="85"/>
      <c r="VRA271" s="85"/>
      <c r="VRB271" s="85"/>
      <c r="VRC271" s="85"/>
      <c r="VRD271" s="85"/>
      <c r="VRE271" s="86"/>
      <c r="VRF271" s="84"/>
      <c r="VRG271" s="85"/>
      <c r="VRH271" s="85"/>
      <c r="VRI271" s="85"/>
      <c r="VRJ271" s="85"/>
      <c r="VRK271" s="85"/>
      <c r="VRL271" s="85"/>
      <c r="VRM271" s="85"/>
      <c r="VRN271" s="85"/>
      <c r="VRO271" s="85"/>
      <c r="VRP271" s="85"/>
      <c r="VRQ271" s="85"/>
      <c r="VRR271" s="85"/>
      <c r="VRS271" s="85"/>
      <c r="VRT271" s="85"/>
      <c r="VRU271" s="85"/>
      <c r="VRV271" s="85"/>
      <c r="VRW271" s="85"/>
      <c r="VRX271" s="85"/>
      <c r="VRY271" s="85"/>
      <c r="VRZ271" s="85"/>
      <c r="VSA271" s="85"/>
      <c r="VSB271" s="85"/>
      <c r="VSC271" s="85"/>
      <c r="VSD271" s="85"/>
      <c r="VSE271" s="85"/>
      <c r="VSF271" s="85"/>
      <c r="VSG271" s="85"/>
      <c r="VSH271" s="85"/>
      <c r="VSI271" s="85"/>
      <c r="VSJ271" s="86"/>
      <c r="VSK271" s="84"/>
      <c r="VSL271" s="85"/>
      <c r="VSM271" s="85"/>
      <c r="VSN271" s="85"/>
      <c r="VSO271" s="85"/>
      <c r="VSP271" s="85"/>
      <c r="VSQ271" s="85"/>
      <c r="VSR271" s="85"/>
      <c r="VSS271" s="85"/>
      <c r="VST271" s="85"/>
      <c r="VSU271" s="85"/>
      <c r="VSV271" s="85"/>
      <c r="VSW271" s="85"/>
      <c r="VSX271" s="85"/>
      <c r="VSY271" s="85"/>
      <c r="VSZ271" s="85"/>
      <c r="VTA271" s="85"/>
      <c r="VTB271" s="85"/>
      <c r="VTC271" s="85"/>
      <c r="VTD271" s="85"/>
      <c r="VTE271" s="85"/>
      <c r="VTF271" s="85"/>
      <c r="VTG271" s="85"/>
      <c r="VTH271" s="85"/>
      <c r="VTI271" s="85"/>
      <c r="VTJ271" s="85"/>
      <c r="VTK271" s="85"/>
      <c r="VTL271" s="85"/>
      <c r="VTM271" s="85"/>
      <c r="VTN271" s="85"/>
      <c r="VTO271" s="86"/>
      <c r="VTP271" s="84"/>
      <c r="VTQ271" s="85"/>
      <c r="VTR271" s="85"/>
      <c r="VTS271" s="85"/>
      <c r="VTT271" s="85"/>
      <c r="VTU271" s="85"/>
      <c r="VTV271" s="85"/>
      <c r="VTW271" s="85"/>
      <c r="VTX271" s="85"/>
      <c r="VTY271" s="85"/>
      <c r="VTZ271" s="85"/>
      <c r="VUA271" s="85"/>
      <c r="VUB271" s="85"/>
      <c r="VUC271" s="85"/>
      <c r="VUD271" s="85"/>
      <c r="VUE271" s="85"/>
      <c r="VUF271" s="85"/>
      <c r="VUG271" s="85"/>
      <c r="VUH271" s="85"/>
      <c r="VUI271" s="85"/>
      <c r="VUJ271" s="85"/>
      <c r="VUK271" s="85"/>
      <c r="VUL271" s="85"/>
      <c r="VUM271" s="85"/>
      <c r="VUN271" s="85"/>
      <c r="VUO271" s="85"/>
      <c r="VUP271" s="85"/>
      <c r="VUQ271" s="85"/>
      <c r="VUR271" s="85"/>
      <c r="VUS271" s="85"/>
      <c r="VUT271" s="86"/>
      <c r="VUU271" s="84"/>
      <c r="VUV271" s="85"/>
      <c r="VUW271" s="85"/>
      <c r="VUX271" s="85"/>
      <c r="VUY271" s="85"/>
      <c r="VUZ271" s="85"/>
      <c r="VVA271" s="85"/>
      <c r="VVB271" s="85"/>
      <c r="VVC271" s="85"/>
      <c r="VVD271" s="85"/>
      <c r="VVE271" s="85"/>
      <c r="VVF271" s="85"/>
      <c r="VVG271" s="85"/>
      <c r="VVH271" s="85"/>
      <c r="VVI271" s="85"/>
      <c r="VVJ271" s="85"/>
      <c r="VVK271" s="85"/>
      <c r="VVL271" s="85"/>
      <c r="VVM271" s="85"/>
      <c r="VVN271" s="85"/>
      <c r="VVO271" s="85"/>
      <c r="VVP271" s="85"/>
      <c r="VVQ271" s="85"/>
      <c r="VVR271" s="85"/>
      <c r="VVS271" s="85"/>
      <c r="VVT271" s="85"/>
      <c r="VVU271" s="85"/>
      <c r="VVV271" s="85"/>
      <c r="VVW271" s="85"/>
      <c r="VVX271" s="85"/>
      <c r="VVY271" s="86"/>
      <c r="VVZ271" s="84"/>
      <c r="VWA271" s="85"/>
      <c r="VWB271" s="85"/>
      <c r="VWC271" s="85"/>
      <c r="VWD271" s="85"/>
      <c r="VWE271" s="85"/>
      <c r="VWF271" s="85"/>
      <c r="VWG271" s="85"/>
      <c r="VWH271" s="85"/>
      <c r="VWI271" s="85"/>
      <c r="VWJ271" s="85"/>
      <c r="VWK271" s="85"/>
      <c r="VWL271" s="85"/>
      <c r="VWM271" s="85"/>
      <c r="VWN271" s="85"/>
      <c r="VWO271" s="85"/>
      <c r="VWP271" s="85"/>
      <c r="VWQ271" s="85"/>
      <c r="VWR271" s="85"/>
      <c r="VWS271" s="85"/>
      <c r="VWT271" s="85"/>
      <c r="VWU271" s="85"/>
      <c r="VWV271" s="85"/>
      <c r="VWW271" s="85"/>
      <c r="VWX271" s="85"/>
      <c r="VWY271" s="85"/>
      <c r="VWZ271" s="85"/>
      <c r="VXA271" s="85"/>
      <c r="VXB271" s="85"/>
      <c r="VXC271" s="85"/>
      <c r="VXD271" s="86"/>
      <c r="VXE271" s="84"/>
      <c r="VXF271" s="85"/>
      <c r="VXG271" s="85"/>
      <c r="VXH271" s="85"/>
      <c r="VXI271" s="85"/>
      <c r="VXJ271" s="85"/>
      <c r="VXK271" s="85"/>
      <c r="VXL271" s="85"/>
      <c r="VXM271" s="85"/>
      <c r="VXN271" s="85"/>
      <c r="VXO271" s="85"/>
      <c r="VXP271" s="85"/>
      <c r="VXQ271" s="85"/>
      <c r="VXR271" s="85"/>
      <c r="VXS271" s="85"/>
      <c r="VXT271" s="85"/>
      <c r="VXU271" s="85"/>
      <c r="VXV271" s="85"/>
      <c r="VXW271" s="85"/>
      <c r="VXX271" s="85"/>
      <c r="VXY271" s="85"/>
      <c r="VXZ271" s="85"/>
      <c r="VYA271" s="85"/>
      <c r="VYB271" s="85"/>
      <c r="VYC271" s="85"/>
      <c r="VYD271" s="85"/>
      <c r="VYE271" s="85"/>
      <c r="VYF271" s="85"/>
      <c r="VYG271" s="85"/>
      <c r="VYH271" s="85"/>
      <c r="VYI271" s="86"/>
      <c r="VYJ271" s="84"/>
      <c r="VYK271" s="85"/>
      <c r="VYL271" s="85"/>
      <c r="VYM271" s="85"/>
      <c r="VYN271" s="85"/>
      <c r="VYO271" s="85"/>
      <c r="VYP271" s="85"/>
      <c r="VYQ271" s="85"/>
      <c r="VYR271" s="85"/>
      <c r="VYS271" s="85"/>
      <c r="VYT271" s="85"/>
      <c r="VYU271" s="85"/>
      <c r="VYV271" s="85"/>
      <c r="VYW271" s="85"/>
      <c r="VYX271" s="85"/>
      <c r="VYY271" s="85"/>
      <c r="VYZ271" s="85"/>
      <c r="VZA271" s="85"/>
      <c r="VZB271" s="85"/>
      <c r="VZC271" s="85"/>
      <c r="VZD271" s="85"/>
      <c r="VZE271" s="85"/>
      <c r="VZF271" s="85"/>
      <c r="VZG271" s="85"/>
      <c r="VZH271" s="85"/>
      <c r="VZI271" s="85"/>
      <c r="VZJ271" s="85"/>
      <c r="VZK271" s="85"/>
      <c r="VZL271" s="85"/>
      <c r="VZM271" s="85"/>
      <c r="VZN271" s="86"/>
      <c r="VZO271" s="84"/>
      <c r="VZP271" s="85"/>
      <c r="VZQ271" s="85"/>
      <c r="VZR271" s="85"/>
      <c r="VZS271" s="85"/>
      <c r="VZT271" s="85"/>
      <c r="VZU271" s="85"/>
      <c r="VZV271" s="85"/>
      <c r="VZW271" s="85"/>
      <c r="VZX271" s="85"/>
      <c r="VZY271" s="85"/>
      <c r="VZZ271" s="85"/>
      <c r="WAA271" s="85"/>
      <c r="WAB271" s="85"/>
      <c r="WAC271" s="85"/>
      <c r="WAD271" s="85"/>
      <c r="WAE271" s="85"/>
      <c r="WAF271" s="85"/>
      <c r="WAG271" s="85"/>
      <c r="WAH271" s="85"/>
      <c r="WAI271" s="85"/>
      <c r="WAJ271" s="85"/>
      <c r="WAK271" s="85"/>
      <c r="WAL271" s="85"/>
      <c r="WAM271" s="85"/>
      <c r="WAN271" s="85"/>
      <c r="WAO271" s="85"/>
      <c r="WAP271" s="85"/>
      <c r="WAQ271" s="85"/>
      <c r="WAR271" s="85"/>
      <c r="WAS271" s="86"/>
      <c r="WAT271" s="84"/>
      <c r="WAU271" s="85"/>
      <c r="WAV271" s="85"/>
      <c r="WAW271" s="85"/>
      <c r="WAX271" s="85"/>
      <c r="WAY271" s="85"/>
      <c r="WAZ271" s="85"/>
      <c r="WBA271" s="85"/>
      <c r="WBB271" s="85"/>
      <c r="WBC271" s="85"/>
      <c r="WBD271" s="85"/>
      <c r="WBE271" s="85"/>
      <c r="WBF271" s="85"/>
      <c r="WBG271" s="85"/>
      <c r="WBH271" s="85"/>
      <c r="WBI271" s="85"/>
      <c r="WBJ271" s="85"/>
      <c r="WBK271" s="85"/>
      <c r="WBL271" s="85"/>
      <c r="WBM271" s="85"/>
      <c r="WBN271" s="85"/>
      <c r="WBO271" s="85"/>
      <c r="WBP271" s="85"/>
      <c r="WBQ271" s="85"/>
      <c r="WBR271" s="85"/>
      <c r="WBS271" s="85"/>
      <c r="WBT271" s="85"/>
      <c r="WBU271" s="85"/>
      <c r="WBV271" s="85"/>
      <c r="WBW271" s="85"/>
      <c r="WBX271" s="86"/>
      <c r="WBY271" s="84"/>
      <c r="WBZ271" s="85"/>
      <c r="WCA271" s="85"/>
      <c r="WCB271" s="85"/>
      <c r="WCC271" s="85"/>
      <c r="WCD271" s="85"/>
      <c r="WCE271" s="85"/>
      <c r="WCF271" s="85"/>
      <c r="WCG271" s="85"/>
      <c r="WCH271" s="85"/>
      <c r="WCI271" s="85"/>
      <c r="WCJ271" s="85"/>
      <c r="WCK271" s="85"/>
      <c r="WCL271" s="85"/>
      <c r="WCM271" s="85"/>
      <c r="WCN271" s="85"/>
      <c r="WCO271" s="85"/>
      <c r="WCP271" s="85"/>
      <c r="WCQ271" s="85"/>
      <c r="WCR271" s="85"/>
      <c r="WCS271" s="85"/>
      <c r="WCT271" s="85"/>
      <c r="WCU271" s="85"/>
      <c r="WCV271" s="85"/>
      <c r="WCW271" s="85"/>
      <c r="WCX271" s="85"/>
      <c r="WCY271" s="85"/>
      <c r="WCZ271" s="85"/>
      <c r="WDA271" s="85"/>
      <c r="WDB271" s="85"/>
      <c r="WDC271" s="86"/>
      <c r="WDD271" s="84"/>
      <c r="WDE271" s="85"/>
      <c r="WDF271" s="85"/>
      <c r="WDG271" s="85"/>
      <c r="WDH271" s="85"/>
      <c r="WDI271" s="85"/>
      <c r="WDJ271" s="85"/>
      <c r="WDK271" s="85"/>
      <c r="WDL271" s="85"/>
      <c r="WDM271" s="85"/>
      <c r="WDN271" s="85"/>
      <c r="WDO271" s="85"/>
      <c r="WDP271" s="85"/>
      <c r="WDQ271" s="85"/>
      <c r="WDR271" s="85"/>
      <c r="WDS271" s="85"/>
      <c r="WDT271" s="85"/>
      <c r="WDU271" s="85"/>
      <c r="WDV271" s="85"/>
      <c r="WDW271" s="85"/>
      <c r="WDX271" s="85"/>
      <c r="WDY271" s="85"/>
      <c r="WDZ271" s="85"/>
      <c r="WEA271" s="85"/>
      <c r="WEB271" s="85"/>
      <c r="WEC271" s="85"/>
      <c r="WED271" s="85"/>
      <c r="WEE271" s="85"/>
      <c r="WEF271" s="85"/>
      <c r="WEG271" s="85"/>
      <c r="WEH271" s="86"/>
      <c r="WEI271" s="84"/>
      <c r="WEJ271" s="85"/>
      <c r="WEK271" s="85"/>
      <c r="WEL271" s="85"/>
      <c r="WEM271" s="85"/>
      <c r="WEN271" s="85"/>
      <c r="WEO271" s="85"/>
      <c r="WEP271" s="85"/>
      <c r="WEQ271" s="85"/>
      <c r="WER271" s="85"/>
      <c r="WES271" s="85"/>
      <c r="WET271" s="85"/>
      <c r="WEU271" s="85"/>
      <c r="WEV271" s="85"/>
      <c r="WEW271" s="85"/>
      <c r="WEX271" s="85"/>
      <c r="WEY271" s="85"/>
      <c r="WEZ271" s="85"/>
      <c r="WFA271" s="85"/>
      <c r="WFB271" s="85"/>
      <c r="WFC271" s="85"/>
      <c r="WFD271" s="85"/>
      <c r="WFE271" s="85"/>
      <c r="WFF271" s="85"/>
      <c r="WFG271" s="85"/>
      <c r="WFH271" s="85"/>
      <c r="WFI271" s="85"/>
      <c r="WFJ271" s="85"/>
      <c r="WFK271" s="85"/>
      <c r="WFL271" s="85"/>
      <c r="WFM271" s="86"/>
      <c r="WFN271" s="84"/>
      <c r="WFO271" s="85"/>
      <c r="WFP271" s="85"/>
      <c r="WFQ271" s="85"/>
      <c r="WFR271" s="85"/>
      <c r="WFS271" s="85"/>
      <c r="WFT271" s="85"/>
      <c r="WFU271" s="85"/>
      <c r="WFV271" s="85"/>
      <c r="WFW271" s="85"/>
      <c r="WFX271" s="85"/>
      <c r="WFY271" s="85"/>
      <c r="WFZ271" s="85"/>
      <c r="WGA271" s="85"/>
      <c r="WGB271" s="85"/>
      <c r="WGC271" s="85"/>
      <c r="WGD271" s="85"/>
      <c r="WGE271" s="85"/>
      <c r="WGF271" s="85"/>
      <c r="WGG271" s="85"/>
      <c r="WGH271" s="85"/>
      <c r="WGI271" s="85"/>
      <c r="WGJ271" s="85"/>
      <c r="WGK271" s="85"/>
      <c r="WGL271" s="85"/>
      <c r="WGM271" s="85"/>
      <c r="WGN271" s="85"/>
      <c r="WGO271" s="85"/>
      <c r="WGP271" s="85"/>
      <c r="WGQ271" s="85"/>
      <c r="WGR271" s="86"/>
      <c r="WGS271" s="84"/>
      <c r="WGT271" s="85"/>
      <c r="WGU271" s="85"/>
      <c r="WGV271" s="85"/>
      <c r="WGW271" s="85"/>
      <c r="WGX271" s="85"/>
      <c r="WGY271" s="85"/>
      <c r="WGZ271" s="85"/>
      <c r="WHA271" s="85"/>
      <c r="WHB271" s="85"/>
      <c r="WHC271" s="85"/>
      <c r="WHD271" s="85"/>
      <c r="WHE271" s="85"/>
      <c r="WHF271" s="85"/>
      <c r="WHG271" s="85"/>
      <c r="WHH271" s="85"/>
      <c r="WHI271" s="85"/>
      <c r="WHJ271" s="85"/>
      <c r="WHK271" s="85"/>
      <c r="WHL271" s="85"/>
      <c r="WHM271" s="85"/>
      <c r="WHN271" s="85"/>
      <c r="WHO271" s="85"/>
      <c r="WHP271" s="85"/>
      <c r="WHQ271" s="85"/>
      <c r="WHR271" s="85"/>
      <c r="WHS271" s="85"/>
      <c r="WHT271" s="85"/>
      <c r="WHU271" s="85"/>
      <c r="WHV271" s="85"/>
      <c r="WHW271" s="86"/>
      <c r="WHX271" s="84"/>
      <c r="WHY271" s="85"/>
      <c r="WHZ271" s="85"/>
      <c r="WIA271" s="85"/>
      <c r="WIB271" s="85"/>
      <c r="WIC271" s="85"/>
      <c r="WID271" s="85"/>
      <c r="WIE271" s="85"/>
      <c r="WIF271" s="85"/>
      <c r="WIG271" s="85"/>
      <c r="WIH271" s="85"/>
      <c r="WII271" s="85"/>
      <c r="WIJ271" s="85"/>
      <c r="WIK271" s="85"/>
      <c r="WIL271" s="85"/>
      <c r="WIM271" s="85"/>
      <c r="WIN271" s="85"/>
      <c r="WIO271" s="85"/>
      <c r="WIP271" s="85"/>
      <c r="WIQ271" s="85"/>
      <c r="WIR271" s="85"/>
      <c r="WIS271" s="85"/>
      <c r="WIT271" s="85"/>
      <c r="WIU271" s="85"/>
      <c r="WIV271" s="85"/>
      <c r="WIW271" s="85"/>
      <c r="WIX271" s="85"/>
      <c r="WIY271" s="85"/>
      <c r="WIZ271" s="85"/>
      <c r="WJA271" s="85"/>
      <c r="WJB271" s="86"/>
      <c r="WJC271" s="84"/>
      <c r="WJD271" s="85"/>
      <c r="WJE271" s="85"/>
      <c r="WJF271" s="85"/>
      <c r="WJG271" s="85"/>
      <c r="WJH271" s="85"/>
      <c r="WJI271" s="85"/>
      <c r="WJJ271" s="85"/>
      <c r="WJK271" s="85"/>
      <c r="WJL271" s="85"/>
      <c r="WJM271" s="85"/>
      <c r="WJN271" s="85"/>
      <c r="WJO271" s="85"/>
      <c r="WJP271" s="85"/>
      <c r="WJQ271" s="85"/>
      <c r="WJR271" s="85"/>
      <c r="WJS271" s="85"/>
      <c r="WJT271" s="85"/>
      <c r="WJU271" s="85"/>
      <c r="WJV271" s="85"/>
      <c r="WJW271" s="85"/>
      <c r="WJX271" s="85"/>
      <c r="WJY271" s="85"/>
      <c r="WJZ271" s="85"/>
      <c r="WKA271" s="85"/>
      <c r="WKB271" s="85"/>
      <c r="WKC271" s="85"/>
      <c r="WKD271" s="85"/>
      <c r="WKE271" s="85"/>
      <c r="WKF271" s="85"/>
      <c r="WKG271" s="86"/>
      <c r="WKH271" s="84"/>
      <c r="WKI271" s="85"/>
      <c r="WKJ271" s="85"/>
      <c r="WKK271" s="85"/>
      <c r="WKL271" s="85"/>
      <c r="WKM271" s="85"/>
      <c r="WKN271" s="85"/>
      <c r="WKO271" s="85"/>
      <c r="WKP271" s="85"/>
      <c r="WKQ271" s="85"/>
      <c r="WKR271" s="85"/>
      <c r="WKS271" s="85"/>
      <c r="WKT271" s="85"/>
      <c r="WKU271" s="85"/>
      <c r="WKV271" s="85"/>
      <c r="WKW271" s="85"/>
      <c r="WKX271" s="85"/>
      <c r="WKY271" s="85"/>
      <c r="WKZ271" s="85"/>
      <c r="WLA271" s="85"/>
      <c r="WLB271" s="85"/>
      <c r="WLC271" s="85"/>
      <c r="WLD271" s="85"/>
      <c r="WLE271" s="85"/>
      <c r="WLF271" s="85"/>
      <c r="WLG271" s="85"/>
      <c r="WLH271" s="85"/>
      <c r="WLI271" s="85"/>
      <c r="WLJ271" s="85"/>
      <c r="WLK271" s="85"/>
      <c r="WLL271" s="86"/>
      <c r="WLM271" s="84"/>
      <c r="WLN271" s="85"/>
      <c r="WLO271" s="85"/>
      <c r="WLP271" s="85"/>
      <c r="WLQ271" s="85"/>
      <c r="WLR271" s="85"/>
      <c r="WLS271" s="85"/>
      <c r="WLT271" s="85"/>
      <c r="WLU271" s="85"/>
      <c r="WLV271" s="85"/>
      <c r="WLW271" s="85"/>
      <c r="WLX271" s="85"/>
      <c r="WLY271" s="85"/>
      <c r="WLZ271" s="85"/>
      <c r="WMA271" s="85"/>
      <c r="WMB271" s="85"/>
      <c r="WMC271" s="85"/>
      <c r="WMD271" s="85"/>
      <c r="WME271" s="85"/>
      <c r="WMF271" s="85"/>
      <c r="WMG271" s="85"/>
      <c r="WMH271" s="85"/>
      <c r="WMI271" s="85"/>
      <c r="WMJ271" s="85"/>
      <c r="WMK271" s="85"/>
      <c r="WML271" s="85"/>
      <c r="WMM271" s="85"/>
      <c r="WMN271" s="85"/>
      <c r="WMO271" s="85"/>
      <c r="WMP271" s="85"/>
      <c r="WMQ271" s="86"/>
      <c r="WMR271" s="84"/>
      <c r="WMS271" s="85"/>
      <c r="WMT271" s="85"/>
      <c r="WMU271" s="85"/>
      <c r="WMV271" s="85"/>
      <c r="WMW271" s="85"/>
      <c r="WMX271" s="85"/>
      <c r="WMY271" s="85"/>
      <c r="WMZ271" s="85"/>
      <c r="WNA271" s="85"/>
      <c r="WNB271" s="85"/>
      <c r="WNC271" s="85"/>
      <c r="WND271" s="85"/>
      <c r="WNE271" s="85"/>
      <c r="WNF271" s="85"/>
      <c r="WNG271" s="85"/>
      <c r="WNH271" s="85"/>
      <c r="WNI271" s="85"/>
      <c r="WNJ271" s="85"/>
      <c r="WNK271" s="85"/>
      <c r="WNL271" s="85"/>
      <c r="WNM271" s="85"/>
      <c r="WNN271" s="85"/>
      <c r="WNO271" s="85"/>
      <c r="WNP271" s="85"/>
      <c r="WNQ271" s="85"/>
      <c r="WNR271" s="85"/>
      <c r="WNS271" s="85"/>
      <c r="WNT271" s="85"/>
      <c r="WNU271" s="85"/>
      <c r="WNV271" s="86"/>
      <c r="WNW271" s="84"/>
      <c r="WNX271" s="85"/>
      <c r="WNY271" s="85"/>
      <c r="WNZ271" s="85"/>
      <c r="WOA271" s="85"/>
      <c r="WOB271" s="85"/>
      <c r="WOC271" s="85"/>
      <c r="WOD271" s="85"/>
      <c r="WOE271" s="85"/>
      <c r="WOF271" s="85"/>
      <c r="WOG271" s="85"/>
      <c r="WOH271" s="85"/>
      <c r="WOI271" s="85"/>
      <c r="WOJ271" s="85"/>
      <c r="WOK271" s="85"/>
      <c r="WOL271" s="85"/>
      <c r="WOM271" s="85"/>
      <c r="WON271" s="85"/>
      <c r="WOO271" s="85"/>
      <c r="WOP271" s="85"/>
      <c r="WOQ271" s="85"/>
      <c r="WOR271" s="85"/>
      <c r="WOS271" s="85"/>
      <c r="WOT271" s="85"/>
      <c r="WOU271" s="85"/>
      <c r="WOV271" s="85"/>
      <c r="WOW271" s="85"/>
      <c r="WOX271" s="85"/>
      <c r="WOY271" s="85"/>
      <c r="WOZ271" s="85"/>
      <c r="WPA271" s="86"/>
      <c r="WPB271" s="84"/>
      <c r="WPC271" s="85"/>
      <c r="WPD271" s="85"/>
      <c r="WPE271" s="85"/>
      <c r="WPF271" s="85"/>
      <c r="WPG271" s="85"/>
      <c r="WPH271" s="85"/>
      <c r="WPI271" s="85"/>
      <c r="WPJ271" s="85"/>
      <c r="WPK271" s="85"/>
      <c r="WPL271" s="85"/>
      <c r="WPM271" s="85"/>
      <c r="WPN271" s="85"/>
      <c r="WPO271" s="85"/>
      <c r="WPP271" s="85"/>
      <c r="WPQ271" s="85"/>
      <c r="WPR271" s="85"/>
      <c r="WPS271" s="85"/>
      <c r="WPT271" s="85"/>
      <c r="WPU271" s="85"/>
      <c r="WPV271" s="85"/>
      <c r="WPW271" s="85"/>
      <c r="WPX271" s="85"/>
      <c r="WPY271" s="85"/>
      <c r="WPZ271" s="85"/>
      <c r="WQA271" s="85"/>
      <c r="WQB271" s="85"/>
      <c r="WQC271" s="85"/>
      <c r="WQD271" s="85"/>
      <c r="WQE271" s="85"/>
      <c r="WQF271" s="86"/>
      <c r="WQG271" s="84"/>
      <c r="WQH271" s="85"/>
      <c r="WQI271" s="85"/>
      <c r="WQJ271" s="85"/>
      <c r="WQK271" s="85"/>
      <c r="WQL271" s="85"/>
      <c r="WQM271" s="85"/>
      <c r="WQN271" s="85"/>
      <c r="WQO271" s="85"/>
      <c r="WQP271" s="85"/>
      <c r="WQQ271" s="85"/>
      <c r="WQR271" s="85"/>
      <c r="WQS271" s="85"/>
      <c r="WQT271" s="85"/>
      <c r="WQU271" s="85"/>
      <c r="WQV271" s="85"/>
      <c r="WQW271" s="85"/>
      <c r="WQX271" s="85"/>
      <c r="WQY271" s="85"/>
      <c r="WQZ271" s="85"/>
      <c r="WRA271" s="85"/>
      <c r="WRB271" s="85"/>
      <c r="WRC271" s="85"/>
      <c r="WRD271" s="85"/>
      <c r="WRE271" s="85"/>
      <c r="WRF271" s="85"/>
      <c r="WRG271" s="85"/>
      <c r="WRH271" s="85"/>
      <c r="WRI271" s="85"/>
      <c r="WRJ271" s="85"/>
      <c r="WRK271" s="86"/>
      <c r="WRL271" s="84"/>
      <c r="WRM271" s="85"/>
      <c r="WRN271" s="85"/>
      <c r="WRO271" s="85"/>
      <c r="WRP271" s="85"/>
      <c r="WRQ271" s="85"/>
      <c r="WRR271" s="85"/>
      <c r="WRS271" s="85"/>
      <c r="WRT271" s="85"/>
      <c r="WRU271" s="85"/>
      <c r="WRV271" s="85"/>
      <c r="WRW271" s="85"/>
      <c r="WRX271" s="85"/>
      <c r="WRY271" s="85"/>
      <c r="WRZ271" s="85"/>
      <c r="WSA271" s="85"/>
      <c r="WSB271" s="85"/>
      <c r="WSC271" s="85"/>
      <c r="WSD271" s="85"/>
      <c r="WSE271" s="85"/>
      <c r="WSF271" s="85"/>
      <c r="WSG271" s="85"/>
      <c r="WSH271" s="85"/>
      <c r="WSI271" s="85"/>
      <c r="WSJ271" s="85"/>
      <c r="WSK271" s="85"/>
      <c r="WSL271" s="85"/>
      <c r="WSM271" s="85"/>
      <c r="WSN271" s="85"/>
      <c r="WSO271" s="85"/>
      <c r="WSP271" s="86"/>
      <c r="WSQ271" s="84"/>
      <c r="WSR271" s="85"/>
      <c r="WSS271" s="85"/>
      <c r="WST271" s="85"/>
      <c r="WSU271" s="85"/>
      <c r="WSV271" s="85"/>
      <c r="WSW271" s="85"/>
      <c r="WSX271" s="85"/>
      <c r="WSY271" s="85"/>
      <c r="WSZ271" s="85"/>
      <c r="WTA271" s="85"/>
      <c r="WTB271" s="85"/>
      <c r="WTC271" s="85"/>
      <c r="WTD271" s="85"/>
      <c r="WTE271" s="85"/>
      <c r="WTF271" s="85"/>
      <c r="WTG271" s="85"/>
      <c r="WTH271" s="85"/>
      <c r="WTI271" s="85"/>
      <c r="WTJ271" s="85"/>
      <c r="WTK271" s="85"/>
      <c r="WTL271" s="85"/>
      <c r="WTM271" s="85"/>
      <c r="WTN271" s="85"/>
      <c r="WTO271" s="85"/>
      <c r="WTP271" s="85"/>
      <c r="WTQ271" s="85"/>
      <c r="WTR271" s="85"/>
      <c r="WTS271" s="85"/>
      <c r="WTT271" s="85"/>
      <c r="WTU271" s="86"/>
      <c r="WTV271" s="84"/>
      <c r="WTW271" s="85"/>
      <c r="WTX271" s="85"/>
      <c r="WTY271" s="85"/>
      <c r="WTZ271" s="85"/>
      <c r="WUA271" s="85"/>
      <c r="WUB271" s="85"/>
      <c r="WUC271" s="85"/>
      <c r="WUD271" s="85"/>
      <c r="WUE271" s="85"/>
      <c r="WUF271" s="85"/>
      <c r="WUG271" s="85"/>
      <c r="WUH271" s="85"/>
      <c r="WUI271" s="85"/>
      <c r="WUJ271" s="85"/>
      <c r="WUK271" s="85"/>
      <c r="WUL271" s="85"/>
      <c r="WUM271" s="85"/>
      <c r="WUN271" s="85"/>
      <c r="WUO271" s="85"/>
      <c r="WUP271" s="85"/>
      <c r="WUQ271" s="85"/>
      <c r="WUR271" s="85"/>
      <c r="WUS271" s="85"/>
      <c r="WUT271" s="85"/>
      <c r="WUU271" s="85"/>
      <c r="WUV271" s="85"/>
      <c r="WUW271" s="85"/>
      <c r="WUX271" s="85"/>
      <c r="WUY271" s="85"/>
      <c r="WUZ271" s="86"/>
      <c r="WVA271" s="84"/>
      <c r="WVB271" s="85"/>
      <c r="WVC271" s="85"/>
      <c r="WVD271" s="85"/>
      <c r="WVE271" s="85"/>
      <c r="WVF271" s="85"/>
      <c r="WVG271" s="85"/>
      <c r="WVH271" s="85"/>
      <c r="WVI271" s="85"/>
      <c r="WVJ271" s="85"/>
      <c r="WVK271" s="85"/>
      <c r="WVL271" s="85"/>
      <c r="WVM271" s="85"/>
      <c r="WVN271" s="85"/>
      <c r="WVO271" s="85"/>
      <c r="WVP271" s="85"/>
      <c r="WVQ271" s="85"/>
      <c r="WVR271" s="85"/>
      <c r="WVS271" s="85"/>
      <c r="WVT271" s="85"/>
      <c r="WVU271" s="85"/>
      <c r="WVV271" s="85"/>
      <c r="WVW271" s="85"/>
      <c r="WVX271" s="85"/>
      <c r="WVY271" s="85"/>
      <c r="WVZ271" s="85"/>
      <c r="WWA271" s="85"/>
      <c r="WWB271" s="85"/>
      <c r="WWC271" s="85"/>
      <c r="WWD271" s="85"/>
      <c r="WWE271" s="86"/>
      <c r="WWF271" s="84"/>
      <c r="WWG271" s="85"/>
      <c r="WWH271" s="85"/>
      <c r="WWI271" s="85"/>
      <c r="WWJ271" s="85"/>
      <c r="WWK271" s="85"/>
      <c r="WWL271" s="85"/>
      <c r="WWM271" s="85"/>
      <c r="WWN271" s="85"/>
      <c r="WWO271" s="85"/>
      <c r="WWP271" s="85"/>
      <c r="WWQ271" s="85"/>
      <c r="WWR271" s="85"/>
      <c r="WWS271" s="85"/>
      <c r="WWT271" s="85"/>
      <c r="WWU271" s="85"/>
      <c r="WWV271" s="85"/>
      <c r="WWW271" s="85"/>
      <c r="WWX271" s="85"/>
      <c r="WWY271" s="85"/>
      <c r="WWZ271" s="85"/>
      <c r="WXA271" s="85"/>
      <c r="WXB271" s="85"/>
      <c r="WXC271" s="85"/>
      <c r="WXD271" s="85"/>
      <c r="WXE271" s="85"/>
      <c r="WXF271" s="85"/>
      <c r="WXG271" s="85"/>
      <c r="WXH271" s="85"/>
      <c r="WXI271" s="85"/>
      <c r="WXJ271" s="86"/>
      <c r="WXK271" s="84"/>
      <c r="WXL271" s="85"/>
      <c r="WXM271" s="85"/>
      <c r="WXN271" s="85"/>
      <c r="WXO271" s="85"/>
      <c r="WXP271" s="85"/>
      <c r="WXQ271" s="85"/>
      <c r="WXR271" s="85"/>
      <c r="WXS271" s="85"/>
      <c r="WXT271" s="85"/>
      <c r="WXU271" s="85"/>
      <c r="WXV271" s="85"/>
      <c r="WXW271" s="85"/>
      <c r="WXX271" s="85"/>
      <c r="WXY271" s="85"/>
      <c r="WXZ271" s="85"/>
      <c r="WYA271" s="85"/>
      <c r="WYB271" s="85"/>
      <c r="WYC271" s="85"/>
      <c r="WYD271" s="85"/>
      <c r="WYE271" s="85"/>
      <c r="WYF271" s="85"/>
      <c r="WYG271" s="85"/>
      <c r="WYH271" s="85"/>
      <c r="WYI271" s="85"/>
      <c r="WYJ271" s="85"/>
      <c r="WYK271" s="85"/>
      <c r="WYL271" s="85"/>
      <c r="WYM271" s="85"/>
      <c r="WYN271" s="85"/>
      <c r="WYO271" s="86"/>
      <c r="WYP271" s="84"/>
      <c r="WYQ271" s="85"/>
      <c r="WYR271" s="85"/>
      <c r="WYS271" s="85"/>
      <c r="WYT271" s="85"/>
      <c r="WYU271" s="85"/>
      <c r="WYV271" s="85"/>
      <c r="WYW271" s="85"/>
      <c r="WYX271" s="85"/>
      <c r="WYY271" s="85"/>
      <c r="WYZ271" s="85"/>
      <c r="WZA271" s="85"/>
      <c r="WZB271" s="85"/>
      <c r="WZC271" s="85"/>
      <c r="WZD271" s="85"/>
      <c r="WZE271" s="85"/>
      <c r="WZF271" s="85"/>
      <c r="WZG271" s="85"/>
      <c r="WZH271" s="85"/>
      <c r="WZI271" s="85"/>
      <c r="WZJ271" s="85"/>
      <c r="WZK271" s="85"/>
      <c r="WZL271" s="85"/>
      <c r="WZM271" s="85"/>
      <c r="WZN271" s="85"/>
      <c r="WZO271" s="85"/>
      <c r="WZP271" s="85"/>
      <c r="WZQ271" s="85"/>
      <c r="WZR271" s="85"/>
      <c r="WZS271" s="85"/>
      <c r="WZT271" s="86"/>
      <c r="WZU271" s="84"/>
      <c r="WZV271" s="85"/>
      <c r="WZW271" s="85"/>
      <c r="WZX271" s="85"/>
      <c r="WZY271" s="85"/>
      <c r="WZZ271" s="85"/>
      <c r="XAA271" s="85"/>
      <c r="XAB271" s="85"/>
      <c r="XAC271" s="85"/>
      <c r="XAD271" s="85"/>
      <c r="XAE271" s="85"/>
      <c r="XAF271" s="85"/>
      <c r="XAG271" s="85"/>
      <c r="XAH271" s="85"/>
      <c r="XAI271" s="85"/>
      <c r="XAJ271" s="85"/>
      <c r="XAK271" s="85"/>
      <c r="XAL271" s="85"/>
      <c r="XAM271" s="85"/>
      <c r="XAN271" s="85"/>
      <c r="XAO271" s="85"/>
      <c r="XAP271" s="85"/>
      <c r="XAQ271" s="85"/>
      <c r="XAR271" s="85"/>
      <c r="XAS271" s="85"/>
      <c r="XAT271" s="85"/>
      <c r="XAU271" s="85"/>
      <c r="XAV271" s="85"/>
      <c r="XAW271" s="85"/>
      <c r="XAX271" s="85"/>
      <c r="XAY271" s="86"/>
      <c r="XAZ271" s="84"/>
      <c r="XBA271" s="85"/>
      <c r="XBB271" s="85"/>
      <c r="XBC271" s="85"/>
      <c r="XBD271" s="85"/>
      <c r="XBE271" s="85"/>
      <c r="XBF271" s="85"/>
      <c r="XBG271" s="85"/>
      <c r="XBH271" s="85"/>
      <c r="XBI271" s="85"/>
      <c r="XBJ271" s="85"/>
      <c r="XBK271" s="85"/>
      <c r="XBL271" s="85"/>
      <c r="XBM271" s="85"/>
      <c r="XBN271" s="85"/>
      <c r="XBO271" s="85"/>
      <c r="XBP271" s="85"/>
      <c r="XBQ271" s="85"/>
      <c r="XBR271" s="85"/>
      <c r="XBS271" s="85"/>
      <c r="XBT271" s="85"/>
      <c r="XBU271" s="85"/>
      <c r="XBV271" s="85"/>
      <c r="XBW271" s="85"/>
      <c r="XBX271" s="85"/>
      <c r="XBY271" s="85"/>
      <c r="XBZ271" s="85"/>
      <c r="XCA271" s="85"/>
      <c r="XCB271" s="85"/>
      <c r="XCC271" s="85"/>
      <c r="XCD271" s="86"/>
      <c r="XCE271" s="84"/>
      <c r="XCF271" s="85"/>
      <c r="XCG271" s="85"/>
      <c r="XCH271" s="85"/>
      <c r="XCI271" s="85"/>
      <c r="XCJ271" s="85"/>
      <c r="XCK271" s="85"/>
      <c r="XCL271" s="85"/>
      <c r="XCM271" s="85"/>
      <c r="XCN271" s="85"/>
      <c r="XCO271" s="85"/>
      <c r="XCP271" s="85"/>
      <c r="XCQ271" s="85"/>
      <c r="XCR271" s="85"/>
      <c r="XCS271" s="85"/>
      <c r="XCT271" s="85"/>
      <c r="XCU271" s="85"/>
      <c r="XCV271" s="85"/>
      <c r="XCW271" s="85"/>
      <c r="XCX271" s="85"/>
      <c r="XCY271" s="85"/>
      <c r="XCZ271" s="85"/>
      <c r="XDA271" s="85"/>
      <c r="XDB271" s="85"/>
      <c r="XDC271" s="85"/>
      <c r="XDD271" s="85"/>
      <c r="XDE271" s="85"/>
      <c r="XDF271" s="85"/>
      <c r="XDG271" s="85"/>
      <c r="XDH271" s="85"/>
      <c r="XDI271" s="86"/>
      <c r="XDJ271" s="84"/>
      <c r="XDK271" s="85"/>
      <c r="XDL271" s="85"/>
      <c r="XDM271" s="85"/>
      <c r="XDN271" s="85"/>
      <c r="XDO271" s="85"/>
      <c r="XDP271" s="85"/>
      <c r="XDQ271" s="85"/>
      <c r="XDR271" s="85"/>
      <c r="XDS271" s="85"/>
      <c r="XDT271" s="85"/>
      <c r="XDU271" s="85"/>
      <c r="XDV271" s="85"/>
      <c r="XDW271" s="85"/>
      <c r="XDX271" s="85"/>
      <c r="XDY271" s="85"/>
      <c r="XDZ271" s="85"/>
      <c r="XEA271" s="85"/>
      <c r="XEB271" s="85"/>
      <c r="XEC271" s="85"/>
      <c r="XED271" s="85"/>
      <c r="XEE271" s="85"/>
      <c r="XEF271" s="85"/>
      <c r="XEG271" s="85"/>
      <c r="XEH271" s="85"/>
      <c r="XEI271" s="85"/>
      <c r="XEJ271" s="85"/>
      <c r="XEK271" s="85"/>
      <c r="XEL271" s="85"/>
      <c r="XEM271" s="85"/>
      <c r="XEN271" s="86"/>
      <c r="XEO271" s="84"/>
      <c r="XEP271" s="84"/>
      <c r="XEQ271" s="84"/>
      <c r="XER271" s="84"/>
      <c r="XES271" s="84"/>
      <c r="XET271" s="84"/>
      <c r="XEU271" s="84"/>
      <c r="XEV271" s="84"/>
      <c r="XEW271" s="84"/>
      <c r="XEX271" s="84"/>
      <c r="XEY271" s="84"/>
      <c r="XEZ271" s="84"/>
      <c r="XFA271" s="84"/>
      <c r="XFB271" s="84"/>
      <c r="XFC271" s="84"/>
      <c r="XFD271" s="84"/>
    </row>
    <row r="272" spans="1:16384" s="22" customFormat="1" ht="18.75" x14ac:dyDescent="0.25">
      <c r="A272" s="72" t="s">
        <v>27</v>
      </c>
      <c r="B272" s="17">
        <f>B273+B274+B276+B277</f>
        <v>0</v>
      </c>
      <c r="C272" s="17">
        <f t="shared" ref="C272:E272" si="247">C273+C274+C276+C277</f>
        <v>0</v>
      </c>
      <c r="D272" s="17">
        <f t="shared" si="247"/>
        <v>0</v>
      </c>
      <c r="E272" s="17">
        <f t="shared" si="247"/>
        <v>0</v>
      </c>
      <c r="F272" s="25" t="e">
        <f t="shared" ref="F272:F277" si="248">E272/B272*100</f>
        <v>#DIV/0!</v>
      </c>
      <c r="G272" s="25" t="e">
        <f t="shared" ref="G272:G277" si="249">E272/C272*100</f>
        <v>#DIV/0!</v>
      </c>
      <c r="H272" s="17">
        <f t="shared" ref="H272:AE272" si="250">H273+H274+H276+H277</f>
        <v>0</v>
      </c>
      <c r="I272" s="17">
        <f t="shared" si="250"/>
        <v>0</v>
      </c>
      <c r="J272" s="17">
        <f t="shared" si="250"/>
        <v>0</v>
      </c>
      <c r="K272" s="17">
        <f t="shared" si="250"/>
        <v>0</v>
      </c>
      <c r="L272" s="17">
        <f t="shared" si="250"/>
        <v>0</v>
      </c>
      <c r="M272" s="17">
        <f t="shared" si="250"/>
        <v>0</v>
      </c>
      <c r="N272" s="17">
        <f t="shared" si="250"/>
        <v>0</v>
      </c>
      <c r="O272" s="17">
        <f t="shared" si="250"/>
        <v>0</v>
      </c>
      <c r="P272" s="17">
        <f t="shared" si="250"/>
        <v>0</v>
      </c>
      <c r="Q272" s="17">
        <f t="shared" si="250"/>
        <v>0</v>
      </c>
      <c r="R272" s="17">
        <f t="shared" si="250"/>
        <v>0</v>
      </c>
      <c r="S272" s="17">
        <f t="shared" si="250"/>
        <v>0</v>
      </c>
      <c r="T272" s="17">
        <f t="shared" si="250"/>
        <v>0</v>
      </c>
      <c r="U272" s="17">
        <f t="shared" si="250"/>
        <v>0</v>
      </c>
      <c r="V272" s="17">
        <f t="shared" si="250"/>
        <v>0</v>
      </c>
      <c r="W272" s="17">
        <f t="shared" si="250"/>
        <v>0</v>
      </c>
      <c r="X272" s="17">
        <f t="shared" si="250"/>
        <v>0</v>
      </c>
      <c r="Y272" s="17">
        <f t="shared" si="250"/>
        <v>0</v>
      </c>
      <c r="Z272" s="17">
        <f t="shared" si="250"/>
        <v>0</v>
      </c>
      <c r="AA272" s="17">
        <f t="shared" si="250"/>
        <v>0</v>
      </c>
      <c r="AB272" s="17">
        <f t="shared" si="250"/>
        <v>0</v>
      </c>
      <c r="AC272" s="17">
        <f t="shared" si="250"/>
        <v>0</v>
      </c>
      <c r="AD272" s="17">
        <f t="shared" si="250"/>
        <v>0</v>
      </c>
      <c r="AE272" s="17">
        <f t="shared" si="250"/>
        <v>0</v>
      </c>
      <c r="AF272" s="87"/>
      <c r="AG272" s="90"/>
      <c r="AH272" s="19"/>
      <c r="AI272" s="19"/>
    </row>
    <row r="273" spans="1:16384" s="22" customFormat="1" ht="18.75" x14ac:dyDescent="0.3">
      <c r="A273" s="26" t="s">
        <v>28</v>
      </c>
      <c r="B273" s="27">
        <f>H273+J273+L273+N273+P273+R273+T273+V273+X273+Z273+AB273+AD273</f>
        <v>0</v>
      </c>
      <c r="C273" s="35">
        <f>H273</f>
        <v>0</v>
      </c>
      <c r="D273" s="27">
        <f>E273</f>
        <v>0</v>
      </c>
      <c r="E273" s="35">
        <f>M273+O273+Q273+S273+U273+W273+Y273+AA273+AC273+AE273</f>
        <v>0</v>
      </c>
      <c r="F273" s="28" t="e">
        <f t="shared" si="248"/>
        <v>#DIV/0!</v>
      </c>
      <c r="G273" s="28" t="e">
        <f t="shared" si="249"/>
        <v>#DIV/0!</v>
      </c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27"/>
      <c r="U273" s="2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88"/>
      <c r="AG273" s="90"/>
      <c r="AH273" s="19"/>
      <c r="AI273" s="19"/>
    </row>
    <row r="274" spans="1:16384" s="22" customFormat="1" ht="18.75" x14ac:dyDescent="0.25">
      <c r="A274" s="73" t="s">
        <v>88</v>
      </c>
      <c r="B274" s="27">
        <f>H274+J274+L274+N274+P274+R274+T274+V274+X274+Z274+AB274+AD274</f>
        <v>0</v>
      </c>
      <c r="C274" s="35">
        <f t="shared" ref="C274:C276" si="251">H274</f>
        <v>0</v>
      </c>
      <c r="D274" s="27">
        <f>E274</f>
        <v>0</v>
      </c>
      <c r="E274" s="35">
        <f>I274+K274+M274+O274+Q274+S274+U274+W274+Y274+AA274+AC274+AE274</f>
        <v>0</v>
      </c>
      <c r="F274" s="28" t="e">
        <f t="shared" si="248"/>
        <v>#DIV/0!</v>
      </c>
      <c r="G274" s="28" t="e">
        <f t="shared" si="249"/>
        <v>#DIV/0!</v>
      </c>
      <c r="H274" s="17"/>
      <c r="I274" s="17"/>
      <c r="J274" s="17"/>
      <c r="K274" s="17"/>
      <c r="L274" s="17"/>
      <c r="M274" s="17"/>
      <c r="N274" s="17"/>
      <c r="O274" s="17"/>
      <c r="P274" s="1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17"/>
      <c r="AF274" s="88"/>
      <c r="AG274" s="90"/>
      <c r="AH274" s="19"/>
      <c r="AI274" s="19"/>
    </row>
    <row r="275" spans="1:16384" s="22" customFormat="1" ht="37.5" x14ac:dyDescent="0.25">
      <c r="A275" s="73" t="s">
        <v>46</v>
      </c>
      <c r="B275" s="27">
        <f>H275+J275+L275+N275+P275+R275+T275+V275+X275+Z275+AB275+AD275</f>
        <v>0</v>
      </c>
      <c r="C275" s="35">
        <f t="shared" si="251"/>
        <v>0</v>
      </c>
      <c r="D275" s="27">
        <f>E275</f>
        <v>0</v>
      </c>
      <c r="E275" s="35">
        <f>I275+K275+M275+O275+Q275+S275+U275+W275+Y275+AA275+AC275+AE275</f>
        <v>0</v>
      </c>
      <c r="F275" s="28" t="e">
        <f t="shared" si="248"/>
        <v>#DIV/0!</v>
      </c>
      <c r="G275" s="28" t="e">
        <f t="shared" si="249"/>
        <v>#DIV/0!</v>
      </c>
      <c r="H275" s="17"/>
      <c r="I275" s="17"/>
      <c r="J275" s="17"/>
      <c r="K275" s="17"/>
      <c r="L275" s="17"/>
      <c r="M275" s="17"/>
      <c r="N275" s="17"/>
      <c r="O275" s="17"/>
      <c r="P275" s="1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17"/>
      <c r="AF275" s="88"/>
      <c r="AG275" s="90"/>
      <c r="AH275" s="19"/>
      <c r="AI275" s="19"/>
    </row>
    <row r="276" spans="1:16384" s="22" customFormat="1" ht="18.75" x14ac:dyDescent="0.25">
      <c r="A276" s="73" t="s">
        <v>30</v>
      </c>
      <c r="B276" s="27">
        <f>H276+J276+L276+N276+P276+R276+T276+V276+X276+Z276+AB276+AD276</f>
        <v>0</v>
      </c>
      <c r="C276" s="35">
        <f t="shared" si="251"/>
        <v>0</v>
      </c>
      <c r="D276" s="27">
        <f>E276</f>
        <v>0</v>
      </c>
      <c r="E276" s="35">
        <f>M276+O276+Q276+S276+U276+W276+Y276+AA276+AC276+AE276</f>
        <v>0</v>
      </c>
      <c r="F276" s="28" t="e">
        <f t="shared" si="248"/>
        <v>#DIV/0!</v>
      </c>
      <c r="G276" s="28" t="e">
        <f t="shared" si="249"/>
        <v>#DIV/0!</v>
      </c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88"/>
      <c r="AG276" s="90"/>
      <c r="AH276" s="19"/>
      <c r="AI276" s="19"/>
    </row>
    <row r="277" spans="1:16384" s="22" customFormat="1" ht="38.25" customHeight="1" x14ac:dyDescent="0.25">
      <c r="A277" s="73" t="s">
        <v>31</v>
      </c>
      <c r="B277" s="27">
        <f>H277+J277+L277+N277+P277+R277+T277+V277+X277+Z277+AB277+AD277</f>
        <v>0</v>
      </c>
      <c r="C277" s="35">
        <f>H277+J277+L277+N277+T277+V277+X277+Z277</f>
        <v>0</v>
      </c>
      <c r="D277" s="27">
        <f>E277</f>
        <v>0</v>
      </c>
      <c r="E277" s="35">
        <f>M277+O277+Q277+S277+U277+W277+Y277+AA277+AC277+AE277</f>
        <v>0</v>
      </c>
      <c r="F277" s="28" t="e">
        <f t="shared" si="248"/>
        <v>#DIV/0!</v>
      </c>
      <c r="G277" s="28" t="e">
        <f t="shared" si="249"/>
        <v>#DIV/0!</v>
      </c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89"/>
      <c r="AG277" s="90"/>
      <c r="AH277" s="19"/>
      <c r="AI277" s="19"/>
    </row>
    <row r="278" spans="1:16384" s="22" customFormat="1" ht="39" customHeight="1" x14ac:dyDescent="0.25">
      <c r="A278" s="84" t="s">
        <v>92</v>
      </c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6"/>
      <c r="AF278" s="84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6"/>
      <c r="BK278" s="84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6"/>
      <c r="CP278" s="84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6"/>
      <c r="DU278" s="84"/>
      <c r="DV278" s="85"/>
      <c r="DW278" s="85"/>
      <c r="DX278" s="85"/>
      <c r="DY278" s="85"/>
      <c r="DZ278" s="85"/>
      <c r="EA278" s="85"/>
      <c r="EB278" s="85"/>
      <c r="EC278" s="85"/>
      <c r="ED278" s="85"/>
      <c r="EE278" s="85"/>
      <c r="EF278" s="85"/>
      <c r="EG278" s="85"/>
      <c r="EH278" s="85"/>
      <c r="EI278" s="85"/>
      <c r="EJ278" s="85"/>
      <c r="EK278" s="85"/>
      <c r="EL278" s="85"/>
      <c r="EM278" s="85"/>
      <c r="EN278" s="85"/>
      <c r="EO278" s="85"/>
      <c r="EP278" s="85"/>
      <c r="EQ278" s="85"/>
      <c r="ER278" s="85"/>
      <c r="ES278" s="85"/>
      <c r="ET278" s="85"/>
      <c r="EU278" s="85"/>
      <c r="EV278" s="85"/>
      <c r="EW278" s="85"/>
      <c r="EX278" s="85"/>
      <c r="EY278" s="86"/>
      <c r="EZ278" s="84"/>
      <c r="FA278" s="85"/>
      <c r="FB278" s="85"/>
      <c r="FC278" s="85"/>
      <c r="FD278" s="85"/>
      <c r="FE278" s="85"/>
      <c r="FF278" s="85"/>
      <c r="FG278" s="85"/>
      <c r="FH278" s="85"/>
      <c r="FI278" s="85"/>
      <c r="FJ278" s="85"/>
      <c r="FK278" s="85"/>
      <c r="FL278" s="85"/>
      <c r="FM278" s="85"/>
      <c r="FN278" s="85"/>
      <c r="FO278" s="85"/>
      <c r="FP278" s="85"/>
      <c r="FQ278" s="85"/>
      <c r="FR278" s="85"/>
      <c r="FS278" s="85"/>
      <c r="FT278" s="85"/>
      <c r="FU278" s="85"/>
      <c r="FV278" s="85"/>
      <c r="FW278" s="85"/>
      <c r="FX278" s="85"/>
      <c r="FY278" s="85"/>
      <c r="FZ278" s="85"/>
      <c r="GA278" s="85"/>
      <c r="GB278" s="85"/>
      <c r="GC278" s="85"/>
      <c r="GD278" s="86"/>
      <c r="GE278" s="84"/>
      <c r="GF278" s="85"/>
      <c r="GG278" s="85"/>
      <c r="GH278" s="85"/>
      <c r="GI278" s="85"/>
      <c r="GJ278" s="85"/>
      <c r="GK278" s="85"/>
      <c r="GL278" s="85"/>
      <c r="GM278" s="85"/>
      <c r="GN278" s="85"/>
      <c r="GO278" s="85"/>
      <c r="GP278" s="85"/>
      <c r="GQ278" s="85"/>
      <c r="GR278" s="85"/>
      <c r="GS278" s="85"/>
      <c r="GT278" s="85"/>
      <c r="GU278" s="85"/>
      <c r="GV278" s="85"/>
      <c r="GW278" s="85"/>
      <c r="GX278" s="85"/>
      <c r="GY278" s="85"/>
      <c r="GZ278" s="85"/>
      <c r="HA278" s="85"/>
      <c r="HB278" s="85"/>
      <c r="HC278" s="85"/>
      <c r="HD278" s="85"/>
      <c r="HE278" s="85"/>
      <c r="HF278" s="85"/>
      <c r="HG278" s="85"/>
      <c r="HH278" s="85"/>
      <c r="HI278" s="86"/>
      <c r="HJ278" s="84"/>
      <c r="HK278" s="85"/>
      <c r="HL278" s="85"/>
      <c r="HM278" s="85"/>
      <c r="HN278" s="85"/>
      <c r="HO278" s="85"/>
      <c r="HP278" s="85"/>
      <c r="HQ278" s="85"/>
      <c r="HR278" s="85"/>
      <c r="HS278" s="85"/>
      <c r="HT278" s="85"/>
      <c r="HU278" s="85"/>
      <c r="HV278" s="85"/>
      <c r="HW278" s="85"/>
      <c r="HX278" s="85"/>
      <c r="HY278" s="85"/>
      <c r="HZ278" s="85"/>
      <c r="IA278" s="85"/>
      <c r="IB278" s="85"/>
      <c r="IC278" s="85"/>
      <c r="ID278" s="85"/>
      <c r="IE278" s="85"/>
      <c r="IF278" s="85"/>
      <c r="IG278" s="85"/>
      <c r="IH278" s="85"/>
      <c r="II278" s="85"/>
      <c r="IJ278" s="85"/>
      <c r="IK278" s="85"/>
      <c r="IL278" s="85"/>
      <c r="IM278" s="85"/>
      <c r="IN278" s="86"/>
      <c r="IO278" s="84"/>
      <c r="IP278" s="85"/>
      <c r="IQ278" s="85"/>
      <c r="IR278" s="85"/>
      <c r="IS278" s="85"/>
      <c r="IT278" s="85"/>
      <c r="IU278" s="85"/>
      <c r="IV278" s="85"/>
      <c r="IW278" s="85"/>
      <c r="IX278" s="85"/>
      <c r="IY278" s="85"/>
      <c r="IZ278" s="85"/>
      <c r="JA278" s="85"/>
      <c r="JB278" s="85"/>
      <c r="JC278" s="85"/>
      <c r="JD278" s="85"/>
      <c r="JE278" s="85"/>
      <c r="JF278" s="85"/>
      <c r="JG278" s="85"/>
      <c r="JH278" s="85"/>
      <c r="JI278" s="85"/>
      <c r="JJ278" s="85"/>
      <c r="JK278" s="85"/>
      <c r="JL278" s="85"/>
      <c r="JM278" s="85"/>
      <c r="JN278" s="85"/>
      <c r="JO278" s="85"/>
      <c r="JP278" s="85"/>
      <c r="JQ278" s="85"/>
      <c r="JR278" s="85"/>
      <c r="JS278" s="86"/>
      <c r="JT278" s="84"/>
      <c r="JU278" s="85"/>
      <c r="JV278" s="85"/>
      <c r="JW278" s="85"/>
      <c r="JX278" s="85"/>
      <c r="JY278" s="85"/>
      <c r="JZ278" s="85"/>
      <c r="KA278" s="85"/>
      <c r="KB278" s="85"/>
      <c r="KC278" s="85"/>
      <c r="KD278" s="85"/>
      <c r="KE278" s="85"/>
      <c r="KF278" s="85"/>
      <c r="KG278" s="85"/>
      <c r="KH278" s="85"/>
      <c r="KI278" s="85"/>
      <c r="KJ278" s="85"/>
      <c r="KK278" s="85"/>
      <c r="KL278" s="85"/>
      <c r="KM278" s="85"/>
      <c r="KN278" s="85"/>
      <c r="KO278" s="85"/>
      <c r="KP278" s="85"/>
      <c r="KQ278" s="85"/>
      <c r="KR278" s="85"/>
      <c r="KS278" s="85"/>
      <c r="KT278" s="85"/>
      <c r="KU278" s="85"/>
      <c r="KV278" s="85"/>
      <c r="KW278" s="85"/>
      <c r="KX278" s="86"/>
      <c r="KY278" s="84"/>
      <c r="KZ278" s="85"/>
      <c r="LA278" s="85"/>
      <c r="LB278" s="85"/>
      <c r="LC278" s="85"/>
      <c r="LD278" s="85"/>
      <c r="LE278" s="85"/>
      <c r="LF278" s="85"/>
      <c r="LG278" s="85"/>
      <c r="LH278" s="85"/>
      <c r="LI278" s="85"/>
      <c r="LJ278" s="85"/>
      <c r="LK278" s="85"/>
      <c r="LL278" s="85"/>
      <c r="LM278" s="85"/>
      <c r="LN278" s="85"/>
      <c r="LO278" s="85"/>
      <c r="LP278" s="85"/>
      <c r="LQ278" s="85"/>
      <c r="LR278" s="85"/>
      <c r="LS278" s="85"/>
      <c r="LT278" s="85"/>
      <c r="LU278" s="85"/>
      <c r="LV278" s="85"/>
      <c r="LW278" s="85"/>
      <c r="LX278" s="85"/>
      <c r="LY278" s="85"/>
      <c r="LZ278" s="85"/>
      <c r="MA278" s="85"/>
      <c r="MB278" s="85"/>
      <c r="MC278" s="86"/>
      <c r="MD278" s="84"/>
      <c r="ME278" s="85"/>
      <c r="MF278" s="85"/>
      <c r="MG278" s="85"/>
      <c r="MH278" s="85"/>
      <c r="MI278" s="85"/>
      <c r="MJ278" s="85"/>
      <c r="MK278" s="85"/>
      <c r="ML278" s="85"/>
      <c r="MM278" s="85"/>
      <c r="MN278" s="85"/>
      <c r="MO278" s="85"/>
      <c r="MP278" s="85"/>
      <c r="MQ278" s="85"/>
      <c r="MR278" s="85"/>
      <c r="MS278" s="85"/>
      <c r="MT278" s="85"/>
      <c r="MU278" s="85"/>
      <c r="MV278" s="85"/>
      <c r="MW278" s="85"/>
      <c r="MX278" s="85"/>
      <c r="MY278" s="85"/>
      <c r="MZ278" s="85"/>
      <c r="NA278" s="85"/>
      <c r="NB278" s="85"/>
      <c r="NC278" s="85"/>
      <c r="ND278" s="85"/>
      <c r="NE278" s="85"/>
      <c r="NF278" s="85"/>
      <c r="NG278" s="85"/>
      <c r="NH278" s="86"/>
      <c r="NI278" s="84"/>
      <c r="NJ278" s="85"/>
      <c r="NK278" s="85"/>
      <c r="NL278" s="85"/>
      <c r="NM278" s="85"/>
      <c r="NN278" s="85"/>
      <c r="NO278" s="85"/>
      <c r="NP278" s="85"/>
      <c r="NQ278" s="85"/>
      <c r="NR278" s="85"/>
      <c r="NS278" s="85"/>
      <c r="NT278" s="85"/>
      <c r="NU278" s="85"/>
      <c r="NV278" s="85"/>
      <c r="NW278" s="85"/>
      <c r="NX278" s="85"/>
      <c r="NY278" s="85"/>
      <c r="NZ278" s="85"/>
      <c r="OA278" s="85"/>
      <c r="OB278" s="85"/>
      <c r="OC278" s="85"/>
      <c r="OD278" s="85"/>
      <c r="OE278" s="85"/>
      <c r="OF278" s="85"/>
      <c r="OG278" s="85"/>
      <c r="OH278" s="85"/>
      <c r="OI278" s="85"/>
      <c r="OJ278" s="85"/>
      <c r="OK278" s="85"/>
      <c r="OL278" s="85"/>
      <c r="OM278" s="86"/>
      <c r="ON278" s="84"/>
      <c r="OO278" s="85"/>
      <c r="OP278" s="85"/>
      <c r="OQ278" s="85"/>
      <c r="OR278" s="85"/>
      <c r="OS278" s="85"/>
      <c r="OT278" s="85"/>
      <c r="OU278" s="85"/>
      <c r="OV278" s="85"/>
      <c r="OW278" s="85"/>
      <c r="OX278" s="85"/>
      <c r="OY278" s="85"/>
      <c r="OZ278" s="85"/>
      <c r="PA278" s="85"/>
      <c r="PB278" s="85"/>
      <c r="PC278" s="85"/>
      <c r="PD278" s="85"/>
      <c r="PE278" s="85"/>
      <c r="PF278" s="85"/>
      <c r="PG278" s="85"/>
      <c r="PH278" s="85"/>
      <c r="PI278" s="85"/>
      <c r="PJ278" s="85"/>
      <c r="PK278" s="85"/>
      <c r="PL278" s="85"/>
      <c r="PM278" s="85"/>
      <c r="PN278" s="85"/>
      <c r="PO278" s="85"/>
      <c r="PP278" s="85"/>
      <c r="PQ278" s="85"/>
      <c r="PR278" s="86"/>
      <c r="PS278" s="84"/>
      <c r="PT278" s="85"/>
      <c r="PU278" s="85"/>
      <c r="PV278" s="85"/>
      <c r="PW278" s="85"/>
      <c r="PX278" s="85"/>
      <c r="PY278" s="85"/>
      <c r="PZ278" s="85"/>
      <c r="QA278" s="85"/>
      <c r="QB278" s="85"/>
      <c r="QC278" s="85"/>
      <c r="QD278" s="85"/>
      <c r="QE278" s="85"/>
      <c r="QF278" s="85"/>
      <c r="QG278" s="85"/>
      <c r="QH278" s="85"/>
      <c r="QI278" s="85"/>
      <c r="QJ278" s="85"/>
      <c r="QK278" s="85"/>
      <c r="QL278" s="85"/>
      <c r="QM278" s="85"/>
      <c r="QN278" s="85"/>
      <c r="QO278" s="85"/>
      <c r="QP278" s="85"/>
      <c r="QQ278" s="85"/>
      <c r="QR278" s="85"/>
      <c r="QS278" s="85"/>
      <c r="QT278" s="85"/>
      <c r="QU278" s="85"/>
      <c r="QV278" s="85"/>
      <c r="QW278" s="86"/>
      <c r="QX278" s="84"/>
      <c r="QY278" s="85"/>
      <c r="QZ278" s="85"/>
      <c r="RA278" s="85"/>
      <c r="RB278" s="85"/>
      <c r="RC278" s="85"/>
      <c r="RD278" s="85"/>
      <c r="RE278" s="85"/>
      <c r="RF278" s="85"/>
      <c r="RG278" s="85"/>
      <c r="RH278" s="85"/>
      <c r="RI278" s="85"/>
      <c r="RJ278" s="85"/>
      <c r="RK278" s="85"/>
      <c r="RL278" s="85"/>
      <c r="RM278" s="85"/>
      <c r="RN278" s="85"/>
      <c r="RO278" s="85"/>
      <c r="RP278" s="85"/>
      <c r="RQ278" s="85"/>
      <c r="RR278" s="85"/>
      <c r="RS278" s="85"/>
      <c r="RT278" s="85"/>
      <c r="RU278" s="85"/>
      <c r="RV278" s="85"/>
      <c r="RW278" s="85"/>
      <c r="RX278" s="85"/>
      <c r="RY278" s="85"/>
      <c r="RZ278" s="85"/>
      <c r="SA278" s="85"/>
      <c r="SB278" s="86"/>
      <c r="SC278" s="84"/>
      <c r="SD278" s="85"/>
      <c r="SE278" s="85"/>
      <c r="SF278" s="85"/>
      <c r="SG278" s="85"/>
      <c r="SH278" s="85"/>
      <c r="SI278" s="85"/>
      <c r="SJ278" s="85"/>
      <c r="SK278" s="85"/>
      <c r="SL278" s="85"/>
      <c r="SM278" s="85"/>
      <c r="SN278" s="85"/>
      <c r="SO278" s="85"/>
      <c r="SP278" s="85"/>
      <c r="SQ278" s="85"/>
      <c r="SR278" s="85"/>
      <c r="SS278" s="85"/>
      <c r="ST278" s="85"/>
      <c r="SU278" s="85"/>
      <c r="SV278" s="85"/>
      <c r="SW278" s="85"/>
      <c r="SX278" s="85"/>
      <c r="SY278" s="85"/>
      <c r="SZ278" s="85"/>
      <c r="TA278" s="85"/>
      <c r="TB278" s="85"/>
      <c r="TC278" s="85"/>
      <c r="TD278" s="85"/>
      <c r="TE278" s="85"/>
      <c r="TF278" s="85"/>
      <c r="TG278" s="86"/>
      <c r="TH278" s="84"/>
      <c r="TI278" s="85"/>
      <c r="TJ278" s="85"/>
      <c r="TK278" s="85"/>
      <c r="TL278" s="85"/>
      <c r="TM278" s="85"/>
      <c r="TN278" s="85"/>
      <c r="TO278" s="85"/>
      <c r="TP278" s="85"/>
      <c r="TQ278" s="85"/>
      <c r="TR278" s="85"/>
      <c r="TS278" s="85"/>
      <c r="TT278" s="85"/>
      <c r="TU278" s="85"/>
      <c r="TV278" s="85"/>
      <c r="TW278" s="85"/>
      <c r="TX278" s="85"/>
      <c r="TY278" s="85"/>
      <c r="TZ278" s="85"/>
      <c r="UA278" s="85"/>
      <c r="UB278" s="85"/>
      <c r="UC278" s="85"/>
      <c r="UD278" s="85"/>
      <c r="UE278" s="85"/>
      <c r="UF278" s="85"/>
      <c r="UG278" s="85"/>
      <c r="UH278" s="85"/>
      <c r="UI278" s="85"/>
      <c r="UJ278" s="85"/>
      <c r="UK278" s="85"/>
      <c r="UL278" s="86"/>
      <c r="UM278" s="84"/>
      <c r="UN278" s="85"/>
      <c r="UO278" s="85"/>
      <c r="UP278" s="85"/>
      <c r="UQ278" s="85"/>
      <c r="UR278" s="85"/>
      <c r="US278" s="85"/>
      <c r="UT278" s="85"/>
      <c r="UU278" s="85"/>
      <c r="UV278" s="85"/>
      <c r="UW278" s="85"/>
      <c r="UX278" s="85"/>
      <c r="UY278" s="85"/>
      <c r="UZ278" s="85"/>
      <c r="VA278" s="85"/>
      <c r="VB278" s="85"/>
      <c r="VC278" s="85"/>
      <c r="VD278" s="85"/>
      <c r="VE278" s="85"/>
      <c r="VF278" s="85"/>
      <c r="VG278" s="85"/>
      <c r="VH278" s="85"/>
      <c r="VI278" s="85"/>
      <c r="VJ278" s="85"/>
      <c r="VK278" s="85"/>
      <c r="VL278" s="85"/>
      <c r="VM278" s="85"/>
      <c r="VN278" s="85"/>
      <c r="VO278" s="85"/>
      <c r="VP278" s="85"/>
      <c r="VQ278" s="86"/>
      <c r="VR278" s="84"/>
      <c r="VS278" s="85"/>
      <c r="VT278" s="85"/>
      <c r="VU278" s="85"/>
      <c r="VV278" s="85"/>
      <c r="VW278" s="85"/>
      <c r="VX278" s="85"/>
      <c r="VY278" s="85"/>
      <c r="VZ278" s="85"/>
      <c r="WA278" s="85"/>
      <c r="WB278" s="85"/>
      <c r="WC278" s="85"/>
      <c r="WD278" s="85"/>
      <c r="WE278" s="85"/>
      <c r="WF278" s="85"/>
      <c r="WG278" s="85"/>
      <c r="WH278" s="85"/>
      <c r="WI278" s="85"/>
      <c r="WJ278" s="85"/>
      <c r="WK278" s="85"/>
      <c r="WL278" s="85"/>
      <c r="WM278" s="85"/>
      <c r="WN278" s="85"/>
      <c r="WO278" s="85"/>
      <c r="WP278" s="85"/>
      <c r="WQ278" s="85"/>
      <c r="WR278" s="85"/>
      <c r="WS278" s="85"/>
      <c r="WT278" s="85"/>
      <c r="WU278" s="85"/>
      <c r="WV278" s="86"/>
      <c r="WW278" s="84"/>
      <c r="WX278" s="85"/>
      <c r="WY278" s="85"/>
      <c r="WZ278" s="85"/>
      <c r="XA278" s="85"/>
      <c r="XB278" s="85"/>
      <c r="XC278" s="85"/>
      <c r="XD278" s="85"/>
      <c r="XE278" s="85"/>
      <c r="XF278" s="85"/>
      <c r="XG278" s="85"/>
      <c r="XH278" s="85"/>
      <c r="XI278" s="85"/>
      <c r="XJ278" s="85"/>
      <c r="XK278" s="85"/>
      <c r="XL278" s="85"/>
      <c r="XM278" s="85"/>
      <c r="XN278" s="85"/>
      <c r="XO278" s="85"/>
      <c r="XP278" s="85"/>
      <c r="XQ278" s="85"/>
      <c r="XR278" s="85"/>
      <c r="XS278" s="85"/>
      <c r="XT278" s="85"/>
      <c r="XU278" s="85"/>
      <c r="XV278" s="85"/>
      <c r="XW278" s="85"/>
      <c r="XX278" s="85"/>
      <c r="XY278" s="85"/>
      <c r="XZ278" s="85"/>
      <c r="YA278" s="86"/>
      <c r="YB278" s="84"/>
      <c r="YC278" s="85"/>
      <c r="YD278" s="85"/>
      <c r="YE278" s="85"/>
      <c r="YF278" s="85"/>
      <c r="YG278" s="85"/>
      <c r="YH278" s="85"/>
      <c r="YI278" s="85"/>
      <c r="YJ278" s="85"/>
      <c r="YK278" s="85"/>
      <c r="YL278" s="85"/>
      <c r="YM278" s="85"/>
      <c r="YN278" s="85"/>
      <c r="YO278" s="85"/>
      <c r="YP278" s="85"/>
      <c r="YQ278" s="85"/>
      <c r="YR278" s="85"/>
      <c r="YS278" s="85"/>
      <c r="YT278" s="85"/>
      <c r="YU278" s="85"/>
      <c r="YV278" s="85"/>
      <c r="YW278" s="85"/>
      <c r="YX278" s="85"/>
      <c r="YY278" s="85"/>
      <c r="YZ278" s="85"/>
      <c r="ZA278" s="85"/>
      <c r="ZB278" s="85"/>
      <c r="ZC278" s="85"/>
      <c r="ZD278" s="85"/>
      <c r="ZE278" s="85"/>
      <c r="ZF278" s="86"/>
      <c r="ZG278" s="84"/>
      <c r="ZH278" s="85"/>
      <c r="ZI278" s="85"/>
      <c r="ZJ278" s="85"/>
      <c r="ZK278" s="85"/>
      <c r="ZL278" s="85"/>
      <c r="ZM278" s="85"/>
      <c r="ZN278" s="85"/>
      <c r="ZO278" s="85"/>
      <c r="ZP278" s="85"/>
      <c r="ZQ278" s="85"/>
      <c r="ZR278" s="85"/>
      <c r="ZS278" s="85"/>
      <c r="ZT278" s="85"/>
      <c r="ZU278" s="85"/>
      <c r="ZV278" s="85"/>
      <c r="ZW278" s="85"/>
      <c r="ZX278" s="85"/>
      <c r="ZY278" s="85"/>
      <c r="ZZ278" s="85"/>
      <c r="AAA278" s="85"/>
      <c r="AAB278" s="85"/>
      <c r="AAC278" s="85"/>
      <c r="AAD278" s="85"/>
      <c r="AAE278" s="85"/>
      <c r="AAF278" s="85"/>
      <c r="AAG278" s="85"/>
      <c r="AAH278" s="85"/>
      <c r="AAI278" s="85"/>
      <c r="AAJ278" s="85"/>
      <c r="AAK278" s="86"/>
      <c r="AAL278" s="84"/>
      <c r="AAM278" s="85"/>
      <c r="AAN278" s="85"/>
      <c r="AAO278" s="85"/>
      <c r="AAP278" s="85"/>
      <c r="AAQ278" s="85"/>
      <c r="AAR278" s="85"/>
      <c r="AAS278" s="85"/>
      <c r="AAT278" s="85"/>
      <c r="AAU278" s="85"/>
      <c r="AAV278" s="85"/>
      <c r="AAW278" s="85"/>
      <c r="AAX278" s="85"/>
      <c r="AAY278" s="85"/>
      <c r="AAZ278" s="85"/>
      <c r="ABA278" s="85"/>
      <c r="ABB278" s="85"/>
      <c r="ABC278" s="85"/>
      <c r="ABD278" s="85"/>
      <c r="ABE278" s="85"/>
      <c r="ABF278" s="85"/>
      <c r="ABG278" s="85"/>
      <c r="ABH278" s="85"/>
      <c r="ABI278" s="85"/>
      <c r="ABJ278" s="85"/>
      <c r="ABK278" s="85"/>
      <c r="ABL278" s="85"/>
      <c r="ABM278" s="85"/>
      <c r="ABN278" s="85"/>
      <c r="ABO278" s="85"/>
      <c r="ABP278" s="86"/>
      <c r="ABQ278" s="84"/>
      <c r="ABR278" s="85"/>
      <c r="ABS278" s="85"/>
      <c r="ABT278" s="85"/>
      <c r="ABU278" s="85"/>
      <c r="ABV278" s="85"/>
      <c r="ABW278" s="85"/>
      <c r="ABX278" s="85"/>
      <c r="ABY278" s="85"/>
      <c r="ABZ278" s="85"/>
      <c r="ACA278" s="85"/>
      <c r="ACB278" s="85"/>
      <c r="ACC278" s="85"/>
      <c r="ACD278" s="85"/>
      <c r="ACE278" s="85"/>
      <c r="ACF278" s="85"/>
      <c r="ACG278" s="85"/>
      <c r="ACH278" s="85"/>
      <c r="ACI278" s="85"/>
      <c r="ACJ278" s="85"/>
      <c r="ACK278" s="85"/>
      <c r="ACL278" s="85"/>
      <c r="ACM278" s="85"/>
      <c r="ACN278" s="85"/>
      <c r="ACO278" s="85"/>
      <c r="ACP278" s="85"/>
      <c r="ACQ278" s="85"/>
      <c r="ACR278" s="85"/>
      <c r="ACS278" s="85"/>
      <c r="ACT278" s="85"/>
      <c r="ACU278" s="86"/>
      <c r="ACV278" s="84"/>
      <c r="ACW278" s="85"/>
      <c r="ACX278" s="85"/>
      <c r="ACY278" s="85"/>
      <c r="ACZ278" s="85"/>
      <c r="ADA278" s="85"/>
      <c r="ADB278" s="85"/>
      <c r="ADC278" s="85"/>
      <c r="ADD278" s="85"/>
      <c r="ADE278" s="85"/>
      <c r="ADF278" s="85"/>
      <c r="ADG278" s="85"/>
      <c r="ADH278" s="85"/>
      <c r="ADI278" s="85"/>
      <c r="ADJ278" s="85"/>
      <c r="ADK278" s="85"/>
      <c r="ADL278" s="85"/>
      <c r="ADM278" s="85"/>
      <c r="ADN278" s="85"/>
      <c r="ADO278" s="85"/>
      <c r="ADP278" s="85"/>
      <c r="ADQ278" s="85"/>
      <c r="ADR278" s="85"/>
      <c r="ADS278" s="85"/>
      <c r="ADT278" s="85"/>
      <c r="ADU278" s="85"/>
      <c r="ADV278" s="85"/>
      <c r="ADW278" s="85"/>
      <c r="ADX278" s="85"/>
      <c r="ADY278" s="85"/>
      <c r="ADZ278" s="86"/>
      <c r="AEA278" s="84"/>
      <c r="AEB278" s="85"/>
      <c r="AEC278" s="85"/>
      <c r="AED278" s="85"/>
      <c r="AEE278" s="85"/>
      <c r="AEF278" s="85"/>
      <c r="AEG278" s="85"/>
      <c r="AEH278" s="85"/>
      <c r="AEI278" s="85"/>
      <c r="AEJ278" s="85"/>
      <c r="AEK278" s="85"/>
      <c r="AEL278" s="85"/>
      <c r="AEM278" s="85"/>
      <c r="AEN278" s="85"/>
      <c r="AEO278" s="85"/>
      <c r="AEP278" s="85"/>
      <c r="AEQ278" s="85"/>
      <c r="AER278" s="85"/>
      <c r="AES278" s="85"/>
      <c r="AET278" s="85"/>
      <c r="AEU278" s="85"/>
      <c r="AEV278" s="85"/>
      <c r="AEW278" s="85"/>
      <c r="AEX278" s="85"/>
      <c r="AEY278" s="85"/>
      <c r="AEZ278" s="85"/>
      <c r="AFA278" s="85"/>
      <c r="AFB278" s="85"/>
      <c r="AFC278" s="85"/>
      <c r="AFD278" s="85"/>
      <c r="AFE278" s="86"/>
      <c r="AFF278" s="84"/>
      <c r="AFG278" s="85"/>
      <c r="AFH278" s="85"/>
      <c r="AFI278" s="85"/>
      <c r="AFJ278" s="85"/>
      <c r="AFK278" s="85"/>
      <c r="AFL278" s="85"/>
      <c r="AFM278" s="85"/>
      <c r="AFN278" s="85"/>
      <c r="AFO278" s="85"/>
      <c r="AFP278" s="85"/>
      <c r="AFQ278" s="85"/>
      <c r="AFR278" s="85"/>
      <c r="AFS278" s="85"/>
      <c r="AFT278" s="85"/>
      <c r="AFU278" s="85"/>
      <c r="AFV278" s="85"/>
      <c r="AFW278" s="85"/>
      <c r="AFX278" s="85"/>
      <c r="AFY278" s="85"/>
      <c r="AFZ278" s="85"/>
      <c r="AGA278" s="85"/>
      <c r="AGB278" s="85"/>
      <c r="AGC278" s="85"/>
      <c r="AGD278" s="85"/>
      <c r="AGE278" s="85"/>
      <c r="AGF278" s="85"/>
      <c r="AGG278" s="85"/>
      <c r="AGH278" s="85"/>
      <c r="AGI278" s="85"/>
      <c r="AGJ278" s="86"/>
      <c r="AGK278" s="84"/>
      <c r="AGL278" s="85"/>
      <c r="AGM278" s="85"/>
      <c r="AGN278" s="85"/>
      <c r="AGO278" s="85"/>
      <c r="AGP278" s="85"/>
      <c r="AGQ278" s="85"/>
      <c r="AGR278" s="85"/>
      <c r="AGS278" s="85"/>
      <c r="AGT278" s="85"/>
      <c r="AGU278" s="85"/>
      <c r="AGV278" s="85"/>
      <c r="AGW278" s="85"/>
      <c r="AGX278" s="85"/>
      <c r="AGY278" s="85"/>
      <c r="AGZ278" s="85"/>
      <c r="AHA278" s="85"/>
      <c r="AHB278" s="85"/>
      <c r="AHC278" s="85"/>
      <c r="AHD278" s="85"/>
      <c r="AHE278" s="85"/>
      <c r="AHF278" s="85"/>
      <c r="AHG278" s="85"/>
      <c r="AHH278" s="85"/>
      <c r="AHI278" s="85"/>
      <c r="AHJ278" s="85"/>
      <c r="AHK278" s="85"/>
      <c r="AHL278" s="85"/>
      <c r="AHM278" s="85"/>
      <c r="AHN278" s="85"/>
      <c r="AHO278" s="86"/>
      <c r="AHP278" s="84"/>
      <c r="AHQ278" s="85"/>
      <c r="AHR278" s="85"/>
      <c r="AHS278" s="85"/>
      <c r="AHT278" s="85"/>
      <c r="AHU278" s="85"/>
      <c r="AHV278" s="85"/>
      <c r="AHW278" s="85"/>
      <c r="AHX278" s="85"/>
      <c r="AHY278" s="85"/>
      <c r="AHZ278" s="85"/>
      <c r="AIA278" s="85"/>
      <c r="AIB278" s="85"/>
      <c r="AIC278" s="85"/>
      <c r="AID278" s="85"/>
      <c r="AIE278" s="85"/>
      <c r="AIF278" s="85"/>
      <c r="AIG278" s="85"/>
      <c r="AIH278" s="85"/>
      <c r="AII278" s="85"/>
      <c r="AIJ278" s="85"/>
      <c r="AIK278" s="85"/>
      <c r="AIL278" s="85"/>
      <c r="AIM278" s="85"/>
      <c r="AIN278" s="85"/>
      <c r="AIO278" s="85"/>
      <c r="AIP278" s="85"/>
      <c r="AIQ278" s="85"/>
      <c r="AIR278" s="85"/>
      <c r="AIS278" s="85"/>
      <c r="AIT278" s="86"/>
      <c r="AIU278" s="84"/>
      <c r="AIV278" s="85"/>
      <c r="AIW278" s="85"/>
      <c r="AIX278" s="85"/>
      <c r="AIY278" s="85"/>
      <c r="AIZ278" s="85"/>
      <c r="AJA278" s="85"/>
      <c r="AJB278" s="85"/>
      <c r="AJC278" s="85"/>
      <c r="AJD278" s="85"/>
      <c r="AJE278" s="85"/>
      <c r="AJF278" s="85"/>
      <c r="AJG278" s="85"/>
      <c r="AJH278" s="85"/>
      <c r="AJI278" s="85"/>
      <c r="AJJ278" s="85"/>
      <c r="AJK278" s="85"/>
      <c r="AJL278" s="85"/>
      <c r="AJM278" s="85"/>
      <c r="AJN278" s="85"/>
      <c r="AJO278" s="85"/>
      <c r="AJP278" s="85"/>
      <c r="AJQ278" s="85"/>
      <c r="AJR278" s="85"/>
      <c r="AJS278" s="85"/>
      <c r="AJT278" s="85"/>
      <c r="AJU278" s="85"/>
      <c r="AJV278" s="85"/>
      <c r="AJW278" s="85"/>
      <c r="AJX278" s="85"/>
      <c r="AJY278" s="86"/>
      <c r="AJZ278" s="84"/>
      <c r="AKA278" s="85"/>
      <c r="AKB278" s="85"/>
      <c r="AKC278" s="85"/>
      <c r="AKD278" s="85"/>
      <c r="AKE278" s="85"/>
      <c r="AKF278" s="85"/>
      <c r="AKG278" s="85"/>
      <c r="AKH278" s="85"/>
      <c r="AKI278" s="85"/>
      <c r="AKJ278" s="85"/>
      <c r="AKK278" s="85"/>
      <c r="AKL278" s="85"/>
      <c r="AKM278" s="85"/>
      <c r="AKN278" s="85"/>
      <c r="AKO278" s="85"/>
      <c r="AKP278" s="85"/>
      <c r="AKQ278" s="85"/>
      <c r="AKR278" s="85"/>
      <c r="AKS278" s="85"/>
      <c r="AKT278" s="85"/>
      <c r="AKU278" s="85"/>
      <c r="AKV278" s="85"/>
      <c r="AKW278" s="85"/>
      <c r="AKX278" s="85"/>
      <c r="AKY278" s="85"/>
      <c r="AKZ278" s="85"/>
      <c r="ALA278" s="85"/>
      <c r="ALB278" s="85"/>
      <c r="ALC278" s="85"/>
      <c r="ALD278" s="86"/>
      <c r="ALE278" s="84"/>
      <c r="ALF278" s="85"/>
      <c r="ALG278" s="85"/>
      <c r="ALH278" s="85"/>
      <c r="ALI278" s="85"/>
      <c r="ALJ278" s="85"/>
      <c r="ALK278" s="85"/>
      <c r="ALL278" s="85"/>
      <c r="ALM278" s="85"/>
      <c r="ALN278" s="85"/>
      <c r="ALO278" s="85"/>
      <c r="ALP278" s="85"/>
      <c r="ALQ278" s="85"/>
      <c r="ALR278" s="85"/>
      <c r="ALS278" s="85"/>
      <c r="ALT278" s="85"/>
      <c r="ALU278" s="85"/>
      <c r="ALV278" s="85"/>
      <c r="ALW278" s="85"/>
      <c r="ALX278" s="85"/>
      <c r="ALY278" s="85"/>
      <c r="ALZ278" s="85"/>
      <c r="AMA278" s="85"/>
      <c r="AMB278" s="85"/>
      <c r="AMC278" s="85"/>
      <c r="AMD278" s="85"/>
      <c r="AME278" s="85"/>
      <c r="AMF278" s="85"/>
      <c r="AMG278" s="85"/>
      <c r="AMH278" s="85"/>
      <c r="AMI278" s="86"/>
      <c r="AMJ278" s="84"/>
      <c r="AMK278" s="85"/>
      <c r="AML278" s="85"/>
      <c r="AMM278" s="85"/>
      <c r="AMN278" s="85"/>
      <c r="AMO278" s="85"/>
      <c r="AMP278" s="85"/>
      <c r="AMQ278" s="85"/>
      <c r="AMR278" s="85"/>
      <c r="AMS278" s="85"/>
      <c r="AMT278" s="85"/>
      <c r="AMU278" s="85"/>
      <c r="AMV278" s="85"/>
      <c r="AMW278" s="85"/>
      <c r="AMX278" s="85"/>
      <c r="AMY278" s="85"/>
      <c r="AMZ278" s="85"/>
      <c r="ANA278" s="85"/>
      <c r="ANB278" s="85"/>
      <c r="ANC278" s="85"/>
      <c r="AND278" s="85"/>
      <c r="ANE278" s="85"/>
      <c r="ANF278" s="85"/>
      <c r="ANG278" s="85"/>
      <c r="ANH278" s="85"/>
      <c r="ANI278" s="85"/>
      <c r="ANJ278" s="85"/>
      <c r="ANK278" s="85"/>
      <c r="ANL278" s="85"/>
      <c r="ANM278" s="85"/>
      <c r="ANN278" s="86"/>
      <c r="ANO278" s="84"/>
      <c r="ANP278" s="85"/>
      <c r="ANQ278" s="85"/>
      <c r="ANR278" s="85"/>
      <c r="ANS278" s="85"/>
      <c r="ANT278" s="85"/>
      <c r="ANU278" s="85"/>
      <c r="ANV278" s="85"/>
      <c r="ANW278" s="85"/>
      <c r="ANX278" s="85"/>
      <c r="ANY278" s="85"/>
      <c r="ANZ278" s="85"/>
      <c r="AOA278" s="85"/>
      <c r="AOB278" s="85"/>
      <c r="AOC278" s="85"/>
      <c r="AOD278" s="85"/>
      <c r="AOE278" s="85"/>
      <c r="AOF278" s="85"/>
      <c r="AOG278" s="85"/>
      <c r="AOH278" s="85"/>
      <c r="AOI278" s="85"/>
      <c r="AOJ278" s="85"/>
      <c r="AOK278" s="85"/>
      <c r="AOL278" s="85"/>
      <c r="AOM278" s="85"/>
      <c r="AON278" s="85"/>
      <c r="AOO278" s="85"/>
      <c r="AOP278" s="85"/>
      <c r="AOQ278" s="85"/>
      <c r="AOR278" s="85"/>
      <c r="AOS278" s="86"/>
      <c r="AOT278" s="84"/>
      <c r="AOU278" s="85"/>
      <c r="AOV278" s="85"/>
      <c r="AOW278" s="85"/>
      <c r="AOX278" s="85"/>
      <c r="AOY278" s="85"/>
      <c r="AOZ278" s="85"/>
      <c r="APA278" s="85"/>
      <c r="APB278" s="85"/>
      <c r="APC278" s="85"/>
      <c r="APD278" s="85"/>
      <c r="APE278" s="85"/>
      <c r="APF278" s="85"/>
      <c r="APG278" s="85"/>
      <c r="APH278" s="85"/>
      <c r="API278" s="85"/>
      <c r="APJ278" s="85"/>
      <c r="APK278" s="85"/>
      <c r="APL278" s="85"/>
      <c r="APM278" s="85"/>
      <c r="APN278" s="85"/>
      <c r="APO278" s="85"/>
      <c r="APP278" s="85"/>
      <c r="APQ278" s="85"/>
      <c r="APR278" s="85"/>
      <c r="APS278" s="85"/>
      <c r="APT278" s="85"/>
      <c r="APU278" s="85"/>
      <c r="APV278" s="85"/>
      <c r="APW278" s="85"/>
      <c r="APX278" s="86"/>
      <c r="APY278" s="84"/>
      <c r="APZ278" s="85"/>
      <c r="AQA278" s="85"/>
      <c r="AQB278" s="85"/>
      <c r="AQC278" s="85"/>
      <c r="AQD278" s="85"/>
      <c r="AQE278" s="85"/>
      <c r="AQF278" s="85"/>
      <c r="AQG278" s="85"/>
      <c r="AQH278" s="85"/>
      <c r="AQI278" s="85"/>
      <c r="AQJ278" s="85"/>
      <c r="AQK278" s="85"/>
      <c r="AQL278" s="85"/>
      <c r="AQM278" s="85"/>
      <c r="AQN278" s="85"/>
      <c r="AQO278" s="85"/>
      <c r="AQP278" s="85"/>
      <c r="AQQ278" s="85"/>
      <c r="AQR278" s="85"/>
      <c r="AQS278" s="85"/>
      <c r="AQT278" s="85"/>
      <c r="AQU278" s="85"/>
      <c r="AQV278" s="85"/>
      <c r="AQW278" s="85"/>
      <c r="AQX278" s="85"/>
      <c r="AQY278" s="85"/>
      <c r="AQZ278" s="85"/>
      <c r="ARA278" s="85"/>
      <c r="ARB278" s="85"/>
      <c r="ARC278" s="86"/>
      <c r="ARD278" s="84"/>
      <c r="ARE278" s="85"/>
      <c r="ARF278" s="85"/>
      <c r="ARG278" s="85"/>
      <c r="ARH278" s="85"/>
      <c r="ARI278" s="85"/>
      <c r="ARJ278" s="85"/>
      <c r="ARK278" s="85"/>
      <c r="ARL278" s="85"/>
      <c r="ARM278" s="85"/>
      <c r="ARN278" s="85"/>
      <c r="ARO278" s="85"/>
      <c r="ARP278" s="85"/>
      <c r="ARQ278" s="85"/>
      <c r="ARR278" s="85"/>
      <c r="ARS278" s="85"/>
      <c r="ART278" s="85"/>
      <c r="ARU278" s="85"/>
      <c r="ARV278" s="85"/>
      <c r="ARW278" s="85"/>
      <c r="ARX278" s="85"/>
      <c r="ARY278" s="85"/>
      <c r="ARZ278" s="85"/>
      <c r="ASA278" s="85"/>
      <c r="ASB278" s="85"/>
      <c r="ASC278" s="85"/>
      <c r="ASD278" s="85"/>
      <c r="ASE278" s="85"/>
      <c r="ASF278" s="85"/>
      <c r="ASG278" s="85"/>
      <c r="ASH278" s="86"/>
      <c r="ASI278" s="84"/>
      <c r="ASJ278" s="85"/>
      <c r="ASK278" s="85"/>
      <c r="ASL278" s="85"/>
      <c r="ASM278" s="85"/>
      <c r="ASN278" s="85"/>
      <c r="ASO278" s="85"/>
      <c r="ASP278" s="85"/>
      <c r="ASQ278" s="85"/>
      <c r="ASR278" s="85"/>
      <c r="ASS278" s="85"/>
      <c r="AST278" s="85"/>
      <c r="ASU278" s="85"/>
      <c r="ASV278" s="85"/>
      <c r="ASW278" s="85"/>
      <c r="ASX278" s="85"/>
      <c r="ASY278" s="85"/>
      <c r="ASZ278" s="85"/>
      <c r="ATA278" s="85"/>
      <c r="ATB278" s="85"/>
      <c r="ATC278" s="85"/>
      <c r="ATD278" s="85"/>
      <c r="ATE278" s="85"/>
      <c r="ATF278" s="85"/>
      <c r="ATG278" s="85"/>
      <c r="ATH278" s="85"/>
      <c r="ATI278" s="85"/>
      <c r="ATJ278" s="85"/>
      <c r="ATK278" s="85"/>
      <c r="ATL278" s="85"/>
      <c r="ATM278" s="86"/>
      <c r="ATN278" s="84"/>
      <c r="ATO278" s="85"/>
      <c r="ATP278" s="85"/>
      <c r="ATQ278" s="85"/>
      <c r="ATR278" s="85"/>
      <c r="ATS278" s="85"/>
      <c r="ATT278" s="85"/>
      <c r="ATU278" s="85"/>
      <c r="ATV278" s="85"/>
      <c r="ATW278" s="85"/>
      <c r="ATX278" s="85"/>
      <c r="ATY278" s="85"/>
      <c r="ATZ278" s="85"/>
      <c r="AUA278" s="85"/>
      <c r="AUB278" s="85"/>
      <c r="AUC278" s="85"/>
      <c r="AUD278" s="85"/>
      <c r="AUE278" s="85"/>
      <c r="AUF278" s="85"/>
      <c r="AUG278" s="85"/>
      <c r="AUH278" s="85"/>
      <c r="AUI278" s="85"/>
      <c r="AUJ278" s="85"/>
      <c r="AUK278" s="85"/>
      <c r="AUL278" s="85"/>
      <c r="AUM278" s="85"/>
      <c r="AUN278" s="85"/>
      <c r="AUO278" s="85"/>
      <c r="AUP278" s="85"/>
      <c r="AUQ278" s="85"/>
      <c r="AUR278" s="86"/>
      <c r="AUS278" s="84"/>
      <c r="AUT278" s="85"/>
      <c r="AUU278" s="85"/>
      <c r="AUV278" s="85"/>
      <c r="AUW278" s="85"/>
      <c r="AUX278" s="85"/>
      <c r="AUY278" s="85"/>
      <c r="AUZ278" s="85"/>
      <c r="AVA278" s="85"/>
      <c r="AVB278" s="85"/>
      <c r="AVC278" s="85"/>
      <c r="AVD278" s="85"/>
      <c r="AVE278" s="85"/>
      <c r="AVF278" s="85"/>
      <c r="AVG278" s="85"/>
      <c r="AVH278" s="85"/>
      <c r="AVI278" s="85"/>
      <c r="AVJ278" s="85"/>
      <c r="AVK278" s="85"/>
      <c r="AVL278" s="85"/>
      <c r="AVM278" s="85"/>
      <c r="AVN278" s="85"/>
      <c r="AVO278" s="85"/>
      <c r="AVP278" s="85"/>
      <c r="AVQ278" s="85"/>
      <c r="AVR278" s="85"/>
      <c r="AVS278" s="85"/>
      <c r="AVT278" s="85"/>
      <c r="AVU278" s="85"/>
      <c r="AVV278" s="85"/>
      <c r="AVW278" s="86"/>
      <c r="AVX278" s="84"/>
      <c r="AVY278" s="85"/>
      <c r="AVZ278" s="85"/>
      <c r="AWA278" s="85"/>
      <c r="AWB278" s="85"/>
      <c r="AWC278" s="85"/>
      <c r="AWD278" s="85"/>
      <c r="AWE278" s="85"/>
      <c r="AWF278" s="85"/>
      <c r="AWG278" s="85"/>
      <c r="AWH278" s="85"/>
      <c r="AWI278" s="85"/>
      <c r="AWJ278" s="85"/>
      <c r="AWK278" s="85"/>
      <c r="AWL278" s="85"/>
      <c r="AWM278" s="85"/>
      <c r="AWN278" s="85"/>
      <c r="AWO278" s="85"/>
      <c r="AWP278" s="85"/>
      <c r="AWQ278" s="85"/>
      <c r="AWR278" s="85"/>
      <c r="AWS278" s="85"/>
      <c r="AWT278" s="85"/>
      <c r="AWU278" s="85"/>
      <c r="AWV278" s="85"/>
      <c r="AWW278" s="85"/>
      <c r="AWX278" s="85"/>
      <c r="AWY278" s="85"/>
      <c r="AWZ278" s="85"/>
      <c r="AXA278" s="85"/>
      <c r="AXB278" s="86"/>
      <c r="AXC278" s="84"/>
      <c r="AXD278" s="85"/>
      <c r="AXE278" s="85"/>
      <c r="AXF278" s="85"/>
      <c r="AXG278" s="85"/>
      <c r="AXH278" s="85"/>
      <c r="AXI278" s="85"/>
      <c r="AXJ278" s="85"/>
      <c r="AXK278" s="85"/>
      <c r="AXL278" s="85"/>
      <c r="AXM278" s="85"/>
      <c r="AXN278" s="85"/>
      <c r="AXO278" s="85"/>
      <c r="AXP278" s="85"/>
      <c r="AXQ278" s="85"/>
      <c r="AXR278" s="85"/>
      <c r="AXS278" s="85"/>
      <c r="AXT278" s="85"/>
      <c r="AXU278" s="85"/>
      <c r="AXV278" s="85"/>
      <c r="AXW278" s="85"/>
      <c r="AXX278" s="85"/>
      <c r="AXY278" s="85"/>
      <c r="AXZ278" s="85"/>
      <c r="AYA278" s="85"/>
      <c r="AYB278" s="85"/>
      <c r="AYC278" s="85"/>
      <c r="AYD278" s="85"/>
      <c r="AYE278" s="85"/>
      <c r="AYF278" s="85"/>
      <c r="AYG278" s="86"/>
      <c r="AYH278" s="84"/>
      <c r="AYI278" s="85"/>
      <c r="AYJ278" s="85"/>
      <c r="AYK278" s="85"/>
      <c r="AYL278" s="85"/>
      <c r="AYM278" s="85"/>
      <c r="AYN278" s="85"/>
      <c r="AYO278" s="85"/>
      <c r="AYP278" s="85"/>
      <c r="AYQ278" s="85"/>
      <c r="AYR278" s="85"/>
      <c r="AYS278" s="85"/>
      <c r="AYT278" s="85"/>
      <c r="AYU278" s="85"/>
      <c r="AYV278" s="85"/>
      <c r="AYW278" s="85"/>
      <c r="AYX278" s="85"/>
      <c r="AYY278" s="85"/>
      <c r="AYZ278" s="85"/>
      <c r="AZA278" s="85"/>
      <c r="AZB278" s="85"/>
      <c r="AZC278" s="85"/>
      <c r="AZD278" s="85"/>
      <c r="AZE278" s="85"/>
      <c r="AZF278" s="85"/>
      <c r="AZG278" s="85"/>
      <c r="AZH278" s="85"/>
      <c r="AZI278" s="85"/>
      <c r="AZJ278" s="85"/>
      <c r="AZK278" s="85"/>
      <c r="AZL278" s="86"/>
      <c r="AZM278" s="84"/>
      <c r="AZN278" s="85"/>
      <c r="AZO278" s="85"/>
      <c r="AZP278" s="85"/>
      <c r="AZQ278" s="85"/>
      <c r="AZR278" s="85"/>
      <c r="AZS278" s="85"/>
      <c r="AZT278" s="85"/>
      <c r="AZU278" s="85"/>
      <c r="AZV278" s="85"/>
      <c r="AZW278" s="85"/>
      <c r="AZX278" s="85"/>
      <c r="AZY278" s="85"/>
      <c r="AZZ278" s="85"/>
      <c r="BAA278" s="85"/>
      <c r="BAB278" s="85"/>
      <c r="BAC278" s="85"/>
      <c r="BAD278" s="85"/>
      <c r="BAE278" s="85"/>
      <c r="BAF278" s="85"/>
      <c r="BAG278" s="85"/>
      <c r="BAH278" s="85"/>
      <c r="BAI278" s="85"/>
      <c r="BAJ278" s="85"/>
      <c r="BAK278" s="85"/>
      <c r="BAL278" s="85"/>
      <c r="BAM278" s="85"/>
      <c r="BAN278" s="85"/>
      <c r="BAO278" s="85"/>
      <c r="BAP278" s="85"/>
      <c r="BAQ278" s="86"/>
      <c r="BAR278" s="84"/>
      <c r="BAS278" s="85"/>
      <c r="BAT278" s="85"/>
      <c r="BAU278" s="85"/>
      <c r="BAV278" s="85"/>
      <c r="BAW278" s="85"/>
      <c r="BAX278" s="85"/>
      <c r="BAY278" s="85"/>
      <c r="BAZ278" s="85"/>
      <c r="BBA278" s="85"/>
      <c r="BBB278" s="85"/>
      <c r="BBC278" s="85"/>
      <c r="BBD278" s="85"/>
      <c r="BBE278" s="85"/>
      <c r="BBF278" s="85"/>
      <c r="BBG278" s="85"/>
      <c r="BBH278" s="85"/>
      <c r="BBI278" s="85"/>
      <c r="BBJ278" s="85"/>
      <c r="BBK278" s="85"/>
      <c r="BBL278" s="85"/>
      <c r="BBM278" s="85"/>
      <c r="BBN278" s="85"/>
      <c r="BBO278" s="85"/>
      <c r="BBP278" s="85"/>
      <c r="BBQ278" s="85"/>
      <c r="BBR278" s="85"/>
      <c r="BBS278" s="85"/>
      <c r="BBT278" s="85"/>
      <c r="BBU278" s="85"/>
      <c r="BBV278" s="86"/>
      <c r="BBW278" s="84"/>
      <c r="BBX278" s="85"/>
      <c r="BBY278" s="85"/>
      <c r="BBZ278" s="85"/>
      <c r="BCA278" s="85"/>
      <c r="BCB278" s="85"/>
      <c r="BCC278" s="85"/>
      <c r="BCD278" s="85"/>
      <c r="BCE278" s="85"/>
      <c r="BCF278" s="85"/>
      <c r="BCG278" s="85"/>
      <c r="BCH278" s="85"/>
      <c r="BCI278" s="85"/>
      <c r="BCJ278" s="85"/>
      <c r="BCK278" s="85"/>
      <c r="BCL278" s="85"/>
      <c r="BCM278" s="85"/>
      <c r="BCN278" s="85"/>
      <c r="BCO278" s="85"/>
      <c r="BCP278" s="85"/>
      <c r="BCQ278" s="85"/>
      <c r="BCR278" s="85"/>
      <c r="BCS278" s="85"/>
      <c r="BCT278" s="85"/>
      <c r="BCU278" s="85"/>
      <c r="BCV278" s="85"/>
      <c r="BCW278" s="85"/>
      <c r="BCX278" s="85"/>
      <c r="BCY278" s="85"/>
      <c r="BCZ278" s="85"/>
      <c r="BDA278" s="86"/>
      <c r="BDB278" s="84"/>
      <c r="BDC278" s="85"/>
      <c r="BDD278" s="85"/>
      <c r="BDE278" s="85"/>
      <c r="BDF278" s="85"/>
      <c r="BDG278" s="85"/>
      <c r="BDH278" s="85"/>
      <c r="BDI278" s="85"/>
      <c r="BDJ278" s="85"/>
      <c r="BDK278" s="85"/>
      <c r="BDL278" s="85"/>
      <c r="BDM278" s="85"/>
      <c r="BDN278" s="85"/>
      <c r="BDO278" s="85"/>
      <c r="BDP278" s="85"/>
      <c r="BDQ278" s="85"/>
      <c r="BDR278" s="85"/>
      <c r="BDS278" s="85"/>
      <c r="BDT278" s="85"/>
      <c r="BDU278" s="85"/>
      <c r="BDV278" s="85"/>
      <c r="BDW278" s="85"/>
      <c r="BDX278" s="85"/>
      <c r="BDY278" s="85"/>
      <c r="BDZ278" s="85"/>
      <c r="BEA278" s="85"/>
      <c r="BEB278" s="85"/>
      <c r="BEC278" s="85"/>
      <c r="BED278" s="85"/>
      <c r="BEE278" s="85"/>
      <c r="BEF278" s="86"/>
      <c r="BEG278" s="84"/>
      <c r="BEH278" s="85"/>
      <c r="BEI278" s="85"/>
      <c r="BEJ278" s="85"/>
      <c r="BEK278" s="85"/>
      <c r="BEL278" s="85"/>
      <c r="BEM278" s="85"/>
      <c r="BEN278" s="85"/>
      <c r="BEO278" s="85"/>
      <c r="BEP278" s="85"/>
      <c r="BEQ278" s="85"/>
      <c r="BER278" s="85"/>
      <c r="BES278" s="85"/>
      <c r="BET278" s="85"/>
      <c r="BEU278" s="85"/>
      <c r="BEV278" s="85"/>
      <c r="BEW278" s="85"/>
      <c r="BEX278" s="85"/>
      <c r="BEY278" s="85"/>
      <c r="BEZ278" s="85"/>
      <c r="BFA278" s="85"/>
      <c r="BFB278" s="85"/>
      <c r="BFC278" s="85"/>
      <c r="BFD278" s="85"/>
      <c r="BFE278" s="85"/>
      <c r="BFF278" s="85"/>
      <c r="BFG278" s="85"/>
      <c r="BFH278" s="85"/>
      <c r="BFI278" s="85"/>
      <c r="BFJ278" s="85"/>
      <c r="BFK278" s="86"/>
      <c r="BFL278" s="84"/>
      <c r="BFM278" s="85"/>
      <c r="BFN278" s="85"/>
      <c r="BFO278" s="85"/>
      <c r="BFP278" s="85"/>
      <c r="BFQ278" s="85"/>
      <c r="BFR278" s="85"/>
      <c r="BFS278" s="85"/>
      <c r="BFT278" s="85"/>
      <c r="BFU278" s="85"/>
      <c r="BFV278" s="85"/>
      <c r="BFW278" s="85"/>
      <c r="BFX278" s="85"/>
      <c r="BFY278" s="85"/>
      <c r="BFZ278" s="85"/>
      <c r="BGA278" s="85"/>
      <c r="BGB278" s="85"/>
      <c r="BGC278" s="85"/>
      <c r="BGD278" s="85"/>
      <c r="BGE278" s="85"/>
      <c r="BGF278" s="85"/>
      <c r="BGG278" s="85"/>
      <c r="BGH278" s="85"/>
      <c r="BGI278" s="85"/>
      <c r="BGJ278" s="85"/>
      <c r="BGK278" s="85"/>
      <c r="BGL278" s="85"/>
      <c r="BGM278" s="85"/>
      <c r="BGN278" s="85"/>
      <c r="BGO278" s="85"/>
      <c r="BGP278" s="86"/>
      <c r="BGQ278" s="84"/>
      <c r="BGR278" s="85"/>
      <c r="BGS278" s="85"/>
      <c r="BGT278" s="85"/>
      <c r="BGU278" s="85"/>
      <c r="BGV278" s="85"/>
      <c r="BGW278" s="85"/>
      <c r="BGX278" s="85"/>
      <c r="BGY278" s="85"/>
      <c r="BGZ278" s="85"/>
      <c r="BHA278" s="85"/>
      <c r="BHB278" s="85"/>
      <c r="BHC278" s="85"/>
      <c r="BHD278" s="85"/>
      <c r="BHE278" s="85"/>
      <c r="BHF278" s="85"/>
      <c r="BHG278" s="85"/>
      <c r="BHH278" s="85"/>
      <c r="BHI278" s="85"/>
      <c r="BHJ278" s="85"/>
      <c r="BHK278" s="85"/>
      <c r="BHL278" s="85"/>
      <c r="BHM278" s="85"/>
      <c r="BHN278" s="85"/>
      <c r="BHO278" s="85"/>
      <c r="BHP278" s="85"/>
      <c r="BHQ278" s="85"/>
      <c r="BHR278" s="85"/>
      <c r="BHS278" s="85"/>
      <c r="BHT278" s="85"/>
      <c r="BHU278" s="86"/>
      <c r="BHV278" s="84"/>
      <c r="BHW278" s="85"/>
      <c r="BHX278" s="85"/>
      <c r="BHY278" s="85"/>
      <c r="BHZ278" s="85"/>
      <c r="BIA278" s="85"/>
      <c r="BIB278" s="85"/>
      <c r="BIC278" s="85"/>
      <c r="BID278" s="85"/>
      <c r="BIE278" s="85"/>
      <c r="BIF278" s="85"/>
      <c r="BIG278" s="85"/>
      <c r="BIH278" s="85"/>
      <c r="BII278" s="85"/>
      <c r="BIJ278" s="85"/>
      <c r="BIK278" s="85"/>
      <c r="BIL278" s="85"/>
      <c r="BIM278" s="85"/>
      <c r="BIN278" s="85"/>
      <c r="BIO278" s="85"/>
      <c r="BIP278" s="85"/>
      <c r="BIQ278" s="85"/>
      <c r="BIR278" s="85"/>
      <c r="BIS278" s="85"/>
      <c r="BIT278" s="85"/>
      <c r="BIU278" s="85"/>
      <c r="BIV278" s="85"/>
      <c r="BIW278" s="85"/>
      <c r="BIX278" s="85"/>
      <c r="BIY278" s="85"/>
      <c r="BIZ278" s="86"/>
      <c r="BJA278" s="84"/>
      <c r="BJB278" s="85"/>
      <c r="BJC278" s="85"/>
      <c r="BJD278" s="85"/>
      <c r="BJE278" s="85"/>
      <c r="BJF278" s="85"/>
      <c r="BJG278" s="85"/>
      <c r="BJH278" s="85"/>
      <c r="BJI278" s="85"/>
      <c r="BJJ278" s="85"/>
      <c r="BJK278" s="85"/>
      <c r="BJL278" s="85"/>
      <c r="BJM278" s="85"/>
      <c r="BJN278" s="85"/>
      <c r="BJO278" s="85"/>
      <c r="BJP278" s="85"/>
      <c r="BJQ278" s="85"/>
      <c r="BJR278" s="85"/>
      <c r="BJS278" s="85"/>
      <c r="BJT278" s="85"/>
      <c r="BJU278" s="85"/>
      <c r="BJV278" s="85"/>
      <c r="BJW278" s="85"/>
      <c r="BJX278" s="85"/>
      <c r="BJY278" s="85"/>
      <c r="BJZ278" s="85"/>
      <c r="BKA278" s="85"/>
      <c r="BKB278" s="85"/>
      <c r="BKC278" s="85"/>
      <c r="BKD278" s="85"/>
      <c r="BKE278" s="86"/>
      <c r="BKF278" s="84"/>
      <c r="BKG278" s="85"/>
      <c r="BKH278" s="85"/>
      <c r="BKI278" s="85"/>
      <c r="BKJ278" s="85"/>
      <c r="BKK278" s="85"/>
      <c r="BKL278" s="85"/>
      <c r="BKM278" s="85"/>
      <c r="BKN278" s="85"/>
      <c r="BKO278" s="85"/>
      <c r="BKP278" s="85"/>
      <c r="BKQ278" s="85"/>
      <c r="BKR278" s="85"/>
      <c r="BKS278" s="85"/>
      <c r="BKT278" s="85"/>
      <c r="BKU278" s="85"/>
      <c r="BKV278" s="85"/>
      <c r="BKW278" s="85"/>
      <c r="BKX278" s="85"/>
      <c r="BKY278" s="85"/>
      <c r="BKZ278" s="85"/>
      <c r="BLA278" s="85"/>
      <c r="BLB278" s="85"/>
      <c r="BLC278" s="85"/>
      <c r="BLD278" s="85"/>
      <c r="BLE278" s="85"/>
      <c r="BLF278" s="85"/>
      <c r="BLG278" s="85"/>
      <c r="BLH278" s="85"/>
      <c r="BLI278" s="85"/>
      <c r="BLJ278" s="86"/>
      <c r="BLK278" s="84"/>
      <c r="BLL278" s="85"/>
      <c r="BLM278" s="85"/>
      <c r="BLN278" s="85"/>
      <c r="BLO278" s="85"/>
      <c r="BLP278" s="85"/>
      <c r="BLQ278" s="85"/>
      <c r="BLR278" s="85"/>
      <c r="BLS278" s="85"/>
      <c r="BLT278" s="85"/>
      <c r="BLU278" s="85"/>
      <c r="BLV278" s="85"/>
      <c r="BLW278" s="85"/>
      <c r="BLX278" s="85"/>
      <c r="BLY278" s="85"/>
      <c r="BLZ278" s="85"/>
      <c r="BMA278" s="85"/>
      <c r="BMB278" s="85"/>
      <c r="BMC278" s="85"/>
      <c r="BMD278" s="85"/>
      <c r="BME278" s="85"/>
      <c r="BMF278" s="85"/>
      <c r="BMG278" s="85"/>
      <c r="BMH278" s="85"/>
      <c r="BMI278" s="85"/>
      <c r="BMJ278" s="85"/>
      <c r="BMK278" s="85"/>
      <c r="BML278" s="85"/>
      <c r="BMM278" s="85"/>
      <c r="BMN278" s="85"/>
      <c r="BMO278" s="86"/>
      <c r="BMP278" s="84"/>
      <c r="BMQ278" s="85"/>
      <c r="BMR278" s="85"/>
      <c r="BMS278" s="85"/>
      <c r="BMT278" s="85"/>
      <c r="BMU278" s="85"/>
      <c r="BMV278" s="85"/>
      <c r="BMW278" s="85"/>
      <c r="BMX278" s="85"/>
      <c r="BMY278" s="85"/>
      <c r="BMZ278" s="85"/>
      <c r="BNA278" s="85"/>
      <c r="BNB278" s="85"/>
      <c r="BNC278" s="85"/>
      <c r="BND278" s="85"/>
      <c r="BNE278" s="85"/>
      <c r="BNF278" s="85"/>
      <c r="BNG278" s="85"/>
      <c r="BNH278" s="85"/>
      <c r="BNI278" s="85"/>
      <c r="BNJ278" s="85"/>
      <c r="BNK278" s="85"/>
      <c r="BNL278" s="85"/>
      <c r="BNM278" s="85"/>
      <c r="BNN278" s="85"/>
      <c r="BNO278" s="85"/>
      <c r="BNP278" s="85"/>
      <c r="BNQ278" s="85"/>
      <c r="BNR278" s="85"/>
      <c r="BNS278" s="85"/>
      <c r="BNT278" s="86"/>
      <c r="BNU278" s="84"/>
      <c r="BNV278" s="85"/>
      <c r="BNW278" s="85"/>
      <c r="BNX278" s="85"/>
      <c r="BNY278" s="85"/>
      <c r="BNZ278" s="85"/>
      <c r="BOA278" s="85"/>
      <c r="BOB278" s="85"/>
      <c r="BOC278" s="85"/>
      <c r="BOD278" s="85"/>
      <c r="BOE278" s="85"/>
      <c r="BOF278" s="85"/>
      <c r="BOG278" s="85"/>
      <c r="BOH278" s="85"/>
      <c r="BOI278" s="85"/>
      <c r="BOJ278" s="85"/>
      <c r="BOK278" s="85"/>
      <c r="BOL278" s="85"/>
      <c r="BOM278" s="85"/>
      <c r="BON278" s="85"/>
      <c r="BOO278" s="85"/>
      <c r="BOP278" s="85"/>
      <c r="BOQ278" s="85"/>
      <c r="BOR278" s="85"/>
      <c r="BOS278" s="85"/>
      <c r="BOT278" s="85"/>
      <c r="BOU278" s="85"/>
      <c r="BOV278" s="85"/>
      <c r="BOW278" s="85"/>
      <c r="BOX278" s="85"/>
      <c r="BOY278" s="86"/>
      <c r="BOZ278" s="84"/>
      <c r="BPA278" s="85"/>
      <c r="BPB278" s="85"/>
      <c r="BPC278" s="85"/>
      <c r="BPD278" s="85"/>
      <c r="BPE278" s="85"/>
      <c r="BPF278" s="85"/>
      <c r="BPG278" s="85"/>
      <c r="BPH278" s="85"/>
      <c r="BPI278" s="85"/>
      <c r="BPJ278" s="85"/>
      <c r="BPK278" s="85"/>
      <c r="BPL278" s="85"/>
      <c r="BPM278" s="85"/>
      <c r="BPN278" s="85"/>
      <c r="BPO278" s="85"/>
      <c r="BPP278" s="85"/>
      <c r="BPQ278" s="85"/>
      <c r="BPR278" s="85"/>
      <c r="BPS278" s="85"/>
      <c r="BPT278" s="85"/>
      <c r="BPU278" s="85"/>
      <c r="BPV278" s="85"/>
      <c r="BPW278" s="85"/>
      <c r="BPX278" s="85"/>
      <c r="BPY278" s="85"/>
      <c r="BPZ278" s="85"/>
      <c r="BQA278" s="85"/>
      <c r="BQB278" s="85"/>
      <c r="BQC278" s="85"/>
      <c r="BQD278" s="86"/>
      <c r="BQE278" s="84"/>
      <c r="BQF278" s="85"/>
      <c r="BQG278" s="85"/>
      <c r="BQH278" s="85"/>
      <c r="BQI278" s="85"/>
      <c r="BQJ278" s="85"/>
      <c r="BQK278" s="85"/>
      <c r="BQL278" s="85"/>
      <c r="BQM278" s="85"/>
      <c r="BQN278" s="85"/>
      <c r="BQO278" s="85"/>
      <c r="BQP278" s="85"/>
      <c r="BQQ278" s="85"/>
      <c r="BQR278" s="85"/>
      <c r="BQS278" s="85"/>
      <c r="BQT278" s="85"/>
      <c r="BQU278" s="85"/>
      <c r="BQV278" s="85"/>
      <c r="BQW278" s="85"/>
      <c r="BQX278" s="85"/>
      <c r="BQY278" s="85"/>
      <c r="BQZ278" s="85"/>
      <c r="BRA278" s="85"/>
      <c r="BRB278" s="85"/>
      <c r="BRC278" s="85"/>
      <c r="BRD278" s="85"/>
      <c r="BRE278" s="85"/>
      <c r="BRF278" s="85"/>
      <c r="BRG278" s="85"/>
      <c r="BRH278" s="85"/>
      <c r="BRI278" s="86"/>
      <c r="BRJ278" s="84"/>
      <c r="BRK278" s="85"/>
      <c r="BRL278" s="85"/>
      <c r="BRM278" s="85"/>
      <c r="BRN278" s="85"/>
      <c r="BRO278" s="85"/>
      <c r="BRP278" s="85"/>
      <c r="BRQ278" s="85"/>
      <c r="BRR278" s="85"/>
      <c r="BRS278" s="85"/>
      <c r="BRT278" s="85"/>
      <c r="BRU278" s="85"/>
      <c r="BRV278" s="85"/>
      <c r="BRW278" s="85"/>
      <c r="BRX278" s="85"/>
      <c r="BRY278" s="85"/>
      <c r="BRZ278" s="85"/>
      <c r="BSA278" s="85"/>
      <c r="BSB278" s="85"/>
      <c r="BSC278" s="85"/>
      <c r="BSD278" s="85"/>
      <c r="BSE278" s="85"/>
      <c r="BSF278" s="85"/>
      <c r="BSG278" s="85"/>
      <c r="BSH278" s="85"/>
      <c r="BSI278" s="85"/>
      <c r="BSJ278" s="85"/>
      <c r="BSK278" s="85"/>
      <c r="BSL278" s="85"/>
      <c r="BSM278" s="85"/>
      <c r="BSN278" s="86"/>
      <c r="BSO278" s="84"/>
      <c r="BSP278" s="85"/>
      <c r="BSQ278" s="85"/>
      <c r="BSR278" s="85"/>
      <c r="BSS278" s="85"/>
      <c r="BST278" s="85"/>
      <c r="BSU278" s="85"/>
      <c r="BSV278" s="85"/>
      <c r="BSW278" s="85"/>
      <c r="BSX278" s="85"/>
      <c r="BSY278" s="85"/>
      <c r="BSZ278" s="85"/>
      <c r="BTA278" s="85"/>
      <c r="BTB278" s="85"/>
      <c r="BTC278" s="85"/>
      <c r="BTD278" s="85"/>
      <c r="BTE278" s="85"/>
      <c r="BTF278" s="85"/>
      <c r="BTG278" s="85"/>
      <c r="BTH278" s="85"/>
      <c r="BTI278" s="85"/>
      <c r="BTJ278" s="85"/>
      <c r="BTK278" s="85"/>
      <c r="BTL278" s="85"/>
      <c r="BTM278" s="85"/>
      <c r="BTN278" s="85"/>
      <c r="BTO278" s="85"/>
      <c r="BTP278" s="85"/>
      <c r="BTQ278" s="85"/>
      <c r="BTR278" s="85"/>
      <c r="BTS278" s="86"/>
      <c r="BTT278" s="84"/>
      <c r="BTU278" s="85"/>
      <c r="BTV278" s="85"/>
      <c r="BTW278" s="85"/>
      <c r="BTX278" s="85"/>
      <c r="BTY278" s="85"/>
      <c r="BTZ278" s="85"/>
      <c r="BUA278" s="85"/>
      <c r="BUB278" s="85"/>
      <c r="BUC278" s="85"/>
      <c r="BUD278" s="85"/>
      <c r="BUE278" s="85"/>
      <c r="BUF278" s="85"/>
      <c r="BUG278" s="85"/>
      <c r="BUH278" s="85"/>
      <c r="BUI278" s="85"/>
      <c r="BUJ278" s="85"/>
      <c r="BUK278" s="85"/>
      <c r="BUL278" s="85"/>
      <c r="BUM278" s="85"/>
      <c r="BUN278" s="85"/>
      <c r="BUO278" s="85"/>
      <c r="BUP278" s="85"/>
      <c r="BUQ278" s="85"/>
      <c r="BUR278" s="85"/>
      <c r="BUS278" s="85"/>
      <c r="BUT278" s="85"/>
      <c r="BUU278" s="85"/>
      <c r="BUV278" s="85"/>
      <c r="BUW278" s="85"/>
      <c r="BUX278" s="86"/>
      <c r="BUY278" s="84"/>
      <c r="BUZ278" s="85"/>
      <c r="BVA278" s="85"/>
      <c r="BVB278" s="85"/>
      <c r="BVC278" s="85"/>
      <c r="BVD278" s="85"/>
      <c r="BVE278" s="85"/>
      <c r="BVF278" s="85"/>
      <c r="BVG278" s="85"/>
      <c r="BVH278" s="85"/>
      <c r="BVI278" s="85"/>
      <c r="BVJ278" s="85"/>
      <c r="BVK278" s="85"/>
      <c r="BVL278" s="85"/>
      <c r="BVM278" s="85"/>
      <c r="BVN278" s="85"/>
      <c r="BVO278" s="85"/>
      <c r="BVP278" s="85"/>
      <c r="BVQ278" s="85"/>
      <c r="BVR278" s="85"/>
      <c r="BVS278" s="85"/>
      <c r="BVT278" s="85"/>
      <c r="BVU278" s="85"/>
      <c r="BVV278" s="85"/>
      <c r="BVW278" s="85"/>
      <c r="BVX278" s="85"/>
      <c r="BVY278" s="85"/>
      <c r="BVZ278" s="85"/>
      <c r="BWA278" s="85"/>
      <c r="BWB278" s="85"/>
      <c r="BWC278" s="86"/>
      <c r="BWD278" s="84"/>
      <c r="BWE278" s="85"/>
      <c r="BWF278" s="85"/>
      <c r="BWG278" s="85"/>
      <c r="BWH278" s="85"/>
      <c r="BWI278" s="85"/>
      <c r="BWJ278" s="85"/>
      <c r="BWK278" s="85"/>
      <c r="BWL278" s="85"/>
      <c r="BWM278" s="85"/>
      <c r="BWN278" s="85"/>
      <c r="BWO278" s="85"/>
      <c r="BWP278" s="85"/>
      <c r="BWQ278" s="85"/>
      <c r="BWR278" s="85"/>
      <c r="BWS278" s="85"/>
      <c r="BWT278" s="85"/>
      <c r="BWU278" s="85"/>
      <c r="BWV278" s="85"/>
      <c r="BWW278" s="85"/>
      <c r="BWX278" s="85"/>
      <c r="BWY278" s="85"/>
      <c r="BWZ278" s="85"/>
      <c r="BXA278" s="85"/>
      <c r="BXB278" s="85"/>
      <c r="BXC278" s="85"/>
      <c r="BXD278" s="85"/>
      <c r="BXE278" s="85"/>
      <c r="BXF278" s="85"/>
      <c r="BXG278" s="85"/>
      <c r="BXH278" s="86"/>
      <c r="BXI278" s="84"/>
      <c r="BXJ278" s="85"/>
      <c r="BXK278" s="85"/>
      <c r="BXL278" s="85"/>
      <c r="BXM278" s="85"/>
      <c r="BXN278" s="85"/>
      <c r="BXO278" s="85"/>
      <c r="BXP278" s="85"/>
      <c r="BXQ278" s="85"/>
      <c r="BXR278" s="85"/>
      <c r="BXS278" s="85"/>
      <c r="BXT278" s="85"/>
      <c r="BXU278" s="85"/>
      <c r="BXV278" s="85"/>
      <c r="BXW278" s="85"/>
      <c r="BXX278" s="85"/>
      <c r="BXY278" s="85"/>
      <c r="BXZ278" s="85"/>
      <c r="BYA278" s="85"/>
      <c r="BYB278" s="85"/>
      <c r="BYC278" s="85"/>
      <c r="BYD278" s="85"/>
      <c r="BYE278" s="85"/>
      <c r="BYF278" s="85"/>
      <c r="BYG278" s="85"/>
      <c r="BYH278" s="85"/>
      <c r="BYI278" s="85"/>
      <c r="BYJ278" s="85"/>
      <c r="BYK278" s="85"/>
      <c r="BYL278" s="85"/>
      <c r="BYM278" s="86"/>
      <c r="BYN278" s="84"/>
      <c r="BYO278" s="85"/>
      <c r="BYP278" s="85"/>
      <c r="BYQ278" s="85"/>
      <c r="BYR278" s="85"/>
      <c r="BYS278" s="85"/>
      <c r="BYT278" s="85"/>
      <c r="BYU278" s="85"/>
      <c r="BYV278" s="85"/>
      <c r="BYW278" s="85"/>
      <c r="BYX278" s="85"/>
      <c r="BYY278" s="85"/>
      <c r="BYZ278" s="85"/>
      <c r="BZA278" s="85"/>
      <c r="BZB278" s="85"/>
      <c r="BZC278" s="85"/>
      <c r="BZD278" s="85"/>
      <c r="BZE278" s="85"/>
      <c r="BZF278" s="85"/>
      <c r="BZG278" s="85"/>
      <c r="BZH278" s="85"/>
      <c r="BZI278" s="85"/>
      <c r="BZJ278" s="85"/>
      <c r="BZK278" s="85"/>
      <c r="BZL278" s="85"/>
      <c r="BZM278" s="85"/>
      <c r="BZN278" s="85"/>
      <c r="BZO278" s="85"/>
      <c r="BZP278" s="85"/>
      <c r="BZQ278" s="85"/>
      <c r="BZR278" s="86"/>
      <c r="BZS278" s="84"/>
      <c r="BZT278" s="85"/>
      <c r="BZU278" s="85"/>
      <c r="BZV278" s="85"/>
      <c r="BZW278" s="85"/>
      <c r="BZX278" s="85"/>
      <c r="BZY278" s="85"/>
      <c r="BZZ278" s="85"/>
      <c r="CAA278" s="85"/>
      <c r="CAB278" s="85"/>
      <c r="CAC278" s="85"/>
      <c r="CAD278" s="85"/>
      <c r="CAE278" s="85"/>
      <c r="CAF278" s="85"/>
      <c r="CAG278" s="85"/>
      <c r="CAH278" s="85"/>
      <c r="CAI278" s="85"/>
      <c r="CAJ278" s="85"/>
      <c r="CAK278" s="85"/>
      <c r="CAL278" s="85"/>
      <c r="CAM278" s="85"/>
      <c r="CAN278" s="85"/>
      <c r="CAO278" s="85"/>
      <c r="CAP278" s="85"/>
      <c r="CAQ278" s="85"/>
      <c r="CAR278" s="85"/>
      <c r="CAS278" s="85"/>
      <c r="CAT278" s="85"/>
      <c r="CAU278" s="85"/>
      <c r="CAV278" s="85"/>
      <c r="CAW278" s="86"/>
      <c r="CAX278" s="84"/>
      <c r="CAY278" s="85"/>
      <c r="CAZ278" s="85"/>
      <c r="CBA278" s="85"/>
      <c r="CBB278" s="85"/>
      <c r="CBC278" s="85"/>
      <c r="CBD278" s="85"/>
      <c r="CBE278" s="85"/>
      <c r="CBF278" s="85"/>
      <c r="CBG278" s="85"/>
      <c r="CBH278" s="85"/>
      <c r="CBI278" s="85"/>
      <c r="CBJ278" s="85"/>
      <c r="CBK278" s="85"/>
      <c r="CBL278" s="85"/>
      <c r="CBM278" s="85"/>
      <c r="CBN278" s="85"/>
      <c r="CBO278" s="85"/>
      <c r="CBP278" s="85"/>
      <c r="CBQ278" s="85"/>
      <c r="CBR278" s="85"/>
      <c r="CBS278" s="85"/>
      <c r="CBT278" s="85"/>
      <c r="CBU278" s="85"/>
      <c r="CBV278" s="85"/>
      <c r="CBW278" s="85"/>
      <c r="CBX278" s="85"/>
      <c r="CBY278" s="85"/>
      <c r="CBZ278" s="85"/>
      <c r="CCA278" s="85"/>
      <c r="CCB278" s="86"/>
      <c r="CCC278" s="84"/>
      <c r="CCD278" s="85"/>
      <c r="CCE278" s="85"/>
      <c r="CCF278" s="85"/>
      <c r="CCG278" s="85"/>
      <c r="CCH278" s="85"/>
      <c r="CCI278" s="85"/>
      <c r="CCJ278" s="85"/>
      <c r="CCK278" s="85"/>
      <c r="CCL278" s="85"/>
      <c r="CCM278" s="85"/>
      <c r="CCN278" s="85"/>
      <c r="CCO278" s="85"/>
      <c r="CCP278" s="85"/>
      <c r="CCQ278" s="85"/>
      <c r="CCR278" s="85"/>
      <c r="CCS278" s="85"/>
      <c r="CCT278" s="85"/>
      <c r="CCU278" s="85"/>
      <c r="CCV278" s="85"/>
      <c r="CCW278" s="85"/>
      <c r="CCX278" s="85"/>
      <c r="CCY278" s="85"/>
      <c r="CCZ278" s="85"/>
      <c r="CDA278" s="85"/>
      <c r="CDB278" s="85"/>
      <c r="CDC278" s="85"/>
      <c r="CDD278" s="85"/>
      <c r="CDE278" s="85"/>
      <c r="CDF278" s="85"/>
      <c r="CDG278" s="86"/>
      <c r="CDH278" s="84"/>
      <c r="CDI278" s="85"/>
      <c r="CDJ278" s="85"/>
      <c r="CDK278" s="85"/>
      <c r="CDL278" s="85"/>
      <c r="CDM278" s="85"/>
      <c r="CDN278" s="85"/>
      <c r="CDO278" s="85"/>
      <c r="CDP278" s="85"/>
      <c r="CDQ278" s="85"/>
      <c r="CDR278" s="85"/>
      <c r="CDS278" s="85"/>
      <c r="CDT278" s="85"/>
      <c r="CDU278" s="85"/>
      <c r="CDV278" s="85"/>
      <c r="CDW278" s="85"/>
      <c r="CDX278" s="85"/>
      <c r="CDY278" s="85"/>
      <c r="CDZ278" s="85"/>
      <c r="CEA278" s="85"/>
      <c r="CEB278" s="85"/>
      <c r="CEC278" s="85"/>
      <c r="CED278" s="85"/>
      <c r="CEE278" s="85"/>
      <c r="CEF278" s="85"/>
      <c r="CEG278" s="85"/>
      <c r="CEH278" s="85"/>
      <c r="CEI278" s="85"/>
      <c r="CEJ278" s="85"/>
      <c r="CEK278" s="85"/>
      <c r="CEL278" s="86"/>
      <c r="CEM278" s="84"/>
      <c r="CEN278" s="85"/>
      <c r="CEO278" s="85"/>
      <c r="CEP278" s="85"/>
      <c r="CEQ278" s="85"/>
      <c r="CER278" s="85"/>
      <c r="CES278" s="85"/>
      <c r="CET278" s="85"/>
      <c r="CEU278" s="85"/>
      <c r="CEV278" s="85"/>
      <c r="CEW278" s="85"/>
      <c r="CEX278" s="85"/>
      <c r="CEY278" s="85"/>
      <c r="CEZ278" s="85"/>
      <c r="CFA278" s="85"/>
      <c r="CFB278" s="85"/>
      <c r="CFC278" s="85"/>
      <c r="CFD278" s="85"/>
      <c r="CFE278" s="85"/>
      <c r="CFF278" s="85"/>
      <c r="CFG278" s="85"/>
      <c r="CFH278" s="85"/>
      <c r="CFI278" s="85"/>
      <c r="CFJ278" s="85"/>
      <c r="CFK278" s="85"/>
      <c r="CFL278" s="85"/>
      <c r="CFM278" s="85"/>
      <c r="CFN278" s="85"/>
      <c r="CFO278" s="85"/>
      <c r="CFP278" s="85"/>
      <c r="CFQ278" s="86"/>
      <c r="CFR278" s="84"/>
      <c r="CFS278" s="85"/>
      <c r="CFT278" s="85"/>
      <c r="CFU278" s="85"/>
      <c r="CFV278" s="85"/>
      <c r="CFW278" s="85"/>
      <c r="CFX278" s="85"/>
      <c r="CFY278" s="85"/>
      <c r="CFZ278" s="85"/>
      <c r="CGA278" s="85"/>
      <c r="CGB278" s="85"/>
      <c r="CGC278" s="85"/>
      <c r="CGD278" s="85"/>
      <c r="CGE278" s="85"/>
      <c r="CGF278" s="85"/>
      <c r="CGG278" s="85"/>
      <c r="CGH278" s="85"/>
      <c r="CGI278" s="85"/>
      <c r="CGJ278" s="85"/>
      <c r="CGK278" s="85"/>
      <c r="CGL278" s="85"/>
      <c r="CGM278" s="85"/>
      <c r="CGN278" s="85"/>
      <c r="CGO278" s="85"/>
      <c r="CGP278" s="85"/>
      <c r="CGQ278" s="85"/>
      <c r="CGR278" s="85"/>
      <c r="CGS278" s="85"/>
      <c r="CGT278" s="85"/>
      <c r="CGU278" s="85"/>
      <c r="CGV278" s="86"/>
      <c r="CGW278" s="84"/>
      <c r="CGX278" s="85"/>
      <c r="CGY278" s="85"/>
      <c r="CGZ278" s="85"/>
      <c r="CHA278" s="85"/>
      <c r="CHB278" s="85"/>
      <c r="CHC278" s="85"/>
      <c r="CHD278" s="85"/>
      <c r="CHE278" s="85"/>
      <c r="CHF278" s="85"/>
      <c r="CHG278" s="85"/>
      <c r="CHH278" s="85"/>
      <c r="CHI278" s="85"/>
      <c r="CHJ278" s="85"/>
      <c r="CHK278" s="85"/>
      <c r="CHL278" s="85"/>
      <c r="CHM278" s="85"/>
      <c r="CHN278" s="85"/>
      <c r="CHO278" s="85"/>
      <c r="CHP278" s="85"/>
      <c r="CHQ278" s="85"/>
      <c r="CHR278" s="85"/>
      <c r="CHS278" s="85"/>
      <c r="CHT278" s="85"/>
      <c r="CHU278" s="85"/>
      <c r="CHV278" s="85"/>
      <c r="CHW278" s="85"/>
      <c r="CHX278" s="85"/>
      <c r="CHY278" s="85"/>
      <c r="CHZ278" s="85"/>
      <c r="CIA278" s="86"/>
      <c r="CIB278" s="84"/>
      <c r="CIC278" s="85"/>
      <c r="CID278" s="85"/>
      <c r="CIE278" s="85"/>
      <c r="CIF278" s="85"/>
      <c r="CIG278" s="85"/>
      <c r="CIH278" s="85"/>
      <c r="CII278" s="85"/>
      <c r="CIJ278" s="85"/>
      <c r="CIK278" s="85"/>
      <c r="CIL278" s="85"/>
      <c r="CIM278" s="85"/>
      <c r="CIN278" s="85"/>
      <c r="CIO278" s="85"/>
      <c r="CIP278" s="85"/>
      <c r="CIQ278" s="85"/>
      <c r="CIR278" s="85"/>
      <c r="CIS278" s="85"/>
      <c r="CIT278" s="85"/>
      <c r="CIU278" s="85"/>
      <c r="CIV278" s="85"/>
      <c r="CIW278" s="85"/>
      <c r="CIX278" s="85"/>
      <c r="CIY278" s="85"/>
      <c r="CIZ278" s="85"/>
      <c r="CJA278" s="85"/>
      <c r="CJB278" s="85"/>
      <c r="CJC278" s="85"/>
      <c r="CJD278" s="85"/>
      <c r="CJE278" s="85"/>
      <c r="CJF278" s="86"/>
      <c r="CJG278" s="84"/>
      <c r="CJH278" s="85"/>
      <c r="CJI278" s="85"/>
      <c r="CJJ278" s="85"/>
      <c r="CJK278" s="85"/>
      <c r="CJL278" s="85"/>
      <c r="CJM278" s="85"/>
      <c r="CJN278" s="85"/>
      <c r="CJO278" s="85"/>
      <c r="CJP278" s="85"/>
      <c r="CJQ278" s="85"/>
      <c r="CJR278" s="85"/>
      <c r="CJS278" s="85"/>
      <c r="CJT278" s="85"/>
      <c r="CJU278" s="85"/>
      <c r="CJV278" s="85"/>
      <c r="CJW278" s="85"/>
      <c r="CJX278" s="85"/>
      <c r="CJY278" s="85"/>
      <c r="CJZ278" s="85"/>
      <c r="CKA278" s="85"/>
      <c r="CKB278" s="85"/>
      <c r="CKC278" s="85"/>
      <c r="CKD278" s="85"/>
      <c r="CKE278" s="85"/>
      <c r="CKF278" s="85"/>
      <c r="CKG278" s="85"/>
      <c r="CKH278" s="85"/>
      <c r="CKI278" s="85"/>
      <c r="CKJ278" s="85"/>
      <c r="CKK278" s="86"/>
      <c r="CKL278" s="84"/>
      <c r="CKM278" s="85"/>
      <c r="CKN278" s="85"/>
      <c r="CKO278" s="85"/>
      <c r="CKP278" s="85"/>
      <c r="CKQ278" s="85"/>
      <c r="CKR278" s="85"/>
      <c r="CKS278" s="85"/>
      <c r="CKT278" s="85"/>
      <c r="CKU278" s="85"/>
      <c r="CKV278" s="85"/>
      <c r="CKW278" s="85"/>
      <c r="CKX278" s="85"/>
      <c r="CKY278" s="85"/>
      <c r="CKZ278" s="85"/>
      <c r="CLA278" s="85"/>
      <c r="CLB278" s="85"/>
      <c r="CLC278" s="85"/>
      <c r="CLD278" s="85"/>
      <c r="CLE278" s="85"/>
      <c r="CLF278" s="85"/>
      <c r="CLG278" s="85"/>
      <c r="CLH278" s="85"/>
      <c r="CLI278" s="85"/>
      <c r="CLJ278" s="85"/>
      <c r="CLK278" s="85"/>
      <c r="CLL278" s="85"/>
      <c r="CLM278" s="85"/>
      <c r="CLN278" s="85"/>
      <c r="CLO278" s="85"/>
      <c r="CLP278" s="86"/>
      <c r="CLQ278" s="84"/>
      <c r="CLR278" s="85"/>
      <c r="CLS278" s="85"/>
      <c r="CLT278" s="85"/>
      <c r="CLU278" s="85"/>
      <c r="CLV278" s="85"/>
      <c r="CLW278" s="85"/>
      <c r="CLX278" s="85"/>
      <c r="CLY278" s="85"/>
      <c r="CLZ278" s="85"/>
      <c r="CMA278" s="85"/>
      <c r="CMB278" s="85"/>
      <c r="CMC278" s="85"/>
      <c r="CMD278" s="85"/>
      <c r="CME278" s="85"/>
      <c r="CMF278" s="85"/>
      <c r="CMG278" s="85"/>
      <c r="CMH278" s="85"/>
      <c r="CMI278" s="85"/>
      <c r="CMJ278" s="85"/>
      <c r="CMK278" s="85"/>
      <c r="CML278" s="85"/>
      <c r="CMM278" s="85"/>
      <c r="CMN278" s="85"/>
      <c r="CMO278" s="85"/>
      <c r="CMP278" s="85"/>
      <c r="CMQ278" s="85"/>
      <c r="CMR278" s="85"/>
      <c r="CMS278" s="85"/>
      <c r="CMT278" s="85"/>
      <c r="CMU278" s="86"/>
      <c r="CMV278" s="84"/>
      <c r="CMW278" s="85"/>
      <c r="CMX278" s="85"/>
      <c r="CMY278" s="85"/>
      <c r="CMZ278" s="85"/>
      <c r="CNA278" s="85"/>
      <c r="CNB278" s="85"/>
      <c r="CNC278" s="85"/>
      <c r="CND278" s="85"/>
      <c r="CNE278" s="85"/>
      <c r="CNF278" s="85"/>
      <c r="CNG278" s="85"/>
      <c r="CNH278" s="85"/>
      <c r="CNI278" s="85"/>
      <c r="CNJ278" s="85"/>
      <c r="CNK278" s="85"/>
      <c r="CNL278" s="85"/>
      <c r="CNM278" s="85"/>
      <c r="CNN278" s="85"/>
      <c r="CNO278" s="85"/>
      <c r="CNP278" s="85"/>
      <c r="CNQ278" s="85"/>
      <c r="CNR278" s="85"/>
      <c r="CNS278" s="85"/>
      <c r="CNT278" s="85"/>
      <c r="CNU278" s="85"/>
      <c r="CNV278" s="85"/>
      <c r="CNW278" s="85"/>
      <c r="CNX278" s="85"/>
      <c r="CNY278" s="85"/>
      <c r="CNZ278" s="86"/>
      <c r="COA278" s="84"/>
      <c r="COB278" s="85"/>
      <c r="COC278" s="85"/>
      <c r="COD278" s="85"/>
      <c r="COE278" s="85"/>
      <c r="COF278" s="85"/>
      <c r="COG278" s="85"/>
      <c r="COH278" s="85"/>
      <c r="COI278" s="85"/>
      <c r="COJ278" s="85"/>
      <c r="COK278" s="85"/>
      <c r="COL278" s="85"/>
      <c r="COM278" s="85"/>
      <c r="CON278" s="85"/>
      <c r="COO278" s="85"/>
      <c r="COP278" s="85"/>
      <c r="COQ278" s="85"/>
      <c r="COR278" s="85"/>
      <c r="COS278" s="85"/>
      <c r="COT278" s="85"/>
      <c r="COU278" s="85"/>
      <c r="COV278" s="85"/>
      <c r="COW278" s="85"/>
      <c r="COX278" s="85"/>
      <c r="COY278" s="85"/>
      <c r="COZ278" s="85"/>
      <c r="CPA278" s="85"/>
      <c r="CPB278" s="85"/>
      <c r="CPC278" s="85"/>
      <c r="CPD278" s="85"/>
      <c r="CPE278" s="86"/>
      <c r="CPF278" s="84"/>
      <c r="CPG278" s="85"/>
      <c r="CPH278" s="85"/>
      <c r="CPI278" s="85"/>
      <c r="CPJ278" s="85"/>
      <c r="CPK278" s="85"/>
      <c r="CPL278" s="85"/>
      <c r="CPM278" s="85"/>
      <c r="CPN278" s="85"/>
      <c r="CPO278" s="85"/>
      <c r="CPP278" s="85"/>
      <c r="CPQ278" s="85"/>
      <c r="CPR278" s="85"/>
      <c r="CPS278" s="85"/>
      <c r="CPT278" s="85"/>
      <c r="CPU278" s="85"/>
      <c r="CPV278" s="85"/>
      <c r="CPW278" s="85"/>
      <c r="CPX278" s="85"/>
      <c r="CPY278" s="85"/>
      <c r="CPZ278" s="85"/>
      <c r="CQA278" s="85"/>
      <c r="CQB278" s="85"/>
      <c r="CQC278" s="85"/>
      <c r="CQD278" s="85"/>
      <c r="CQE278" s="85"/>
      <c r="CQF278" s="85"/>
      <c r="CQG278" s="85"/>
      <c r="CQH278" s="85"/>
      <c r="CQI278" s="85"/>
      <c r="CQJ278" s="86"/>
      <c r="CQK278" s="84"/>
      <c r="CQL278" s="85"/>
      <c r="CQM278" s="85"/>
      <c r="CQN278" s="85"/>
      <c r="CQO278" s="85"/>
      <c r="CQP278" s="85"/>
      <c r="CQQ278" s="85"/>
      <c r="CQR278" s="85"/>
      <c r="CQS278" s="85"/>
      <c r="CQT278" s="85"/>
      <c r="CQU278" s="85"/>
      <c r="CQV278" s="85"/>
      <c r="CQW278" s="85"/>
      <c r="CQX278" s="85"/>
      <c r="CQY278" s="85"/>
      <c r="CQZ278" s="85"/>
      <c r="CRA278" s="85"/>
      <c r="CRB278" s="85"/>
      <c r="CRC278" s="85"/>
      <c r="CRD278" s="85"/>
      <c r="CRE278" s="85"/>
      <c r="CRF278" s="85"/>
      <c r="CRG278" s="85"/>
      <c r="CRH278" s="85"/>
      <c r="CRI278" s="85"/>
      <c r="CRJ278" s="85"/>
      <c r="CRK278" s="85"/>
      <c r="CRL278" s="85"/>
      <c r="CRM278" s="85"/>
      <c r="CRN278" s="85"/>
      <c r="CRO278" s="86"/>
      <c r="CRP278" s="84"/>
      <c r="CRQ278" s="85"/>
      <c r="CRR278" s="85"/>
      <c r="CRS278" s="85"/>
      <c r="CRT278" s="85"/>
      <c r="CRU278" s="85"/>
      <c r="CRV278" s="85"/>
      <c r="CRW278" s="85"/>
      <c r="CRX278" s="85"/>
      <c r="CRY278" s="85"/>
      <c r="CRZ278" s="85"/>
      <c r="CSA278" s="85"/>
      <c r="CSB278" s="85"/>
      <c r="CSC278" s="85"/>
      <c r="CSD278" s="85"/>
      <c r="CSE278" s="85"/>
      <c r="CSF278" s="85"/>
      <c r="CSG278" s="85"/>
      <c r="CSH278" s="85"/>
      <c r="CSI278" s="85"/>
      <c r="CSJ278" s="85"/>
      <c r="CSK278" s="85"/>
      <c r="CSL278" s="85"/>
      <c r="CSM278" s="85"/>
      <c r="CSN278" s="85"/>
      <c r="CSO278" s="85"/>
      <c r="CSP278" s="85"/>
      <c r="CSQ278" s="85"/>
      <c r="CSR278" s="85"/>
      <c r="CSS278" s="85"/>
      <c r="CST278" s="86"/>
      <c r="CSU278" s="84"/>
      <c r="CSV278" s="85"/>
      <c r="CSW278" s="85"/>
      <c r="CSX278" s="85"/>
      <c r="CSY278" s="85"/>
      <c r="CSZ278" s="85"/>
      <c r="CTA278" s="85"/>
      <c r="CTB278" s="85"/>
      <c r="CTC278" s="85"/>
      <c r="CTD278" s="85"/>
      <c r="CTE278" s="85"/>
      <c r="CTF278" s="85"/>
      <c r="CTG278" s="85"/>
      <c r="CTH278" s="85"/>
      <c r="CTI278" s="85"/>
      <c r="CTJ278" s="85"/>
      <c r="CTK278" s="85"/>
      <c r="CTL278" s="85"/>
      <c r="CTM278" s="85"/>
      <c r="CTN278" s="85"/>
      <c r="CTO278" s="85"/>
      <c r="CTP278" s="85"/>
      <c r="CTQ278" s="85"/>
      <c r="CTR278" s="85"/>
      <c r="CTS278" s="85"/>
      <c r="CTT278" s="85"/>
      <c r="CTU278" s="85"/>
      <c r="CTV278" s="85"/>
      <c r="CTW278" s="85"/>
      <c r="CTX278" s="85"/>
      <c r="CTY278" s="86"/>
      <c r="CTZ278" s="84"/>
      <c r="CUA278" s="85"/>
      <c r="CUB278" s="85"/>
      <c r="CUC278" s="85"/>
      <c r="CUD278" s="85"/>
      <c r="CUE278" s="85"/>
      <c r="CUF278" s="85"/>
      <c r="CUG278" s="85"/>
      <c r="CUH278" s="85"/>
      <c r="CUI278" s="85"/>
      <c r="CUJ278" s="85"/>
      <c r="CUK278" s="85"/>
      <c r="CUL278" s="85"/>
      <c r="CUM278" s="85"/>
      <c r="CUN278" s="85"/>
      <c r="CUO278" s="85"/>
      <c r="CUP278" s="85"/>
      <c r="CUQ278" s="85"/>
      <c r="CUR278" s="85"/>
      <c r="CUS278" s="85"/>
      <c r="CUT278" s="85"/>
      <c r="CUU278" s="85"/>
      <c r="CUV278" s="85"/>
      <c r="CUW278" s="85"/>
      <c r="CUX278" s="85"/>
      <c r="CUY278" s="85"/>
      <c r="CUZ278" s="85"/>
      <c r="CVA278" s="85"/>
      <c r="CVB278" s="85"/>
      <c r="CVC278" s="85"/>
      <c r="CVD278" s="86"/>
      <c r="CVE278" s="84"/>
      <c r="CVF278" s="85"/>
      <c r="CVG278" s="85"/>
      <c r="CVH278" s="85"/>
      <c r="CVI278" s="85"/>
      <c r="CVJ278" s="85"/>
      <c r="CVK278" s="85"/>
      <c r="CVL278" s="85"/>
      <c r="CVM278" s="85"/>
      <c r="CVN278" s="85"/>
      <c r="CVO278" s="85"/>
      <c r="CVP278" s="85"/>
      <c r="CVQ278" s="85"/>
      <c r="CVR278" s="85"/>
      <c r="CVS278" s="85"/>
      <c r="CVT278" s="85"/>
      <c r="CVU278" s="85"/>
      <c r="CVV278" s="85"/>
      <c r="CVW278" s="85"/>
      <c r="CVX278" s="85"/>
      <c r="CVY278" s="85"/>
      <c r="CVZ278" s="85"/>
      <c r="CWA278" s="85"/>
      <c r="CWB278" s="85"/>
      <c r="CWC278" s="85"/>
      <c r="CWD278" s="85"/>
      <c r="CWE278" s="85"/>
      <c r="CWF278" s="85"/>
      <c r="CWG278" s="85"/>
      <c r="CWH278" s="85"/>
      <c r="CWI278" s="86"/>
      <c r="CWJ278" s="84"/>
      <c r="CWK278" s="85"/>
      <c r="CWL278" s="85"/>
      <c r="CWM278" s="85"/>
      <c r="CWN278" s="85"/>
      <c r="CWO278" s="85"/>
      <c r="CWP278" s="85"/>
      <c r="CWQ278" s="85"/>
      <c r="CWR278" s="85"/>
      <c r="CWS278" s="85"/>
      <c r="CWT278" s="85"/>
      <c r="CWU278" s="85"/>
      <c r="CWV278" s="85"/>
      <c r="CWW278" s="85"/>
      <c r="CWX278" s="85"/>
      <c r="CWY278" s="85"/>
      <c r="CWZ278" s="85"/>
      <c r="CXA278" s="85"/>
      <c r="CXB278" s="85"/>
      <c r="CXC278" s="85"/>
      <c r="CXD278" s="85"/>
      <c r="CXE278" s="85"/>
      <c r="CXF278" s="85"/>
      <c r="CXG278" s="85"/>
      <c r="CXH278" s="85"/>
      <c r="CXI278" s="85"/>
      <c r="CXJ278" s="85"/>
      <c r="CXK278" s="85"/>
      <c r="CXL278" s="85"/>
      <c r="CXM278" s="85"/>
      <c r="CXN278" s="86"/>
      <c r="CXO278" s="84"/>
      <c r="CXP278" s="85"/>
      <c r="CXQ278" s="85"/>
      <c r="CXR278" s="85"/>
      <c r="CXS278" s="85"/>
      <c r="CXT278" s="85"/>
      <c r="CXU278" s="85"/>
      <c r="CXV278" s="85"/>
      <c r="CXW278" s="85"/>
      <c r="CXX278" s="85"/>
      <c r="CXY278" s="85"/>
      <c r="CXZ278" s="85"/>
      <c r="CYA278" s="85"/>
      <c r="CYB278" s="85"/>
      <c r="CYC278" s="85"/>
      <c r="CYD278" s="85"/>
      <c r="CYE278" s="85"/>
      <c r="CYF278" s="85"/>
      <c r="CYG278" s="85"/>
      <c r="CYH278" s="85"/>
      <c r="CYI278" s="85"/>
      <c r="CYJ278" s="85"/>
      <c r="CYK278" s="85"/>
      <c r="CYL278" s="85"/>
      <c r="CYM278" s="85"/>
      <c r="CYN278" s="85"/>
      <c r="CYO278" s="85"/>
      <c r="CYP278" s="85"/>
      <c r="CYQ278" s="85"/>
      <c r="CYR278" s="85"/>
      <c r="CYS278" s="86"/>
      <c r="CYT278" s="84"/>
      <c r="CYU278" s="85"/>
      <c r="CYV278" s="85"/>
      <c r="CYW278" s="85"/>
      <c r="CYX278" s="85"/>
      <c r="CYY278" s="85"/>
      <c r="CYZ278" s="85"/>
      <c r="CZA278" s="85"/>
      <c r="CZB278" s="85"/>
      <c r="CZC278" s="85"/>
      <c r="CZD278" s="85"/>
      <c r="CZE278" s="85"/>
      <c r="CZF278" s="85"/>
      <c r="CZG278" s="85"/>
      <c r="CZH278" s="85"/>
      <c r="CZI278" s="85"/>
      <c r="CZJ278" s="85"/>
      <c r="CZK278" s="85"/>
      <c r="CZL278" s="85"/>
      <c r="CZM278" s="85"/>
      <c r="CZN278" s="85"/>
      <c r="CZO278" s="85"/>
      <c r="CZP278" s="85"/>
      <c r="CZQ278" s="85"/>
      <c r="CZR278" s="85"/>
      <c r="CZS278" s="85"/>
      <c r="CZT278" s="85"/>
      <c r="CZU278" s="85"/>
      <c r="CZV278" s="85"/>
      <c r="CZW278" s="85"/>
      <c r="CZX278" s="86"/>
      <c r="CZY278" s="84"/>
      <c r="CZZ278" s="85"/>
      <c r="DAA278" s="85"/>
      <c r="DAB278" s="85"/>
      <c r="DAC278" s="85"/>
      <c r="DAD278" s="85"/>
      <c r="DAE278" s="85"/>
      <c r="DAF278" s="85"/>
      <c r="DAG278" s="85"/>
      <c r="DAH278" s="85"/>
      <c r="DAI278" s="85"/>
      <c r="DAJ278" s="85"/>
      <c r="DAK278" s="85"/>
      <c r="DAL278" s="85"/>
      <c r="DAM278" s="85"/>
      <c r="DAN278" s="85"/>
      <c r="DAO278" s="85"/>
      <c r="DAP278" s="85"/>
      <c r="DAQ278" s="85"/>
      <c r="DAR278" s="85"/>
      <c r="DAS278" s="85"/>
      <c r="DAT278" s="85"/>
      <c r="DAU278" s="85"/>
      <c r="DAV278" s="85"/>
      <c r="DAW278" s="85"/>
      <c r="DAX278" s="85"/>
      <c r="DAY278" s="85"/>
      <c r="DAZ278" s="85"/>
      <c r="DBA278" s="85"/>
      <c r="DBB278" s="85"/>
      <c r="DBC278" s="86"/>
      <c r="DBD278" s="84"/>
      <c r="DBE278" s="85"/>
      <c r="DBF278" s="85"/>
      <c r="DBG278" s="85"/>
      <c r="DBH278" s="85"/>
      <c r="DBI278" s="85"/>
      <c r="DBJ278" s="85"/>
      <c r="DBK278" s="85"/>
      <c r="DBL278" s="85"/>
      <c r="DBM278" s="85"/>
      <c r="DBN278" s="85"/>
      <c r="DBO278" s="85"/>
      <c r="DBP278" s="85"/>
      <c r="DBQ278" s="85"/>
      <c r="DBR278" s="85"/>
      <c r="DBS278" s="85"/>
      <c r="DBT278" s="85"/>
      <c r="DBU278" s="85"/>
      <c r="DBV278" s="85"/>
      <c r="DBW278" s="85"/>
      <c r="DBX278" s="85"/>
      <c r="DBY278" s="85"/>
      <c r="DBZ278" s="85"/>
      <c r="DCA278" s="85"/>
      <c r="DCB278" s="85"/>
      <c r="DCC278" s="85"/>
      <c r="DCD278" s="85"/>
      <c r="DCE278" s="85"/>
      <c r="DCF278" s="85"/>
      <c r="DCG278" s="85"/>
      <c r="DCH278" s="86"/>
      <c r="DCI278" s="84"/>
      <c r="DCJ278" s="85"/>
      <c r="DCK278" s="85"/>
      <c r="DCL278" s="85"/>
      <c r="DCM278" s="85"/>
      <c r="DCN278" s="85"/>
      <c r="DCO278" s="85"/>
      <c r="DCP278" s="85"/>
      <c r="DCQ278" s="85"/>
      <c r="DCR278" s="85"/>
      <c r="DCS278" s="85"/>
      <c r="DCT278" s="85"/>
      <c r="DCU278" s="85"/>
      <c r="DCV278" s="85"/>
      <c r="DCW278" s="85"/>
      <c r="DCX278" s="85"/>
      <c r="DCY278" s="85"/>
      <c r="DCZ278" s="85"/>
      <c r="DDA278" s="85"/>
      <c r="DDB278" s="85"/>
      <c r="DDC278" s="85"/>
      <c r="DDD278" s="85"/>
      <c r="DDE278" s="85"/>
      <c r="DDF278" s="85"/>
      <c r="DDG278" s="85"/>
      <c r="DDH278" s="85"/>
      <c r="DDI278" s="85"/>
      <c r="DDJ278" s="85"/>
      <c r="DDK278" s="85"/>
      <c r="DDL278" s="85"/>
      <c r="DDM278" s="86"/>
      <c r="DDN278" s="84"/>
      <c r="DDO278" s="85"/>
      <c r="DDP278" s="85"/>
      <c r="DDQ278" s="85"/>
      <c r="DDR278" s="85"/>
      <c r="DDS278" s="85"/>
      <c r="DDT278" s="85"/>
      <c r="DDU278" s="85"/>
      <c r="DDV278" s="85"/>
      <c r="DDW278" s="85"/>
      <c r="DDX278" s="85"/>
      <c r="DDY278" s="85"/>
      <c r="DDZ278" s="85"/>
      <c r="DEA278" s="85"/>
      <c r="DEB278" s="85"/>
      <c r="DEC278" s="85"/>
      <c r="DED278" s="85"/>
      <c r="DEE278" s="85"/>
      <c r="DEF278" s="85"/>
      <c r="DEG278" s="85"/>
      <c r="DEH278" s="85"/>
      <c r="DEI278" s="85"/>
      <c r="DEJ278" s="85"/>
      <c r="DEK278" s="85"/>
      <c r="DEL278" s="85"/>
      <c r="DEM278" s="85"/>
      <c r="DEN278" s="85"/>
      <c r="DEO278" s="85"/>
      <c r="DEP278" s="85"/>
      <c r="DEQ278" s="85"/>
      <c r="DER278" s="86"/>
      <c r="DES278" s="84"/>
      <c r="DET278" s="85"/>
      <c r="DEU278" s="85"/>
      <c r="DEV278" s="85"/>
      <c r="DEW278" s="85"/>
      <c r="DEX278" s="85"/>
      <c r="DEY278" s="85"/>
      <c r="DEZ278" s="85"/>
      <c r="DFA278" s="85"/>
      <c r="DFB278" s="85"/>
      <c r="DFC278" s="85"/>
      <c r="DFD278" s="85"/>
      <c r="DFE278" s="85"/>
      <c r="DFF278" s="85"/>
      <c r="DFG278" s="85"/>
      <c r="DFH278" s="85"/>
      <c r="DFI278" s="85"/>
      <c r="DFJ278" s="85"/>
      <c r="DFK278" s="85"/>
      <c r="DFL278" s="85"/>
      <c r="DFM278" s="85"/>
      <c r="DFN278" s="85"/>
      <c r="DFO278" s="85"/>
      <c r="DFP278" s="85"/>
      <c r="DFQ278" s="85"/>
      <c r="DFR278" s="85"/>
      <c r="DFS278" s="85"/>
      <c r="DFT278" s="85"/>
      <c r="DFU278" s="85"/>
      <c r="DFV278" s="85"/>
      <c r="DFW278" s="86"/>
      <c r="DFX278" s="84"/>
      <c r="DFY278" s="85"/>
      <c r="DFZ278" s="85"/>
      <c r="DGA278" s="85"/>
      <c r="DGB278" s="85"/>
      <c r="DGC278" s="85"/>
      <c r="DGD278" s="85"/>
      <c r="DGE278" s="85"/>
      <c r="DGF278" s="85"/>
      <c r="DGG278" s="85"/>
      <c r="DGH278" s="85"/>
      <c r="DGI278" s="85"/>
      <c r="DGJ278" s="85"/>
      <c r="DGK278" s="85"/>
      <c r="DGL278" s="85"/>
      <c r="DGM278" s="85"/>
      <c r="DGN278" s="85"/>
      <c r="DGO278" s="85"/>
      <c r="DGP278" s="85"/>
      <c r="DGQ278" s="85"/>
      <c r="DGR278" s="85"/>
      <c r="DGS278" s="85"/>
      <c r="DGT278" s="85"/>
      <c r="DGU278" s="85"/>
      <c r="DGV278" s="85"/>
      <c r="DGW278" s="85"/>
      <c r="DGX278" s="85"/>
      <c r="DGY278" s="85"/>
      <c r="DGZ278" s="85"/>
      <c r="DHA278" s="85"/>
      <c r="DHB278" s="86"/>
      <c r="DHC278" s="84"/>
      <c r="DHD278" s="85"/>
      <c r="DHE278" s="85"/>
      <c r="DHF278" s="85"/>
      <c r="DHG278" s="85"/>
      <c r="DHH278" s="85"/>
      <c r="DHI278" s="85"/>
      <c r="DHJ278" s="85"/>
      <c r="DHK278" s="85"/>
      <c r="DHL278" s="85"/>
      <c r="DHM278" s="85"/>
      <c r="DHN278" s="85"/>
      <c r="DHO278" s="85"/>
      <c r="DHP278" s="85"/>
      <c r="DHQ278" s="85"/>
      <c r="DHR278" s="85"/>
      <c r="DHS278" s="85"/>
      <c r="DHT278" s="85"/>
      <c r="DHU278" s="85"/>
      <c r="DHV278" s="85"/>
      <c r="DHW278" s="85"/>
      <c r="DHX278" s="85"/>
      <c r="DHY278" s="85"/>
      <c r="DHZ278" s="85"/>
      <c r="DIA278" s="85"/>
      <c r="DIB278" s="85"/>
      <c r="DIC278" s="85"/>
      <c r="DID278" s="85"/>
      <c r="DIE278" s="85"/>
      <c r="DIF278" s="85"/>
      <c r="DIG278" s="86"/>
      <c r="DIH278" s="84"/>
      <c r="DII278" s="85"/>
      <c r="DIJ278" s="85"/>
      <c r="DIK278" s="85"/>
      <c r="DIL278" s="85"/>
      <c r="DIM278" s="85"/>
      <c r="DIN278" s="85"/>
      <c r="DIO278" s="85"/>
      <c r="DIP278" s="85"/>
      <c r="DIQ278" s="85"/>
      <c r="DIR278" s="85"/>
      <c r="DIS278" s="85"/>
      <c r="DIT278" s="85"/>
      <c r="DIU278" s="85"/>
      <c r="DIV278" s="85"/>
      <c r="DIW278" s="85"/>
      <c r="DIX278" s="85"/>
      <c r="DIY278" s="85"/>
      <c r="DIZ278" s="85"/>
      <c r="DJA278" s="85"/>
      <c r="DJB278" s="85"/>
      <c r="DJC278" s="85"/>
      <c r="DJD278" s="85"/>
      <c r="DJE278" s="85"/>
      <c r="DJF278" s="85"/>
      <c r="DJG278" s="85"/>
      <c r="DJH278" s="85"/>
      <c r="DJI278" s="85"/>
      <c r="DJJ278" s="85"/>
      <c r="DJK278" s="85"/>
      <c r="DJL278" s="86"/>
      <c r="DJM278" s="84"/>
      <c r="DJN278" s="85"/>
      <c r="DJO278" s="85"/>
      <c r="DJP278" s="85"/>
      <c r="DJQ278" s="85"/>
      <c r="DJR278" s="85"/>
      <c r="DJS278" s="85"/>
      <c r="DJT278" s="85"/>
      <c r="DJU278" s="85"/>
      <c r="DJV278" s="85"/>
      <c r="DJW278" s="85"/>
      <c r="DJX278" s="85"/>
      <c r="DJY278" s="85"/>
      <c r="DJZ278" s="85"/>
      <c r="DKA278" s="85"/>
      <c r="DKB278" s="85"/>
      <c r="DKC278" s="85"/>
      <c r="DKD278" s="85"/>
      <c r="DKE278" s="85"/>
      <c r="DKF278" s="85"/>
      <c r="DKG278" s="85"/>
      <c r="DKH278" s="85"/>
      <c r="DKI278" s="85"/>
      <c r="DKJ278" s="85"/>
      <c r="DKK278" s="85"/>
      <c r="DKL278" s="85"/>
      <c r="DKM278" s="85"/>
      <c r="DKN278" s="85"/>
      <c r="DKO278" s="85"/>
      <c r="DKP278" s="85"/>
      <c r="DKQ278" s="86"/>
      <c r="DKR278" s="84"/>
      <c r="DKS278" s="85"/>
      <c r="DKT278" s="85"/>
      <c r="DKU278" s="85"/>
      <c r="DKV278" s="85"/>
      <c r="DKW278" s="85"/>
      <c r="DKX278" s="85"/>
      <c r="DKY278" s="85"/>
      <c r="DKZ278" s="85"/>
      <c r="DLA278" s="85"/>
      <c r="DLB278" s="85"/>
      <c r="DLC278" s="85"/>
      <c r="DLD278" s="85"/>
      <c r="DLE278" s="85"/>
      <c r="DLF278" s="85"/>
      <c r="DLG278" s="85"/>
      <c r="DLH278" s="85"/>
      <c r="DLI278" s="85"/>
      <c r="DLJ278" s="85"/>
      <c r="DLK278" s="85"/>
      <c r="DLL278" s="85"/>
      <c r="DLM278" s="85"/>
      <c r="DLN278" s="85"/>
      <c r="DLO278" s="85"/>
      <c r="DLP278" s="85"/>
      <c r="DLQ278" s="85"/>
      <c r="DLR278" s="85"/>
      <c r="DLS278" s="85"/>
      <c r="DLT278" s="85"/>
      <c r="DLU278" s="85"/>
      <c r="DLV278" s="86"/>
      <c r="DLW278" s="84"/>
      <c r="DLX278" s="85"/>
      <c r="DLY278" s="85"/>
      <c r="DLZ278" s="85"/>
      <c r="DMA278" s="85"/>
      <c r="DMB278" s="85"/>
      <c r="DMC278" s="85"/>
      <c r="DMD278" s="85"/>
      <c r="DME278" s="85"/>
      <c r="DMF278" s="85"/>
      <c r="DMG278" s="85"/>
      <c r="DMH278" s="85"/>
      <c r="DMI278" s="85"/>
      <c r="DMJ278" s="85"/>
      <c r="DMK278" s="85"/>
      <c r="DML278" s="85"/>
      <c r="DMM278" s="85"/>
      <c r="DMN278" s="85"/>
      <c r="DMO278" s="85"/>
      <c r="DMP278" s="85"/>
      <c r="DMQ278" s="85"/>
      <c r="DMR278" s="85"/>
      <c r="DMS278" s="85"/>
      <c r="DMT278" s="85"/>
      <c r="DMU278" s="85"/>
      <c r="DMV278" s="85"/>
      <c r="DMW278" s="85"/>
      <c r="DMX278" s="85"/>
      <c r="DMY278" s="85"/>
      <c r="DMZ278" s="85"/>
      <c r="DNA278" s="86"/>
      <c r="DNB278" s="84"/>
      <c r="DNC278" s="85"/>
      <c r="DND278" s="85"/>
      <c r="DNE278" s="85"/>
      <c r="DNF278" s="85"/>
      <c r="DNG278" s="85"/>
      <c r="DNH278" s="85"/>
      <c r="DNI278" s="85"/>
      <c r="DNJ278" s="85"/>
      <c r="DNK278" s="85"/>
      <c r="DNL278" s="85"/>
      <c r="DNM278" s="85"/>
      <c r="DNN278" s="85"/>
      <c r="DNO278" s="85"/>
      <c r="DNP278" s="85"/>
      <c r="DNQ278" s="85"/>
      <c r="DNR278" s="85"/>
      <c r="DNS278" s="85"/>
      <c r="DNT278" s="85"/>
      <c r="DNU278" s="85"/>
      <c r="DNV278" s="85"/>
      <c r="DNW278" s="85"/>
      <c r="DNX278" s="85"/>
      <c r="DNY278" s="85"/>
      <c r="DNZ278" s="85"/>
      <c r="DOA278" s="85"/>
      <c r="DOB278" s="85"/>
      <c r="DOC278" s="85"/>
      <c r="DOD278" s="85"/>
      <c r="DOE278" s="85"/>
      <c r="DOF278" s="86"/>
      <c r="DOG278" s="84"/>
      <c r="DOH278" s="85"/>
      <c r="DOI278" s="85"/>
      <c r="DOJ278" s="85"/>
      <c r="DOK278" s="85"/>
      <c r="DOL278" s="85"/>
      <c r="DOM278" s="85"/>
      <c r="DON278" s="85"/>
      <c r="DOO278" s="85"/>
      <c r="DOP278" s="85"/>
      <c r="DOQ278" s="85"/>
      <c r="DOR278" s="85"/>
      <c r="DOS278" s="85"/>
      <c r="DOT278" s="85"/>
      <c r="DOU278" s="85"/>
      <c r="DOV278" s="85"/>
      <c r="DOW278" s="85"/>
      <c r="DOX278" s="85"/>
      <c r="DOY278" s="85"/>
      <c r="DOZ278" s="85"/>
      <c r="DPA278" s="85"/>
      <c r="DPB278" s="85"/>
      <c r="DPC278" s="85"/>
      <c r="DPD278" s="85"/>
      <c r="DPE278" s="85"/>
      <c r="DPF278" s="85"/>
      <c r="DPG278" s="85"/>
      <c r="DPH278" s="85"/>
      <c r="DPI278" s="85"/>
      <c r="DPJ278" s="85"/>
      <c r="DPK278" s="86"/>
      <c r="DPL278" s="84"/>
      <c r="DPM278" s="85"/>
      <c r="DPN278" s="85"/>
      <c r="DPO278" s="85"/>
      <c r="DPP278" s="85"/>
      <c r="DPQ278" s="85"/>
      <c r="DPR278" s="85"/>
      <c r="DPS278" s="85"/>
      <c r="DPT278" s="85"/>
      <c r="DPU278" s="85"/>
      <c r="DPV278" s="85"/>
      <c r="DPW278" s="85"/>
      <c r="DPX278" s="85"/>
      <c r="DPY278" s="85"/>
      <c r="DPZ278" s="85"/>
      <c r="DQA278" s="85"/>
      <c r="DQB278" s="85"/>
      <c r="DQC278" s="85"/>
      <c r="DQD278" s="85"/>
      <c r="DQE278" s="85"/>
      <c r="DQF278" s="85"/>
      <c r="DQG278" s="85"/>
      <c r="DQH278" s="85"/>
      <c r="DQI278" s="85"/>
      <c r="DQJ278" s="85"/>
      <c r="DQK278" s="85"/>
      <c r="DQL278" s="85"/>
      <c r="DQM278" s="85"/>
      <c r="DQN278" s="85"/>
      <c r="DQO278" s="85"/>
      <c r="DQP278" s="86"/>
      <c r="DQQ278" s="84"/>
      <c r="DQR278" s="85"/>
      <c r="DQS278" s="85"/>
      <c r="DQT278" s="85"/>
      <c r="DQU278" s="85"/>
      <c r="DQV278" s="85"/>
      <c r="DQW278" s="85"/>
      <c r="DQX278" s="85"/>
      <c r="DQY278" s="85"/>
      <c r="DQZ278" s="85"/>
      <c r="DRA278" s="85"/>
      <c r="DRB278" s="85"/>
      <c r="DRC278" s="85"/>
      <c r="DRD278" s="85"/>
      <c r="DRE278" s="85"/>
      <c r="DRF278" s="85"/>
      <c r="DRG278" s="85"/>
      <c r="DRH278" s="85"/>
      <c r="DRI278" s="85"/>
      <c r="DRJ278" s="85"/>
      <c r="DRK278" s="85"/>
      <c r="DRL278" s="85"/>
      <c r="DRM278" s="85"/>
      <c r="DRN278" s="85"/>
      <c r="DRO278" s="85"/>
      <c r="DRP278" s="85"/>
      <c r="DRQ278" s="85"/>
      <c r="DRR278" s="85"/>
      <c r="DRS278" s="85"/>
      <c r="DRT278" s="85"/>
      <c r="DRU278" s="86"/>
      <c r="DRV278" s="84"/>
      <c r="DRW278" s="85"/>
      <c r="DRX278" s="85"/>
      <c r="DRY278" s="85"/>
      <c r="DRZ278" s="85"/>
      <c r="DSA278" s="85"/>
      <c r="DSB278" s="85"/>
      <c r="DSC278" s="85"/>
      <c r="DSD278" s="85"/>
      <c r="DSE278" s="85"/>
      <c r="DSF278" s="85"/>
      <c r="DSG278" s="85"/>
      <c r="DSH278" s="85"/>
      <c r="DSI278" s="85"/>
      <c r="DSJ278" s="85"/>
      <c r="DSK278" s="85"/>
      <c r="DSL278" s="85"/>
      <c r="DSM278" s="85"/>
      <c r="DSN278" s="85"/>
      <c r="DSO278" s="85"/>
      <c r="DSP278" s="85"/>
      <c r="DSQ278" s="85"/>
      <c r="DSR278" s="85"/>
      <c r="DSS278" s="85"/>
      <c r="DST278" s="85"/>
      <c r="DSU278" s="85"/>
      <c r="DSV278" s="85"/>
      <c r="DSW278" s="85"/>
      <c r="DSX278" s="85"/>
      <c r="DSY278" s="85"/>
      <c r="DSZ278" s="86"/>
      <c r="DTA278" s="84"/>
      <c r="DTB278" s="85"/>
      <c r="DTC278" s="85"/>
      <c r="DTD278" s="85"/>
      <c r="DTE278" s="85"/>
      <c r="DTF278" s="85"/>
      <c r="DTG278" s="85"/>
      <c r="DTH278" s="85"/>
      <c r="DTI278" s="85"/>
      <c r="DTJ278" s="85"/>
      <c r="DTK278" s="85"/>
      <c r="DTL278" s="85"/>
      <c r="DTM278" s="85"/>
      <c r="DTN278" s="85"/>
      <c r="DTO278" s="85"/>
      <c r="DTP278" s="85"/>
      <c r="DTQ278" s="85"/>
      <c r="DTR278" s="85"/>
      <c r="DTS278" s="85"/>
      <c r="DTT278" s="85"/>
      <c r="DTU278" s="85"/>
      <c r="DTV278" s="85"/>
      <c r="DTW278" s="85"/>
      <c r="DTX278" s="85"/>
      <c r="DTY278" s="85"/>
      <c r="DTZ278" s="85"/>
      <c r="DUA278" s="85"/>
      <c r="DUB278" s="85"/>
      <c r="DUC278" s="85"/>
      <c r="DUD278" s="85"/>
      <c r="DUE278" s="86"/>
      <c r="DUF278" s="84"/>
      <c r="DUG278" s="85"/>
      <c r="DUH278" s="85"/>
      <c r="DUI278" s="85"/>
      <c r="DUJ278" s="85"/>
      <c r="DUK278" s="85"/>
      <c r="DUL278" s="85"/>
      <c r="DUM278" s="85"/>
      <c r="DUN278" s="85"/>
      <c r="DUO278" s="85"/>
      <c r="DUP278" s="85"/>
      <c r="DUQ278" s="85"/>
      <c r="DUR278" s="85"/>
      <c r="DUS278" s="85"/>
      <c r="DUT278" s="85"/>
      <c r="DUU278" s="85"/>
      <c r="DUV278" s="85"/>
      <c r="DUW278" s="85"/>
      <c r="DUX278" s="85"/>
      <c r="DUY278" s="85"/>
      <c r="DUZ278" s="85"/>
      <c r="DVA278" s="85"/>
      <c r="DVB278" s="85"/>
      <c r="DVC278" s="85"/>
      <c r="DVD278" s="85"/>
      <c r="DVE278" s="85"/>
      <c r="DVF278" s="85"/>
      <c r="DVG278" s="85"/>
      <c r="DVH278" s="85"/>
      <c r="DVI278" s="85"/>
      <c r="DVJ278" s="86"/>
      <c r="DVK278" s="84"/>
      <c r="DVL278" s="85"/>
      <c r="DVM278" s="85"/>
      <c r="DVN278" s="85"/>
      <c r="DVO278" s="85"/>
      <c r="DVP278" s="85"/>
      <c r="DVQ278" s="85"/>
      <c r="DVR278" s="85"/>
      <c r="DVS278" s="85"/>
      <c r="DVT278" s="85"/>
      <c r="DVU278" s="85"/>
      <c r="DVV278" s="85"/>
      <c r="DVW278" s="85"/>
      <c r="DVX278" s="85"/>
      <c r="DVY278" s="85"/>
      <c r="DVZ278" s="85"/>
      <c r="DWA278" s="85"/>
      <c r="DWB278" s="85"/>
      <c r="DWC278" s="85"/>
      <c r="DWD278" s="85"/>
      <c r="DWE278" s="85"/>
      <c r="DWF278" s="85"/>
      <c r="DWG278" s="85"/>
      <c r="DWH278" s="85"/>
      <c r="DWI278" s="85"/>
      <c r="DWJ278" s="85"/>
      <c r="DWK278" s="85"/>
      <c r="DWL278" s="85"/>
      <c r="DWM278" s="85"/>
      <c r="DWN278" s="85"/>
      <c r="DWO278" s="86"/>
      <c r="DWP278" s="84"/>
      <c r="DWQ278" s="85"/>
      <c r="DWR278" s="85"/>
      <c r="DWS278" s="85"/>
      <c r="DWT278" s="85"/>
      <c r="DWU278" s="85"/>
      <c r="DWV278" s="85"/>
      <c r="DWW278" s="85"/>
      <c r="DWX278" s="85"/>
      <c r="DWY278" s="85"/>
      <c r="DWZ278" s="85"/>
      <c r="DXA278" s="85"/>
      <c r="DXB278" s="85"/>
      <c r="DXC278" s="85"/>
      <c r="DXD278" s="85"/>
      <c r="DXE278" s="85"/>
      <c r="DXF278" s="85"/>
      <c r="DXG278" s="85"/>
      <c r="DXH278" s="85"/>
      <c r="DXI278" s="85"/>
      <c r="DXJ278" s="85"/>
      <c r="DXK278" s="85"/>
      <c r="DXL278" s="85"/>
      <c r="DXM278" s="85"/>
      <c r="DXN278" s="85"/>
      <c r="DXO278" s="85"/>
      <c r="DXP278" s="85"/>
      <c r="DXQ278" s="85"/>
      <c r="DXR278" s="85"/>
      <c r="DXS278" s="85"/>
      <c r="DXT278" s="86"/>
      <c r="DXU278" s="84"/>
      <c r="DXV278" s="85"/>
      <c r="DXW278" s="85"/>
      <c r="DXX278" s="85"/>
      <c r="DXY278" s="85"/>
      <c r="DXZ278" s="85"/>
      <c r="DYA278" s="85"/>
      <c r="DYB278" s="85"/>
      <c r="DYC278" s="85"/>
      <c r="DYD278" s="85"/>
      <c r="DYE278" s="85"/>
      <c r="DYF278" s="85"/>
      <c r="DYG278" s="85"/>
      <c r="DYH278" s="85"/>
      <c r="DYI278" s="85"/>
      <c r="DYJ278" s="85"/>
      <c r="DYK278" s="85"/>
      <c r="DYL278" s="85"/>
      <c r="DYM278" s="85"/>
      <c r="DYN278" s="85"/>
      <c r="DYO278" s="85"/>
      <c r="DYP278" s="85"/>
      <c r="DYQ278" s="85"/>
      <c r="DYR278" s="85"/>
      <c r="DYS278" s="85"/>
      <c r="DYT278" s="85"/>
      <c r="DYU278" s="85"/>
      <c r="DYV278" s="85"/>
      <c r="DYW278" s="85"/>
      <c r="DYX278" s="85"/>
      <c r="DYY278" s="86"/>
      <c r="DYZ278" s="84"/>
      <c r="DZA278" s="85"/>
      <c r="DZB278" s="85"/>
      <c r="DZC278" s="85"/>
      <c r="DZD278" s="85"/>
      <c r="DZE278" s="85"/>
      <c r="DZF278" s="85"/>
      <c r="DZG278" s="85"/>
      <c r="DZH278" s="85"/>
      <c r="DZI278" s="85"/>
      <c r="DZJ278" s="85"/>
      <c r="DZK278" s="85"/>
      <c r="DZL278" s="85"/>
      <c r="DZM278" s="85"/>
      <c r="DZN278" s="85"/>
      <c r="DZO278" s="85"/>
      <c r="DZP278" s="85"/>
      <c r="DZQ278" s="85"/>
      <c r="DZR278" s="85"/>
      <c r="DZS278" s="85"/>
      <c r="DZT278" s="85"/>
      <c r="DZU278" s="85"/>
      <c r="DZV278" s="85"/>
      <c r="DZW278" s="85"/>
      <c r="DZX278" s="85"/>
      <c r="DZY278" s="85"/>
      <c r="DZZ278" s="85"/>
      <c r="EAA278" s="85"/>
      <c r="EAB278" s="85"/>
      <c r="EAC278" s="85"/>
      <c r="EAD278" s="86"/>
      <c r="EAE278" s="84"/>
      <c r="EAF278" s="85"/>
      <c r="EAG278" s="85"/>
      <c r="EAH278" s="85"/>
      <c r="EAI278" s="85"/>
      <c r="EAJ278" s="85"/>
      <c r="EAK278" s="85"/>
      <c r="EAL278" s="85"/>
      <c r="EAM278" s="85"/>
      <c r="EAN278" s="85"/>
      <c r="EAO278" s="85"/>
      <c r="EAP278" s="85"/>
      <c r="EAQ278" s="85"/>
      <c r="EAR278" s="85"/>
      <c r="EAS278" s="85"/>
      <c r="EAT278" s="85"/>
      <c r="EAU278" s="85"/>
      <c r="EAV278" s="85"/>
      <c r="EAW278" s="85"/>
      <c r="EAX278" s="85"/>
      <c r="EAY278" s="85"/>
      <c r="EAZ278" s="85"/>
      <c r="EBA278" s="85"/>
      <c r="EBB278" s="85"/>
      <c r="EBC278" s="85"/>
      <c r="EBD278" s="85"/>
      <c r="EBE278" s="85"/>
      <c r="EBF278" s="85"/>
      <c r="EBG278" s="85"/>
      <c r="EBH278" s="85"/>
      <c r="EBI278" s="86"/>
      <c r="EBJ278" s="84"/>
      <c r="EBK278" s="85"/>
      <c r="EBL278" s="85"/>
      <c r="EBM278" s="85"/>
      <c r="EBN278" s="85"/>
      <c r="EBO278" s="85"/>
      <c r="EBP278" s="85"/>
      <c r="EBQ278" s="85"/>
      <c r="EBR278" s="85"/>
      <c r="EBS278" s="85"/>
      <c r="EBT278" s="85"/>
      <c r="EBU278" s="85"/>
      <c r="EBV278" s="85"/>
      <c r="EBW278" s="85"/>
      <c r="EBX278" s="85"/>
      <c r="EBY278" s="85"/>
      <c r="EBZ278" s="85"/>
      <c r="ECA278" s="85"/>
      <c r="ECB278" s="85"/>
      <c r="ECC278" s="85"/>
      <c r="ECD278" s="85"/>
      <c r="ECE278" s="85"/>
      <c r="ECF278" s="85"/>
      <c r="ECG278" s="85"/>
      <c r="ECH278" s="85"/>
      <c r="ECI278" s="85"/>
      <c r="ECJ278" s="85"/>
      <c r="ECK278" s="85"/>
      <c r="ECL278" s="85"/>
      <c r="ECM278" s="85"/>
      <c r="ECN278" s="86"/>
      <c r="ECO278" s="84"/>
      <c r="ECP278" s="85"/>
      <c r="ECQ278" s="85"/>
      <c r="ECR278" s="85"/>
      <c r="ECS278" s="85"/>
      <c r="ECT278" s="85"/>
      <c r="ECU278" s="85"/>
      <c r="ECV278" s="85"/>
      <c r="ECW278" s="85"/>
      <c r="ECX278" s="85"/>
      <c r="ECY278" s="85"/>
      <c r="ECZ278" s="85"/>
      <c r="EDA278" s="85"/>
      <c r="EDB278" s="85"/>
      <c r="EDC278" s="85"/>
      <c r="EDD278" s="85"/>
      <c r="EDE278" s="85"/>
      <c r="EDF278" s="85"/>
      <c r="EDG278" s="85"/>
      <c r="EDH278" s="85"/>
      <c r="EDI278" s="85"/>
      <c r="EDJ278" s="85"/>
      <c r="EDK278" s="85"/>
      <c r="EDL278" s="85"/>
      <c r="EDM278" s="85"/>
      <c r="EDN278" s="85"/>
      <c r="EDO278" s="85"/>
      <c r="EDP278" s="85"/>
      <c r="EDQ278" s="85"/>
      <c r="EDR278" s="85"/>
      <c r="EDS278" s="86"/>
      <c r="EDT278" s="84"/>
      <c r="EDU278" s="85"/>
      <c r="EDV278" s="85"/>
      <c r="EDW278" s="85"/>
      <c r="EDX278" s="85"/>
      <c r="EDY278" s="85"/>
      <c r="EDZ278" s="85"/>
      <c r="EEA278" s="85"/>
      <c r="EEB278" s="85"/>
      <c r="EEC278" s="85"/>
      <c r="EED278" s="85"/>
      <c r="EEE278" s="85"/>
      <c r="EEF278" s="85"/>
      <c r="EEG278" s="85"/>
      <c r="EEH278" s="85"/>
      <c r="EEI278" s="85"/>
      <c r="EEJ278" s="85"/>
      <c r="EEK278" s="85"/>
      <c r="EEL278" s="85"/>
      <c r="EEM278" s="85"/>
      <c r="EEN278" s="85"/>
      <c r="EEO278" s="85"/>
      <c r="EEP278" s="85"/>
      <c r="EEQ278" s="85"/>
      <c r="EER278" s="85"/>
      <c r="EES278" s="85"/>
      <c r="EET278" s="85"/>
      <c r="EEU278" s="85"/>
      <c r="EEV278" s="85"/>
      <c r="EEW278" s="85"/>
      <c r="EEX278" s="86"/>
      <c r="EEY278" s="84"/>
      <c r="EEZ278" s="85"/>
      <c r="EFA278" s="85"/>
      <c r="EFB278" s="85"/>
      <c r="EFC278" s="85"/>
      <c r="EFD278" s="85"/>
      <c r="EFE278" s="85"/>
      <c r="EFF278" s="85"/>
      <c r="EFG278" s="85"/>
      <c r="EFH278" s="85"/>
      <c r="EFI278" s="85"/>
      <c r="EFJ278" s="85"/>
      <c r="EFK278" s="85"/>
      <c r="EFL278" s="85"/>
      <c r="EFM278" s="85"/>
      <c r="EFN278" s="85"/>
      <c r="EFO278" s="85"/>
      <c r="EFP278" s="85"/>
      <c r="EFQ278" s="85"/>
      <c r="EFR278" s="85"/>
      <c r="EFS278" s="85"/>
      <c r="EFT278" s="85"/>
      <c r="EFU278" s="85"/>
      <c r="EFV278" s="85"/>
      <c r="EFW278" s="85"/>
      <c r="EFX278" s="85"/>
      <c r="EFY278" s="85"/>
      <c r="EFZ278" s="85"/>
      <c r="EGA278" s="85"/>
      <c r="EGB278" s="85"/>
      <c r="EGC278" s="86"/>
      <c r="EGD278" s="84"/>
      <c r="EGE278" s="85"/>
      <c r="EGF278" s="85"/>
      <c r="EGG278" s="85"/>
      <c r="EGH278" s="85"/>
      <c r="EGI278" s="85"/>
      <c r="EGJ278" s="85"/>
      <c r="EGK278" s="85"/>
      <c r="EGL278" s="85"/>
      <c r="EGM278" s="85"/>
      <c r="EGN278" s="85"/>
      <c r="EGO278" s="85"/>
      <c r="EGP278" s="85"/>
      <c r="EGQ278" s="85"/>
      <c r="EGR278" s="85"/>
      <c r="EGS278" s="85"/>
      <c r="EGT278" s="85"/>
      <c r="EGU278" s="85"/>
      <c r="EGV278" s="85"/>
      <c r="EGW278" s="85"/>
      <c r="EGX278" s="85"/>
      <c r="EGY278" s="85"/>
      <c r="EGZ278" s="85"/>
      <c r="EHA278" s="85"/>
      <c r="EHB278" s="85"/>
      <c r="EHC278" s="85"/>
      <c r="EHD278" s="85"/>
      <c r="EHE278" s="85"/>
      <c r="EHF278" s="85"/>
      <c r="EHG278" s="85"/>
      <c r="EHH278" s="86"/>
      <c r="EHI278" s="84"/>
      <c r="EHJ278" s="85"/>
      <c r="EHK278" s="85"/>
      <c r="EHL278" s="85"/>
      <c r="EHM278" s="85"/>
      <c r="EHN278" s="85"/>
      <c r="EHO278" s="85"/>
      <c r="EHP278" s="85"/>
      <c r="EHQ278" s="85"/>
      <c r="EHR278" s="85"/>
      <c r="EHS278" s="85"/>
      <c r="EHT278" s="85"/>
      <c r="EHU278" s="85"/>
      <c r="EHV278" s="85"/>
      <c r="EHW278" s="85"/>
      <c r="EHX278" s="85"/>
      <c r="EHY278" s="85"/>
      <c r="EHZ278" s="85"/>
      <c r="EIA278" s="85"/>
      <c r="EIB278" s="85"/>
      <c r="EIC278" s="85"/>
      <c r="EID278" s="85"/>
      <c r="EIE278" s="85"/>
      <c r="EIF278" s="85"/>
      <c r="EIG278" s="85"/>
      <c r="EIH278" s="85"/>
      <c r="EII278" s="85"/>
      <c r="EIJ278" s="85"/>
      <c r="EIK278" s="85"/>
      <c r="EIL278" s="85"/>
      <c r="EIM278" s="86"/>
      <c r="EIN278" s="84"/>
      <c r="EIO278" s="85"/>
      <c r="EIP278" s="85"/>
      <c r="EIQ278" s="85"/>
      <c r="EIR278" s="85"/>
      <c r="EIS278" s="85"/>
      <c r="EIT278" s="85"/>
      <c r="EIU278" s="85"/>
      <c r="EIV278" s="85"/>
      <c r="EIW278" s="85"/>
      <c r="EIX278" s="85"/>
      <c r="EIY278" s="85"/>
      <c r="EIZ278" s="85"/>
      <c r="EJA278" s="85"/>
      <c r="EJB278" s="85"/>
      <c r="EJC278" s="85"/>
      <c r="EJD278" s="85"/>
      <c r="EJE278" s="85"/>
      <c r="EJF278" s="85"/>
      <c r="EJG278" s="85"/>
      <c r="EJH278" s="85"/>
      <c r="EJI278" s="85"/>
      <c r="EJJ278" s="85"/>
      <c r="EJK278" s="85"/>
      <c r="EJL278" s="85"/>
      <c r="EJM278" s="85"/>
      <c r="EJN278" s="85"/>
      <c r="EJO278" s="85"/>
      <c r="EJP278" s="85"/>
      <c r="EJQ278" s="85"/>
      <c r="EJR278" s="86"/>
      <c r="EJS278" s="84"/>
      <c r="EJT278" s="85"/>
      <c r="EJU278" s="85"/>
      <c r="EJV278" s="85"/>
      <c r="EJW278" s="85"/>
      <c r="EJX278" s="85"/>
      <c r="EJY278" s="85"/>
      <c r="EJZ278" s="85"/>
      <c r="EKA278" s="85"/>
      <c r="EKB278" s="85"/>
      <c r="EKC278" s="85"/>
      <c r="EKD278" s="85"/>
      <c r="EKE278" s="85"/>
      <c r="EKF278" s="85"/>
      <c r="EKG278" s="85"/>
      <c r="EKH278" s="85"/>
      <c r="EKI278" s="85"/>
      <c r="EKJ278" s="85"/>
      <c r="EKK278" s="85"/>
      <c r="EKL278" s="85"/>
      <c r="EKM278" s="85"/>
      <c r="EKN278" s="85"/>
      <c r="EKO278" s="85"/>
      <c r="EKP278" s="85"/>
      <c r="EKQ278" s="85"/>
      <c r="EKR278" s="85"/>
      <c r="EKS278" s="85"/>
      <c r="EKT278" s="85"/>
      <c r="EKU278" s="85"/>
      <c r="EKV278" s="85"/>
      <c r="EKW278" s="86"/>
      <c r="EKX278" s="84"/>
      <c r="EKY278" s="85"/>
      <c r="EKZ278" s="85"/>
      <c r="ELA278" s="85"/>
      <c r="ELB278" s="85"/>
      <c r="ELC278" s="85"/>
      <c r="ELD278" s="85"/>
      <c r="ELE278" s="85"/>
      <c r="ELF278" s="85"/>
      <c r="ELG278" s="85"/>
      <c r="ELH278" s="85"/>
      <c r="ELI278" s="85"/>
      <c r="ELJ278" s="85"/>
      <c r="ELK278" s="85"/>
      <c r="ELL278" s="85"/>
      <c r="ELM278" s="85"/>
      <c r="ELN278" s="85"/>
      <c r="ELO278" s="85"/>
      <c r="ELP278" s="85"/>
      <c r="ELQ278" s="85"/>
      <c r="ELR278" s="85"/>
      <c r="ELS278" s="85"/>
      <c r="ELT278" s="85"/>
      <c r="ELU278" s="85"/>
      <c r="ELV278" s="85"/>
      <c r="ELW278" s="85"/>
      <c r="ELX278" s="85"/>
      <c r="ELY278" s="85"/>
      <c r="ELZ278" s="85"/>
      <c r="EMA278" s="85"/>
      <c r="EMB278" s="86"/>
      <c r="EMC278" s="84"/>
      <c r="EMD278" s="85"/>
      <c r="EME278" s="85"/>
      <c r="EMF278" s="85"/>
      <c r="EMG278" s="85"/>
      <c r="EMH278" s="85"/>
      <c r="EMI278" s="85"/>
      <c r="EMJ278" s="85"/>
      <c r="EMK278" s="85"/>
      <c r="EML278" s="85"/>
      <c r="EMM278" s="85"/>
      <c r="EMN278" s="85"/>
      <c r="EMO278" s="85"/>
      <c r="EMP278" s="85"/>
      <c r="EMQ278" s="85"/>
      <c r="EMR278" s="85"/>
      <c r="EMS278" s="85"/>
      <c r="EMT278" s="85"/>
      <c r="EMU278" s="85"/>
      <c r="EMV278" s="85"/>
      <c r="EMW278" s="85"/>
      <c r="EMX278" s="85"/>
      <c r="EMY278" s="85"/>
      <c r="EMZ278" s="85"/>
      <c r="ENA278" s="85"/>
      <c r="ENB278" s="85"/>
      <c r="ENC278" s="85"/>
      <c r="END278" s="85"/>
      <c r="ENE278" s="85"/>
      <c r="ENF278" s="85"/>
      <c r="ENG278" s="86"/>
      <c r="ENH278" s="84"/>
      <c r="ENI278" s="85"/>
      <c r="ENJ278" s="85"/>
      <c r="ENK278" s="85"/>
      <c r="ENL278" s="85"/>
      <c r="ENM278" s="85"/>
      <c r="ENN278" s="85"/>
      <c r="ENO278" s="85"/>
      <c r="ENP278" s="85"/>
      <c r="ENQ278" s="85"/>
      <c r="ENR278" s="85"/>
      <c r="ENS278" s="85"/>
      <c r="ENT278" s="85"/>
      <c r="ENU278" s="85"/>
      <c r="ENV278" s="85"/>
      <c r="ENW278" s="85"/>
      <c r="ENX278" s="85"/>
      <c r="ENY278" s="85"/>
      <c r="ENZ278" s="85"/>
      <c r="EOA278" s="85"/>
      <c r="EOB278" s="85"/>
      <c r="EOC278" s="85"/>
      <c r="EOD278" s="85"/>
      <c r="EOE278" s="85"/>
      <c r="EOF278" s="85"/>
      <c r="EOG278" s="85"/>
      <c r="EOH278" s="85"/>
      <c r="EOI278" s="85"/>
      <c r="EOJ278" s="85"/>
      <c r="EOK278" s="85"/>
      <c r="EOL278" s="86"/>
      <c r="EOM278" s="84"/>
      <c r="EON278" s="85"/>
      <c r="EOO278" s="85"/>
      <c r="EOP278" s="85"/>
      <c r="EOQ278" s="85"/>
      <c r="EOR278" s="85"/>
      <c r="EOS278" s="85"/>
      <c r="EOT278" s="85"/>
      <c r="EOU278" s="85"/>
      <c r="EOV278" s="85"/>
      <c r="EOW278" s="85"/>
      <c r="EOX278" s="85"/>
      <c r="EOY278" s="85"/>
      <c r="EOZ278" s="85"/>
      <c r="EPA278" s="85"/>
      <c r="EPB278" s="85"/>
      <c r="EPC278" s="85"/>
      <c r="EPD278" s="85"/>
      <c r="EPE278" s="85"/>
      <c r="EPF278" s="85"/>
      <c r="EPG278" s="85"/>
      <c r="EPH278" s="85"/>
      <c r="EPI278" s="85"/>
      <c r="EPJ278" s="85"/>
      <c r="EPK278" s="85"/>
      <c r="EPL278" s="85"/>
      <c r="EPM278" s="85"/>
      <c r="EPN278" s="85"/>
      <c r="EPO278" s="85"/>
      <c r="EPP278" s="85"/>
      <c r="EPQ278" s="86"/>
      <c r="EPR278" s="84"/>
      <c r="EPS278" s="85"/>
      <c r="EPT278" s="85"/>
      <c r="EPU278" s="85"/>
      <c r="EPV278" s="85"/>
      <c r="EPW278" s="85"/>
      <c r="EPX278" s="85"/>
      <c r="EPY278" s="85"/>
      <c r="EPZ278" s="85"/>
      <c r="EQA278" s="85"/>
      <c r="EQB278" s="85"/>
      <c r="EQC278" s="85"/>
      <c r="EQD278" s="85"/>
      <c r="EQE278" s="85"/>
      <c r="EQF278" s="85"/>
      <c r="EQG278" s="85"/>
      <c r="EQH278" s="85"/>
      <c r="EQI278" s="85"/>
      <c r="EQJ278" s="85"/>
      <c r="EQK278" s="85"/>
      <c r="EQL278" s="85"/>
      <c r="EQM278" s="85"/>
      <c r="EQN278" s="85"/>
      <c r="EQO278" s="85"/>
      <c r="EQP278" s="85"/>
      <c r="EQQ278" s="85"/>
      <c r="EQR278" s="85"/>
      <c r="EQS278" s="85"/>
      <c r="EQT278" s="85"/>
      <c r="EQU278" s="85"/>
      <c r="EQV278" s="86"/>
      <c r="EQW278" s="84"/>
      <c r="EQX278" s="85"/>
      <c r="EQY278" s="85"/>
      <c r="EQZ278" s="85"/>
      <c r="ERA278" s="85"/>
      <c r="ERB278" s="85"/>
      <c r="ERC278" s="85"/>
      <c r="ERD278" s="85"/>
      <c r="ERE278" s="85"/>
      <c r="ERF278" s="85"/>
      <c r="ERG278" s="85"/>
      <c r="ERH278" s="85"/>
      <c r="ERI278" s="85"/>
      <c r="ERJ278" s="85"/>
      <c r="ERK278" s="85"/>
      <c r="ERL278" s="85"/>
      <c r="ERM278" s="85"/>
      <c r="ERN278" s="85"/>
      <c r="ERO278" s="85"/>
      <c r="ERP278" s="85"/>
      <c r="ERQ278" s="85"/>
      <c r="ERR278" s="85"/>
      <c r="ERS278" s="85"/>
      <c r="ERT278" s="85"/>
      <c r="ERU278" s="85"/>
      <c r="ERV278" s="85"/>
      <c r="ERW278" s="85"/>
      <c r="ERX278" s="85"/>
      <c r="ERY278" s="85"/>
      <c r="ERZ278" s="85"/>
      <c r="ESA278" s="86"/>
      <c r="ESB278" s="84"/>
      <c r="ESC278" s="85"/>
      <c r="ESD278" s="85"/>
      <c r="ESE278" s="85"/>
      <c r="ESF278" s="85"/>
      <c r="ESG278" s="85"/>
      <c r="ESH278" s="85"/>
      <c r="ESI278" s="85"/>
      <c r="ESJ278" s="85"/>
      <c r="ESK278" s="85"/>
      <c r="ESL278" s="85"/>
      <c r="ESM278" s="85"/>
      <c r="ESN278" s="85"/>
      <c r="ESO278" s="85"/>
      <c r="ESP278" s="85"/>
      <c r="ESQ278" s="85"/>
      <c r="ESR278" s="85"/>
      <c r="ESS278" s="85"/>
      <c r="EST278" s="85"/>
      <c r="ESU278" s="85"/>
      <c r="ESV278" s="85"/>
      <c r="ESW278" s="85"/>
      <c r="ESX278" s="85"/>
      <c r="ESY278" s="85"/>
      <c r="ESZ278" s="85"/>
      <c r="ETA278" s="85"/>
      <c r="ETB278" s="85"/>
      <c r="ETC278" s="85"/>
      <c r="ETD278" s="85"/>
      <c r="ETE278" s="85"/>
      <c r="ETF278" s="86"/>
      <c r="ETG278" s="84"/>
      <c r="ETH278" s="85"/>
      <c r="ETI278" s="85"/>
      <c r="ETJ278" s="85"/>
      <c r="ETK278" s="85"/>
      <c r="ETL278" s="85"/>
      <c r="ETM278" s="85"/>
      <c r="ETN278" s="85"/>
      <c r="ETO278" s="85"/>
      <c r="ETP278" s="85"/>
      <c r="ETQ278" s="85"/>
      <c r="ETR278" s="85"/>
      <c r="ETS278" s="85"/>
      <c r="ETT278" s="85"/>
      <c r="ETU278" s="85"/>
      <c r="ETV278" s="85"/>
      <c r="ETW278" s="85"/>
      <c r="ETX278" s="85"/>
      <c r="ETY278" s="85"/>
      <c r="ETZ278" s="85"/>
      <c r="EUA278" s="85"/>
      <c r="EUB278" s="85"/>
      <c r="EUC278" s="85"/>
      <c r="EUD278" s="85"/>
      <c r="EUE278" s="85"/>
      <c r="EUF278" s="85"/>
      <c r="EUG278" s="85"/>
      <c r="EUH278" s="85"/>
      <c r="EUI278" s="85"/>
      <c r="EUJ278" s="85"/>
      <c r="EUK278" s="86"/>
      <c r="EUL278" s="84"/>
      <c r="EUM278" s="85"/>
      <c r="EUN278" s="85"/>
      <c r="EUO278" s="85"/>
      <c r="EUP278" s="85"/>
      <c r="EUQ278" s="85"/>
      <c r="EUR278" s="85"/>
      <c r="EUS278" s="85"/>
      <c r="EUT278" s="85"/>
      <c r="EUU278" s="85"/>
      <c r="EUV278" s="85"/>
      <c r="EUW278" s="85"/>
      <c r="EUX278" s="85"/>
      <c r="EUY278" s="85"/>
      <c r="EUZ278" s="85"/>
      <c r="EVA278" s="85"/>
      <c r="EVB278" s="85"/>
      <c r="EVC278" s="85"/>
      <c r="EVD278" s="85"/>
      <c r="EVE278" s="85"/>
      <c r="EVF278" s="85"/>
      <c r="EVG278" s="85"/>
      <c r="EVH278" s="85"/>
      <c r="EVI278" s="85"/>
      <c r="EVJ278" s="85"/>
      <c r="EVK278" s="85"/>
      <c r="EVL278" s="85"/>
      <c r="EVM278" s="85"/>
      <c r="EVN278" s="85"/>
      <c r="EVO278" s="85"/>
      <c r="EVP278" s="86"/>
      <c r="EVQ278" s="84"/>
      <c r="EVR278" s="85"/>
      <c r="EVS278" s="85"/>
      <c r="EVT278" s="85"/>
      <c r="EVU278" s="85"/>
      <c r="EVV278" s="85"/>
      <c r="EVW278" s="85"/>
      <c r="EVX278" s="85"/>
      <c r="EVY278" s="85"/>
      <c r="EVZ278" s="85"/>
      <c r="EWA278" s="85"/>
      <c r="EWB278" s="85"/>
      <c r="EWC278" s="85"/>
      <c r="EWD278" s="85"/>
      <c r="EWE278" s="85"/>
      <c r="EWF278" s="85"/>
      <c r="EWG278" s="85"/>
      <c r="EWH278" s="85"/>
      <c r="EWI278" s="85"/>
      <c r="EWJ278" s="85"/>
      <c r="EWK278" s="85"/>
      <c r="EWL278" s="85"/>
      <c r="EWM278" s="85"/>
      <c r="EWN278" s="85"/>
      <c r="EWO278" s="85"/>
      <c r="EWP278" s="85"/>
      <c r="EWQ278" s="85"/>
      <c r="EWR278" s="85"/>
      <c r="EWS278" s="85"/>
      <c r="EWT278" s="85"/>
      <c r="EWU278" s="86"/>
      <c r="EWV278" s="84"/>
      <c r="EWW278" s="85"/>
      <c r="EWX278" s="85"/>
      <c r="EWY278" s="85"/>
      <c r="EWZ278" s="85"/>
      <c r="EXA278" s="85"/>
      <c r="EXB278" s="85"/>
      <c r="EXC278" s="85"/>
      <c r="EXD278" s="85"/>
      <c r="EXE278" s="85"/>
      <c r="EXF278" s="85"/>
      <c r="EXG278" s="85"/>
      <c r="EXH278" s="85"/>
      <c r="EXI278" s="85"/>
      <c r="EXJ278" s="85"/>
      <c r="EXK278" s="85"/>
      <c r="EXL278" s="85"/>
      <c r="EXM278" s="85"/>
      <c r="EXN278" s="85"/>
      <c r="EXO278" s="85"/>
      <c r="EXP278" s="85"/>
      <c r="EXQ278" s="85"/>
      <c r="EXR278" s="85"/>
      <c r="EXS278" s="85"/>
      <c r="EXT278" s="85"/>
      <c r="EXU278" s="85"/>
      <c r="EXV278" s="85"/>
      <c r="EXW278" s="85"/>
      <c r="EXX278" s="85"/>
      <c r="EXY278" s="85"/>
      <c r="EXZ278" s="86"/>
      <c r="EYA278" s="84"/>
      <c r="EYB278" s="85"/>
      <c r="EYC278" s="85"/>
      <c r="EYD278" s="85"/>
      <c r="EYE278" s="85"/>
      <c r="EYF278" s="85"/>
      <c r="EYG278" s="85"/>
      <c r="EYH278" s="85"/>
      <c r="EYI278" s="85"/>
      <c r="EYJ278" s="85"/>
      <c r="EYK278" s="85"/>
      <c r="EYL278" s="85"/>
      <c r="EYM278" s="85"/>
      <c r="EYN278" s="85"/>
      <c r="EYO278" s="85"/>
      <c r="EYP278" s="85"/>
      <c r="EYQ278" s="85"/>
      <c r="EYR278" s="85"/>
      <c r="EYS278" s="85"/>
      <c r="EYT278" s="85"/>
      <c r="EYU278" s="85"/>
      <c r="EYV278" s="85"/>
      <c r="EYW278" s="85"/>
      <c r="EYX278" s="85"/>
      <c r="EYY278" s="85"/>
      <c r="EYZ278" s="85"/>
      <c r="EZA278" s="85"/>
      <c r="EZB278" s="85"/>
      <c r="EZC278" s="85"/>
      <c r="EZD278" s="85"/>
      <c r="EZE278" s="86"/>
      <c r="EZF278" s="84"/>
      <c r="EZG278" s="85"/>
      <c r="EZH278" s="85"/>
      <c r="EZI278" s="85"/>
      <c r="EZJ278" s="85"/>
      <c r="EZK278" s="85"/>
      <c r="EZL278" s="85"/>
      <c r="EZM278" s="85"/>
      <c r="EZN278" s="85"/>
      <c r="EZO278" s="85"/>
      <c r="EZP278" s="85"/>
      <c r="EZQ278" s="85"/>
      <c r="EZR278" s="85"/>
      <c r="EZS278" s="85"/>
      <c r="EZT278" s="85"/>
      <c r="EZU278" s="85"/>
      <c r="EZV278" s="85"/>
      <c r="EZW278" s="85"/>
      <c r="EZX278" s="85"/>
      <c r="EZY278" s="85"/>
      <c r="EZZ278" s="85"/>
      <c r="FAA278" s="85"/>
      <c r="FAB278" s="85"/>
      <c r="FAC278" s="85"/>
      <c r="FAD278" s="85"/>
      <c r="FAE278" s="85"/>
      <c r="FAF278" s="85"/>
      <c r="FAG278" s="85"/>
      <c r="FAH278" s="85"/>
      <c r="FAI278" s="85"/>
      <c r="FAJ278" s="86"/>
      <c r="FAK278" s="84"/>
      <c r="FAL278" s="85"/>
      <c r="FAM278" s="85"/>
      <c r="FAN278" s="85"/>
      <c r="FAO278" s="85"/>
      <c r="FAP278" s="85"/>
      <c r="FAQ278" s="85"/>
      <c r="FAR278" s="85"/>
      <c r="FAS278" s="85"/>
      <c r="FAT278" s="85"/>
      <c r="FAU278" s="85"/>
      <c r="FAV278" s="85"/>
      <c r="FAW278" s="85"/>
      <c r="FAX278" s="85"/>
      <c r="FAY278" s="85"/>
      <c r="FAZ278" s="85"/>
      <c r="FBA278" s="85"/>
      <c r="FBB278" s="85"/>
      <c r="FBC278" s="85"/>
      <c r="FBD278" s="85"/>
      <c r="FBE278" s="85"/>
      <c r="FBF278" s="85"/>
      <c r="FBG278" s="85"/>
      <c r="FBH278" s="85"/>
      <c r="FBI278" s="85"/>
      <c r="FBJ278" s="85"/>
      <c r="FBK278" s="85"/>
      <c r="FBL278" s="85"/>
      <c r="FBM278" s="85"/>
      <c r="FBN278" s="85"/>
      <c r="FBO278" s="86"/>
      <c r="FBP278" s="84"/>
      <c r="FBQ278" s="85"/>
      <c r="FBR278" s="85"/>
      <c r="FBS278" s="85"/>
      <c r="FBT278" s="85"/>
      <c r="FBU278" s="85"/>
      <c r="FBV278" s="85"/>
      <c r="FBW278" s="85"/>
      <c r="FBX278" s="85"/>
      <c r="FBY278" s="85"/>
      <c r="FBZ278" s="85"/>
      <c r="FCA278" s="85"/>
      <c r="FCB278" s="85"/>
      <c r="FCC278" s="85"/>
      <c r="FCD278" s="85"/>
      <c r="FCE278" s="85"/>
      <c r="FCF278" s="85"/>
      <c r="FCG278" s="85"/>
      <c r="FCH278" s="85"/>
      <c r="FCI278" s="85"/>
      <c r="FCJ278" s="85"/>
      <c r="FCK278" s="85"/>
      <c r="FCL278" s="85"/>
      <c r="FCM278" s="85"/>
      <c r="FCN278" s="85"/>
      <c r="FCO278" s="85"/>
      <c r="FCP278" s="85"/>
      <c r="FCQ278" s="85"/>
      <c r="FCR278" s="85"/>
      <c r="FCS278" s="85"/>
      <c r="FCT278" s="86"/>
      <c r="FCU278" s="84"/>
      <c r="FCV278" s="85"/>
      <c r="FCW278" s="85"/>
      <c r="FCX278" s="85"/>
      <c r="FCY278" s="85"/>
      <c r="FCZ278" s="85"/>
      <c r="FDA278" s="85"/>
      <c r="FDB278" s="85"/>
      <c r="FDC278" s="85"/>
      <c r="FDD278" s="85"/>
      <c r="FDE278" s="85"/>
      <c r="FDF278" s="85"/>
      <c r="FDG278" s="85"/>
      <c r="FDH278" s="85"/>
      <c r="FDI278" s="85"/>
      <c r="FDJ278" s="85"/>
      <c r="FDK278" s="85"/>
      <c r="FDL278" s="85"/>
      <c r="FDM278" s="85"/>
      <c r="FDN278" s="85"/>
      <c r="FDO278" s="85"/>
      <c r="FDP278" s="85"/>
      <c r="FDQ278" s="85"/>
      <c r="FDR278" s="85"/>
      <c r="FDS278" s="85"/>
      <c r="FDT278" s="85"/>
      <c r="FDU278" s="85"/>
      <c r="FDV278" s="85"/>
      <c r="FDW278" s="85"/>
      <c r="FDX278" s="85"/>
      <c r="FDY278" s="86"/>
      <c r="FDZ278" s="84"/>
      <c r="FEA278" s="85"/>
      <c r="FEB278" s="85"/>
      <c r="FEC278" s="85"/>
      <c r="FED278" s="85"/>
      <c r="FEE278" s="85"/>
      <c r="FEF278" s="85"/>
      <c r="FEG278" s="85"/>
      <c r="FEH278" s="85"/>
      <c r="FEI278" s="85"/>
      <c r="FEJ278" s="85"/>
      <c r="FEK278" s="85"/>
      <c r="FEL278" s="85"/>
      <c r="FEM278" s="85"/>
      <c r="FEN278" s="85"/>
      <c r="FEO278" s="85"/>
      <c r="FEP278" s="85"/>
      <c r="FEQ278" s="85"/>
      <c r="FER278" s="85"/>
      <c r="FES278" s="85"/>
      <c r="FET278" s="85"/>
      <c r="FEU278" s="85"/>
      <c r="FEV278" s="85"/>
      <c r="FEW278" s="85"/>
      <c r="FEX278" s="85"/>
      <c r="FEY278" s="85"/>
      <c r="FEZ278" s="85"/>
      <c r="FFA278" s="85"/>
      <c r="FFB278" s="85"/>
      <c r="FFC278" s="85"/>
      <c r="FFD278" s="86"/>
      <c r="FFE278" s="84"/>
      <c r="FFF278" s="85"/>
      <c r="FFG278" s="85"/>
      <c r="FFH278" s="85"/>
      <c r="FFI278" s="85"/>
      <c r="FFJ278" s="85"/>
      <c r="FFK278" s="85"/>
      <c r="FFL278" s="85"/>
      <c r="FFM278" s="85"/>
      <c r="FFN278" s="85"/>
      <c r="FFO278" s="85"/>
      <c r="FFP278" s="85"/>
      <c r="FFQ278" s="85"/>
      <c r="FFR278" s="85"/>
      <c r="FFS278" s="85"/>
      <c r="FFT278" s="85"/>
      <c r="FFU278" s="85"/>
      <c r="FFV278" s="85"/>
      <c r="FFW278" s="85"/>
      <c r="FFX278" s="85"/>
      <c r="FFY278" s="85"/>
      <c r="FFZ278" s="85"/>
      <c r="FGA278" s="85"/>
      <c r="FGB278" s="85"/>
      <c r="FGC278" s="85"/>
      <c r="FGD278" s="85"/>
      <c r="FGE278" s="85"/>
      <c r="FGF278" s="85"/>
      <c r="FGG278" s="85"/>
      <c r="FGH278" s="85"/>
      <c r="FGI278" s="86"/>
      <c r="FGJ278" s="84"/>
      <c r="FGK278" s="85"/>
      <c r="FGL278" s="85"/>
      <c r="FGM278" s="85"/>
      <c r="FGN278" s="85"/>
      <c r="FGO278" s="85"/>
      <c r="FGP278" s="85"/>
      <c r="FGQ278" s="85"/>
      <c r="FGR278" s="85"/>
      <c r="FGS278" s="85"/>
      <c r="FGT278" s="85"/>
      <c r="FGU278" s="85"/>
      <c r="FGV278" s="85"/>
      <c r="FGW278" s="85"/>
      <c r="FGX278" s="85"/>
      <c r="FGY278" s="85"/>
      <c r="FGZ278" s="85"/>
      <c r="FHA278" s="85"/>
      <c r="FHB278" s="85"/>
      <c r="FHC278" s="85"/>
      <c r="FHD278" s="85"/>
      <c r="FHE278" s="85"/>
      <c r="FHF278" s="85"/>
      <c r="FHG278" s="85"/>
      <c r="FHH278" s="85"/>
      <c r="FHI278" s="85"/>
      <c r="FHJ278" s="85"/>
      <c r="FHK278" s="85"/>
      <c r="FHL278" s="85"/>
      <c r="FHM278" s="85"/>
      <c r="FHN278" s="86"/>
      <c r="FHO278" s="84"/>
      <c r="FHP278" s="85"/>
      <c r="FHQ278" s="85"/>
      <c r="FHR278" s="85"/>
      <c r="FHS278" s="85"/>
      <c r="FHT278" s="85"/>
      <c r="FHU278" s="85"/>
      <c r="FHV278" s="85"/>
      <c r="FHW278" s="85"/>
      <c r="FHX278" s="85"/>
      <c r="FHY278" s="85"/>
      <c r="FHZ278" s="85"/>
      <c r="FIA278" s="85"/>
      <c r="FIB278" s="85"/>
      <c r="FIC278" s="85"/>
      <c r="FID278" s="85"/>
      <c r="FIE278" s="85"/>
      <c r="FIF278" s="85"/>
      <c r="FIG278" s="85"/>
      <c r="FIH278" s="85"/>
      <c r="FII278" s="85"/>
      <c r="FIJ278" s="85"/>
      <c r="FIK278" s="85"/>
      <c r="FIL278" s="85"/>
      <c r="FIM278" s="85"/>
      <c r="FIN278" s="85"/>
      <c r="FIO278" s="85"/>
      <c r="FIP278" s="85"/>
      <c r="FIQ278" s="85"/>
      <c r="FIR278" s="85"/>
      <c r="FIS278" s="86"/>
      <c r="FIT278" s="84"/>
      <c r="FIU278" s="85"/>
      <c r="FIV278" s="85"/>
      <c r="FIW278" s="85"/>
      <c r="FIX278" s="85"/>
      <c r="FIY278" s="85"/>
      <c r="FIZ278" s="85"/>
      <c r="FJA278" s="85"/>
      <c r="FJB278" s="85"/>
      <c r="FJC278" s="85"/>
      <c r="FJD278" s="85"/>
      <c r="FJE278" s="85"/>
      <c r="FJF278" s="85"/>
      <c r="FJG278" s="85"/>
      <c r="FJH278" s="85"/>
      <c r="FJI278" s="85"/>
      <c r="FJJ278" s="85"/>
      <c r="FJK278" s="85"/>
      <c r="FJL278" s="85"/>
      <c r="FJM278" s="85"/>
      <c r="FJN278" s="85"/>
      <c r="FJO278" s="85"/>
      <c r="FJP278" s="85"/>
      <c r="FJQ278" s="85"/>
      <c r="FJR278" s="85"/>
      <c r="FJS278" s="85"/>
      <c r="FJT278" s="85"/>
      <c r="FJU278" s="85"/>
      <c r="FJV278" s="85"/>
      <c r="FJW278" s="85"/>
      <c r="FJX278" s="86"/>
      <c r="FJY278" s="84"/>
      <c r="FJZ278" s="85"/>
      <c r="FKA278" s="85"/>
      <c r="FKB278" s="85"/>
      <c r="FKC278" s="85"/>
      <c r="FKD278" s="85"/>
      <c r="FKE278" s="85"/>
      <c r="FKF278" s="85"/>
      <c r="FKG278" s="85"/>
      <c r="FKH278" s="85"/>
      <c r="FKI278" s="85"/>
      <c r="FKJ278" s="85"/>
      <c r="FKK278" s="85"/>
      <c r="FKL278" s="85"/>
      <c r="FKM278" s="85"/>
      <c r="FKN278" s="85"/>
      <c r="FKO278" s="85"/>
      <c r="FKP278" s="85"/>
      <c r="FKQ278" s="85"/>
      <c r="FKR278" s="85"/>
      <c r="FKS278" s="85"/>
      <c r="FKT278" s="85"/>
      <c r="FKU278" s="85"/>
      <c r="FKV278" s="85"/>
      <c r="FKW278" s="85"/>
      <c r="FKX278" s="85"/>
      <c r="FKY278" s="85"/>
      <c r="FKZ278" s="85"/>
      <c r="FLA278" s="85"/>
      <c r="FLB278" s="85"/>
      <c r="FLC278" s="86"/>
      <c r="FLD278" s="84"/>
      <c r="FLE278" s="85"/>
      <c r="FLF278" s="85"/>
      <c r="FLG278" s="85"/>
      <c r="FLH278" s="85"/>
      <c r="FLI278" s="85"/>
      <c r="FLJ278" s="85"/>
      <c r="FLK278" s="85"/>
      <c r="FLL278" s="85"/>
      <c r="FLM278" s="85"/>
      <c r="FLN278" s="85"/>
      <c r="FLO278" s="85"/>
      <c r="FLP278" s="85"/>
      <c r="FLQ278" s="85"/>
      <c r="FLR278" s="85"/>
      <c r="FLS278" s="85"/>
      <c r="FLT278" s="85"/>
      <c r="FLU278" s="85"/>
      <c r="FLV278" s="85"/>
      <c r="FLW278" s="85"/>
      <c r="FLX278" s="85"/>
      <c r="FLY278" s="85"/>
      <c r="FLZ278" s="85"/>
      <c r="FMA278" s="85"/>
      <c r="FMB278" s="85"/>
      <c r="FMC278" s="85"/>
      <c r="FMD278" s="85"/>
      <c r="FME278" s="85"/>
      <c r="FMF278" s="85"/>
      <c r="FMG278" s="85"/>
      <c r="FMH278" s="86"/>
      <c r="FMI278" s="84"/>
      <c r="FMJ278" s="85"/>
      <c r="FMK278" s="85"/>
      <c r="FML278" s="85"/>
      <c r="FMM278" s="85"/>
      <c r="FMN278" s="85"/>
      <c r="FMO278" s="85"/>
      <c r="FMP278" s="85"/>
      <c r="FMQ278" s="85"/>
      <c r="FMR278" s="85"/>
      <c r="FMS278" s="85"/>
      <c r="FMT278" s="85"/>
      <c r="FMU278" s="85"/>
      <c r="FMV278" s="85"/>
      <c r="FMW278" s="85"/>
      <c r="FMX278" s="85"/>
      <c r="FMY278" s="85"/>
      <c r="FMZ278" s="85"/>
      <c r="FNA278" s="85"/>
      <c r="FNB278" s="85"/>
      <c r="FNC278" s="85"/>
      <c r="FND278" s="85"/>
      <c r="FNE278" s="85"/>
      <c r="FNF278" s="85"/>
      <c r="FNG278" s="85"/>
      <c r="FNH278" s="85"/>
      <c r="FNI278" s="85"/>
      <c r="FNJ278" s="85"/>
      <c r="FNK278" s="85"/>
      <c r="FNL278" s="85"/>
      <c r="FNM278" s="86"/>
      <c r="FNN278" s="84"/>
      <c r="FNO278" s="85"/>
      <c r="FNP278" s="85"/>
      <c r="FNQ278" s="85"/>
      <c r="FNR278" s="85"/>
      <c r="FNS278" s="85"/>
      <c r="FNT278" s="85"/>
      <c r="FNU278" s="85"/>
      <c r="FNV278" s="85"/>
      <c r="FNW278" s="85"/>
      <c r="FNX278" s="85"/>
      <c r="FNY278" s="85"/>
      <c r="FNZ278" s="85"/>
      <c r="FOA278" s="85"/>
      <c r="FOB278" s="85"/>
      <c r="FOC278" s="85"/>
      <c r="FOD278" s="85"/>
      <c r="FOE278" s="85"/>
      <c r="FOF278" s="85"/>
      <c r="FOG278" s="85"/>
      <c r="FOH278" s="85"/>
      <c r="FOI278" s="85"/>
      <c r="FOJ278" s="85"/>
      <c r="FOK278" s="85"/>
      <c r="FOL278" s="85"/>
      <c r="FOM278" s="85"/>
      <c r="FON278" s="85"/>
      <c r="FOO278" s="85"/>
      <c r="FOP278" s="85"/>
      <c r="FOQ278" s="85"/>
      <c r="FOR278" s="86"/>
      <c r="FOS278" s="84"/>
      <c r="FOT278" s="85"/>
      <c r="FOU278" s="85"/>
      <c r="FOV278" s="85"/>
      <c r="FOW278" s="85"/>
      <c r="FOX278" s="85"/>
      <c r="FOY278" s="85"/>
      <c r="FOZ278" s="85"/>
      <c r="FPA278" s="85"/>
      <c r="FPB278" s="85"/>
      <c r="FPC278" s="85"/>
      <c r="FPD278" s="85"/>
      <c r="FPE278" s="85"/>
      <c r="FPF278" s="85"/>
      <c r="FPG278" s="85"/>
      <c r="FPH278" s="85"/>
      <c r="FPI278" s="85"/>
      <c r="FPJ278" s="85"/>
      <c r="FPK278" s="85"/>
      <c r="FPL278" s="85"/>
      <c r="FPM278" s="85"/>
      <c r="FPN278" s="85"/>
      <c r="FPO278" s="85"/>
      <c r="FPP278" s="85"/>
      <c r="FPQ278" s="85"/>
      <c r="FPR278" s="85"/>
      <c r="FPS278" s="85"/>
      <c r="FPT278" s="85"/>
      <c r="FPU278" s="85"/>
      <c r="FPV278" s="85"/>
      <c r="FPW278" s="86"/>
      <c r="FPX278" s="84"/>
      <c r="FPY278" s="85"/>
      <c r="FPZ278" s="85"/>
      <c r="FQA278" s="85"/>
      <c r="FQB278" s="85"/>
      <c r="FQC278" s="85"/>
      <c r="FQD278" s="85"/>
      <c r="FQE278" s="85"/>
      <c r="FQF278" s="85"/>
      <c r="FQG278" s="85"/>
      <c r="FQH278" s="85"/>
      <c r="FQI278" s="85"/>
      <c r="FQJ278" s="85"/>
      <c r="FQK278" s="85"/>
      <c r="FQL278" s="85"/>
      <c r="FQM278" s="85"/>
      <c r="FQN278" s="85"/>
      <c r="FQO278" s="85"/>
      <c r="FQP278" s="85"/>
      <c r="FQQ278" s="85"/>
      <c r="FQR278" s="85"/>
      <c r="FQS278" s="85"/>
      <c r="FQT278" s="85"/>
      <c r="FQU278" s="85"/>
      <c r="FQV278" s="85"/>
      <c r="FQW278" s="85"/>
      <c r="FQX278" s="85"/>
      <c r="FQY278" s="85"/>
      <c r="FQZ278" s="85"/>
      <c r="FRA278" s="85"/>
      <c r="FRB278" s="86"/>
      <c r="FRC278" s="84"/>
      <c r="FRD278" s="85"/>
      <c r="FRE278" s="85"/>
      <c r="FRF278" s="85"/>
      <c r="FRG278" s="85"/>
      <c r="FRH278" s="85"/>
      <c r="FRI278" s="85"/>
      <c r="FRJ278" s="85"/>
      <c r="FRK278" s="85"/>
      <c r="FRL278" s="85"/>
      <c r="FRM278" s="85"/>
      <c r="FRN278" s="85"/>
      <c r="FRO278" s="85"/>
      <c r="FRP278" s="85"/>
      <c r="FRQ278" s="85"/>
      <c r="FRR278" s="85"/>
      <c r="FRS278" s="85"/>
      <c r="FRT278" s="85"/>
      <c r="FRU278" s="85"/>
      <c r="FRV278" s="85"/>
      <c r="FRW278" s="85"/>
      <c r="FRX278" s="85"/>
      <c r="FRY278" s="85"/>
      <c r="FRZ278" s="85"/>
      <c r="FSA278" s="85"/>
      <c r="FSB278" s="85"/>
      <c r="FSC278" s="85"/>
      <c r="FSD278" s="85"/>
      <c r="FSE278" s="85"/>
      <c r="FSF278" s="85"/>
      <c r="FSG278" s="86"/>
      <c r="FSH278" s="84"/>
      <c r="FSI278" s="85"/>
      <c r="FSJ278" s="85"/>
      <c r="FSK278" s="85"/>
      <c r="FSL278" s="85"/>
      <c r="FSM278" s="85"/>
      <c r="FSN278" s="85"/>
      <c r="FSO278" s="85"/>
      <c r="FSP278" s="85"/>
      <c r="FSQ278" s="85"/>
      <c r="FSR278" s="85"/>
      <c r="FSS278" s="85"/>
      <c r="FST278" s="85"/>
      <c r="FSU278" s="85"/>
      <c r="FSV278" s="85"/>
      <c r="FSW278" s="85"/>
      <c r="FSX278" s="85"/>
      <c r="FSY278" s="85"/>
      <c r="FSZ278" s="85"/>
      <c r="FTA278" s="85"/>
      <c r="FTB278" s="85"/>
      <c r="FTC278" s="85"/>
      <c r="FTD278" s="85"/>
      <c r="FTE278" s="85"/>
      <c r="FTF278" s="85"/>
      <c r="FTG278" s="85"/>
      <c r="FTH278" s="85"/>
      <c r="FTI278" s="85"/>
      <c r="FTJ278" s="85"/>
      <c r="FTK278" s="85"/>
      <c r="FTL278" s="86"/>
      <c r="FTM278" s="84"/>
      <c r="FTN278" s="85"/>
      <c r="FTO278" s="85"/>
      <c r="FTP278" s="85"/>
      <c r="FTQ278" s="85"/>
      <c r="FTR278" s="85"/>
      <c r="FTS278" s="85"/>
      <c r="FTT278" s="85"/>
      <c r="FTU278" s="85"/>
      <c r="FTV278" s="85"/>
      <c r="FTW278" s="85"/>
      <c r="FTX278" s="85"/>
      <c r="FTY278" s="85"/>
      <c r="FTZ278" s="85"/>
      <c r="FUA278" s="85"/>
      <c r="FUB278" s="85"/>
      <c r="FUC278" s="85"/>
      <c r="FUD278" s="85"/>
      <c r="FUE278" s="85"/>
      <c r="FUF278" s="85"/>
      <c r="FUG278" s="85"/>
      <c r="FUH278" s="85"/>
      <c r="FUI278" s="85"/>
      <c r="FUJ278" s="85"/>
      <c r="FUK278" s="85"/>
      <c r="FUL278" s="85"/>
      <c r="FUM278" s="85"/>
      <c r="FUN278" s="85"/>
      <c r="FUO278" s="85"/>
      <c r="FUP278" s="85"/>
      <c r="FUQ278" s="86"/>
      <c r="FUR278" s="84"/>
      <c r="FUS278" s="85"/>
      <c r="FUT278" s="85"/>
      <c r="FUU278" s="85"/>
      <c r="FUV278" s="85"/>
      <c r="FUW278" s="85"/>
      <c r="FUX278" s="85"/>
      <c r="FUY278" s="85"/>
      <c r="FUZ278" s="85"/>
      <c r="FVA278" s="85"/>
      <c r="FVB278" s="85"/>
      <c r="FVC278" s="85"/>
      <c r="FVD278" s="85"/>
      <c r="FVE278" s="85"/>
      <c r="FVF278" s="85"/>
      <c r="FVG278" s="85"/>
      <c r="FVH278" s="85"/>
      <c r="FVI278" s="85"/>
      <c r="FVJ278" s="85"/>
      <c r="FVK278" s="85"/>
      <c r="FVL278" s="85"/>
      <c r="FVM278" s="85"/>
      <c r="FVN278" s="85"/>
      <c r="FVO278" s="85"/>
      <c r="FVP278" s="85"/>
      <c r="FVQ278" s="85"/>
      <c r="FVR278" s="85"/>
      <c r="FVS278" s="85"/>
      <c r="FVT278" s="85"/>
      <c r="FVU278" s="85"/>
      <c r="FVV278" s="86"/>
      <c r="FVW278" s="84"/>
      <c r="FVX278" s="85"/>
      <c r="FVY278" s="85"/>
      <c r="FVZ278" s="85"/>
      <c r="FWA278" s="85"/>
      <c r="FWB278" s="85"/>
      <c r="FWC278" s="85"/>
      <c r="FWD278" s="85"/>
      <c r="FWE278" s="85"/>
      <c r="FWF278" s="85"/>
      <c r="FWG278" s="85"/>
      <c r="FWH278" s="85"/>
      <c r="FWI278" s="85"/>
      <c r="FWJ278" s="85"/>
      <c r="FWK278" s="85"/>
      <c r="FWL278" s="85"/>
      <c r="FWM278" s="85"/>
      <c r="FWN278" s="85"/>
      <c r="FWO278" s="85"/>
      <c r="FWP278" s="85"/>
      <c r="FWQ278" s="85"/>
      <c r="FWR278" s="85"/>
      <c r="FWS278" s="85"/>
      <c r="FWT278" s="85"/>
      <c r="FWU278" s="85"/>
      <c r="FWV278" s="85"/>
      <c r="FWW278" s="85"/>
      <c r="FWX278" s="85"/>
      <c r="FWY278" s="85"/>
      <c r="FWZ278" s="85"/>
      <c r="FXA278" s="86"/>
      <c r="FXB278" s="84"/>
      <c r="FXC278" s="85"/>
      <c r="FXD278" s="85"/>
      <c r="FXE278" s="85"/>
      <c r="FXF278" s="85"/>
      <c r="FXG278" s="85"/>
      <c r="FXH278" s="85"/>
      <c r="FXI278" s="85"/>
      <c r="FXJ278" s="85"/>
      <c r="FXK278" s="85"/>
      <c r="FXL278" s="85"/>
      <c r="FXM278" s="85"/>
      <c r="FXN278" s="85"/>
      <c r="FXO278" s="85"/>
      <c r="FXP278" s="85"/>
      <c r="FXQ278" s="85"/>
      <c r="FXR278" s="85"/>
      <c r="FXS278" s="85"/>
      <c r="FXT278" s="85"/>
      <c r="FXU278" s="85"/>
      <c r="FXV278" s="85"/>
      <c r="FXW278" s="85"/>
      <c r="FXX278" s="85"/>
      <c r="FXY278" s="85"/>
      <c r="FXZ278" s="85"/>
      <c r="FYA278" s="85"/>
      <c r="FYB278" s="85"/>
      <c r="FYC278" s="85"/>
      <c r="FYD278" s="85"/>
      <c r="FYE278" s="85"/>
      <c r="FYF278" s="86"/>
      <c r="FYG278" s="84"/>
      <c r="FYH278" s="85"/>
      <c r="FYI278" s="85"/>
      <c r="FYJ278" s="85"/>
      <c r="FYK278" s="85"/>
      <c r="FYL278" s="85"/>
      <c r="FYM278" s="85"/>
      <c r="FYN278" s="85"/>
      <c r="FYO278" s="85"/>
      <c r="FYP278" s="85"/>
      <c r="FYQ278" s="85"/>
      <c r="FYR278" s="85"/>
      <c r="FYS278" s="85"/>
      <c r="FYT278" s="85"/>
      <c r="FYU278" s="85"/>
      <c r="FYV278" s="85"/>
      <c r="FYW278" s="85"/>
      <c r="FYX278" s="85"/>
      <c r="FYY278" s="85"/>
      <c r="FYZ278" s="85"/>
      <c r="FZA278" s="85"/>
      <c r="FZB278" s="85"/>
      <c r="FZC278" s="85"/>
      <c r="FZD278" s="85"/>
      <c r="FZE278" s="85"/>
      <c r="FZF278" s="85"/>
      <c r="FZG278" s="85"/>
      <c r="FZH278" s="85"/>
      <c r="FZI278" s="85"/>
      <c r="FZJ278" s="85"/>
      <c r="FZK278" s="86"/>
      <c r="FZL278" s="84"/>
      <c r="FZM278" s="85"/>
      <c r="FZN278" s="85"/>
      <c r="FZO278" s="85"/>
      <c r="FZP278" s="85"/>
      <c r="FZQ278" s="85"/>
      <c r="FZR278" s="85"/>
      <c r="FZS278" s="85"/>
      <c r="FZT278" s="85"/>
      <c r="FZU278" s="85"/>
      <c r="FZV278" s="85"/>
      <c r="FZW278" s="85"/>
      <c r="FZX278" s="85"/>
      <c r="FZY278" s="85"/>
      <c r="FZZ278" s="85"/>
      <c r="GAA278" s="85"/>
      <c r="GAB278" s="85"/>
      <c r="GAC278" s="85"/>
      <c r="GAD278" s="85"/>
      <c r="GAE278" s="85"/>
      <c r="GAF278" s="85"/>
      <c r="GAG278" s="85"/>
      <c r="GAH278" s="85"/>
      <c r="GAI278" s="85"/>
      <c r="GAJ278" s="85"/>
      <c r="GAK278" s="85"/>
      <c r="GAL278" s="85"/>
      <c r="GAM278" s="85"/>
      <c r="GAN278" s="85"/>
      <c r="GAO278" s="85"/>
      <c r="GAP278" s="86"/>
      <c r="GAQ278" s="84"/>
      <c r="GAR278" s="85"/>
      <c r="GAS278" s="85"/>
      <c r="GAT278" s="85"/>
      <c r="GAU278" s="85"/>
      <c r="GAV278" s="85"/>
      <c r="GAW278" s="85"/>
      <c r="GAX278" s="85"/>
      <c r="GAY278" s="85"/>
      <c r="GAZ278" s="85"/>
      <c r="GBA278" s="85"/>
      <c r="GBB278" s="85"/>
      <c r="GBC278" s="85"/>
      <c r="GBD278" s="85"/>
      <c r="GBE278" s="85"/>
      <c r="GBF278" s="85"/>
      <c r="GBG278" s="85"/>
      <c r="GBH278" s="85"/>
      <c r="GBI278" s="85"/>
      <c r="GBJ278" s="85"/>
      <c r="GBK278" s="85"/>
      <c r="GBL278" s="85"/>
      <c r="GBM278" s="85"/>
      <c r="GBN278" s="85"/>
      <c r="GBO278" s="85"/>
      <c r="GBP278" s="85"/>
      <c r="GBQ278" s="85"/>
      <c r="GBR278" s="85"/>
      <c r="GBS278" s="85"/>
      <c r="GBT278" s="85"/>
      <c r="GBU278" s="86"/>
      <c r="GBV278" s="84"/>
      <c r="GBW278" s="85"/>
      <c r="GBX278" s="85"/>
      <c r="GBY278" s="85"/>
      <c r="GBZ278" s="85"/>
      <c r="GCA278" s="85"/>
      <c r="GCB278" s="85"/>
      <c r="GCC278" s="85"/>
      <c r="GCD278" s="85"/>
      <c r="GCE278" s="85"/>
      <c r="GCF278" s="85"/>
      <c r="GCG278" s="85"/>
      <c r="GCH278" s="85"/>
      <c r="GCI278" s="85"/>
      <c r="GCJ278" s="85"/>
      <c r="GCK278" s="85"/>
      <c r="GCL278" s="85"/>
      <c r="GCM278" s="85"/>
      <c r="GCN278" s="85"/>
      <c r="GCO278" s="85"/>
      <c r="GCP278" s="85"/>
      <c r="GCQ278" s="85"/>
      <c r="GCR278" s="85"/>
      <c r="GCS278" s="85"/>
      <c r="GCT278" s="85"/>
      <c r="GCU278" s="85"/>
      <c r="GCV278" s="85"/>
      <c r="GCW278" s="85"/>
      <c r="GCX278" s="85"/>
      <c r="GCY278" s="85"/>
      <c r="GCZ278" s="86"/>
      <c r="GDA278" s="84"/>
      <c r="GDB278" s="85"/>
      <c r="GDC278" s="85"/>
      <c r="GDD278" s="85"/>
      <c r="GDE278" s="85"/>
      <c r="GDF278" s="85"/>
      <c r="GDG278" s="85"/>
      <c r="GDH278" s="85"/>
      <c r="GDI278" s="85"/>
      <c r="GDJ278" s="85"/>
      <c r="GDK278" s="85"/>
      <c r="GDL278" s="85"/>
      <c r="GDM278" s="85"/>
      <c r="GDN278" s="85"/>
      <c r="GDO278" s="85"/>
      <c r="GDP278" s="85"/>
      <c r="GDQ278" s="85"/>
      <c r="GDR278" s="85"/>
      <c r="GDS278" s="85"/>
      <c r="GDT278" s="85"/>
      <c r="GDU278" s="85"/>
      <c r="GDV278" s="85"/>
      <c r="GDW278" s="85"/>
      <c r="GDX278" s="85"/>
      <c r="GDY278" s="85"/>
      <c r="GDZ278" s="85"/>
      <c r="GEA278" s="85"/>
      <c r="GEB278" s="85"/>
      <c r="GEC278" s="85"/>
      <c r="GED278" s="85"/>
      <c r="GEE278" s="86"/>
      <c r="GEF278" s="84"/>
      <c r="GEG278" s="85"/>
      <c r="GEH278" s="85"/>
      <c r="GEI278" s="85"/>
      <c r="GEJ278" s="85"/>
      <c r="GEK278" s="85"/>
      <c r="GEL278" s="85"/>
      <c r="GEM278" s="85"/>
      <c r="GEN278" s="85"/>
      <c r="GEO278" s="85"/>
      <c r="GEP278" s="85"/>
      <c r="GEQ278" s="85"/>
      <c r="GER278" s="85"/>
      <c r="GES278" s="85"/>
      <c r="GET278" s="85"/>
      <c r="GEU278" s="85"/>
      <c r="GEV278" s="85"/>
      <c r="GEW278" s="85"/>
      <c r="GEX278" s="85"/>
      <c r="GEY278" s="85"/>
      <c r="GEZ278" s="85"/>
      <c r="GFA278" s="85"/>
      <c r="GFB278" s="85"/>
      <c r="GFC278" s="85"/>
      <c r="GFD278" s="85"/>
      <c r="GFE278" s="85"/>
      <c r="GFF278" s="85"/>
      <c r="GFG278" s="85"/>
      <c r="GFH278" s="85"/>
      <c r="GFI278" s="85"/>
      <c r="GFJ278" s="86"/>
      <c r="GFK278" s="84"/>
      <c r="GFL278" s="85"/>
      <c r="GFM278" s="85"/>
      <c r="GFN278" s="85"/>
      <c r="GFO278" s="85"/>
      <c r="GFP278" s="85"/>
      <c r="GFQ278" s="85"/>
      <c r="GFR278" s="85"/>
      <c r="GFS278" s="85"/>
      <c r="GFT278" s="85"/>
      <c r="GFU278" s="85"/>
      <c r="GFV278" s="85"/>
      <c r="GFW278" s="85"/>
      <c r="GFX278" s="85"/>
      <c r="GFY278" s="85"/>
      <c r="GFZ278" s="85"/>
      <c r="GGA278" s="85"/>
      <c r="GGB278" s="85"/>
      <c r="GGC278" s="85"/>
      <c r="GGD278" s="85"/>
      <c r="GGE278" s="85"/>
      <c r="GGF278" s="85"/>
      <c r="GGG278" s="85"/>
      <c r="GGH278" s="85"/>
      <c r="GGI278" s="85"/>
      <c r="GGJ278" s="85"/>
      <c r="GGK278" s="85"/>
      <c r="GGL278" s="85"/>
      <c r="GGM278" s="85"/>
      <c r="GGN278" s="85"/>
      <c r="GGO278" s="86"/>
      <c r="GGP278" s="84"/>
      <c r="GGQ278" s="85"/>
      <c r="GGR278" s="85"/>
      <c r="GGS278" s="85"/>
      <c r="GGT278" s="85"/>
      <c r="GGU278" s="85"/>
      <c r="GGV278" s="85"/>
      <c r="GGW278" s="85"/>
      <c r="GGX278" s="85"/>
      <c r="GGY278" s="85"/>
      <c r="GGZ278" s="85"/>
      <c r="GHA278" s="85"/>
      <c r="GHB278" s="85"/>
      <c r="GHC278" s="85"/>
      <c r="GHD278" s="85"/>
      <c r="GHE278" s="85"/>
      <c r="GHF278" s="85"/>
      <c r="GHG278" s="85"/>
      <c r="GHH278" s="85"/>
      <c r="GHI278" s="85"/>
      <c r="GHJ278" s="85"/>
      <c r="GHK278" s="85"/>
      <c r="GHL278" s="85"/>
      <c r="GHM278" s="85"/>
      <c r="GHN278" s="85"/>
      <c r="GHO278" s="85"/>
      <c r="GHP278" s="85"/>
      <c r="GHQ278" s="85"/>
      <c r="GHR278" s="85"/>
      <c r="GHS278" s="85"/>
      <c r="GHT278" s="86"/>
      <c r="GHU278" s="84"/>
      <c r="GHV278" s="85"/>
      <c r="GHW278" s="85"/>
      <c r="GHX278" s="85"/>
      <c r="GHY278" s="85"/>
      <c r="GHZ278" s="85"/>
      <c r="GIA278" s="85"/>
      <c r="GIB278" s="85"/>
      <c r="GIC278" s="85"/>
      <c r="GID278" s="85"/>
      <c r="GIE278" s="85"/>
      <c r="GIF278" s="85"/>
      <c r="GIG278" s="85"/>
      <c r="GIH278" s="85"/>
      <c r="GII278" s="85"/>
      <c r="GIJ278" s="85"/>
      <c r="GIK278" s="85"/>
      <c r="GIL278" s="85"/>
      <c r="GIM278" s="85"/>
      <c r="GIN278" s="85"/>
      <c r="GIO278" s="85"/>
      <c r="GIP278" s="85"/>
      <c r="GIQ278" s="85"/>
      <c r="GIR278" s="85"/>
      <c r="GIS278" s="85"/>
      <c r="GIT278" s="85"/>
      <c r="GIU278" s="85"/>
      <c r="GIV278" s="85"/>
      <c r="GIW278" s="85"/>
      <c r="GIX278" s="85"/>
      <c r="GIY278" s="86"/>
      <c r="GIZ278" s="84"/>
      <c r="GJA278" s="85"/>
      <c r="GJB278" s="85"/>
      <c r="GJC278" s="85"/>
      <c r="GJD278" s="85"/>
      <c r="GJE278" s="85"/>
      <c r="GJF278" s="85"/>
      <c r="GJG278" s="85"/>
      <c r="GJH278" s="85"/>
      <c r="GJI278" s="85"/>
      <c r="GJJ278" s="85"/>
      <c r="GJK278" s="85"/>
      <c r="GJL278" s="85"/>
      <c r="GJM278" s="85"/>
      <c r="GJN278" s="85"/>
      <c r="GJO278" s="85"/>
      <c r="GJP278" s="85"/>
      <c r="GJQ278" s="85"/>
      <c r="GJR278" s="85"/>
      <c r="GJS278" s="85"/>
      <c r="GJT278" s="85"/>
      <c r="GJU278" s="85"/>
      <c r="GJV278" s="85"/>
      <c r="GJW278" s="85"/>
      <c r="GJX278" s="85"/>
      <c r="GJY278" s="85"/>
      <c r="GJZ278" s="85"/>
      <c r="GKA278" s="85"/>
      <c r="GKB278" s="85"/>
      <c r="GKC278" s="85"/>
      <c r="GKD278" s="86"/>
      <c r="GKE278" s="84"/>
      <c r="GKF278" s="85"/>
      <c r="GKG278" s="85"/>
      <c r="GKH278" s="85"/>
      <c r="GKI278" s="85"/>
      <c r="GKJ278" s="85"/>
      <c r="GKK278" s="85"/>
      <c r="GKL278" s="85"/>
      <c r="GKM278" s="85"/>
      <c r="GKN278" s="85"/>
      <c r="GKO278" s="85"/>
      <c r="GKP278" s="85"/>
      <c r="GKQ278" s="85"/>
      <c r="GKR278" s="85"/>
      <c r="GKS278" s="85"/>
      <c r="GKT278" s="85"/>
      <c r="GKU278" s="85"/>
      <c r="GKV278" s="85"/>
      <c r="GKW278" s="85"/>
      <c r="GKX278" s="85"/>
      <c r="GKY278" s="85"/>
      <c r="GKZ278" s="85"/>
      <c r="GLA278" s="85"/>
      <c r="GLB278" s="85"/>
      <c r="GLC278" s="85"/>
      <c r="GLD278" s="85"/>
      <c r="GLE278" s="85"/>
      <c r="GLF278" s="85"/>
      <c r="GLG278" s="85"/>
      <c r="GLH278" s="85"/>
      <c r="GLI278" s="86"/>
      <c r="GLJ278" s="84"/>
      <c r="GLK278" s="85"/>
      <c r="GLL278" s="85"/>
      <c r="GLM278" s="85"/>
      <c r="GLN278" s="85"/>
      <c r="GLO278" s="85"/>
      <c r="GLP278" s="85"/>
      <c r="GLQ278" s="85"/>
      <c r="GLR278" s="85"/>
      <c r="GLS278" s="85"/>
      <c r="GLT278" s="85"/>
      <c r="GLU278" s="85"/>
      <c r="GLV278" s="85"/>
      <c r="GLW278" s="85"/>
      <c r="GLX278" s="85"/>
      <c r="GLY278" s="85"/>
      <c r="GLZ278" s="85"/>
      <c r="GMA278" s="85"/>
      <c r="GMB278" s="85"/>
      <c r="GMC278" s="85"/>
      <c r="GMD278" s="85"/>
      <c r="GME278" s="85"/>
      <c r="GMF278" s="85"/>
      <c r="GMG278" s="85"/>
      <c r="GMH278" s="85"/>
      <c r="GMI278" s="85"/>
      <c r="GMJ278" s="85"/>
      <c r="GMK278" s="85"/>
      <c r="GML278" s="85"/>
      <c r="GMM278" s="85"/>
      <c r="GMN278" s="86"/>
      <c r="GMO278" s="84"/>
      <c r="GMP278" s="85"/>
      <c r="GMQ278" s="85"/>
      <c r="GMR278" s="85"/>
      <c r="GMS278" s="85"/>
      <c r="GMT278" s="85"/>
      <c r="GMU278" s="85"/>
      <c r="GMV278" s="85"/>
      <c r="GMW278" s="85"/>
      <c r="GMX278" s="85"/>
      <c r="GMY278" s="85"/>
      <c r="GMZ278" s="85"/>
      <c r="GNA278" s="85"/>
      <c r="GNB278" s="85"/>
      <c r="GNC278" s="85"/>
      <c r="GND278" s="85"/>
      <c r="GNE278" s="85"/>
      <c r="GNF278" s="85"/>
      <c r="GNG278" s="85"/>
      <c r="GNH278" s="85"/>
      <c r="GNI278" s="85"/>
      <c r="GNJ278" s="85"/>
      <c r="GNK278" s="85"/>
      <c r="GNL278" s="85"/>
      <c r="GNM278" s="85"/>
      <c r="GNN278" s="85"/>
      <c r="GNO278" s="85"/>
      <c r="GNP278" s="85"/>
      <c r="GNQ278" s="85"/>
      <c r="GNR278" s="85"/>
      <c r="GNS278" s="86"/>
      <c r="GNT278" s="84"/>
      <c r="GNU278" s="85"/>
      <c r="GNV278" s="85"/>
      <c r="GNW278" s="85"/>
      <c r="GNX278" s="85"/>
      <c r="GNY278" s="85"/>
      <c r="GNZ278" s="85"/>
      <c r="GOA278" s="85"/>
      <c r="GOB278" s="85"/>
      <c r="GOC278" s="85"/>
      <c r="GOD278" s="85"/>
      <c r="GOE278" s="85"/>
      <c r="GOF278" s="85"/>
      <c r="GOG278" s="85"/>
      <c r="GOH278" s="85"/>
      <c r="GOI278" s="85"/>
      <c r="GOJ278" s="85"/>
      <c r="GOK278" s="85"/>
      <c r="GOL278" s="85"/>
      <c r="GOM278" s="85"/>
      <c r="GON278" s="85"/>
      <c r="GOO278" s="85"/>
      <c r="GOP278" s="85"/>
      <c r="GOQ278" s="85"/>
      <c r="GOR278" s="85"/>
      <c r="GOS278" s="85"/>
      <c r="GOT278" s="85"/>
      <c r="GOU278" s="85"/>
      <c r="GOV278" s="85"/>
      <c r="GOW278" s="85"/>
      <c r="GOX278" s="86"/>
      <c r="GOY278" s="84"/>
      <c r="GOZ278" s="85"/>
      <c r="GPA278" s="85"/>
      <c r="GPB278" s="85"/>
      <c r="GPC278" s="85"/>
      <c r="GPD278" s="85"/>
      <c r="GPE278" s="85"/>
      <c r="GPF278" s="85"/>
      <c r="GPG278" s="85"/>
      <c r="GPH278" s="85"/>
      <c r="GPI278" s="85"/>
      <c r="GPJ278" s="85"/>
      <c r="GPK278" s="85"/>
      <c r="GPL278" s="85"/>
      <c r="GPM278" s="85"/>
      <c r="GPN278" s="85"/>
      <c r="GPO278" s="85"/>
      <c r="GPP278" s="85"/>
      <c r="GPQ278" s="85"/>
      <c r="GPR278" s="85"/>
      <c r="GPS278" s="85"/>
      <c r="GPT278" s="85"/>
      <c r="GPU278" s="85"/>
      <c r="GPV278" s="85"/>
      <c r="GPW278" s="85"/>
      <c r="GPX278" s="85"/>
      <c r="GPY278" s="85"/>
      <c r="GPZ278" s="85"/>
      <c r="GQA278" s="85"/>
      <c r="GQB278" s="85"/>
      <c r="GQC278" s="86"/>
      <c r="GQD278" s="84"/>
      <c r="GQE278" s="85"/>
      <c r="GQF278" s="85"/>
      <c r="GQG278" s="85"/>
      <c r="GQH278" s="85"/>
      <c r="GQI278" s="85"/>
      <c r="GQJ278" s="85"/>
      <c r="GQK278" s="85"/>
      <c r="GQL278" s="85"/>
      <c r="GQM278" s="85"/>
      <c r="GQN278" s="85"/>
      <c r="GQO278" s="85"/>
      <c r="GQP278" s="85"/>
      <c r="GQQ278" s="85"/>
      <c r="GQR278" s="85"/>
      <c r="GQS278" s="85"/>
      <c r="GQT278" s="85"/>
      <c r="GQU278" s="85"/>
      <c r="GQV278" s="85"/>
      <c r="GQW278" s="85"/>
      <c r="GQX278" s="85"/>
      <c r="GQY278" s="85"/>
      <c r="GQZ278" s="85"/>
      <c r="GRA278" s="85"/>
      <c r="GRB278" s="85"/>
      <c r="GRC278" s="85"/>
      <c r="GRD278" s="85"/>
      <c r="GRE278" s="85"/>
      <c r="GRF278" s="85"/>
      <c r="GRG278" s="85"/>
      <c r="GRH278" s="86"/>
      <c r="GRI278" s="84"/>
      <c r="GRJ278" s="85"/>
      <c r="GRK278" s="85"/>
      <c r="GRL278" s="85"/>
      <c r="GRM278" s="85"/>
      <c r="GRN278" s="85"/>
      <c r="GRO278" s="85"/>
      <c r="GRP278" s="85"/>
      <c r="GRQ278" s="85"/>
      <c r="GRR278" s="85"/>
      <c r="GRS278" s="85"/>
      <c r="GRT278" s="85"/>
      <c r="GRU278" s="85"/>
      <c r="GRV278" s="85"/>
      <c r="GRW278" s="85"/>
      <c r="GRX278" s="85"/>
      <c r="GRY278" s="85"/>
      <c r="GRZ278" s="85"/>
      <c r="GSA278" s="85"/>
      <c r="GSB278" s="85"/>
      <c r="GSC278" s="85"/>
      <c r="GSD278" s="85"/>
      <c r="GSE278" s="85"/>
      <c r="GSF278" s="85"/>
      <c r="GSG278" s="85"/>
      <c r="GSH278" s="85"/>
      <c r="GSI278" s="85"/>
      <c r="GSJ278" s="85"/>
      <c r="GSK278" s="85"/>
      <c r="GSL278" s="85"/>
      <c r="GSM278" s="86"/>
      <c r="GSN278" s="84"/>
      <c r="GSO278" s="85"/>
      <c r="GSP278" s="85"/>
      <c r="GSQ278" s="85"/>
      <c r="GSR278" s="85"/>
      <c r="GSS278" s="85"/>
      <c r="GST278" s="85"/>
      <c r="GSU278" s="85"/>
      <c r="GSV278" s="85"/>
      <c r="GSW278" s="85"/>
      <c r="GSX278" s="85"/>
      <c r="GSY278" s="85"/>
      <c r="GSZ278" s="85"/>
      <c r="GTA278" s="85"/>
      <c r="GTB278" s="85"/>
      <c r="GTC278" s="85"/>
      <c r="GTD278" s="85"/>
      <c r="GTE278" s="85"/>
      <c r="GTF278" s="85"/>
      <c r="GTG278" s="85"/>
      <c r="GTH278" s="85"/>
      <c r="GTI278" s="85"/>
      <c r="GTJ278" s="85"/>
      <c r="GTK278" s="85"/>
      <c r="GTL278" s="85"/>
      <c r="GTM278" s="85"/>
      <c r="GTN278" s="85"/>
      <c r="GTO278" s="85"/>
      <c r="GTP278" s="85"/>
      <c r="GTQ278" s="85"/>
      <c r="GTR278" s="86"/>
      <c r="GTS278" s="84"/>
      <c r="GTT278" s="85"/>
      <c r="GTU278" s="85"/>
      <c r="GTV278" s="85"/>
      <c r="GTW278" s="85"/>
      <c r="GTX278" s="85"/>
      <c r="GTY278" s="85"/>
      <c r="GTZ278" s="85"/>
      <c r="GUA278" s="85"/>
      <c r="GUB278" s="85"/>
      <c r="GUC278" s="85"/>
      <c r="GUD278" s="85"/>
      <c r="GUE278" s="85"/>
      <c r="GUF278" s="85"/>
      <c r="GUG278" s="85"/>
      <c r="GUH278" s="85"/>
      <c r="GUI278" s="85"/>
      <c r="GUJ278" s="85"/>
      <c r="GUK278" s="85"/>
      <c r="GUL278" s="85"/>
      <c r="GUM278" s="85"/>
      <c r="GUN278" s="85"/>
      <c r="GUO278" s="85"/>
      <c r="GUP278" s="85"/>
      <c r="GUQ278" s="85"/>
      <c r="GUR278" s="85"/>
      <c r="GUS278" s="85"/>
      <c r="GUT278" s="85"/>
      <c r="GUU278" s="85"/>
      <c r="GUV278" s="85"/>
      <c r="GUW278" s="86"/>
      <c r="GUX278" s="84"/>
      <c r="GUY278" s="85"/>
      <c r="GUZ278" s="85"/>
      <c r="GVA278" s="85"/>
      <c r="GVB278" s="85"/>
      <c r="GVC278" s="85"/>
      <c r="GVD278" s="85"/>
      <c r="GVE278" s="85"/>
      <c r="GVF278" s="85"/>
      <c r="GVG278" s="85"/>
      <c r="GVH278" s="85"/>
      <c r="GVI278" s="85"/>
      <c r="GVJ278" s="85"/>
      <c r="GVK278" s="85"/>
      <c r="GVL278" s="85"/>
      <c r="GVM278" s="85"/>
      <c r="GVN278" s="85"/>
      <c r="GVO278" s="85"/>
      <c r="GVP278" s="85"/>
      <c r="GVQ278" s="85"/>
      <c r="GVR278" s="85"/>
      <c r="GVS278" s="85"/>
      <c r="GVT278" s="85"/>
      <c r="GVU278" s="85"/>
      <c r="GVV278" s="85"/>
      <c r="GVW278" s="85"/>
      <c r="GVX278" s="85"/>
      <c r="GVY278" s="85"/>
      <c r="GVZ278" s="85"/>
      <c r="GWA278" s="85"/>
      <c r="GWB278" s="86"/>
      <c r="GWC278" s="84"/>
      <c r="GWD278" s="85"/>
      <c r="GWE278" s="85"/>
      <c r="GWF278" s="85"/>
      <c r="GWG278" s="85"/>
      <c r="GWH278" s="85"/>
      <c r="GWI278" s="85"/>
      <c r="GWJ278" s="85"/>
      <c r="GWK278" s="85"/>
      <c r="GWL278" s="85"/>
      <c r="GWM278" s="85"/>
      <c r="GWN278" s="85"/>
      <c r="GWO278" s="85"/>
      <c r="GWP278" s="85"/>
      <c r="GWQ278" s="85"/>
      <c r="GWR278" s="85"/>
      <c r="GWS278" s="85"/>
      <c r="GWT278" s="85"/>
      <c r="GWU278" s="85"/>
      <c r="GWV278" s="85"/>
      <c r="GWW278" s="85"/>
      <c r="GWX278" s="85"/>
      <c r="GWY278" s="85"/>
      <c r="GWZ278" s="85"/>
      <c r="GXA278" s="85"/>
      <c r="GXB278" s="85"/>
      <c r="GXC278" s="85"/>
      <c r="GXD278" s="85"/>
      <c r="GXE278" s="85"/>
      <c r="GXF278" s="85"/>
      <c r="GXG278" s="86"/>
      <c r="GXH278" s="84"/>
      <c r="GXI278" s="85"/>
      <c r="GXJ278" s="85"/>
      <c r="GXK278" s="85"/>
      <c r="GXL278" s="85"/>
      <c r="GXM278" s="85"/>
      <c r="GXN278" s="85"/>
      <c r="GXO278" s="85"/>
      <c r="GXP278" s="85"/>
      <c r="GXQ278" s="85"/>
      <c r="GXR278" s="85"/>
      <c r="GXS278" s="85"/>
      <c r="GXT278" s="85"/>
      <c r="GXU278" s="85"/>
      <c r="GXV278" s="85"/>
      <c r="GXW278" s="85"/>
      <c r="GXX278" s="85"/>
      <c r="GXY278" s="85"/>
      <c r="GXZ278" s="85"/>
      <c r="GYA278" s="85"/>
      <c r="GYB278" s="85"/>
      <c r="GYC278" s="85"/>
      <c r="GYD278" s="85"/>
      <c r="GYE278" s="85"/>
      <c r="GYF278" s="85"/>
      <c r="GYG278" s="85"/>
      <c r="GYH278" s="85"/>
      <c r="GYI278" s="85"/>
      <c r="GYJ278" s="85"/>
      <c r="GYK278" s="85"/>
      <c r="GYL278" s="86"/>
      <c r="GYM278" s="84"/>
      <c r="GYN278" s="85"/>
      <c r="GYO278" s="85"/>
      <c r="GYP278" s="85"/>
      <c r="GYQ278" s="85"/>
      <c r="GYR278" s="85"/>
      <c r="GYS278" s="85"/>
      <c r="GYT278" s="85"/>
      <c r="GYU278" s="85"/>
      <c r="GYV278" s="85"/>
      <c r="GYW278" s="85"/>
      <c r="GYX278" s="85"/>
      <c r="GYY278" s="85"/>
      <c r="GYZ278" s="85"/>
      <c r="GZA278" s="85"/>
      <c r="GZB278" s="85"/>
      <c r="GZC278" s="85"/>
      <c r="GZD278" s="85"/>
      <c r="GZE278" s="85"/>
      <c r="GZF278" s="85"/>
      <c r="GZG278" s="85"/>
      <c r="GZH278" s="85"/>
      <c r="GZI278" s="85"/>
      <c r="GZJ278" s="85"/>
      <c r="GZK278" s="85"/>
      <c r="GZL278" s="85"/>
      <c r="GZM278" s="85"/>
      <c r="GZN278" s="85"/>
      <c r="GZO278" s="85"/>
      <c r="GZP278" s="85"/>
      <c r="GZQ278" s="86"/>
      <c r="GZR278" s="84"/>
      <c r="GZS278" s="85"/>
      <c r="GZT278" s="85"/>
      <c r="GZU278" s="85"/>
      <c r="GZV278" s="85"/>
      <c r="GZW278" s="85"/>
      <c r="GZX278" s="85"/>
      <c r="GZY278" s="85"/>
      <c r="GZZ278" s="85"/>
      <c r="HAA278" s="85"/>
      <c r="HAB278" s="85"/>
      <c r="HAC278" s="85"/>
      <c r="HAD278" s="85"/>
      <c r="HAE278" s="85"/>
      <c r="HAF278" s="85"/>
      <c r="HAG278" s="85"/>
      <c r="HAH278" s="85"/>
      <c r="HAI278" s="85"/>
      <c r="HAJ278" s="85"/>
      <c r="HAK278" s="85"/>
      <c r="HAL278" s="85"/>
      <c r="HAM278" s="85"/>
      <c r="HAN278" s="85"/>
      <c r="HAO278" s="85"/>
      <c r="HAP278" s="85"/>
      <c r="HAQ278" s="85"/>
      <c r="HAR278" s="85"/>
      <c r="HAS278" s="85"/>
      <c r="HAT278" s="85"/>
      <c r="HAU278" s="85"/>
      <c r="HAV278" s="86"/>
      <c r="HAW278" s="84"/>
      <c r="HAX278" s="85"/>
      <c r="HAY278" s="85"/>
      <c r="HAZ278" s="85"/>
      <c r="HBA278" s="85"/>
      <c r="HBB278" s="85"/>
      <c r="HBC278" s="85"/>
      <c r="HBD278" s="85"/>
      <c r="HBE278" s="85"/>
      <c r="HBF278" s="85"/>
      <c r="HBG278" s="85"/>
      <c r="HBH278" s="85"/>
      <c r="HBI278" s="85"/>
      <c r="HBJ278" s="85"/>
      <c r="HBK278" s="85"/>
      <c r="HBL278" s="85"/>
      <c r="HBM278" s="85"/>
      <c r="HBN278" s="85"/>
      <c r="HBO278" s="85"/>
      <c r="HBP278" s="85"/>
      <c r="HBQ278" s="85"/>
      <c r="HBR278" s="85"/>
      <c r="HBS278" s="85"/>
      <c r="HBT278" s="85"/>
      <c r="HBU278" s="85"/>
      <c r="HBV278" s="85"/>
      <c r="HBW278" s="85"/>
      <c r="HBX278" s="85"/>
      <c r="HBY278" s="85"/>
      <c r="HBZ278" s="85"/>
      <c r="HCA278" s="86"/>
      <c r="HCB278" s="84"/>
      <c r="HCC278" s="85"/>
      <c r="HCD278" s="85"/>
      <c r="HCE278" s="85"/>
      <c r="HCF278" s="85"/>
      <c r="HCG278" s="85"/>
      <c r="HCH278" s="85"/>
      <c r="HCI278" s="85"/>
      <c r="HCJ278" s="85"/>
      <c r="HCK278" s="85"/>
      <c r="HCL278" s="85"/>
      <c r="HCM278" s="85"/>
      <c r="HCN278" s="85"/>
      <c r="HCO278" s="85"/>
      <c r="HCP278" s="85"/>
      <c r="HCQ278" s="85"/>
      <c r="HCR278" s="85"/>
      <c r="HCS278" s="85"/>
      <c r="HCT278" s="85"/>
      <c r="HCU278" s="85"/>
      <c r="HCV278" s="85"/>
      <c r="HCW278" s="85"/>
      <c r="HCX278" s="85"/>
      <c r="HCY278" s="85"/>
      <c r="HCZ278" s="85"/>
      <c r="HDA278" s="85"/>
      <c r="HDB278" s="85"/>
      <c r="HDC278" s="85"/>
      <c r="HDD278" s="85"/>
      <c r="HDE278" s="85"/>
      <c r="HDF278" s="86"/>
      <c r="HDG278" s="84"/>
      <c r="HDH278" s="85"/>
      <c r="HDI278" s="85"/>
      <c r="HDJ278" s="85"/>
      <c r="HDK278" s="85"/>
      <c r="HDL278" s="85"/>
      <c r="HDM278" s="85"/>
      <c r="HDN278" s="85"/>
      <c r="HDO278" s="85"/>
      <c r="HDP278" s="85"/>
      <c r="HDQ278" s="85"/>
      <c r="HDR278" s="85"/>
      <c r="HDS278" s="85"/>
      <c r="HDT278" s="85"/>
      <c r="HDU278" s="85"/>
      <c r="HDV278" s="85"/>
      <c r="HDW278" s="85"/>
      <c r="HDX278" s="85"/>
      <c r="HDY278" s="85"/>
      <c r="HDZ278" s="85"/>
      <c r="HEA278" s="85"/>
      <c r="HEB278" s="85"/>
      <c r="HEC278" s="85"/>
      <c r="HED278" s="85"/>
      <c r="HEE278" s="85"/>
      <c r="HEF278" s="85"/>
      <c r="HEG278" s="85"/>
      <c r="HEH278" s="85"/>
      <c r="HEI278" s="85"/>
      <c r="HEJ278" s="85"/>
      <c r="HEK278" s="86"/>
      <c r="HEL278" s="84"/>
      <c r="HEM278" s="85"/>
      <c r="HEN278" s="85"/>
      <c r="HEO278" s="85"/>
      <c r="HEP278" s="85"/>
      <c r="HEQ278" s="85"/>
      <c r="HER278" s="85"/>
      <c r="HES278" s="85"/>
      <c r="HET278" s="85"/>
      <c r="HEU278" s="85"/>
      <c r="HEV278" s="85"/>
      <c r="HEW278" s="85"/>
      <c r="HEX278" s="85"/>
      <c r="HEY278" s="85"/>
      <c r="HEZ278" s="85"/>
      <c r="HFA278" s="85"/>
      <c r="HFB278" s="85"/>
      <c r="HFC278" s="85"/>
      <c r="HFD278" s="85"/>
      <c r="HFE278" s="85"/>
      <c r="HFF278" s="85"/>
      <c r="HFG278" s="85"/>
      <c r="HFH278" s="85"/>
      <c r="HFI278" s="85"/>
      <c r="HFJ278" s="85"/>
      <c r="HFK278" s="85"/>
      <c r="HFL278" s="85"/>
      <c r="HFM278" s="85"/>
      <c r="HFN278" s="85"/>
      <c r="HFO278" s="85"/>
      <c r="HFP278" s="86"/>
      <c r="HFQ278" s="84"/>
      <c r="HFR278" s="85"/>
      <c r="HFS278" s="85"/>
      <c r="HFT278" s="85"/>
      <c r="HFU278" s="85"/>
      <c r="HFV278" s="85"/>
      <c r="HFW278" s="85"/>
      <c r="HFX278" s="85"/>
      <c r="HFY278" s="85"/>
      <c r="HFZ278" s="85"/>
      <c r="HGA278" s="85"/>
      <c r="HGB278" s="85"/>
      <c r="HGC278" s="85"/>
      <c r="HGD278" s="85"/>
      <c r="HGE278" s="85"/>
      <c r="HGF278" s="85"/>
      <c r="HGG278" s="85"/>
      <c r="HGH278" s="85"/>
      <c r="HGI278" s="85"/>
      <c r="HGJ278" s="85"/>
      <c r="HGK278" s="85"/>
      <c r="HGL278" s="85"/>
      <c r="HGM278" s="85"/>
      <c r="HGN278" s="85"/>
      <c r="HGO278" s="85"/>
      <c r="HGP278" s="85"/>
      <c r="HGQ278" s="85"/>
      <c r="HGR278" s="85"/>
      <c r="HGS278" s="85"/>
      <c r="HGT278" s="85"/>
      <c r="HGU278" s="86"/>
      <c r="HGV278" s="84"/>
      <c r="HGW278" s="85"/>
      <c r="HGX278" s="85"/>
      <c r="HGY278" s="85"/>
      <c r="HGZ278" s="85"/>
      <c r="HHA278" s="85"/>
      <c r="HHB278" s="85"/>
      <c r="HHC278" s="85"/>
      <c r="HHD278" s="85"/>
      <c r="HHE278" s="85"/>
      <c r="HHF278" s="85"/>
      <c r="HHG278" s="85"/>
      <c r="HHH278" s="85"/>
      <c r="HHI278" s="85"/>
      <c r="HHJ278" s="85"/>
      <c r="HHK278" s="85"/>
      <c r="HHL278" s="85"/>
      <c r="HHM278" s="85"/>
      <c r="HHN278" s="85"/>
      <c r="HHO278" s="85"/>
      <c r="HHP278" s="85"/>
      <c r="HHQ278" s="85"/>
      <c r="HHR278" s="85"/>
      <c r="HHS278" s="85"/>
      <c r="HHT278" s="85"/>
      <c r="HHU278" s="85"/>
      <c r="HHV278" s="85"/>
      <c r="HHW278" s="85"/>
      <c r="HHX278" s="85"/>
      <c r="HHY278" s="85"/>
      <c r="HHZ278" s="86"/>
      <c r="HIA278" s="84"/>
      <c r="HIB278" s="85"/>
      <c r="HIC278" s="85"/>
      <c r="HID278" s="85"/>
      <c r="HIE278" s="85"/>
      <c r="HIF278" s="85"/>
      <c r="HIG278" s="85"/>
      <c r="HIH278" s="85"/>
      <c r="HII278" s="85"/>
      <c r="HIJ278" s="85"/>
      <c r="HIK278" s="85"/>
      <c r="HIL278" s="85"/>
      <c r="HIM278" s="85"/>
      <c r="HIN278" s="85"/>
      <c r="HIO278" s="85"/>
      <c r="HIP278" s="85"/>
      <c r="HIQ278" s="85"/>
      <c r="HIR278" s="85"/>
      <c r="HIS278" s="85"/>
      <c r="HIT278" s="85"/>
      <c r="HIU278" s="85"/>
      <c r="HIV278" s="85"/>
      <c r="HIW278" s="85"/>
      <c r="HIX278" s="85"/>
      <c r="HIY278" s="85"/>
      <c r="HIZ278" s="85"/>
      <c r="HJA278" s="85"/>
      <c r="HJB278" s="85"/>
      <c r="HJC278" s="85"/>
      <c r="HJD278" s="85"/>
      <c r="HJE278" s="86"/>
      <c r="HJF278" s="84"/>
      <c r="HJG278" s="85"/>
      <c r="HJH278" s="85"/>
      <c r="HJI278" s="85"/>
      <c r="HJJ278" s="85"/>
      <c r="HJK278" s="85"/>
      <c r="HJL278" s="85"/>
      <c r="HJM278" s="85"/>
      <c r="HJN278" s="85"/>
      <c r="HJO278" s="85"/>
      <c r="HJP278" s="85"/>
      <c r="HJQ278" s="85"/>
      <c r="HJR278" s="85"/>
      <c r="HJS278" s="85"/>
      <c r="HJT278" s="85"/>
      <c r="HJU278" s="85"/>
      <c r="HJV278" s="85"/>
      <c r="HJW278" s="85"/>
      <c r="HJX278" s="85"/>
      <c r="HJY278" s="85"/>
      <c r="HJZ278" s="85"/>
      <c r="HKA278" s="85"/>
      <c r="HKB278" s="85"/>
      <c r="HKC278" s="85"/>
      <c r="HKD278" s="85"/>
      <c r="HKE278" s="85"/>
      <c r="HKF278" s="85"/>
      <c r="HKG278" s="85"/>
      <c r="HKH278" s="85"/>
      <c r="HKI278" s="85"/>
      <c r="HKJ278" s="86"/>
      <c r="HKK278" s="84"/>
      <c r="HKL278" s="85"/>
      <c r="HKM278" s="85"/>
      <c r="HKN278" s="85"/>
      <c r="HKO278" s="85"/>
      <c r="HKP278" s="85"/>
      <c r="HKQ278" s="85"/>
      <c r="HKR278" s="85"/>
      <c r="HKS278" s="85"/>
      <c r="HKT278" s="85"/>
      <c r="HKU278" s="85"/>
      <c r="HKV278" s="85"/>
      <c r="HKW278" s="85"/>
      <c r="HKX278" s="85"/>
      <c r="HKY278" s="85"/>
      <c r="HKZ278" s="85"/>
      <c r="HLA278" s="85"/>
      <c r="HLB278" s="85"/>
      <c r="HLC278" s="85"/>
      <c r="HLD278" s="85"/>
      <c r="HLE278" s="85"/>
      <c r="HLF278" s="85"/>
      <c r="HLG278" s="85"/>
      <c r="HLH278" s="85"/>
      <c r="HLI278" s="85"/>
      <c r="HLJ278" s="85"/>
      <c r="HLK278" s="85"/>
      <c r="HLL278" s="85"/>
      <c r="HLM278" s="85"/>
      <c r="HLN278" s="85"/>
      <c r="HLO278" s="86"/>
      <c r="HLP278" s="84"/>
      <c r="HLQ278" s="85"/>
      <c r="HLR278" s="85"/>
      <c r="HLS278" s="85"/>
      <c r="HLT278" s="85"/>
      <c r="HLU278" s="85"/>
      <c r="HLV278" s="85"/>
      <c r="HLW278" s="85"/>
      <c r="HLX278" s="85"/>
      <c r="HLY278" s="85"/>
      <c r="HLZ278" s="85"/>
      <c r="HMA278" s="85"/>
      <c r="HMB278" s="85"/>
      <c r="HMC278" s="85"/>
      <c r="HMD278" s="85"/>
      <c r="HME278" s="85"/>
      <c r="HMF278" s="85"/>
      <c r="HMG278" s="85"/>
      <c r="HMH278" s="85"/>
      <c r="HMI278" s="85"/>
      <c r="HMJ278" s="85"/>
      <c r="HMK278" s="85"/>
      <c r="HML278" s="85"/>
      <c r="HMM278" s="85"/>
      <c r="HMN278" s="85"/>
      <c r="HMO278" s="85"/>
      <c r="HMP278" s="85"/>
      <c r="HMQ278" s="85"/>
      <c r="HMR278" s="85"/>
      <c r="HMS278" s="85"/>
      <c r="HMT278" s="86"/>
      <c r="HMU278" s="84"/>
      <c r="HMV278" s="85"/>
      <c r="HMW278" s="85"/>
      <c r="HMX278" s="85"/>
      <c r="HMY278" s="85"/>
      <c r="HMZ278" s="85"/>
      <c r="HNA278" s="85"/>
      <c r="HNB278" s="85"/>
      <c r="HNC278" s="85"/>
      <c r="HND278" s="85"/>
      <c r="HNE278" s="85"/>
      <c r="HNF278" s="85"/>
      <c r="HNG278" s="85"/>
      <c r="HNH278" s="85"/>
      <c r="HNI278" s="85"/>
      <c r="HNJ278" s="85"/>
      <c r="HNK278" s="85"/>
      <c r="HNL278" s="85"/>
      <c r="HNM278" s="85"/>
      <c r="HNN278" s="85"/>
      <c r="HNO278" s="85"/>
      <c r="HNP278" s="85"/>
      <c r="HNQ278" s="85"/>
      <c r="HNR278" s="85"/>
      <c r="HNS278" s="85"/>
      <c r="HNT278" s="85"/>
      <c r="HNU278" s="85"/>
      <c r="HNV278" s="85"/>
      <c r="HNW278" s="85"/>
      <c r="HNX278" s="85"/>
      <c r="HNY278" s="86"/>
      <c r="HNZ278" s="84"/>
      <c r="HOA278" s="85"/>
      <c r="HOB278" s="85"/>
      <c r="HOC278" s="85"/>
      <c r="HOD278" s="85"/>
      <c r="HOE278" s="85"/>
      <c r="HOF278" s="85"/>
      <c r="HOG278" s="85"/>
      <c r="HOH278" s="85"/>
      <c r="HOI278" s="85"/>
      <c r="HOJ278" s="85"/>
      <c r="HOK278" s="85"/>
      <c r="HOL278" s="85"/>
      <c r="HOM278" s="85"/>
      <c r="HON278" s="85"/>
      <c r="HOO278" s="85"/>
      <c r="HOP278" s="85"/>
      <c r="HOQ278" s="85"/>
      <c r="HOR278" s="85"/>
      <c r="HOS278" s="85"/>
      <c r="HOT278" s="85"/>
      <c r="HOU278" s="85"/>
      <c r="HOV278" s="85"/>
      <c r="HOW278" s="85"/>
      <c r="HOX278" s="85"/>
      <c r="HOY278" s="85"/>
      <c r="HOZ278" s="85"/>
      <c r="HPA278" s="85"/>
      <c r="HPB278" s="85"/>
      <c r="HPC278" s="85"/>
      <c r="HPD278" s="86"/>
      <c r="HPE278" s="84"/>
      <c r="HPF278" s="85"/>
      <c r="HPG278" s="85"/>
      <c r="HPH278" s="85"/>
      <c r="HPI278" s="85"/>
      <c r="HPJ278" s="85"/>
      <c r="HPK278" s="85"/>
      <c r="HPL278" s="85"/>
      <c r="HPM278" s="85"/>
      <c r="HPN278" s="85"/>
      <c r="HPO278" s="85"/>
      <c r="HPP278" s="85"/>
      <c r="HPQ278" s="85"/>
      <c r="HPR278" s="85"/>
      <c r="HPS278" s="85"/>
      <c r="HPT278" s="85"/>
      <c r="HPU278" s="85"/>
      <c r="HPV278" s="85"/>
      <c r="HPW278" s="85"/>
      <c r="HPX278" s="85"/>
      <c r="HPY278" s="85"/>
      <c r="HPZ278" s="85"/>
      <c r="HQA278" s="85"/>
      <c r="HQB278" s="85"/>
      <c r="HQC278" s="85"/>
      <c r="HQD278" s="85"/>
      <c r="HQE278" s="85"/>
      <c r="HQF278" s="85"/>
      <c r="HQG278" s="85"/>
      <c r="HQH278" s="85"/>
      <c r="HQI278" s="86"/>
      <c r="HQJ278" s="84"/>
      <c r="HQK278" s="85"/>
      <c r="HQL278" s="85"/>
      <c r="HQM278" s="85"/>
      <c r="HQN278" s="85"/>
      <c r="HQO278" s="85"/>
      <c r="HQP278" s="85"/>
      <c r="HQQ278" s="85"/>
      <c r="HQR278" s="85"/>
      <c r="HQS278" s="85"/>
      <c r="HQT278" s="85"/>
      <c r="HQU278" s="85"/>
      <c r="HQV278" s="85"/>
      <c r="HQW278" s="85"/>
      <c r="HQX278" s="85"/>
      <c r="HQY278" s="85"/>
      <c r="HQZ278" s="85"/>
      <c r="HRA278" s="85"/>
      <c r="HRB278" s="85"/>
      <c r="HRC278" s="85"/>
      <c r="HRD278" s="85"/>
      <c r="HRE278" s="85"/>
      <c r="HRF278" s="85"/>
      <c r="HRG278" s="85"/>
      <c r="HRH278" s="85"/>
      <c r="HRI278" s="85"/>
      <c r="HRJ278" s="85"/>
      <c r="HRK278" s="85"/>
      <c r="HRL278" s="85"/>
      <c r="HRM278" s="85"/>
      <c r="HRN278" s="86"/>
      <c r="HRO278" s="84"/>
      <c r="HRP278" s="85"/>
      <c r="HRQ278" s="85"/>
      <c r="HRR278" s="85"/>
      <c r="HRS278" s="85"/>
      <c r="HRT278" s="85"/>
      <c r="HRU278" s="85"/>
      <c r="HRV278" s="85"/>
      <c r="HRW278" s="85"/>
      <c r="HRX278" s="85"/>
      <c r="HRY278" s="85"/>
      <c r="HRZ278" s="85"/>
      <c r="HSA278" s="85"/>
      <c r="HSB278" s="85"/>
      <c r="HSC278" s="85"/>
      <c r="HSD278" s="85"/>
      <c r="HSE278" s="85"/>
      <c r="HSF278" s="85"/>
      <c r="HSG278" s="85"/>
      <c r="HSH278" s="85"/>
      <c r="HSI278" s="85"/>
      <c r="HSJ278" s="85"/>
      <c r="HSK278" s="85"/>
      <c r="HSL278" s="85"/>
      <c r="HSM278" s="85"/>
      <c r="HSN278" s="85"/>
      <c r="HSO278" s="85"/>
      <c r="HSP278" s="85"/>
      <c r="HSQ278" s="85"/>
      <c r="HSR278" s="85"/>
      <c r="HSS278" s="86"/>
      <c r="HST278" s="84"/>
      <c r="HSU278" s="85"/>
      <c r="HSV278" s="85"/>
      <c r="HSW278" s="85"/>
      <c r="HSX278" s="85"/>
      <c r="HSY278" s="85"/>
      <c r="HSZ278" s="85"/>
      <c r="HTA278" s="85"/>
      <c r="HTB278" s="85"/>
      <c r="HTC278" s="85"/>
      <c r="HTD278" s="85"/>
      <c r="HTE278" s="85"/>
      <c r="HTF278" s="85"/>
      <c r="HTG278" s="85"/>
      <c r="HTH278" s="85"/>
      <c r="HTI278" s="85"/>
      <c r="HTJ278" s="85"/>
      <c r="HTK278" s="85"/>
      <c r="HTL278" s="85"/>
      <c r="HTM278" s="85"/>
      <c r="HTN278" s="85"/>
      <c r="HTO278" s="85"/>
      <c r="HTP278" s="85"/>
      <c r="HTQ278" s="85"/>
      <c r="HTR278" s="85"/>
      <c r="HTS278" s="85"/>
      <c r="HTT278" s="85"/>
      <c r="HTU278" s="85"/>
      <c r="HTV278" s="85"/>
      <c r="HTW278" s="85"/>
      <c r="HTX278" s="86"/>
      <c r="HTY278" s="84"/>
      <c r="HTZ278" s="85"/>
      <c r="HUA278" s="85"/>
      <c r="HUB278" s="85"/>
      <c r="HUC278" s="85"/>
      <c r="HUD278" s="85"/>
      <c r="HUE278" s="85"/>
      <c r="HUF278" s="85"/>
      <c r="HUG278" s="85"/>
      <c r="HUH278" s="85"/>
      <c r="HUI278" s="85"/>
      <c r="HUJ278" s="85"/>
      <c r="HUK278" s="85"/>
      <c r="HUL278" s="85"/>
      <c r="HUM278" s="85"/>
      <c r="HUN278" s="85"/>
      <c r="HUO278" s="85"/>
      <c r="HUP278" s="85"/>
      <c r="HUQ278" s="85"/>
      <c r="HUR278" s="85"/>
      <c r="HUS278" s="85"/>
      <c r="HUT278" s="85"/>
      <c r="HUU278" s="85"/>
      <c r="HUV278" s="85"/>
      <c r="HUW278" s="85"/>
      <c r="HUX278" s="85"/>
      <c r="HUY278" s="85"/>
      <c r="HUZ278" s="85"/>
      <c r="HVA278" s="85"/>
      <c r="HVB278" s="85"/>
      <c r="HVC278" s="86"/>
      <c r="HVD278" s="84"/>
      <c r="HVE278" s="85"/>
      <c r="HVF278" s="85"/>
      <c r="HVG278" s="85"/>
      <c r="HVH278" s="85"/>
      <c r="HVI278" s="85"/>
      <c r="HVJ278" s="85"/>
      <c r="HVK278" s="85"/>
      <c r="HVL278" s="85"/>
      <c r="HVM278" s="85"/>
      <c r="HVN278" s="85"/>
      <c r="HVO278" s="85"/>
      <c r="HVP278" s="85"/>
      <c r="HVQ278" s="85"/>
      <c r="HVR278" s="85"/>
      <c r="HVS278" s="85"/>
      <c r="HVT278" s="85"/>
      <c r="HVU278" s="85"/>
      <c r="HVV278" s="85"/>
      <c r="HVW278" s="85"/>
      <c r="HVX278" s="85"/>
      <c r="HVY278" s="85"/>
      <c r="HVZ278" s="85"/>
      <c r="HWA278" s="85"/>
      <c r="HWB278" s="85"/>
      <c r="HWC278" s="85"/>
      <c r="HWD278" s="85"/>
      <c r="HWE278" s="85"/>
      <c r="HWF278" s="85"/>
      <c r="HWG278" s="85"/>
      <c r="HWH278" s="86"/>
      <c r="HWI278" s="84"/>
      <c r="HWJ278" s="85"/>
      <c r="HWK278" s="85"/>
      <c r="HWL278" s="85"/>
      <c r="HWM278" s="85"/>
      <c r="HWN278" s="85"/>
      <c r="HWO278" s="85"/>
      <c r="HWP278" s="85"/>
      <c r="HWQ278" s="85"/>
      <c r="HWR278" s="85"/>
      <c r="HWS278" s="85"/>
      <c r="HWT278" s="85"/>
      <c r="HWU278" s="85"/>
      <c r="HWV278" s="85"/>
      <c r="HWW278" s="85"/>
      <c r="HWX278" s="85"/>
      <c r="HWY278" s="85"/>
      <c r="HWZ278" s="85"/>
      <c r="HXA278" s="85"/>
      <c r="HXB278" s="85"/>
      <c r="HXC278" s="85"/>
      <c r="HXD278" s="85"/>
      <c r="HXE278" s="85"/>
      <c r="HXF278" s="85"/>
      <c r="HXG278" s="85"/>
      <c r="HXH278" s="85"/>
      <c r="HXI278" s="85"/>
      <c r="HXJ278" s="85"/>
      <c r="HXK278" s="85"/>
      <c r="HXL278" s="85"/>
      <c r="HXM278" s="86"/>
      <c r="HXN278" s="84"/>
      <c r="HXO278" s="85"/>
      <c r="HXP278" s="85"/>
      <c r="HXQ278" s="85"/>
      <c r="HXR278" s="85"/>
      <c r="HXS278" s="85"/>
      <c r="HXT278" s="85"/>
      <c r="HXU278" s="85"/>
      <c r="HXV278" s="85"/>
      <c r="HXW278" s="85"/>
      <c r="HXX278" s="85"/>
      <c r="HXY278" s="85"/>
      <c r="HXZ278" s="85"/>
      <c r="HYA278" s="85"/>
      <c r="HYB278" s="85"/>
      <c r="HYC278" s="85"/>
      <c r="HYD278" s="85"/>
      <c r="HYE278" s="85"/>
      <c r="HYF278" s="85"/>
      <c r="HYG278" s="85"/>
      <c r="HYH278" s="85"/>
      <c r="HYI278" s="85"/>
      <c r="HYJ278" s="85"/>
      <c r="HYK278" s="85"/>
      <c r="HYL278" s="85"/>
      <c r="HYM278" s="85"/>
      <c r="HYN278" s="85"/>
      <c r="HYO278" s="85"/>
      <c r="HYP278" s="85"/>
      <c r="HYQ278" s="85"/>
      <c r="HYR278" s="86"/>
      <c r="HYS278" s="84"/>
      <c r="HYT278" s="85"/>
      <c r="HYU278" s="85"/>
      <c r="HYV278" s="85"/>
      <c r="HYW278" s="85"/>
      <c r="HYX278" s="85"/>
      <c r="HYY278" s="85"/>
      <c r="HYZ278" s="85"/>
      <c r="HZA278" s="85"/>
      <c r="HZB278" s="85"/>
      <c r="HZC278" s="85"/>
      <c r="HZD278" s="85"/>
      <c r="HZE278" s="85"/>
      <c r="HZF278" s="85"/>
      <c r="HZG278" s="85"/>
      <c r="HZH278" s="85"/>
      <c r="HZI278" s="85"/>
      <c r="HZJ278" s="85"/>
      <c r="HZK278" s="85"/>
      <c r="HZL278" s="85"/>
      <c r="HZM278" s="85"/>
      <c r="HZN278" s="85"/>
      <c r="HZO278" s="85"/>
      <c r="HZP278" s="85"/>
      <c r="HZQ278" s="85"/>
      <c r="HZR278" s="85"/>
      <c r="HZS278" s="85"/>
      <c r="HZT278" s="85"/>
      <c r="HZU278" s="85"/>
      <c r="HZV278" s="85"/>
      <c r="HZW278" s="86"/>
      <c r="HZX278" s="84"/>
      <c r="HZY278" s="85"/>
      <c r="HZZ278" s="85"/>
      <c r="IAA278" s="85"/>
      <c r="IAB278" s="85"/>
      <c r="IAC278" s="85"/>
      <c r="IAD278" s="85"/>
      <c r="IAE278" s="85"/>
      <c r="IAF278" s="85"/>
      <c r="IAG278" s="85"/>
      <c r="IAH278" s="85"/>
      <c r="IAI278" s="85"/>
      <c r="IAJ278" s="85"/>
      <c r="IAK278" s="85"/>
      <c r="IAL278" s="85"/>
      <c r="IAM278" s="85"/>
      <c r="IAN278" s="85"/>
      <c r="IAO278" s="85"/>
      <c r="IAP278" s="85"/>
      <c r="IAQ278" s="85"/>
      <c r="IAR278" s="85"/>
      <c r="IAS278" s="85"/>
      <c r="IAT278" s="85"/>
      <c r="IAU278" s="85"/>
      <c r="IAV278" s="85"/>
      <c r="IAW278" s="85"/>
      <c r="IAX278" s="85"/>
      <c r="IAY278" s="85"/>
      <c r="IAZ278" s="85"/>
      <c r="IBA278" s="85"/>
      <c r="IBB278" s="86"/>
      <c r="IBC278" s="84"/>
      <c r="IBD278" s="85"/>
      <c r="IBE278" s="85"/>
      <c r="IBF278" s="85"/>
      <c r="IBG278" s="85"/>
      <c r="IBH278" s="85"/>
      <c r="IBI278" s="85"/>
      <c r="IBJ278" s="85"/>
      <c r="IBK278" s="85"/>
      <c r="IBL278" s="85"/>
      <c r="IBM278" s="85"/>
      <c r="IBN278" s="85"/>
      <c r="IBO278" s="85"/>
      <c r="IBP278" s="85"/>
      <c r="IBQ278" s="85"/>
      <c r="IBR278" s="85"/>
      <c r="IBS278" s="85"/>
      <c r="IBT278" s="85"/>
      <c r="IBU278" s="85"/>
      <c r="IBV278" s="85"/>
      <c r="IBW278" s="85"/>
      <c r="IBX278" s="85"/>
      <c r="IBY278" s="85"/>
      <c r="IBZ278" s="85"/>
      <c r="ICA278" s="85"/>
      <c r="ICB278" s="85"/>
      <c r="ICC278" s="85"/>
      <c r="ICD278" s="85"/>
      <c r="ICE278" s="85"/>
      <c r="ICF278" s="85"/>
      <c r="ICG278" s="86"/>
      <c r="ICH278" s="84"/>
      <c r="ICI278" s="85"/>
      <c r="ICJ278" s="85"/>
      <c r="ICK278" s="85"/>
      <c r="ICL278" s="85"/>
      <c r="ICM278" s="85"/>
      <c r="ICN278" s="85"/>
      <c r="ICO278" s="85"/>
      <c r="ICP278" s="85"/>
      <c r="ICQ278" s="85"/>
      <c r="ICR278" s="85"/>
      <c r="ICS278" s="85"/>
      <c r="ICT278" s="85"/>
      <c r="ICU278" s="85"/>
      <c r="ICV278" s="85"/>
      <c r="ICW278" s="85"/>
      <c r="ICX278" s="85"/>
      <c r="ICY278" s="85"/>
      <c r="ICZ278" s="85"/>
      <c r="IDA278" s="85"/>
      <c r="IDB278" s="85"/>
      <c r="IDC278" s="85"/>
      <c r="IDD278" s="85"/>
      <c r="IDE278" s="85"/>
      <c r="IDF278" s="85"/>
      <c r="IDG278" s="85"/>
      <c r="IDH278" s="85"/>
      <c r="IDI278" s="85"/>
      <c r="IDJ278" s="85"/>
      <c r="IDK278" s="85"/>
      <c r="IDL278" s="86"/>
      <c r="IDM278" s="84"/>
      <c r="IDN278" s="85"/>
      <c r="IDO278" s="85"/>
      <c r="IDP278" s="85"/>
      <c r="IDQ278" s="85"/>
      <c r="IDR278" s="85"/>
      <c r="IDS278" s="85"/>
      <c r="IDT278" s="85"/>
      <c r="IDU278" s="85"/>
      <c r="IDV278" s="85"/>
      <c r="IDW278" s="85"/>
      <c r="IDX278" s="85"/>
      <c r="IDY278" s="85"/>
      <c r="IDZ278" s="85"/>
      <c r="IEA278" s="85"/>
      <c r="IEB278" s="85"/>
      <c r="IEC278" s="85"/>
      <c r="IED278" s="85"/>
      <c r="IEE278" s="85"/>
      <c r="IEF278" s="85"/>
      <c r="IEG278" s="85"/>
      <c r="IEH278" s="85"/>
      <c r="IEI278" s="85"/>
      <c r="IEJ278" s="85"/>
      <c r="IEK278" s="85"/>
      <c r="IEL278" s="85"/>
      <c r="IEM278" s="85"/>
      <c r="IEN278" s="85"/>
      <c r="IEO278" s="85"/>
      <c r="IEP278" s="85"/>
      <c r="IEQ278" s="86"/>
      <c r="IER278" s="84"/>
      <c r="IES278" s="85"/>
      <c r="IET278" s="85"/>
      <c r="IEU278" s="85"/>
      <c r="IEV278" s="85"/>
      <c r="IEW278" s="85"/>
      <c r="IEX278" s="85"/>
      <c r="IEY278" s="85"/>
      <c r="IEZ278" s="85"/>
      <c r="IFA278" s="85"/>
      <c r="IFB278" s="85"/>
      <c r="IFC278" s="85"/>
      <c r="IFD278" s="85"/>
      <c r="IFE278" s="85"/>
      <c r="IFF278" s="85"/>
      <c r="IFG278" s="85"/>
      <c r="IFH278" s="85"/>
      <c r="IFI278" s="85"/>
      <c r="IFJ278" s="85"/>
      <c r="IFK278" s="85"/>
      <c r="IFL278" s="85"/>
      <c r="IFM278" s="85"/>
      <c r="IFN278" s="85"/>
      <c r="IFO278" s="85"/>
      <c r="IFP278" s="85"/>
      <c r="IFQ278" s="85"/>
      <c r="IFR278" s="85"/>
      <c r="IFS278" s="85"/>
      <c r="IFT278" s="85"/>
      <c r="IFU278" s="85"/>
      <c r="IFV278" s="86"/>
      <c r="IFW278" s="84"/>
      <c r="IFX278" s="85"/>
      <c r="IFY278" s="85"/>
      <c r="IFZ278" s="85"/>
      <c r="IGA278" s="85"/>
      <c r="IGB278" s="85"/>
      <c r="IGC278" s="85"/>
      <c r="IGD278" s="85"/>
      <c r="IGE278" s="85"/>
      <c r="IGF278" s="85"/>
      <c r="IGG278" s="85"/>
      <c r="IGH278" s="85"/>
      <c r="IGI278" s="85"/>
      <c r="IGJ278" s="85"/>
      <c r="IGK278" s="85"/>
      <c r="IGL278" s="85"/>
      <c r="IGM278" s="85"/>
      <c r="IGN278" s="85"/>
      <c r="IGO278" s="85"/>
      <c r="IGP278" s="85"/>
      <c r="IGQ278" s="85"/>
      <c r="IGR278" s="85"/>
      <c r="IGS278" s="85"/>
      <c r="IGT278" s="85"/>
      <c r="IGU278" s="85"/>
      <c r="IGV278" s="85"/>
      <c r="IGW278" s="85"/>
      <c r="IGX278" s="85"/>
      <c r="IGY278" s="85"/>
      <c r="IGZ278" s="85"/>
      <c r="IHA278" s="86"/>
      <c r="IHB278" s="84"/>
      <c r="IHC278" s="85"/>
      <c r="IHD278" s="85"/>
      <c r="IHE278" s="85"/>
      <c r="IHF278" s="85"/>
      <c r="IHG278" s="85"/>
      <c r="IHH278" s="85"/>
      <c r="IHI278" s="85"/>
      <c r="IHJ278" s="85"/>
      <c r="IHK278" s="85"/>
      <c r="IHL278" s="85"/>
      <c r="IHM278" s="85"/>
      <c r="IHN278" s="85"/>
      <c r="IHO278" s="85"/>
      <c r="IHP278" s="85"/>
      <c r="IHQ278" s="85"/>
      <c r="IHR278" s="85"/>
      <c r="IHS278" s="85"/>
      <c r="IHT278" s="85"/>
      <c r="IHU278" s="85"/>
      <c r="IHV278" s="85"/>
      <c r="IHW278" s="85"/>
      <c r="IHX278" s="85"/>
      <c r="IHY278" s="85"/>
      <c r="IHZ278" s="85"/>
      <c r="IIA278" s="85"/>
      <c r="IIB278" s="85"/>
      <c r="IIC278" s="85"/>
      <c r="IID278" s="85"/>
      <c r="IIE278" s="85"/>
      <c r="IIF278" s="86"/>
      <c r="IIG278" s="84"/>
      <c r="IIH278" s="85"/>
      <c r="III278" s="85"/>
      <c r="IIJ278" s="85"/>
      <c r="IIK278" s="85"/>
      <c r="IIL278" s="85"/>
      <c r="IIM278" s="85"/>
      <c r="IIN278" s="85"/>
      <c r="IIO278" s="85"/>
      <c r="IIP278" s="85"/>
      <c r="IIQ278" s="85"/>
      <c r="IIR278" s="85"/>
      <c r="IIS278" s="85"/>
      <c r="IIT278" s="85"/>
      <c r="IIU278" s="85"/>
      <c r="IIV278" s="85"/>
      <c r="IIW278" s="85"/>
      <c r="IIX278" s="85"/>
      <c r="IIY278" s="85"/>
      <c r="IIZ278" s="85"/>
      <c r="IJA278" s="85"/>
      <c r="IJB278" s="85"/>
      <c r="IJC278" s="85"/>
      <c r="IJD278" s="85"/>
      <c r="IJE278" s="85"/>
      <c r="IJF278" s="85"/>
      <c r="IJG278" s="85"/>
      <c r="IJH278" s="85"/>
      <c r="IJI278" s="85"/>
      <c r="IJJ278" s="85"/>
      <c r="IJK278" s="86"/>
      <c r="IJL278" s="84"/>
      <c r="IJM278" s="85"/>
      <c r="IJN278" s="85"/>
      <c r="IJO278" s="85"/>
      <c r="IJP278" s="85"/>
      <c r="IJQ278" s="85"/>
      <c r="IJR278" s="85"/>
      <c r="IJS278" s="85"/>
      <c r="IJT278" s="85"/>
      <c r="IJU278" s="85"/>
      <c r="IJV278" s="85"/>
      <c r="IJW278" s="85"/>
      <c r="IJX278" s="85"/>
      <c r="IJY278" s="85"/>
      <c r="IJZ278" s="85"/>
      <c r="IKA278" s="85"/>
      <c r="IKB278" s="85"/>
      <c r="IKC278" s="85"/>
      <c r="IKD278" s="85"/>
      <c r="IKE278" s="85"/>
      <c r="IKF278" s="85"/>
      <c r="IKG278" s="85"/>
      <c r="IKH278" s="85"/>
      <c r="IKI278" s="85"/>
      <c r="IKJ278" s="85"/>
      <c r="IKK278" s="85"/>
      <c r="IKL278" s="85"/>
      <c r="IKM278" s="85"/>
      <c r="IKN278" s="85"/>
      <c r="IKO278" s="85"/>
      <c r="IKP278" s="86"/>
      <c r="IKQ278" s="84"/>
      <c r="IKR278" s="85"/>
      <c r="IKS278" s="85"/>
      <c r="IKT278" s="85"/>
      <c r="IKU278" s="85"/>
      <c r="IKV278" s="85"/>
      <c r="IKW278" s="85"/>
      <c r="IKX278" s="85"/>
      <c r="IKY278" s="85"/>
      <c r="IKZ278" s="85"/>
      <c r="ILA278" s="85"/>
      <c r="ILB278" s="85"/>
      <c r="ILC278" s="85"/>
      <c r="ILD278" s="85"/>
      <c r="ILE278" s="85"/>
      <c r="ILF278" s="85"/>
      <c r="ILG278" s="85"/>
      <c r="ILH278" s="85"/>
      <c r="ILI278" s="85"/>
      <c r="ILJ278" s="85"/>
      <c r="ILK278" s="85"/>
      <c r="ILL278" s="85"/>
      <c r="ILM278" s="85"/>
      <c r="ILN278" s="85"/>
      <c r="ILO278" s="85"/>
      <c r="ILP278" s="85"/>
      <c r="ILQ278" s="85"/>
      <c r="ILR278" s="85"/>
      <c r="ILS278" s="85"/>
      <c r="ILT278" s="85"/>
      <c r="ILU278" s="86"/>
      <c r="ILV278" s="84"/>
      <c r="ILW278" s="85"/>
      <c r="ILX278" s="85"/>
      <c r="ILY278" s="85"/>
      <c r="ILZ278" s="85"/>
      <c r="IMA278" s="85"/>
      <c r="IMB278" s="85"/>
      <c r="IMC278" s="85"/>
      <c r="IMD278" s="85"/>
      <c r="IME278" s="85"/>
      <c r="IMF278" s="85"/>
      <c r="IMG278" s="85"/>
      <c r="IMH278" s="85"/>
      <c r="IMI278" s="85"/>
      <c r="IMJ278" s="85"/>
      <c r="IMK278" s="85"/>
      <c r="IML278" s="85"/>
      <c r="IMM278" s="85"/>
      <c r="IMN278" s="85"/>
      <c r="IMO278" s="85"/>
      <c r="IMP278" s="85"/>
      <c r="IMQ278" s="85"/>
      <c r="IMR278" s="85"/>
      <c r="IMS278" s="85"/>
      <c r="IMT278" s="85"/>
      <c r="IMU278" s="85"/>
      <c r="IMV278" s="85"/>
      <c r="IMW278" s="85"/>
      <c r="IMX278" s="85"/>
      <c r="IMY278" s="85"/>
      <c r="IMZ278" s="86"/>
      <c r="INA278" s="84"/>
      <c r="INB278" s="85"/>
      <c r="INC278" s="85"/>
      <c r="IND278" s="85"/>
      <c r="INE278" s="85"/>
      <c r="INF278" s="85"/>
      <c r="ING278" s="85"/>
      <c r="INH278" s="85"/>
      <c r="INI278" s="85"/>
      <c r="INJ278" s="85"/>
      <c r="INK278" s="85"/>
      <c r="INL278" s="85"/>
      <c r="INM278" s="85"/>
      <c r="INN278" s="85"/>
      <c r="INO278" s="85"/>
      <c r="INP278" s="85"/>
      <c r="INQ278" s="85"/>
      <c r="INR278" s="85"/>
      <c r="INS278" s="85"/>
      <c r="INT278" s="85"/>
      <c r="INU278" s="85"/>
      <c r="INV278" s="85"/>
      <c r="INW278" s="85"/>
      <c r="INX278" s="85"/>
      <c r="INY278" s="85"/>
      <c r="INZ278" s="85"/>
      <c r="IOA278" s="85"/>
      <c r="IOB278" s="85"/>
      <c r="IOC278" s="85"/>
      <c r="IOD278" s="85"/>
      <c r="IOE278" s="86"/>
      <c r="IOF278" s="84"/>
      <c r="IOG278" s="85"/>
      <c r="IOH278" s="85"/>
      <c r="IOI278" s="85"/>
      <c r="IOJ278" s="85"/>
      <c r="IOK278" s="85"/>
      <c r="IOL278" s="85"/>
      <c r="IOM278" s="85"/>
      <c r="ION278" s="85"/>
      <c r="IOO278" s="85"/>
      <c r="IOP278" s="85"/>
      <c r="IOQ278" s="85"/>
      <c r="IOR278" s="85"/>
      <c r="IOS278" s="85"/>
      <c r="IOT278" s="85"/>
      <c r="IOU278" s="85"/>
      <c r="IOV278" s="85"/>
      <c r="IOW278" s="85"/>
      <c r="IOX278" s="85"/>
      <c r="IOY278" s="85"/>
      <c r="IOZ278" s="85"/>
      <c r="IPA278" s="85"/>
      <c r="IPB278" s="85"/>
      <c r="IPC278" s="85"/>
      <c r="IPD278" s="85"/>
      <c r="IPE278" s="85"/>
      <c r="IPF278" s="85"/>
      <c r="IPG278" s="85"/>
      <c r="IPH278" s="85"/>
      <c r="IPI278" s="85"/>
      <c r="IPJ278" s="86"/>
      <c r="IPK278" s="84"/>
      <c r="IPL278" s="85"/>
      <c r="IPM278" s="85"/>
      <c r="IPN278" s="85"/>
      <c r="IPO278" s="85"/>
      <c r="IPP278" s="85"/>
      <c r="IPQ278" s="85"/>
      <c r="IPR278" s="85"/>
      <c r="IPS278" s="85"/>
      <c r="IPT278" s="85"/>
      <c r="IPU278" s="85"/>
      <c r="IPV278" s="85"/>
      <c r="IPW278" s="85"/>
      <c r="IPX278" s="85"/>
      <c r="IPY278" s="85"/>
      <c r="IPZ278" s="85"/>
      <c r="IQA278" s="85"/>
      <c r="IQB278" s="85"/>
      <c r="IQC278" s="85"/>
      <c r="IQD278" s="85"/>
      <c r="IQE278" s="85"/>
      <c r="IQF278" s="85"/>
      <c r="IQG278" s="85"/>
      <c r="IQH278" s="85"/>
      <c r="IQI278" s="85"/>
      <c r="IQJ278" s="85"/>
      <c r="IQK278" s="85"/>
      <c r="IQL278" s="85"/>
      <c r="IQM278" s="85"/>
      <c r="IQN278" s="85"/>
      <c r="IQO278" s="86"/>
      <c r="IQP278" s="84"/>
      <c r="IQQ278" s="85"/>
      <c r="IQR278" s="85"/>
      <c r="IQS278" s="85"/>
      <c r="IQT278" s="85"/>
      <c r="IQU278" s="85"/>
      <c r="IQV278" s="85"/>
      <c r="IQW278" s="85"/>
      <c r="IQX278" s="85"/>
      <c r="IQY278" s="85"/>
      <c r="IQZ278" s="85"/>
      <c r="IRA278" s="85"/>
      <c r="IRB278" s="85"/>
      <c r="IRC278" s="85"/>
      <c r="IRD278" s="85"/>
      <c r="IRE278" s="85"/>
      <c r="IRF278" s="85"/>
      <c r="IRG278" s="85"/>
      <c r="IRH278" s="85"/>
      <c r="IRI278" s="85"/>
      <c r="IRJ278" s="85"/>
      <c r="IRK278" s="85"/>
      <c r="IRL278" s="85"/>
      <c r="IRM278" s="85"/>
      <c r="IRN278" s="85"/>
      <c r="IRO278" s="85"/>
      <c r="IRP278" s="85"/>
      <c r="IRQ278" s="85"/>
      <c r="IRR278" s="85"/>
      <c r="IRS278" s="85"/>
      <c r="IRT278" s="86"/>
      <c r="IRU278" s="84"/>
      <c r="IRV278" s="85"/>
      <c r="IRW278" s="85"/>
      <c r="IRX278" s="85"/>
      <c r="IRY278" s="85"/>
      <c r="IRZ278" s="85"/>
      <c r="ISA278" s="85"/>
      <c r="ISB278" s="85"/>
      <c r="ISC278" s="85"/>
      <c r="ISD278" s="85"/>
      <c r="ISE278" s="85"/>
      <c r="ISF278" s="85"/>
      <c r="ISG278" s="85"/>
      <c r="ISH278" s="85"/>
      <c r="ISI278" s="85"/>
      <c r="ISJ278" s="85"/>
      <c r="ISK278" s="85"/>
      <c r="ISL278" s="85"/>
      <c r="ISM278" s="85"/>
      <c r="ISN278" s="85"/>
      <c r="ISO278" s="85"/>
      <c r="ISP278" s="85"/>
      <c r="ISQ278" s="85"/>
      <c r="ISR278" s="85"/>
      <c r="ISS278" s="85"/>
      <c r="IST278" s="85"/>
      <c r="ISU278" s="85"/>
      <c r="ISV278" s="85"/>
      <c r="ISW278" s="85"/>
      <c r="ISX278" s="85"/>
      <c r="ISY278" s="86"/>
      <c r="ISZ278" s="84"/>
      <c r="ITA278" s="85"/>
      <c r="ITB278" s="85"/>
      <c r="ITC278" s="85"/>
      <c r="ITD278" s="85"/>
      <c r="ITE278" s="85"/>
      <c r="ITF278" s="85"/>
      <c r="ITG278" s="85"/>
      <c r="ITH278" s="85"/>
      <c r="ITI278" s="85"/>
      <c r="ITJ278" s="85"/>
      <c r="ITK278" s="85"/>
      <c r="ITL278" s="85"/>
      <c r="ITM278" s="85"/>
      <c r="ITN278" s="85"/>
      <c r="ITO278" s="85"/>
      <c r="ITP278" s="85"/>
      <c r="ITQ278" s="85"/>
      <c r="ITR278" s="85"/>
      <c r="ITS278" s="85"/>
      <c r="ITT278" s="85"/>
      <c r="ITU278" s="85"/>
      <c r="ITV278" s="85"/>
      <c r="ITW278" s="85"/>
      <c r="ITX278" s="85"/>
      <c r="ITY278" s="85"/>
      <c r="ITZ278" s="85"/>
      <c r="IUA278" s="85"/>
      <c r="IUB278" s="85"/>
      <c r="IUC278" s="85"/>
      <c r="IUD278" s="86"/>
      <c r="IUE278" s="84"/>
      <c r="IUF278" s="85"/>
      <c r="IUG278" s="85"/>
      <c r="IUH278" s="85"/>
      <c r="IUI278" s="85"/>
      <c r="IUJ278" s="85"/>
      <c r="IUK278" s="85"/>
      <c r="IUL278" s="85"/>
      <c r="IUM278" s="85"/>
      <c r="IUN278" s="85"/>
      <c r="IUO278" s="85"/>
      <c r="IUP278" s="85"/>
      <c r="IUQ278" s="85"/>
      <c r="IUR278" s="85"/>
      <c r="IUS278" s="85"/>
      <c r="IUT278" s="85"/>
      <c r="IUU278" s="85"/>
      <c r="IUV278" s="85"/>
      <c r="IUW278" s="85"/>
      <c r="IUX278" s="85"/>
      <c r="IUY278" s="85"/>
      <c r="IUZ278" s="85"/>
      <c r="IVA278" s="85"/>
      <c r="IVB278" s="85"/>
      <c r="IVC278" s="85"/>
      <c r="IVD278" s="85"/>
      <c r="IVE278" s="85"/>
      <c r="IVF278" s="85"/>
      <c r="IVG278" s="85"/>
      <c r="IVH278" s="85"/>
      <c r="IVI278" s="86"/>
      <c r="IVJ278" s="84"/>
      <c r="IVK278" s="85"/>
      <c r="IVL278" s="85"/>
      <c r="IVM278" s="85"/>
      <c r="IVN278" s="85"/>
      <c r="IVO278" s="85"/>
      <c r="IVP278" s="85"/>
      <c r="IVQ278" s="85"/>
      <c r="IVR278" s="85"/>
      <c r="IVS278" s="85"/>
      <c r="IVT278" s="85"/>
      <c r="IVU278" s="85"/>
      <c r="IVV278" s="85"/>
      <c r="IVW278" s="85"/>
      <c r="IVX278" s="85"/>
      <c r="IVY278" s="85"/>
      <c r="IVZ278" s="85"/>
      <c r="IWA278" s="85"/>
      <c r="IWB278" s="85"/>
      <c r="IWC278" s="85"/>
      <c r="IWD278" s="85"/>
      <c r="IWE278" s="85"/>
      <c r="IWF278" s="85"/>
      <c r="IWG278" s="85"/>
      <c r="IWH278" s="85"/>
      <c r="IWI278" s="85"/>
      <c r="IWJ278" s="85"/>
      <c r="IWK278" s="85"/>
      <c r="IWL278" s="85"/>
      <c r="IWM278" s="85"/>
      <c r="IWN278" s="86"/>
      <c r="IWO278" s="84"/>
      <c r="IWP278" s="85"/>
      <c r="IWQ278" s="85"/>
      <c r="IWR278" s="85"/>
      <c r="IWS278" s="85"/>
      <c r="IWT278" s="85"/>
      <c r="IWU278" s="85"/>
      <c r="IWV278" s="85"/>
      <c r="IWW278" s="85"/>
      <c r="IWX278" s="85"/>
      <c r="IWY278" s="85"/>
      <c r="IWZ278" s="85"/>
      <c r="IXA278" s="85"/>
      <c r="IXB278" s="85"/>
      <c r="IXC278" s="85"/>
      <c r="IXD278" s="85"/>
      <c r="IXE278" s="85"/>
      <c r="IXF278" s="85"/>
      <c r="IXG278" s="85"/>
      <c r="IXH278" s="85"/>
      <c r="IXI278" s="85"/>
      <c r="IXJ278" s="85"/>
      <c r="IXK278" s="85"/>
      <c r="IXL278" s="85"/>
      <c r="IXM278" s="85"/>
      <c r="IXN278" s="85"/>
      <c r="IXO278" s="85"/>
      <c r="IXP278" s="85"/>
      <c r="IXQ278" s="85"/>
      <c r="IXR278" s="85"/>
      <c r="IXS278" s="86"/>
      <c r="IXT278" s="84"/>
      <c r="IXU278" s="85"/>
      <c r="IXV278" s="85"/>
      <c r="IXW278" s="85"/>
      <c r="IXX278" s="85"/>
      <c r="IXY278" s="85"/>
      <c r="IXZ278" s="85"/>
      <c r="IYA278" s="85"/>
      <c r="IYB278" s="85"/>
      <c r="IYC278" s="85"/>
      <c r="IYD278" s="85"/>
      <c r="IYE278" s="85"/>
      <c r="IYF278" s="85"/>
      <c r="IYG278" s="85"/>
      <c r="IYH278" s="85"/>
      <c r="IYI278" s="85"/>
      <c r="IYJ278" s="85"/>
      <c r="IYK278" s="85"/>
      <c r="IYL278" s="85"/>
      <c r="IYM278" s="85"/>
      <c r="IYN278" s="85"/>
      <c r="IYO278" s="85"/>
      <c r="IYP278" s="85"/>
      <c r="IYQ278" s="85"/>
      <c r="IYR278" s="85"/>
      <c r="IYS278" s="85"/>
      <c r="IYT278" s="85"/>
      <c r="IYU278" s="85"/>
      <c r="IYV278" s="85"/>
      <c r="IYW278" s="85"/>
      <c r="IYX278" s="86"/>
      <c r="IYY278" s="84"/>
      <c r="IYZ278" s="85"/>
      <c r="IZA278" s="85"/>
      <c r="IZB278" s="85"/>
      <c r="IZC278" s="85"/>
      <c r="IZD278" s="85"/>
      <c r="IZE278" s="85"/>
      <c r="IZF278" s="85"/>
      <c r="IZG278" s="85"/>
      <c r="IZH278" s="85"/>
      <c r="IZI278" s="85"/>
      <c r="IZJ278" s="85"/>
      <c r="IZK278" s="85"/>
      <c r="IZL278" s="85"/>
      <c r="IZM278" s="85"/>
      <c r="IZN278" s="85"/>
      <c r="IZO278" s="85"/>
      <c r="IZP278" s="85"/>
      <c r="IZQ278" s="85"/>
      <c r="IZR278" s="85"/>
      <c r="IZS278" s="85"/>
      <c r="IZT278" s="85"/>
      <c r="IZU278" s="85"/>
      <c r="IZV278" s="85"/>
      <c r="IZW278" s="85"/>
      <c r="IZX278" s="85"/>
      <c r="IZY278" s="85"/>
      <c r="IZZ278" s="85"/>
      <c r="JAA278" s="85"/>
      <c r="JAB278" s="85"/>
      <c r="JAC278" s="86"/>
      <c r="JAD278" s="84"/>
      <c r="JAE278" s="85"/>
      <c r="JAF278" s="85"/>
      <c r="JAG278" s="85"/>
      <c r="JAH278" s="85"/>
      <c r="JAI278" s="85"/>
      <c r="JAJ278" s="85"/>
      <c r="JAK278" s="85"/>
      <c r="JAL278" s="85"/>
      <c r="JAM278" s="85"/>
      <c r="JAN278" s="85"/>
      <c r="JAO278" s="85"/>
      <c r="JAP278" s="85"/>
      <c r="JAQ278" s="85"/>
      <c r="JAR278" s="85"/>
      <c r="JAS278" s="85"/>
      <c r="JAT278" s="85"/>
      <c r="JAU278" s="85"/>
      <c r="JAV278" s="85"/>
      <c r="JAW278" s="85"/>
      <c r="JAX278" s="85"/>
      <c r="JAY278" s="85"/>
      <c r="JAZ278" s="85"/>
      <c r="JBA278" s="85"/>
      <c r="JBB278" s="85"/>
      <c r="JBC278" s="85"/>
      <c r="JBD278" s="85"/>
      <c r="JBE278" s="85"/>
      <c r="JBF278" s="85"/>
      <c r="JBG278" s="85"/>
      <c r="JBH278" s="86"/>
      <c r="JBI278" s="84"/>
      <c r="JBJ278" s="85"/>
      <c r="JBK278" s="85"/>
      <c r="JBL278" s="85"/>
      <c r="JBM278" s="85"/>
      <c r="JBN278" s="85"/>
      <c r="JBO278" s="85"/>
      <c r="JBP278" s="85"/>
      <c r="JBQ278" s="85"/>
      <c r="JBR278" s="85"/>
      <c r="JBS278" s="85"/>
      <c r="JBT278" s="85"/>
      <c r="JBU278" s="85"/>
      <c r="JBV278" s="85"/>
      <c r="JBW278" s="85"/>
      <c r="JBX278" s="85"/>
      <c r="JBY278" s="85"/>
      <c r="JBZ278" s="85"/>
      <c r="JCA278" s="85"/>
      <c r="JCB278" s="85"/>
      <c r="JCC278" s="85"/>
      <c r="JCD278" s="85"/>
      <c r="JCE278" s="85"/>
      <c r="JCF278" s="85"/>
      <c r="JCG278" s="85"/>
      <c r="JCH278" s="85"/>
      <c r="JCI278" s="85"/>
      <c r="JCJ278" s="85"/>
      <c r="JCK278" s="85"/>
      <c r="JCL278" s="85"/>
      <c r="JCM278" s="86"/>
      <c r="JCN278" s="84"/>
      <c r="JCO278" s="85"/>
      <c r="JCP278" s="85"/>
      <c r="JCQ278" s="85"/>
      <c r="JCR278" s="85"/>
      <c r="JCS278" s="85"/>
      <c r="JCT278" s="85"/>
      <c r="JCU278" s="85"/>
      <c r="JCV278" s="85"/>
      <c r="JCW278" s="85"/>
      <c r="JCX278" s="85"/>
      <c r="JCY278" s="85"/>
      <c r="JCZ278" s="85"/>
      <c r="JDA278" s="85"/>
      <c r="JDB278" s="85"/>
      <c r="JDC278" s="85"/>
      <c r="JDD278" s="85"/>
      <c r="JDE278" s="85"/>
      <c r="JDF278" s="85"/>
      <c r="JDG278" s="85"/>
      <c r="JDH278" s="85"/>
      <c r="JDI278" s="85"/>
      <c r="JDJ278" s="85"/>
      <c r="JDK278" s="85"/>
      <c r="JDL278" s="85"/>
      <c r="JDM278" s="85"/>
      <c r="JDN278" s="85"/>
      <c r="JDO278" s="85"/>
      <c r="JDP278" s="85"/>
      <c r="JDQ278" s="85"/>
      <c r="JDR278" s="86"/>
      <c r="JDS278" s="84"/>
      <c r="JDT278" s="85"/>
      <c r="JDU278" s="85"/>
      <c r="JDV278" s="85"/>
      <c r="JDW278" s="85"/>
      <c r="JDX278" s="85"/>
      <c r="JDY278" s="85"/>
      <c r="JDZ278" s="85"/>
      <c r="JEA278" s="85"/>
      <c r="JEB278" s="85"/>
      <c r="JEC278" s="85"/>
      <c r="JED278" s="85"/>
      <c r="JEE278" s="85"/>
      <c r="JEF278" s="85"/>
      <c r="JEG278" s="85"/>
      <c r="JEH278" s="85"/>
      <c r="JEI278" s="85"/>
      <c r="JEJ278" s="85"/>
      <c r="JEK278" s="85"/>
      <c r="JEL278" s="85"/>
      <c r="JEM278" s="85"/>
      <c r="JEN278" s="85"/>
      <c r="JEO278" s="85"/>
      <c r="JEP278" s="85"/>
      <c r="JEQ278" s="85"/>
      <c r="JER278" s="85"/>
      <c r="JES278" s="85"/>
      <c r="JET278" s="85"/>
      <c r="JEU278" s="85"/>
      <c r="JEV278" s="85"/>
      <c r="JEW278" s="86"/>
      <c r="JEX278" s="84"/>
      <c r="JEY278" s="85"/>
      <c r="JEZ278" s="85"/>
      <c r="JFA278" s="85"/>
      <c r="JFB278" s="85"/>
      <c r="JFC278" s="85"/>
      <c r="JFD278" s="85"/>
      <c r="JFE278" s="85"/>
      <c r="JFF278" s="85"/>
      <c r="JFG278" s="85"/>
      <c r="JFH278" s="85"/>
      <c r="JFI278" s="85"/>
      <c r="JFJ278" s="85"/>
      <c r="JFK278" s="85"/>
      <c r="JFL278" s="85"/>
      <c r="JFM278" s="85"/>
      <c r="JFN278" s="85"/>
      <c r="JFO278" s="85"/>
      <c r="JFP278" s="85"/>
      <c r="JFQ278" s="85"/>
      <c r="JFR278" s="85"/>
      <c r="JFS278" s="85"/>
      <c r="JFT278" s="85"/>
      <c r="JFU278" s="85"/>
      <c r="JFV278" s="85"/>
      <c r="JFW278" s="85"/>
      <c r="JFX278" s="85"/>
      <c r="JFY278" s="85"/>
      <c r="JFZ278" s="85"/>
      <c r="JGA278" s="85"/>
      <c r="JGB278" s="86"/>
      <c r="JGC278" s="84"/>
      <c r="JGD278" s="85"/>
      <c r="JGE278" s="85"/>
      <c r="JGF278" s="85"/>
      <c r="JGG278" s="85"/>
      <c r="JGH278" s="85"/>
      <c r="JGI278" s="85"/>
      <c r="JGJ278" s="85"/>
      <c r="JGK278" s="85"/>
      <c r="JGL278" s="85"/>
      <c r="JGM278" s="85"/>
      <c r="JGN278" s="85"/>
      <c r="JGO278" s="85"/>
      <c r="JGP278" s="85"/>
      <c r="JGQ278" s="85"/>
      <c r="JGR278" s="85"/>
      <c r="JGS278" s="85"/>
      <c r="JGT278" s="85"/>
      <c r="JGU278" s="85"/>
      <c r="JGV278" s="85"/>
      <c r="JGW278" s="85"/>
      <c r="JGX278" s="85"/>
      <c r="JGY278" s="85"/>
      <c r="JGZ278" s="85"/>
      <c r="JHA278" s="85"/>
      <c r="JHB278" s="85"/>
      <c r="JHC278" s="85"/>
      <c r="JHD278" s="85"/>
      <c r="JHE278" s="85"/>
      <c r="JHF278" s="85"/>
      <c r="JHG278" s="86"/>
      <c r="JHH278" s="84"/>
      <c r="JHI278" s="85"/>
      <c r="JHJ278" s="85"/>
      <c r="JHK278" s="85"/>
      <c r="JHL278" s="85"/>
      <c r="JHM278" s="85"/>
      <c r="JHN278" s="85"/>
      <c r="JHO278" s="85"/>
      <c r="JHP278" s="85"/>
      <c r="JHQ278" s="85"/>
      <c r="JHR278" s="85"/>
      <c r="JHS278" s="85"/>
      <c r="JHT278" s="85"/>
      <c r="JHU278" s="85"/>
      <c r="JHV278" s="85"/>
      <c r="JHW278" s="85"/>
      <c r="JHX278" s="85"/>
      <c r="JHY278" s="85"/>
      <c r="JHZ278" s="85"/>
      <c r="JIA278" s="85"/>
      <c r="JIB278" s="85"/>
      <c r="JIC278" s="85"/>
      <c r="JID278" s="85"/>
      <c r="JIE278" s="85"/>
      <c r="JIF278" s="85"/>
      <c r="JIG278" s="85"/>
      <c r="JIH278" s="85"/>
      <c r="JII278" s="85"/>
      <c r="JIJ278" s="85"/>
      <c r="JIK278" s="85"/>
      <c r="JIL278" s="86"/>
      <c r="JIM278" s="84"/>
      <c r="JIN278" s="85"/>
      <c r="JIO278" s="85"/>
      <c r="JIP278" s="85"/>
      <c r="JIQ278" s="85"/>
      <c r="JIR278" s="85"/>
      <c r="JIS278" s="85"/>
      <c r="JIT278" s="85"/>
      <c r="JIU278" s="85"/>
      <c r="JIV278" s="85"/>
      <c r="JIW278" s="85"/>
      <c r="JIX278" s="85"/>
      <c r="JIY278" s="85"/>
      <c r="JIZ278" s="85"/>
      <c r="JJA278" s="85"/>
      <c r="JJB278" s="85"/>
      <c r="JJC278" s="85"/>
      <c r="JJD278" s="85"/>
      <c r="JJE278" s="85"/>
      <c r="JJF278" s="85"/>
      <c r="JJG278" s="85"/>
      <c r="JJH278" s="85"/>
      <c r="JJI278" s="85"/>
      <c r="JJJ278" s="85"/>
      <c r="JJK278" s="85"/>
      <c r="JJL278" s="85"/>
      <c r="JJM278" s="85"/>
      <c r="JJN278" s="85"/>
      <c r="JJO278" s="85"/>
      <c r="JJP278" s="85"/>
      <c r="JJQ278" s="86"/>
      <c r="JJR278" s="84"/>
      <c r="JJS278" s="85"/>
      <c r="JJT278" s="85"/>
      <c r="JJU278" s="85"/>
      <c r="JJV278" s="85"/>
      <c r="JJW278" s="85"/>
      <c r="JJX278" s="85"/>
      <c r="JJY278" s="85"/>
      <c r="JJZ278" s="85"/>
      <c r="JKA278" s="85"/>
      <c r="JKB278" s="85"/>
      <c r="JKC278" s="85"/>
      <c r="JKD278" s="85"/>
      <c r="JKE278" s="85"/>
      <c r="JKF278" s="85"/>
      <c r="JKG278" s="85"/>
      <c r="JKH278" s="85"/>
      <c r="JKI278" s="85"/>
      <c r="JKJ278" s="85"/>
      <c r="JKK278" s="85"/>
      <c r="JKL278" s="85"/>
      <c r="JKM278" s="85"/>
      <c r="JKN278" s="85"/>
      <c r="JKO278" s="85"/>
      <c r="JKP278" s="85"/>
      <c r="JKQ278" s="85"/>
      <c r="JKR278" s="85"/>
      <c r="JKS278" s="85"/>
      <c r="JKT278" s="85"/>
      <c r="JKU278" s="85"/>
      <c r="JKV278" s="86"/>
      <c r="JKW278" s="84"/>
      <c r="JKX278" s="85"/>
      <c r="JKY278" s="85"/>
      <c r="JKZ278" s="85"/>
      <c r="JLA278" s="85"/>
      <c r="JLB278" s="85"/>
      <c r="JLC278" s="85"/>
      <c r="JLD278" s="85"/>
      <c r="JLE278" s="85"/>
      <c r="JLF278" s="85"/>
      <c r="JLG278" s="85"/>
      <c r="JLH278" s="85"/>
      <c r="JLI278" s="85"/>
      <c r="JLJ278" s="85"/>
      <c r="JLK278" s="85"/>
      <c r="JLL278" s="85"/>
      <c r="JLM278" s="85"/>
      <c r="JLN278" s="85"/>
      <c r="JLO278" s="85"/>
      <c r="JLP278" s="85"/>
      <c r="JLQ278" s="85"/>
      <c r="JLR278" s="85"/>
      <c r="JLS278" s="85"/>
      <c r="JLT278" s="85"/>
      <c r="JLU278" s="85"/>
      <c r="JLV278" s="85"/>
      <c r="JLW278" s="85"/>
      <c r="JLX278" s="85"/>
      <c r="JLY278" s="85"/>
      <c r="JLZ278" s="85"/>
      <c r="JMA278" s="86"/>
      <c r="JMB278" s="84"/>
      <c r="JMC278" s="85"/>
      <c r="JMD278" s="85"/>
      <c r="JME278" s="85"/>
      <c r="JMF278" s="85"/>
      <c r="JMG278" s="85"/>
      <c r="JMH278" s="85"/>
      <c r="JMI278" s="85"/>
      <c r="JMJ278" s="85"/>
      <c r="JMK278" s="85"/>
      <c r="JML278" s="85"/>
      <c r="JMM278" s="85"/>
      <c r="JMN278" s="85"/>
      <c r="JMO278" s="85"/>
      <c r="JMP278" s="85"/>
      <c r="JMQ278" s="85"/>
      <c r="JMR278" s="85"/>
      <c r="JMS278" s="85"/>
      <c r="JMT278" s="85"/>
      <c r="JMU278" s="85"/>
      <c r="JMV278" s="85"/>
      <c r="JMW278" s="85"/>
      <c r="JMX278" s="85"/>
      <c r="JMY278" s="85"/>
      <c r="JMZ278" s="85"/>
      <c r="JNA278" s="85"/>
      <c r="JNB278" s="85"/>
      <c r="JNC278" s="85"/>
      <c r="JND278" s="85"/>
      <c r="JNE278" s="85"/>
      <c r="JNF278" s="86"/>
      <c r="JNG278" s="84"/>
      <c r="JNH278" s="85"/>
      <c r="JNI278" s="85"/>
      <c r="JNJ278" s="85"/>
      <c r="JNK278" s="85"/>
      <c r="JNL278" s="85"/>
      <c r="JNM278" s="85"/>
      <c r="JNN278" s="85"/>
      <c r="JNO278" s="85"/>
      <c r="JNP278" s="85"/>
      <c r="JNQ278" s="85"/>
      <c r="JNR278" s="85"/>
      <c r="JNS278" s="85"/>
      <c r="JNT278" s="85"/>
      <c r="JNU278" s="85"/>
      <c r="JNV278" s="85"/>
      <c r="JNW278" s="85"/>
      <c r="JNX278" s="85"/>
      <c r="JNY278" s="85"/>
      <c r="JNZ278" s="85"/>
      <c r="JOA278" s="85"/>
      <c r="JOB278" s="85"/>
      <c r="JOC278" s="85"/>
      <c r="JOD278" s="85"/>
      <c r="JOE278" s="85"/>
      <c r="JOF278" s="85"/>
      <c r="JOG278" s="85"/>
      <c r="JOH278" s="85"/>
      <c r="JOI278" s="85"/>
      <c r="JOJ278" s="85"/>
      <c r="JOK278" s="86"/>
      <c r="JOL278" s="84"/>
      <c r="JOM278" s="85"/>
      <c r="JON278" s="85"/>
      <c r="JOO278" s="85"/>
      <c r="JOP278" s="85"/>
      <c r="JOQ278" s="85"/>
      <c r="JOR278" s="85"/>
      <c r="JOS278" s="85"/>
      <c r="JOT278" s="85"/>
      <c r="JOU278" s="85"/>
      <c r="JOV278" s="85"/>
      <c r="JOW278" s="85"/>
      <c r="JOX278" s="85"/>
      <c r="JOY278" s="85"/>
      <c r="JOZ278" s="85"/>
      <c r="JPA278" s="85"/>
      <c r="JPB278" s="85"/>
      <c r="JPC278" s="85"/>
      <c r="JPD278" s="85"/>
      <c r="JPE278" s="85"/>
      <c r="JPF278" s="85"/>
      <c r="JPG278" s="85"/>
      <c r="JPH278" s="85"/>
      <c r="JPI278" s="85"/>
      <c r="JPJ278" s="85"/>
      <c r="JPK278" s="85"/>
      <c r="JPL278" s="85"/>
      <c r="JPM278" s="85"/>
      <c r="JPN278" s="85"/>
      <c r="JPO278" s="85"/>
      <c r="JPP278" s="86"/>
      <c r="JPQ278" s="84"/>
      <c r="JPR278" s="85"/>
      <c r="JPS278" s="85"/>
      <c r="JPT278" s="85"/>
      <c r="JPU278" s="85"/>
      <c r="JPV278" s="85"/>
      <c r="JPW278" s="85"/>
      <c r="JPX278" s="85"/>
      <c r="JPY278" s="85"/>
      <c r="JPZ278" s="85"/>
      <c r="JQA278" s="85"/>
      <c r="JQB278" s="85"/>
      <c r="JQC278" s="85"/>
      <c r="JQD278" s="85"/>
      <c r="JQE278" s="85"/>
      <c r="JQF278" s="85"/>
      <c r="JQG278" s="85"/>
      <c r="JQH278" s="85"/>
      <c r="JQI278" s="85"/>
      <c r="JQJ278" s="85"/>
      <c r="JQK278" s="85"/>
      <c r="JQL278" s="85"/>
      <c r="JQM278" s="85"/>
      <c r="JQN278" s="85"/>
      <c r="JQO278" s="85"/>
      <c r="JQP278" s="85"/>
      <c r="JQQ278" s="85"/>
      <c r="JQR278" s="85"/>
      <c r="JQS278" s="85"/>
      <c r="JQT278" s="85"/>
      <c r="JQU278" s="86"/>
      <c r="JQV278" s="84"/>
      <c r="JQW278" s="85"/>
      <c r="JQX278" s="85"/>
      <c r="JQY278" s="85"/>
      <c r="JQZ278" s="85"/>
      <c r="JRA278" s="85"/>
      <c r="JRB278" s="85"/>
      <c r="JRC278" s="85"/>
      <c r="JRD278" s="85"/>
      <c r="JRE278" s="85"/>
      <c r="JRF278" s="85"/>
      <c r="JRG278" s="85"/>
      <c r="JRH278" s="85"/>
      <c r="JRI278" s="85"/>
      <c r="JRJ278" s="85"/>
      <c r="JRK278" s="85"/>
      <c r="JRL278" s="85"/>
      <c r="JRM278" s="85"/>
      <c r="JRN278" s="85"/>
      <c r="JRO278" s="85"/>
      <c r="JRP278" s="85"/>
      <c r="JRQ278" s="85"/>
      <c r="JRR278" s="85"/>
      <c r="JRS278" s="85"/>
      <c r="JRT278" s="85"/>
      <c r="JRU278" s="85"/>
      <c r="JRV278" s="85"/>
      <c r="JRW278" s="85"/>
      <c r="JRX278" s="85"/>
      <c r="JRY278" s="85"/>
      <c r="JRZ278" s="86"/>
      <c r="JSA278" s="84"/>
      <c r="JSB278" s="85"/>
      <c r="JSC278" s="85"/>
      <c r="JSD278" s="85"/>
      <c r="JSE278" s="85"/>
      <c r="JSF278" s="85"/>
      <c r="JSG278" s="85"/>
      <c r="JSH278" s="85"/>
      <c r="JSI278" s="85"/>
      <c r="JSJ278" s="85"/>
      <c r="JSK278" s="85"/>
      <c r="JSL278" s="85"/>
      <c r="JSM278" s="85"/>
      <c r="JSN278" s="85"/>
      <c r="JSO278" s="85"/>
      <c r="JSP278" s="85"/>
      <c r="JSQ278" s="85"/>
      <c r="JSR278" s="85"/>
      <c r="JSS278" s="85"/>
      <c r="JST278" s="85"/>
      <c r="JSU278" s="85"/>
      <c r="JSV278" s="85"/>
      <c r="JSW278" s="85"/>
      <c r="JSX278" s="85"/>
      <c r="JSY278" s="85"/>
      <c r="JSZ278" s="85"/>
      <c r="JTA278" s="85"/>
      <c r="JTB278" s="85"/>
      <c r="JTC278" s="85"/>
      <c r="JTD278" s="85"/>
      <c r="JTE278" s="86"/>
      <c r="JTF278" s="84"/>
      <c r="JTG278" s="85"/>
      <c r="JTH278" s="85"/>
      <c r="JTI278" s="85"/>
      <c r="JTJ278" s="85"/>
      <c r="JTK278" s="85"/>
      <c r="JTL278" s="85"/>
      <c r="JTM278" s="85"/>
      <c r="JTN278" s="85"/>
      <c r="JTO278" s="85"/>
      <c r="JTP278" s="85"/>
      <c r="JTQ278" s="85"/>
      <c r="JTR278" s="85"/>
      <c r="JTS278" s="85"/>
      <c r="JTT278" s="85"/>
      <c r="JTU278" s="85"/>
      <c r="JTV278" s="85"/>
      <c r="JTW278" s="85"/>
      <c r="JTX278" s="85"/>
      <c r="JTY278" s="85"/>
      <c r="JTZ278" s="85"/>
      <c r="JUA278" s="85"/>
      <c r="JUB278" s="85"/>
      <c r="JUC278" s="85"/>
      <c r="JUD278" s="85"/>
      <c r="JUE278" s="85"/>
      <c r="JUF278" s="85"/>
      <c r="JUG278" s="85"/>
      <c r="JUH278" s="85"/>
      <c r="JUI278" s="85"/>
      <c r="JUJ278" s="86"/>
      <c r="JUK278" s="84"/>
      <c r="JUL278" s="85"/>
      <c r="JUM278" s="85"/>
      <c r="JUN278" s="85"/>
      <c r="JUO278" s="85"/>
      <c r="JUP278" s="85"/>
      <c r="JUQ278" s="85"/>
      <c r="JUR278" s="85"/>
      <c r="JUS278" s="85"/>
      <c r="JUT278" s="85"/>
      <c r="JUU278" s="85"/>
      <c r="JUV278" s="85"/>
      <c r="JUW278" s="85"/>
      <c r="JUX278" s="85"/>
      <c r="JUY278" s="85"/>
      <c r="JUZ278" s="85"/>
      <c r="JVA278" s="85"/>
      <c r="JVB278" s="85"/>
      <c r="JVC278" s="85"/>
      <c r="JVD278" s="85"/>
      <c r="JVE278" s="85"/>
      <c r="JVF278" s="85"/>
      <c r="JVG278" s="85"/>
      <c r="JVH278" s="85"/>
      <c r="JVI278" s="85"/>
      <c r="JVJ278" s="85"/>
      <c r="JVK278" s="85"/>
      <c r="JVL278" s="85"/>
      <c r="JVM278" s="85"/>
      <c r="JVN278" s="85"/>
      <c r="JVO278" s="86"/>
      <c r="JVP278" s="84"/>
      <c r="JVQ278" s="85"/>
      <c r="JVR278" s="85"/>
      <c r="JVS278" s="85"/>
      <c r="JVT278" s="85"/>
      <c r="JVU278" s="85"/>
      <c r="JVV278" s="85"/>
      <c r="JVW278" s="85"/>
      <c r="JVX278" s="85"/>
      <c r="JVY278" s="85"/>
      <c r="JVZ278" s="85"/>
      <c r="JWA278" s="85"/>
      <c r="JWB278" s="85"/>
      <c r="JWC278" s="85"/>
      <c r="JWD278" s="85"/>
      <c r="JWE278" s="85"/>
      <c r="JWF278" s="85"/>
      <c r="JWG278" s="85"/>
      <c r="JWH278" s="85"/>
      <c r="JWI278" s="85"/>
      <c r="JWJ278" s="85"/>
      <c r="JWK278" s="85"/>
      <c r="JWL278" s="85"/>
      <c r="JWM278" s="85"/>
      <c r="JWN278" s="85"/>
      <c r="JWO278" s="85"/>
      <c r="JWP278" s="85"/>
      <c r="JWQ278" s="85"/>
      <c r="JWR278" s="85"/>
      <c r="JWS278" s="85"/>
      <c r="JWT278" s="86"/>
      <c r="JWU278" s="84"/>
      <c r="JWV278" s="85"/>
      <c r="JWW278" s="85"/>
      <c r="JWX278" s="85"/>
      <c r="JWY278" s="85"/>
      <c r="JWZ278" s="85"/>
      <c r="JXA278" s="85"/>
      <c r="JXB278" s="85"/>
      <c r="JXC278" s="85"/>
      <c r="JXD278" s="85"/>
      <c r="JXE278" s="85"/>
      <c r="JXF278" s="85"/>
      <c r="JXG278" s="85"/>
      <c r="JXH278" s="85"/>
      <c r="JXI278" s="85"/>
      <c r="JXJ278" s="85"/>
      <c r="JXK278" s="85"/>
      <c r="JXL278" s="85"/>
      <c r="JXM278" s="85"/>
      <c r="JXN278" s="85"/>
      <c r="JXO278" s="85"/>
      <c r="JXP278" s="85"/>
      <c r="JXQ278" s="85"/>
      <c r="JXR278" s="85"/>
      <c r="JXS278" s="85"/>
      <c r="JXT278" s="85"/>
      <c r="JXU278" s="85"/>
      <c r="JXV278" s="85"/>
      <c r="JXW278" s="85"/>
      <c r="JXX278" s="85"/>
      <c r="JXY278" s="86"/>
      <c r="JXZ278" s="84"/>
      <c r="JYA278" s="85"/>
      <c r="JYB278" s="85"/>
      <c r="JYC278" s="85"/>
      <c r="JYD278" s="85"/>
      <c r="JYE278" s="85"/>
      <c r="JYF278" s="85"/>
      <c r="JYG278" s="85"/>
      <c r="JYH278" s="85"/>
      <c r="JYI278" s="85"/>
      <c r="JYJ278" s="85"/>
      <c r="JYK278" s="85"/>
      <c r="JYL278" s="85"/>
      <c r="JYM278" s="85"/>
      <c r="JYN278" s="85"/>
      <c r="JYO278" s="85"/>
      <c r="JYP278" s="85"/>
      <c r="JYQ278" s="85"/>
      <c r="JYR278" s="85"/>
      <c r="JYS278" s="85"/>
      <c r="JYT278" s="85"/>
      <c r="JYU278" s="85"/>
      <c r="JYV278" s="85"/>
      <c r="JYW278" s="85"/>
      <c r="JYX278" s="85"/>
      <c r="JYY278" s="85"/>
      <c r="JYZ278" s="85"/>
      <c r="JZA278" s="85"/>
      <c r="JZB278" s="85"/>
      <c r="JZC278" s="85"/>
      <c r="JZD278" s="86"/>
      <c r="JZE278" s="84"/>
      <c r="JZF278" s="85"/>
      <c r="JZG278" s="85"/>
      <c r="JZH278" s="85"/>
      <c r="JZI278" s="85"/>
      <c r="JZJ278" s="85"/>
      <c r="JZK278" s="85"/>
      <c r="JZL278" s="85"/>
      <c r="JZM278" s="85"/>
      <c r="JZN278" s="85"/>
      <c r="JZO278" s="85"/>
      <c r="JZP278" s="85"/>
      <c r="JZQ278" s="85"/>
      <c r="JZR278" s="85"/>
      <c r="JZS278" s="85"/>
      <c r="JZT278" s="85"/>
      <c r="JZU278" s="85"/>
      <c r="JZV278" s="85"/>
      <c r="JZW278" s="85"/>
      <c r="JZX278" s="85"/>
      <c r="JZY278" s="85"/>
      <c r="JZZ278" s="85"/>
      <c r="KAA278" s="85"/>
      <c r="KAB278" s="85"/>
      <c r="KAC278" s="85"/>
      <c r="KAD278" s="85"/>
      <c r="KAE278" s="85"/>
      <c r="KAF278" s="85"/>
      <c r="KAG278" s="85"/>
      <c r="KAH278" s="85"/>
      <c r="KAI278" s="86"/>
      <c r="KAJ278" s="84"/>
      <c r="KAK278" s="85"/>
      <c r="KAL278" s="85"/>
      <c r="KAM278" s="85"/>
      <c r="KAN278" s="85"/>
      <c r="KAO278" s="85"/>
      <c r="KAP278" s="85"/>
      <c r="KAQ278" s="85"/>
      <c r="KAR278" s="85"/>
      <c r="KAS278" s="85"/>
      <c r="KAT278" s="85"/>
      <c r="KAU278" s="85"/>
      <c r="KAV278" s="85"/>
      <c r="KAW278" s="85"/>
      <c r="KAX278" s="85"/>
      <c r="KAY278" s="85"/>
      <c r="KAZ278" s="85"/>
      <c r="KBA278" s="85"/>
      <c r="KBB278" s="85"/>
      <c r="KBC278" s="85"/>
      <c r="KBD278" s="85"/>
      <c r="KBE278" s="85"/>
      <c r="KBF278" s="85"/>
      <c r="KBG278" s="85"/>
      <c r="KBH278" s="85"/>
      <c r="KBI278" s="85"/>
      <c r="KBJ278" s="85"/>
      <c r="KBK278" s="85"/>
      <c r="KBL278" s="85"/>
      <c r="KBM278" s="85"/>
      <c r="KBN278" s="86"/>
      <c r="KBO278" s="84"/>
      <c r="KBP278" s="85"/>
      <c r="KBQ278" s="85"/>
      <c r="KBR278" s="85"/>
      <c r="KBS278" s="85"/>
      <c r="KBT278" s="85"/>
      <c r="KBU278" s="85"/>
      <c r="KBV278" s="85"/>
      <c r="KBW278" s="85"/>
      <c r="KBX278" s="85"/>
      <c r="KBY278" s="85"/>
      <c r="KBZ278" s="85"/>
      <c r="KCA278" s="85"/>
      <c r="KCB278" s="85"/>
      <c r="KCC278" s="85"/>
      <c r="KCD278" s="85"/>
      <c r="KCE278" s="85"/>
      <c r="KCF278" s="85"/>
      <c r="KCG278" s="85"/>
      <c r="KCH278" s="85"/>
      <c r="KCI278" s="85"/>
      <c r="KCJ278" s="85"/>
      <c r="KCK278" s="85"/>
      <c r="KCL278" s="85"/>
      <c r="KCM278" s="85"/>
      <c r="KCN278" s="85"/>
      <c r="KCO278" s="85"/>
      <c r="KCP278" s="85"/>
      <c r="KCQ278" s="85"/>
      <c r="KCR278" s="85"/>
      <c r="KCS278" s="86"/>
      <c r="KCT278" s="84"/>
      <c r="KCU278" s="85"/>
      <c r="KCV278" s="85"/>
      <c r="KCW278" s="85"/>
      <c r="KCX278" s="85"/>
      <c r="KCY278" s="85"/>
      <c r="KCZ278" s="85"/>
      <c r="KDA278" s="85"/>
      <c r="KDB278" s="85"/>
      <c r="KDC278" s="85"/>
      <c r="KDD278" s="85"/>
      <c r="KDE278" s="85"/>
      <c r="KDF278" s="85"/>
      <c r="KDG278" s="85"/>
      <c r="KDH278" s="85"/>
      <c r="KDI278" s="85"/>
      <c r="KDJ278" s="85"/>
      <c r="KDK278" s="85"/>
      <c r="KDL278" s="85"/>
      <c r="KDM278" s="85"/>
      <c r="KDN278" s="85"/>
      <c r="KDO278" s="85"/>
      <c r="KDP278" s="85"/>
      <c r="KDQ278" s="85"/>
      <c r="KDR278" s="85"/>
      <c r="KDS278" s="85"/>
      <c r="KDT278" s="85"/>
      <c r="KDU278" s="85"/>
      <c r="KDV278" s="85"/>
      <c r="KDW278" s="85"/>
      <c r="KDX278" s="86"/>
      <c r="KDY278" s="84"/>
      <c r="KDZ278" s="85"/>
      <c r="KEA278" s="85"/>
      <c r="KEB278" s="85"/>
      <c r="KEC278" s="85"/>
      <c r="KED278" s="85"/>
      <c r="KEE278" s="85"/>
      <c r="KEF278" s="85"/>
      <c r="KEG278" s="85"/>
      <c r="KEH278" s="85"/>
      <c r="KEI278" s="85"/>
      <c r="KEJ278" s="85"/>
      <c r="KEK278" s="85"/>
      <c r="KEL278" s="85"/>
      <c r="KEM278" s="85"/>
      <c r="KEN278" s="85"/>
      <c r="KEO278" s="85"/>
      <c r="KEP278" s="85"/>
      <c r="KEQ278" s="85"/>
      <c r="KER278" s="85"/>
      <c r="KES278" s="85"/>
      <c r="KET278" s="85"/>
      <c r="KEU278" s="85"/>
      <c r="KEV278" s="85"/>
      <c r="KEW278" s="85"/>
      <c r="KEX278" s="85"/>
      <c r="KEY278" s="85"/>
      <c r="KEZ278" s="85"/>
      <c r="KFA278" s="85"/>
      <c r="KFB278" s="85"/>
      <c r="KFC278" s="86"/>
      <c r="KFD278" s="84"/>
      <c r="KFE278" s="85"/>
      <c r="KFF278" s="85"/>
      <c r="KFG278" s="85"/>
      <c r="KFH278" s="85"/>
      <c r="KFI278" s="85"/>
      <c r="KFJ278" s="85"/>
      <c r="KFK278" s="85"/>
      <c r="KFL278" s="85"/>
      <c r="KFM278" s="85"/>
      <c r="KFN278" s="85"/>
      <c r="KFO278" s="85"/>
      <c r="KFP278" s="85"/>
      <c r="KFQ278" s="85"/>
      <c r="KFR278" s="85"/>
      <c r="KFS278" s="85"/>
      <c r="KFT278" s="85"/>
      <c r="KFU278" s="85"/>
      <c r="KFV278" s="85"/>
      <c r="KFW278" s="85"/>
      <c r="KFX278" s="85"/>
      <c r="KFY278" s="85"/>
      <c r="KFZ278" s="85"/>
      <c r="KGA278" s="85"/>
      <c r="KGB278" s="85"/>
      <c r="KGC278" s="85"/>
      <c r="KGD278" s="85"/>
      <c r="KGE278" s="85"/>
      <c r="KGF278" s="85"/>
      <c r="KGG278" s="85"/>
      <c r="KGH278" s="86"/>
      <c r="KGI278" s="84"/>
      <c r="KGJ278" s="85"/>
      <c r="KGK278" s="85"/>
      <c r="KGL278" s="85"/>
      <c r="KGM278" s="85"/>
      <c r="KGN278" s="85"/>
      <c r="KGO278" s="85"/>
      <c r="KGP278" s="85"/>
      <c r="KGQ278" s="85"/>
      <c r="KGR278" s="85"/>
      <c r="KGS278" s="85"/>
      <c r="KGT278" s="85"/>
      <c r="KGU278" s="85"/>
      <c r="KGV278" s="85"/>
      <c r="KGW278" s="85"/>
      <c r="KGX278" s="85"/>
      <c r="KGY278" s="85"/>
      <c r="KGZ278" s="85"/>
      <c r="KHA278" s="85"/>
      <c r="KHB278" s="85"/>
      <c r="KHC278" s="85"/>
      <c r="KHD278" s="85"/>
      <c r="KHE278" s="85"/>
      <c r="KHF278" s="85"/>
      <c r="KHG278" s="85"/>
      <c r="KHH278" s="85"/>
      <c r="KHI278" s="85"/>
      <c r="KHJ278" s="85"/>
      <c r="KHK278" s="85"/>
      <c r="KHL278" s="85"/>
      <c r="KHM278" s="86"/>
      <c r="KHN278" s="84"/>
      <c r="KHO278" s="85"/>
      <c r="KHP278" s="85"/>
      <c r="KHQ278" s="85"/>
      <c r="KHR278" s="85"/>
      <c r="KHS278" s="85"/>
      <c r="KHT278" s="85"/>
      <c r="KHU278" s="85"/>
      <c r="KHV278" s="85"/>
      <c r="KHW278" s="85"/>
      <c r="KHX278" s="85"/>
      <c r="KHY278" s="85"/>
      <c r="KHZ278" s="85"/>
      <c r="KIA278" s="85"/>
      <c r="KIB278" s="85"/>
      <c r="KIC278" s="85"/>
      <c r="KID278" s="85"/>
      <c r="KIE278" s="85"/>
      <c r="KIF278" s="85"/>
      <c r="KIG278" s="85"/>
      <c r="KIH278" s="85"/>
      <c r="KII278" s="85"/>
      <c r="KIJ278" s="85"/>
      <c r="KIK278" s="85"/>
      <c r="KIL278" s="85"/>
      <c r="KIM278" s="85"/>
      <c r="KIN278" s="85"/>
      <c r="KIO278" s="85"/>
      <c r="KIP278" s="85"/>
      <c r="KIQ278" s="85"/>
      <c r="KIR278" s="86"/>
      <c r="KIS278" s="84"/>
      <c r="KIT278" s="85"/>
      <c r="KIU278" s="85"/>
      <c r="KIV278" s="85"/>
      <c r="KIW278" s="85"/>
      <c r="KIX278" s="85"/>
      <c r="KIY278" s="85"/>
      <c r="KIZ278" s="85"/>
      <c r="KJA278" s="85"/>
      <c r="KJB278" s="85"/>
      <c r="KJC278" s="85"/>
      <c r="KJD278" s="85"/>
      <c r="KJE278" s="85"/>
      <c r="KJF278" s="85"/>
      <c r="KJG278" s="85"/>
      <c r="KJH278" s="85"/>
      <c r="KJI278" s="85"/>
      <c r="KJJ278" s="85"/>
      <c r="KJK278" s="85"/>
      <c r="KJL278" s="85"/>
      <c r="KJM278" s="85"/>
      <c r="KJN278" s="85"/>
      <c r="KJO278" s="85"/>
      <c r="KJP278" s="85"/>
      <c r="KJQ278" s="85"/>
      <c r="KJR278" s="85"/>
      <c r="KJS278" s="85"/>
      <c r="KJT278" s="85"/>
      <c r="KJU278" s="85"/>
      <c r="KJV278" s="85"/>
      <c r="KJW278" s="86"/>
      <c r="KJX278" s="84"/>
      <c r="KJY278" s="85"/>
      <c r="KJZ278" s="85"/>
      <c r="KKA278" s="85"/>
      <c r="KKB278" s="85"/>
      <c r="KKC278" s="85"/>
      <c r="KKD278" s="85"/>
      <c r="KKE278" s="85"/>
      <c r="KKF278" s="85"/>
      <c r="KKG278" s="85"/>
      <c r="KKH278" s="85"/>
      <c r="KKI278" s="85"/>
      <c r="KKJ278" s="85"/>
      <c r="KKK278" s="85"/>
      <c r="KKL278" s="85"/>
      <c r="KKM278" s="85"/>
      <c r="KKN278" s="85"/>
      <c r="KKO278" s="85"/>
      <c r="KKP278" s="85"/>
      <c r="KKQ278" s="85"/>
      <c r="KKR278" s="85"/>
      <c r="KKS278" s="85"/>
      <c r="KKT278" s="85"/>
      <c r="KKU278" s="85"/>
      <c r="KKV278" s="85"/>
      <c r="KKW278" s="85"/>
      <c r="KKX278" s="85"/>
      <c r="KKY278" s="85"/>
      <c r="KKZ278" s="85"/>
      <c r="KLA278" s="85"/>
      <c r="KLB278" s="86"/>
      <c r="KLC278" s="84"/>
      <c r="KLD278" s="85"/>
      <c r="KLE278" s="85"/>
      <c r="KLF278" s="85"/>
      <c r="KLG278" s="85"/>
      <c r="KLH278" s="85"/>
      <c r="KLI278" s="85"/>
      <c r="KLJ278" s="85"/>
      <c r="KLK278" s="85"/>
      <c r="KLL278" s="85"/>
      <c r="KLM278" s="85"/>
      <c r="KLN278" s="85"/>
      <c r="KLO278" s="85"/>
      <c r="KLP278" s="85"/>
      <c r="KLQ278" s="85"/>
      <c r="KLR278" s="85"/>
      <c r="KLS278" s="85"/>
      <c r="KLT278" s="85"/>
      <c r="KLU278" s="85"/>
      <c r="KLV278" s="85"/>
      <c r="KLW278" s="85"/>
      <c r="KLX278" s="85"/>
      <c r="KLY278" s="85"/>
      <c r="KLZ278" s="85"/>
      <c r="KMA278" s="85"/>
      <c r="KMB278" s="85"/>
      <c r="KMC278" s="85"/>
      <c r="KMD278" s="85"/>
      <c r="KME278" s="85"/>
      <c r="KMF278" s="85"/>
      <c r="KMG278" s="86"/>
      <c r="KMH278" s="84"/>
      <c r="KMI278" s="85"/>
      <c r="KMJ278" s="85"/>
      <c r="KMK278" s="85"/>
      <c r="KML278" s="85"/>
      <c r="KMM278" s="85"/>
      <c r="KMN278" s="85"/>
      <c r="KMO278" s="85"/>
      <c r="KMP278" s="85"/>
      <c r="KMQ278" s="85"/>
      <c r="KMR278" s="85"/>
      <c r="KMS278" s="85"/>
      <c r="KMT278" s="85"/>
      <c r="KMU278" s="85"/>
      <c r="KMV278" s="85"/>
      <c r="KMW278" s="85"/>
      <c r="KMX278" s="85"/>
      <c r="KMY278" s="85"/>
      <c r="KMZ278" s="85"/>
      <c r="KNA278" s="85"/>
      <c r="KNB278" s="85"/>
      <c r="KNC278" s="85"/>
      <c r="KND278" s="85"/>
      <c r="KNE278" s="85"/>
      <c r="KNF278" s="85"/>
      <c r="KNG278" s="85"/>
      <c r="KNH278" s="85"/>
      <c r="KNI278" s="85"/>
      <c r="KNJ278" s="85"/>
      <c r="KNK278" s="85"/>
      <c r="KNL278" s="86"/>
      <c r="KNM278" s="84"/>
      <c r="KNN278" s="85"/>
      <c r="KNO278" s="85"/>
      <c r="KNP278" s="85"/>
      <c r="KNQ278" s="85"/>
      <c r="KNR278" s="85"/>
      <c r="KNS278" s="85"/>
      <c r="KNT278" s="85"/>
      <c r="KNU278" s="85"/>
      <c r="KNV278" s="85"/>
      <c r="KNW278" s="85"/>
      <c r="KNX278" s="85"/>
      <c r="KNY278" s="85"/>
      <c r="KNZ278" s="85"/>
      <c r="KOA278" s="85"/>
      <c r="KOB278" s="85"/>
      <c r="KOC278" s="85"/>
      <c r="KOD278" s="85"/>
      <c r="KOE278" s="85"/>
      <c r="KOF278" s="85"/>
      <c r="KOG278" s="85"/>
      <c r="KOH278" s="85"/>
      <c r="KOI278" s="85"/>
      <c r="KOJ278" s="85"/>
      <c r="KOK278" s="85"/>
      <c r="KOL278" s="85"/>
      <c r="KOM278" s="85"/>
      <c r="KON278" s="85"/>
      <c r="KOO278" s="85"/>
      <c r="KOP278" s="85"/>
      <c r="KOQ278" s="86"/>
      <c r="KOR278" s="84"/>
      <c r="KOS278" s="85"/>
      <c r="KOT278" s="85"/>
      <c r="KOU278" s="85"/>
      <c r="KOV278" s="85"/>
      <c r="KOW278" s="85"/>
      <c r="KOX278" s="85"/>
      <c r="KOY278" s="85"/>
      <c r="KOZ278" s="85"/>
      <c r="KPA278" s="85"/>
      <c r="KPB278" s="85"/>
      <c r="KPC278" s="85"/>
      <c r="KPD278" s="85"/>
      <c r="KPE278" s="85"/>
      <c r="KPF278" s="85"/>
      <c r="KPG278" s="85"/>
      <c r="KPH278" s="85"/>
      <c r="KPI278" s="85"/>
      <c r="KPJ278" s="85"/>
      <c r="KPK278" s="85"/>
      <c r="KPL278" s="85"/>
      <c r="KPM278" s="85"/>
      <c r="KPN278" s="85"/>
      <c r="KPO278" s="85"/>
      <c r="KPP278" s="85"/>
      <c r="KPQ278" s="85"/>
      <c r="KPR278" s="85"/>
      <c r="KPS278" s="85"/>
      <c r="KPT278" s="85"/>
      <c r="KPU278" s="85"/>
      <c r="KPV278" s="86"/>
      <c r="KPW278" s="84"/>
      <c r="KPX278" s="85"/>
      <c r="KPY278" s="85"/>
      <c r="KPZ278" s="85"/>
      <c r="KQA278" s="85"/>
      <c r="KQB278" s="85"/>
      <c r="KQC278" s="85"/>
      <c r="KQD278" s="85"/>
      <c r="KQE278" s="85"/>
      <c r="KQF278" s="85"/>
      <c r="KQG278" s="85"/>
      <c r="KQH278" s="85"/>
      <c r="KQI278" s="85"/>
      <c r="KQJ278" s="85"/>
      <c r="KQK278" s="85"/>
      <c r="KQL278" s="85"/>
      <c r="KQM278" s="85"/>
      <c r="KQN278" s="85"/>
      <c r="KQO278" s="85"/>
      <c r="KQP278" s="85"/>
      <c r="KQQ278" s="85"/>
      <c r="KQR278" s="85"/>
      <c r="KQS278" s="85"/>
      <c r="KQT278" s="85"/>
      <c r="KQU278" s="85"/>
      <c r="KQV278" s="85"/>
      <c r="KQW278" s="85"/>
      <c r="KQX278" s="85"/>
      <c r="KQY278" s="85"/>
      <c r="KQZ278" s="85"/>
      <c r="KRA278" s="86"/>
      <c r="KRB278" s="84"/>
      <c r="KRC278" s="85"/>
      <c r="KRD278" s="85"/>
      <c r="KRE278" s="85"/>
      <c r="KRF278" s="85"/>
      <c r="KRG278" s="85"/>
      <c r="KRH278" s="85"/>
      <c r="KRI278" s="85"/>
      <c r="KRJ278" s="85"/>
      <c r="KRK278" s="85"/>
      <c r="KRL278" s="85"/>
      <c r="KRM278" s="85"/>
      <c r="KRN278" s="85"/>
      <c r="KRO278" s="85"/>
      <c r="KRP278" s="85"/>
      <c r="KRQ278" s="85"/>
      <c r="KRR278" s="85"/>
      <c r="KRS278" s="85"/>
      <c r="KRT278" s="85"/>
      <c r="KRU278" s="85"/>
      <c r="KRV278" s="85"/>
      <c r="KRW278" s="85"/>
      <c r="KRX278" s="85"/>
      <c r="KRY278" s="85"/>
      <c r="KRZ278" s="85"/>
      <c r="KSA278" s="85"/>
      <c r="KSB278" s="85"/>
      <c r="KSC278" s="85"/>
      <c r="KSD278" s="85"/>
      <c r="KSE278" s="85"/>
      <c r="KSF278" s="86"/>
      <c r="KSG278" s="84"/>
      <c r="KSH278" s="85"/>
      <c r="KSI278" s="85"/>
      <c r="KSJ278" s="85"/>
      <c r="KSK278" s="85"/>
      <c r="KSL278" s="85"/>
      <c r="KSM278" s="85"/>
      <c r="KSN278" s="85"/>
      <c r="KSO278" s="85"/>
      <c r="KSP278" s="85"/>
      <c r="KSQ278" s="85"/>
      <c r="KSR278" s="85"/>
      <c r="KSS278" s="85"/>
      <c r="KST278" s="85"/>
      <c r="KSU278" s="85"/>
      <c r="KSV278" s="85"/>
      <c r="KSW278" s="85"/>
      <c r="KSX278" s="85"/>
      <c r="KSY278" s="85"/>
      <c r="KSZ278" s="85"/>
      <c r="KTA278" s="85"/>
      <c r="KTB278" s="85"/>
      <c r="KTC278" s="85"/>
      <c r="KTD278" s="85"/>
      <c r="KTE278" s="85"/>
      <c r="KTF278" s="85"/>
      <c r="KTG278" s="85"/>
      <c r="KTH278" s="85"/>
      <c r="KTI278" s="85"/>
      <c r="KTJ278" s="85"/>
      <c r="KTK278" s="86"/>
      <c r="KTL278" s="84"/>
      <c r="KTM278" s="85"/>
      <c r="KTN278" s="85"/>
      <c r="KTO278" s="85"/>
      <c r="KTP278" s="85"/>
      <c r="KTQ278" s="85"/>
      <c r="KTR278" s="85"/>
      <c r="KTS278" s="85"/>
      <c r="KTT278" s="85"/>
      <c r="KTU278" s="85"/>
      <c r="KTV278" s="85"/>
      <c r="KTW278" s="85"/>
      <c r="KTX278" s="85"/>
      <c r="KTY278" s="85"/>
      <c r="KTZ278" s="85"/>
      <c r="KUA278" s="85"/>
      <c r="KUB278" s="85"/>
      <c r="KUC278" s="85"/>
      <c r="KUD278" s="85"/>
      <c r="KUE278" s="85"/>
      <c r="KUF278" s="85"/>
      <c r="KUG278" s="85"/>
      <c r="KUH278" s="85"/>
      <c r="KUI278" s="85"/>
      <c r="KUJ278" s="85"/>
      <c r="KUK278" s="85"/>
      <c r="KUL278" s="85"/>
      <c r="KUM278" s="85"/>
      <c r="KUN278" s="85"/>
      <c r="KUO278" s="85"/>
      <c r="KUP278" s="86"/>
      <c r="KUQ278" s="84"/>
      <c r="KUR278" s="85"/>
      <c r="KUS278" s="85"/>
      <c r="KUT278" s="85"/>
      <c r="KUU278" s="85"/>
      <c r="KUV278" s="85"/>
      <c r="KUW278" s="85"/>
      <c r="KUX278" s="85"/>
      <c r="KUY278" s="85"/>
      <c r="KUZ278" s="85"/>
      <c r="KVA278" s="85"/>
      <c r="KVB278" s="85"/>
      <c r="KVC278" s="85"/>
      <c r="KVD278" s="85"/>
      <c r="KVE278" s="85"/>
      <c r="KVF278" s="85"/>
      <c r="KVG278" s="85"/>
      <c r="KVH278" s="85"/>
      <c r="KVI278" s="85"/>
      <c r="KVJ278" s="85"/>
      <c r="KVK278" s="85"/>
      <c r="KVL278" s="85"/>
      <c r="KVM278" s="85"/>
      <c r="KVN278" s="85"/>
      <c r="KVO278" s="85"/>
      <c r="KVP278" s="85"/>
      <c r="KVQ278" s="85"/>
      <c r="KVR278" s="85"/>
      <c r="KVS278" s="85"/>
      <c r="KVT278" s="85"/>
      <c r="KVU278" s="86"/>
      <c r="KVV278" s="84"/>
      <c r="KVW278" s="85"/>
      <c r="KVX278" s="85"/>
      <c r="KVY278" s="85"/>
      <c r="KVZ278" s="85"/>
      <c r="KWA278" s="85"/>
      <c r="KWB278" s="85"/>
      <c r="KWC278" s="85"/>
      <c r="KWD278" s="85"/>
      <c r="KWE278" s="85"/>
      <c r="KWF278" s="85"/>
      <c r="KWG278" s="85"/>
      <c r="KWH278" s="85"/>
      <c r="KWI278" s="85"/>
      <c r="KWJ278" s="85"/>
      <c r="KWK278" s="85"/>
      <c r="KWL278" s="85"/>
      <c r="KWM278" s="85"/>
      <c r="KWN278" s="85"/>
      <c r="KWO278" s="85"/>
      <c r="KWP278" s="85"/>
      <c r="KWQ278" s="85"/>
      <c r="KWR278" s="85"/>
      <c r="KWS278" s="85"/>
      <c r="KWT278" s="85"/>
      <c r="KWU278" s="85"/>
      <c r="KWV278" s="85"/>
      <c r="KWW278" s="85"/>
      <c r="KWX278" s="85"/>
      <c r="KWY278" s="85"/>
      <c r="KWZ278" s="86"/>
      <c r="KXA278" s="84"/>
      <c r="KXB278" s="85"/>
      <c r="KXC278" s="85"/>
      <c r="KXD278" s="85"/>
      <c r="KXE278" s="85"/>
      <c r="KXF278" s="85"/>
      <c r="KXG278" s="85"/>
      <c r="KXH278" s="85"/>
      <c r="KXI278" s="85"/>
      <c r="KXJ278" s="85"/>
      <c r="KXK278" s="85"/>
      <c r="KXL278" s="85"/>
      <c r="KXM278" s="85"/>
      <c r="KXN278" s="85"/>
      <c r="KXO278" s="85"/>
      <c r="KXP278" s="85"/>
      <c r="KXQ278" s="85"/>
      <c r="KXR278" s="85"/>
      <c r="KXS278" s="85"/>
      <c r="KXT278" s="85"/>
      <c r="KXU278" s="85"/>
      <c r="KXV278" s="85"/>
      <c r="KXW278" s="85"/>
      <c r="KXX278" s="85"/>
      <c r="KXY278" s="85"/>
      <c r="KXZ278" s="85"/>
      <c r="KYA278" s="85"/>
      <c r="KYB278" s="85"/>
      <c r="KYC278" s="85"/>
      <c r="KYD278" s="85"/>
      <c r="KYE278" s="86"/>
      <c r="KYF278" s="84"/>
      <c r="KYG278" s="85"/>
      <c r="KYH278" s="85"/>
      <c r="KYI278" s="85"/>
      <c r="KYJ278" s="85"/>
      <c r="KYK278" s="85"/>
      <c r="KYL278" s="85"/>
      <c r="KYM278" s="85"/>
      <c r="KYN278" s="85"/>
      <c r="KYO278" s="85"/>
      <c r="KYP278" s="85"/>
      <c r="KYQ278" s="85"/>
      <c r="KYR278" s="85"/>
      <c r="KYS278" s="85"/>
      <c r="KYT278" s="85"/>
      <c r="KYU278" s="85"/>
      <c r="KYV278" s="85"/>
      <c r="KYW278" s="85"/>
      <c r="KYX278" s="85"/>
      <c r="KYY278" s="85"/>
      <c r="KYZ278" s="85"/>
      <c r="KZA278" s="85"/>
      <c r="KZB278" s="85"/>
      <c r="KZC278" s="85"/>
      <c r="KZD278" s="85"/>
      <c r="KZE278" s="85"/>
      <c r="KZF278" s="85"/>
      <c r="KZG278" s="85"/>
      <c r="KZH278" s="85"/>
      <c r="KZI278" s="85"/>
      <c r="KZJ278" s="86"/>
      <c r="KZK278" s="84"/>
      <c r="KZL278" s="85"/>
      <c r="KZM278" s="85"/>
      <c r="KZN278" s="85"/>
      <c r="KZO278" s="85"/>
      <c r="KZP278" s="85"/>
      <c r="KZQ278" s="85"/>
      <c r="KZR278" s="85"/>
      <c r="KZS278" s="85"/>
      <c r="KZT278" s="85"/>
      <c r="KZU278" s="85"/>
      <c r="KZV278" s="85"/>
      <c r="KZW278" s="85"/>
      <c r="KZX278" s="85"/>
      <c r="KZY278" s="85"/>
      <c r="KZZ278" s="85"/>
      <c r="LAA278" s="85"/>
      <c r="LAB278" s="85"/>
      <c r="LAC278" s="85"/>
      <c r="LAD278" s="85"/>
      <c r="LAE278" s="85"/>
      <c r="LAF278" s="85"/>
      <c r="LAG278" s="85"/>
      <c r="LAH278" s="85"/>
      <c r="LAI278" s="85"/>
      <c r="LAJ278" s="85"/>
      <c r="LAK278" s="85"/>
      <c r="LAL278" s="85"/>
      <c r="LAM278" s="85"/>
      <c r="LAN278" s="85"/>
      <c r="LAO278" s="86"/>
      <c r="LAP278" s="84"/>
      <c r="LAQ278" s="85"/>
      <c r="LAR278" s="85"/>
      <c r="LAS278" s="85"/>
      <c r="LAT278" s="85"/>
      <c r="LAU278" s="85"/>
      <c r="LAV278" s="85"/>
      <c r="LAW278" s="85"/>
      <c r="LAX278" s="85"/>
      <c r="LAY278" s="85"/>
      <c r="LAZ278" s="85"/>
      <c r="LBA278" s="85"/>
      <c r="LBB278" s="85"/>
      <c r="LBC278" s="85"/>
      <c r="LBD278" s="85"/>
      <c r="LBE278" s="85"/>
      <c r="LBF278" s="85"/>
      <c r="LBG278" s="85"/>
      <c r="LBH278" s="85"/>
      <c r="LBI278" s="85"/>
      <c r="LBJ278" s="85"/>
      <c r="LBK278" s="85"/>
      <c r="LBL278" s="85"/>
      <c r="LBM278" s="85"/>
      <c r="LBN278" s="85"/>
      <c r="LBO278" s="85"/>
      <c r="LBP278" s="85"/>
      <c r="LBQ278" s="85"/>
      <c r="LBR278" s="85"/>
      <c r="LBS278" s="85"/>
      <c r="LBT278" s="86"/>
      <c r="LBU278" s="84"/>
      <c r="LBV278" s="85"/>
      <c r="LBW278" s="85"/>
      <c r="LBX278" s="85"/>
      <c r="LBY278" s="85"/>
      <c r="LBZ278" s="85"/>
      <c r="LCA278" s="85"/>
      <c r="LCB278" s="85"/>
      <c r="LCC278" s="85"/>
      <c r="LCD278" s="85"/>
      <c r="LCE278" s="85"/>
      <c r="LCF278" s="85"/>
      <c r="LCG278" s="85"/>
      <c r="LCH278" s="85"/>
      <c r="LCI278" s="85"/>
      <c r="LCJ278" s="85"/>
      <c r="LCK278" s="85"/>
      <c r="LCL278" s="85"/>
      <c r="LCM278" s="85"/>
      <c r="LCN278" s="85"/>
      <c r="LCO278" s="85"/>
      <c r="LCP278" s="85"/>
      <c r="LCQ278" s="85"/>
      <c r="LCR278" s="85"/>
      <c r="LCS278" s="85"/>
      <c r="LCT278" s="85"/>
      <c r="LCU278" s="85"/>
      <c r="LCV278" s="85"/>
      <c r="LCW278" s="85"/>
      <c r="LCX278" s="85"/>
      <c r="LCY278" s="86"/>
      <c r="LCZ278" s="84"/>
      <c r="LDA278" s="85"/>
      <c r="LDB278" s="85"/>
      <c r="LDC278" s="85"/>
      <c r="LDD278" s="85"/>
      <c r="LDE278" s="85"/>
      <c r="LDF278" s="85"/>
      <c r="LDG278" s="85"/>
      <c r="LDH278" s="85"/>
      <c r="LDI278" s="85"/>
      <c r="LDJ278" s="85"/>
      <c r="LDK278" s="85"/>
      <c r="LDL278" s="85"/>
      <c r="LDM278" s="85"/>
      <c r="LDN278" s="85"/>
      <c r="LDO278" s="85"/>
      <c r="LDP278" s="85"/>
      <c r="LDQ278" s="85"/>
      <c r="LDR278" s="85"/>
      <c r="LDS278" s="85"/>
      <c r="LDT278" s="85"/>
      <c r="LDU278" s="85"/>
      <c r="LDV278" s="85"/>
      <c r="LDW278" s="85"/>
      <c r="LDX278" s="85"/>
      <c r="LDY278" s="85"/>
      <c r="LDZ278" s="85"/>
      <c r="LEA278" s="85"/>
      <c r="LEB278" s="85"/>
      <c r="LEC278" s="85"/>
      <c r="LED278" s="86"/>
      <c r="LEE278" s="84"/>
      <c r="LEF278" s="85"/>
      <c r="LEG278" s="85"/>
      <c r="LEH278" s="85"/>
      <c r="LEI278" s="85"/>
      <c r="LEJ278" s="85"/>
      <c r="LEK278" s="85"/>
      <c r="LEL278" s="85"/>
      <c r="LEM278" s="85"/>
      <c r="LEN278" s="85"/>
      <c r="LEO278" s="85"/>
      <c r="LEP278" s="85"/>
      <c r="LEQ278" s="85"/>
      <c r="LER278" s="85"/>
      <c r="LES278" s="85"/>
      <c r="LET278" s="85"/>
      <c r="LEU278" s="85"/>
      <c r="LEV278" s="85"/>
      <c r="LEW278" s="85"/>
      <c r="LEX278" s="85"/>
      <c r="LEY278" s="85"/>
      <c r="LEZ278" s="85"/>
      <c r="LFA278" s="85"/>
      <c r="LFB278" s="85"/>
      <c r="LFC278" s="85"/>
      <c r="LFD278" s="85"/>
      <c r="LFE278" s="85"/>
      <c r="LFF278" s="85"/>
      <c r="LFG278" s="85"/>
      <c r="LFH278" s="85"/>
      <c r="LFI278" s="86"/>
      <c r="LFJ278" s="84"/>
      <c r="LFK278" s="85"/>
      <c r="LFL278" s="85"/>
      <c r="LFM278" s="85"/>
      <c r="LFN278" s="85"/>
      <c r="LFO278" s="85"/>
      <c r="LFP278" s="85"/>
      <c r="LFQ278" s="85"/>
      <c r="LFR278" s="85"/>
      <c r="LFS278" s="85"/>
      <c r="LFT278" s="85"/>
      <c r="LFU278" s="85"/>
      <c r="LFV278" s="85"/>
      <c r="LFW278" s="85"/>
      <c r="LFX278" s="85"/>
      <c r="LFY278" s="85"/>
      <c r="LFZ278" s="85"/>
      <c r="LGA278" s="85"/>
      <c r="LGB278" s="85"/>
      <c r="LGC278" s="85"/>
      <c r="LGD278" s="85"/>
      <c r="LGE278" s="85"/>
      <c r="LGF278" s="85"/>
      <c r="LGG278" s="85"/>
      <c r="LGH278" s="85"/>
      <c r="LGI278" s="85"/>
      <c r="LGJ278" s="85"/>
      <c r="LGK278" s="85"/>
      <c r="LGL278" s="85"/>
      <c r="LGM278" s="85"/>
      <c r="LGN278" s="86"/>
      <c r="LGO278" s="84"/>
      <c r="LGP278" s="85"/>
      <c r="LGQ278" s="85"/>
      <c r="LGR278" s="85"/>
      <c r="LGS278" s="85"/>
      <c r="LGT278" s="85"/>
      <c r="LGU278" s="85"/>
      <c r="LGV278" s="85"/>
      <c r="LGW278" s="85"/>
      <c r="LGX278" s="85"/>
      <c r="LGY278" s="85"/>
      <c r="LGZ278" s="85"/>
      <c r="LHA278" s="85"/>
      <c r="LHB278" s="85"/>
      <c r="LHC278" s="85"/>
      <c r="LHD278" s="85"/>
      <c r="LHE278" s="85"/>
      <c r="LHF278" s="85"/>
      <c r="LHG278" s="85"/>
      <c r="LHH278" s="85"/>
      <c r="LHI278" s="85"/>
      <c r="LHJ278" s="85"/>
      <c r="LHK278" s="85"/>
      <c r="LHL278" s="85"/>
      <c r="LHM278" s="85"/>
      <c r="LHN278" s="85"/>
      <c r="LHO278" s="85"/>
      <c r="LHP278" s="85"/>
      <c r="LHQ278" s="85"/>
      <c r="LHR278" s="85"/>
      <c r="LHS278" s="86"/>
      <c r="LHT278" s="84"/>
      <c r="LHU278" s="85"/>
      <c r="LHV278" s="85"/>
      <c r="LHW278" s="85"/>
      <c r="LHX278" s="85"/>
      <c r="LHY278" s="85"/>
      <c r="LHZ278" s="85"/>
      <c r="LIA278" s="85"/>
      <c r="LIB278" s="85"/>
      <c r="LIC278" s="85"/>
      <c r="LID278" s="85"/>
      <c r="LIE278" s="85"/>
      <c r="LIF278" s="85"/>
      <c r="LIG278" s="85"/>
      <c r="LIH278" s="85"/>
      <c r="LII278" s="85"/>
      <c r="LIJ278" s="85"/>
      <c r="LIK278" s="85"/>
      <c r="LIL278" s="85"/>
      <c r="LIM278" s="85"/>
      <c r="LIN278" s="85"/>
      <c r="LIO278" s="85"/>
      <c r="LIP278" s="85"/>
      <c r="LIQ278" s="85"/>
      <c r="LIR278" s="85"/>
      <c r="LIS278" s="85"/>
      <c r="LIT278" s="85"/>
      <c r="LIU278" s="85"/>
      <c r="LIV278" s="85"/>
      <c r="LIW278" s="85"/>
      <c r="LIX278" s="86"/>
      <c r="LIY278" s="84"/>
      <c r="LIZ278" s="85"/>
      <c r="LJA278" s="85"/>
      <c r="LJB278" s="85"/>
      <c r="LJC278" s="85"/>
      <c r="LJD278" s="85"/>
      <c r="LJE278" s="85"/>
      <c r="LJF278" s="85"/>
      <c r="LJG278" s="85"/>
      <c r="LJH278" s="85"/>
      <c r="LJI278" s="85"/>
      <c r="LJJ278" s="85"/>
      <c r="LJK278" s="85"/>
      <c r="LJL278" s="85"/>
      <c r="LJM278" s="85"/>
      <c r="LJN278" s="85"/>
      <c r="LJO278" s="85"/>
      <c r="LJP278" s="85"/>
      <c r="LJQ278" s="85"/>
      <c r="LJR278" s="85"/>
      <c r="LJS278" s="85"/>
      <c r="LJT278" s="85"/>
      <c r="LJU278" s="85"/>
      <c r="LJV278" s="85"/>
      <c r="LJW278" s="85"/>
      <c r="LJX278" s="85"/>
      <c r="LJY278" s="85"/>
      <c r="LJZ278" s="85"/>
      <c r="LKA278" s="85"/>
      <c r="LKB278" s="85"/>
      <c r="LKC278" s="86"/>
      <c r="LKD278" s="84"/>
      <c r="LKE278" s="85"/>
      <c r="LKF278" s="85"/>
      <c r="LKG278" s="85"/>
      <c r="LKH278" s="85"/>
      <c r="LKI278" s="85"/>
      <c r="LKJ278" s="85"/>
      <c r="LKK278" s="85"/>
      <c r="LKL278" s="85"/>
      <c r="LKM278" s="85"/>
      <c r="LKN278" s="85"/>
      <c r="LKO278" s="85"/>
      <c r="LKP278" s="85"/>
      <c r="LKQ278" s="85"/>
      <c r="LKR278" s="85"/>
      <c r="LKS278" s="85"/>
      <c r="LKT278" s="85"/>
      <c r="LKU278" s="85"/>
      <c r="LKV278" s="85"/>
      <c r="LKW278" s="85"/>
      <c r="LKX278" s="85"/>
      <c r="LKY278" s="85"/>
      <c r="LKZ278" s="85"/>
      <c r="LLA278" s="85"/>
      <c r="LLB278" s="85"/>
      <c r="LLC278" s="85"/>
      <c r="LLD278" s="85"/>
      <c r="LLE278" s="85"/>
      <c r="LLF278" s="85"/>
      <c r="LLG278" s="85"/>
      <c r="LLH278" s="86"/>
      <c r="LLI278" s="84"/>
      <c r="LLJ278" s="85"/>
      <c r="LLK278" s="85"/>
      <c r="LLL278" s="85"/>
      <c r="LLM278" s="85"/>
      <c r="LLN278" s="85"/>
      <c r="LLO278" s="85"/>
      <c r="LLP278" s="85"/>
      <c r="LLQ278" s="85"/>
      <c r="LLR278" s="85"/>
      <c r="LLS278" s="85"/>
      <c r="LLT278" s="85"/>
      <c r="LLU278" s="85"/>
      <c r="LLV278" s="85"/>
      <c r="LLW278" s="85"/>
      <c r="LLX278" s="85"/>
      <c r="LLY278" s="85"/>
      <c r="LLZ278" s="85"/>
      <c r="LMA278" s="85"/>
      <c r="LMB278" s="85"/>
      <c r="LMC278" s="85"/>
      <c r="LMD278" s="85"/>
      <c r="LME278" s="85"/>
      <c r="LMF278" s="85"/>
      <c r="LMG278" s="85"/>
      <c r="LMH278" s="85"/>
      <c r="LMI278" s="85"/>
      <c r="LMJ278" s="85"/>
      <c r="LMK278" s="85"/>
      <c r="LML278" s="85"/>
      <c r="LMM278" s="86"/>
      <c r="LMN278" s="84"/>
      <c r="LMO278" s="85"/>
      <c r="LMP278" s="85"/>
      <c r="LMQ278" s="85"/>
      <c r="LMR278" s="85"/>
      <c r="LMS278" s="85"/>
      <c r="LMT278" s="85"/>
      <c r="LMU278" s="85"/>
      <c r="LMV278" s="85"/>
      <c r="LMW278" s="85"/>
      <c r="LMX278" s="85"/>
      <c r="LMY278" s="85"/>
      <c r="LMZ278" s="85"/>
      <c r="LNA278" s="85"/>
      <c r="LNB278" s="85"/>
      <c r="LNC278" s="85"/>
      <c r="LND278" s="85"/>
      <c r="LNE278" s="85"/>
      <c r="LNF278" s="85"/>
      <c r="LNG278" s="85"/>
      <c r="LNH278" s="85"/>
      <c r="LNI278" s="85"/>
      <c r="LNJ278" s="85"/>
      <c r="LNK278" s="85"/>
      <c r="LNL278" s="85"/>
      <c r="LNM278" s="85"/>
      <c r="LNN278" s="85"/>
      <c r="LNO278" s="85"/>
      <c r="LNP278" s="85"/>
      <c r="LNQ278" s="85"/>
      <c r="LNR278" s="86"/>
      <c r="LNS278" s="84"/>
      <c r="LNT278" s="85"/>
      <c r="LNU278" s="85"/>
      <c r="LNV278" s="85"/>
      <c r="LNW278" s="85"/>
      <c r="LNX278" s="85"/>
      <c r="LNY278" s="85"/>
      <c r="LNZ278" s="85"/>
      <c r="LOA278" s="85"/>
      <c r="LOB278" s="85"/>
      <c r="LOC278" s="85"/>
      <c r="LOD278" s="85"/>
      <c r="LOE278" s="85"/>
      <c r="LOF278" s="85"/>
      <c r="LOG278" s="85"/>
      <c r="LOH278" s="85"/>
      <c r="LOI278" s="85"/>
      <c r="LOJ278" s="85"/>
      <c r="LOK278" s="85"/>
      <c r="LOL278" s="85"/>
      <c r="LOM278" s="85"/>
      <c r="LON278" s="85"/>
      <c r="LOO278" s="85"/>
      <c r="LOP278" s="85"/>
      <c r="LOQ278" s="85"/>
      <c r="LOR278" s="85"/>
      <c r="LOS278" s="85"/>
      <c r="LOT278" s="85"/>
      <c r="LOU278" s="85"/>
      <c r="LOV278" s="85"/>
      <c r="LOW278" s="86"/>
      <c r="LOX278" s="84"/>
      <c r="LOY278" s="85"/>
      <c r="LOZ278" s="85"/>
      <c r="LPA278" s="85"/>
      <c r="LPB278" s="85"/>
      <c r="LPC278" s="85"/>
      <c r="LPD278" s="85"/>
      <c r="LPE278" s="85"/>
      <c r="LPF278" s="85"/>
      <c r="LPG278" s="85"/>
      <c r="LPH278" s="85"/>
      <c r="LPI278" s="85"/>
      <c r="LPJ278" s="85"/>
      <c r="LPK278" s="85"/>
      <c r="LPL278" s="85"/>
      <c r="LPM278" s="85"/>
      <c r="LPN278" s="85"/>
      <c r="LPO278" s="85"/>
      <c r="LPP278" s="85"/>
      <c r="LPQ278" s="85"/>
      <c r="LPR278" s="85"/>
      <c r="LPS278" s="85"/>
      <c r="LPT278" s="85"/>
      <c r="LPU278" s="85"/>
      <c r="LPV278" s="85"/>
      <c r="LPW278" s="85"/>
      <c r="LPX278" s="85"/>
      <c r="LPY278" s="85"/>
      <c r="LPZ278" s="85"/>
      <c r="LQA278" s="85"/>
      <c r="LQB278" s="86"/>
      <c r="LQC278" s="84"/>
      <c r="LQD278" s="85"/>
      <c r="LQE278" s="85"/>
      <c r="LQF278" s="85"/>
      <c r="LQG278" s="85"/>
      <c r="LQH278" s="85"/>
      <c r="LQI278" s="85"/>
      <c r="LQJ278" s="85"/>
      <c r="LQK278" s="85"/>
      <c r="LQL278" s="85"/>
      <c r="LQM278" s="85"/>
      <c r="LQN278" s="85"/>
      <c r="LQO278" s="85"/>
      <c r="LQP278" s="85"/>
      <c r="LQQ278" s="85"/>
      <c r="LQR278" s="85"/>
      <c r="LQS278" s="85"/>
      <c r="LQT278" s="85"/>
      <c r="LQU278" s="85"/>
      <c r="LQV278" s="85"/>
      <c r="LQW278" s="85"/>
      <c r="LQX278" s="85"/>
      <c r="LQY278" s="85"/>
      <c r="LQZ278" s="85"/>
      <c r="LRA278" s="85"/>
      <c r="LRB278" s="85"/>
      <c r="LRC278" s="85"/>
      <c r="LRD278" s="85"/>
      <c r="LRE278" s="85"/>
      <c r="LRF278" s="85"/>
      <c r="LRG278" s="86"/>
      <c r="LRH278" s="84"/>
      <c r="LRI278" s="85"/>
      <c r="LRJ278" s="85"/>
      <c r="LRK278" s="85"/>
      <c r="LRL278" s="85"/>
      <c r="LRM278" s="85"/>
      <c r="LRN278" s="85"/>
      <c r="LRO278" s="85"/>
      <c r="LRP278" s="85"/>
      <c r="LRQ278" s="85"/>
      <c r="LRR278" s="85"/>
      <c r="LRS278" s="85"/>
      <c r="LRT278" s="85"/>
      <c r="LRU278" s="85"/>
      <c r="LRV278" s="85"/>
      <c r="LRW278" s="85"/>
      <c r="LRX278" s="85"/>
      <c r="LRY278" s="85"/>
      <c r="LRZ278" s="85"/>
      <c r="LSA278" s="85"/>
      <c r="LSB278" s="85"/>
      <c r="LSC278" s="85"/>
      <c r="LSD278" s="85"/>
      <c r="LSE278" s="85"/>
      <c r="LSF278" s="85"/>
      <c r="LSG278" s="85"/>
      <c r="LSH278" s="85"/>
      <c r="LSI278" s="85"/>
      <c r="LSJ278" s="85"/>
      <c r="LSK278" s="85"/>
      <c r="LSL278" s="86"/>
      <c r="LSM278" s="84"/>
      <c r="LSN278" s="85"/>
      <c r="LSO278" s="85"/>
      <c r="LSP278" s="85"/>
      <c r="LSQ278" s="85"/>
      <c r="LSR278" s="85"/>
      <c r="LSS278" s="85"/>
      <c r="LST278" s="85"/>
      <c r="LSU278" s="85"/>
      <c r="LSV278" s="85"/>
      <c r="LSW278" s="85"/>
      <c r="LSX278" s="85"/>
      <c r="LSY278" s="85"/>
      <c r="LSZ278" s="85"/>
      <c r="LTA278" s="85"/>
      <c r="LTB278" s="85"/>
      <c r="LTC278" s="85"/>
      <c r="LTD278" s="85"/>
      <c r="LTE278" s="85"/>
      <c r="LTF278" s="85"/>
      <c r="LTG278" s="85"/>
      <c r="LTH278" s="85"/>
      <c r="LTI278" s="85"/>
      <c r="LTJ278" s="85"/>
      <c r="LTK278" s="85"/>
      <c r="LTL278" s="85"/>
      <c r="LTM278" s="85"/>
      <c r="LTN278" s="85"/>
      <c r="LTO278" s="85"/>
      <c r="LTP278" s="85"/>
      <c r="LTQ278" s="86"/>
      <c r="LTR278" s="84"/>
      <c r="LTS278" s="85"/>
      <c r="LTT278" s="85"/>
      <c r="LTU278" s="85"/>
      <c r="LTV278" s="85"/>
      <c r="LTW278" s="85"/>
      <c r="LTX278" s="85"/>
      <c r="LTY278" s="85"/>
      <c r="LTZ278" s="85"/>
      <c r="LUA278" s="85"/>
      <c r="LUB278" s="85"/>
      <c r="LUC278" s="85"/>
      <c r="LUD278" s="85"/>
      <c r="LUE278" s="85"/>
      <c r="LUF278" s="85"/>
      <c r="LUG278" s="85"/>
      <c r="LUH278" s="85"/>
      <c r="LUI278" s="85"/>
      <c r="LUJ278" s="85"/>
      <c r="LUK278" s="85"/>
      <c r="LUL278" s="85"/>
      <c r="LUM278" s="85"/>
      <c r="LUN278" s="85"/>
      <c r="LUO278" s="85"/>
      <c r="LUP278" s="85"/>
      <c r="LUQ278" s="85"/>
      <c r="LUR278" s="85"/>
      <c r="LUS278" s="85"/>
      <c r="LUT278" s="85"/>
      <c r="LUU278" s="85"/>
      <c r="LUV278" s="86"/>
      <c r="LUW278" s="84"/>
      <c r="LUX278" s="85"/>
      <c r="LUY278" s="85"/>
      <c r="LUZ278" s="85"/>
      <c r="LVA278" s="85"/>
      <c r="LVB278" s="85"/>
      <c r="LVC278" s="85"/>
      <c r="LVD278" s="85"/>
      <c r="LVE278" s="85"/>
      <c r="LVF278" s="85"/>
      <c r="LVG278" s="85"/>
      <c r="LVH278" s="85"/>
      <c r="LVI278" s="85"/>
      <c r="LVJ278" s="85"/>
      <c r="LVK278" s="85"/>
      <c r="LVL278" s="85"/>
      <c r="LVM278" s="85"/>
      <c r="LVN278" s="85"/>
      <c r="LVO278" s="85"/>
      <c r="LVP278" s="85"/>
      <c r="LVQ278" s="85"/>
      <c r="LVR278" s="85"/>
      <c r="LVS278" s="85"/>
      <c r="LVT278" s="85"/>
      <c r="LVU278" s="85"/>
      <c r="LVV278" s="85"/>
      <c r="LVW278" s="85"/>
      <c r="LVX278" s="85"/>
      <c r="LVY278" s="85"/>
      <c r="LVZ278" s="85"/>
      <c r="LWA278" s="86"/>
      <c r="LWB278" s="84"/>
      <c r="LWC278" s="85"/>
      <c r="LWD278" s="85"/>
      <c r="LWE278" s="85"/>
      <c r="LWF278" s="85"/>
      <c r="LWG278" s="85"/>
      <c r="LWH278" s="85"/>
      <c r="LWI278" s="85"/>
      <c r="LWJ278" s="85"/>
      <c r="LWK278" s="85"/>
      <c r="LWL278" s="85"/>
      <c r="LWM278" s="85"/>
      <c r="LWN278" s="85"/>
      <c r="LWO278" s="85"/>
      <c r="LWP278" s="85"/>
      <c r="LWQ278" s="85"/>
      <c r="LWR278" s="85"/>
      <c r="LWS278" s="85"/>
      <c r="LWT278" s="85"/>
      <c r="LWU278" s="85"/>
      <c r="LWV278" s="85"/>
      <c r="LWW278" s="85"/>
      <c r="LWX278" s="85"/>
      <c r="LWY278" s="85"/>
      <c r="LWZ278" s="85"/>
      <c r="LXA278" s="85"/>
      <c r="LXB278" s="85"/>
      <c r="LXC278" s="85"/>
      <c r="LXD278" s="85"/>
      <c r="LXE278" s="85"/>
      <c r="LXF278" s="86"/>
      <c r="LXG278" s="84"/>
      <c r="LXH278" s="85"/>
      <c r="LXI278" s="85"/>
      <c r="LXJ278" s="85"/>
      <c r="LXK278" s="85"/>
      <c r="LXL278" s="85"/>
      <c r="LXM278" s="85"/>
      <c r="LXN278" s="85"/>
      <c r="LXO278" s="85"/>
      <c r="LXP278" s="85"/>
      <c r="LXQ278" s="85"/>
      <c r="LXR278" s="85"/>
      <c r="LXS278" s="85"/>
      <c r="LXT278" s="85"/>
      <c r="LXU278" s="85"/>
      <c r="LXV278" s="85"/>
      <c r="LXW278" s="85"/>
      <c r="LXX278" s="85"/>
      <c r="LXY278" s="85"/>
      <c r="LXZ278" s="85"/>
      <c r="LYA278" s="85"/>
      <c r="LYB278" s="85"/>
      <c r="LYC278" s="85"/>
      <c r="LYD278" s="85"/>
      <c r="LYE278" s="85"/>
      <c r="LYF278" s="85"/>
      <c r="LYG278" s="85"/>
      <c r="LYH278" s="85"/>
      <c r="LYI278" s="85"/>
      <c r="LYJ278" s="85"/>
      <c r="LYK278" s="86"/>
      <c r="LYL278" s="84"/>
      <c r="LYM278" s="85"/>
      <c r="LYN278" s="85"/>
      <c r="LYO278" s="85"/>
      <c r="LYP278" s="85"/>
      <c r="LYQ278" s="85"/>
      <c r="LYR278" s="85"/>
      <c r="LYS278" s="85"/>
      <c r="LYT278" s="85"/>
      <c r="LYU278" s="85"/>
      <c r="LYV278" s="85"/>
      <c r="LYW278" s="85"/>
      <c r="LYX278" s="85"/>
      <c r="LYY278" s="85"/>
      <c r="LYZ278" s="85"/>
      <c r="LZA278" s="85"/>
      <c r="LZB278" s="85"/>
      <c r="LZC278" s="85"/>
      <c r="LZD278" s="85"/>
      <c r="LZE278" s="85"/>
      <c r="LZF278" s="85"/>
      <c r="LZG278" s="85"/>
      <c r="LZH278" s="85"/>
      <c r="LZI278" s="85"/>
      <c r="LZJ278" s="85"/>
      <c r="LZK278" s="85"/>
      <c r="LZL278" s="85"/>
      <c r="LZM278" s="85"/>
      <c r="LZN278" s="85"/>
      <c r="LZO278" s="85"/>
      <c r="LZP278" s="86"/>
      <c r="LZQ278" s="84"/>
      <c r="LZR278" s="85"/>
      <c r="LZS278" s="85"/>
      <c r="LZT278" s="85"/>
      <c r="LZU278" s="85"/>
      <c r="LZV278" s="85"/>
      <c r="LZW278" s="85"/>
      <c r="LZX278" s="85"/>
      <c r="LZY278" s="85"/>
      <c r="LZZ278" s="85"/>
      <c r="MAA278" s="85"/>
      <c r="MAB278" s="85"/>
      <c r="MAC278" s="85"/>
      <c r="MAD278" s="85"/>
      <c r="MAE278" s="85"/>
      <c r="MAF278" s="85"/>
      <c r="MAG278" s="85"/>
      <c r="MAH278" s="85"/>
      <c r="MAI278" s="85"/>
      <c r="MAJ278" s="85"/>
      <c r="MAK278" s="85"/>
      <c r="MAL278" s="85"/>
      <c r="MAM278" s="85"/>
      <c r="MAN278" s="85"/>
      <c r="MAO278" s="85"/>
      <c r="MAP278" s="85"/>
      <c r="MAQ278" s="85"/>
      <c r="MAR278" s="85"/>
      <c r="MAS278" s="85"/>
      <c r="MAT278" s="85"/>
      <c r="MAU278" s="86"/>
      <c r="MAV278" s="84"/>
      <c r="MAW278" s="85"/>
      <c r="MAX278" s="85"/>
      <c r="MAY278" s="85"/>
      <c r="MAZ278" s="85"/>
      <c r="MBA278" s="85"/>
      <c r="MBB278" s="85"/>
      <c r="MBC278" s="85"/>
      <c r="MBD278" s="85"/>
      <c r="MBE278" s="85"/>
      <c r="MBF278" s="85"/>
      <c r="MBG278" s="85"/>
      <c r="MBH278" s="85"/>
      <c r="MBI278" s="85"/>
      <c r="MBJ278" s="85"/>
      <c r="MBK278" s="85"/>
      <c r="MBL278" s="85"/>
      <c r="MBM278" s="85"/>
      <c r="MBN278" s="85"/>
      <c r="MBO278" s="85"/>
      <c r="MBP278" s="85"/>
      <c r="MBQ278" s="85"/>
      <c r="MBR278" s="85"/>
      <c r="MBS278" s="85"/>
      <c r="MBT278" s="85"/>
      <c r="MBU278" s="85"/>
      <c r="MBV278" s="85"/>
      <c r="MBW278" s="85"/>
      <c r="MBX278" s="85"/>
      <c r="MBY278" s="85"/>
      <c r="MBZ278" s="86"/>
      <c r="MCA278" s="84"/>
      <c r="MCB278" s="85"/>
      <c r="MCC278" s="85"/>
      <c r="MCD278" s="85"/>
      <c r="MCE278" s="85"/>
      <c r="MCF278" s="85"/>
      <c r="MCG278" s="85"/>
      <c r="MCH278" s="85"/>
      <c r="MCI278" s="85"/>
      <c r="MCJ278" s="85"/>
      <c r="MCK278" s="85"/>
      <c r="MCL278" s="85"/>
      <c r="MCM278" s="85"/>
      <c r="MCN278" s="85"/>
      <c r="MCO278" s="85"/>
      <c r="MCP278" s="85"/>
      <c r="MCQ278" s="85"/>
      <c r="MCR278" s="85"/>
      <c r="MCS278" s="85"/>
      <c r="MCT278" s="85"/>
      <c r="MCU278" s="85"/>
      <c r="MCV278" s="85"/>
      <c r="MCW278" s="85"/>
      <c r="MCX278" s="85"/>
      <c r="MCY278" s="85"/>
      <c r="MCZ278" s="85"/>
      <c r="MDA278" s="85"/>
      <c r="MDB278" s="85"/>
      <c r="MDC278" s="85"/>
      <c r="MDD278" s="85"/>
      <c r="MDE278" s="86"/>
      <c r="MDF278" s="84"/>
      <c r="MDG278" s="85"/>
      <c r="MDH278" s="85"/>
      <c r="MDI278" s="85"/>
      <c r="MDJ278" s="85"/>
      <c r="MDK278" s="85"/>
      <c r="MDL278" s="85"/>
      <c r="MDM278" s="85"/>
      <c r="MDN278" s="85"/>
      <c r="MDO278" s="85"/>
      <c r="MDP278" s="85"/>
      <c r="MDQ278" s="85"/>
      <c r="MDR278" s="85"/>
      <c r="MDS278" s="85"/>
      <c r="MDT278" s="85"/>
      <c r="MDU278" s="85"/>
      <c r="MDV278" s="85"/>
      <c r="MDW278" s="85"/>
      <c r="MDX278" s="85"/>
      <c r="MDY278" s="85"/>
      <c r="MDZ278" s="85"/>
      <c r="MEA278" s="85"/>
      <c r="MEB278" s="85"/>
      <c r="MEC278" s="85"/>
      <c r="MED278" s="85"/>
      <c r="MEE278" s="85"/>
      <c r="MEF278" s="85"/>
      <c r="MEG278" s="85"/>
      <c r="MEH278" s="85"/>
      <c r="MEI278" s="85"/>
      <c r="MEJ278" s="86"/>
      <c r="MEK278" s="84"/>
      <c r="MEL278" s="85"/>
      <c r="MEM278" s="85"/>
      <c r="MEN278" s="85"/>
      <c r="MEO278" s="85"/>
      <c r="MEP278" s="85"/>
      <c r="MEQ278" s="85"/>
      <c r="MER278" s="85"/>
      <c r="MES278" s="85"/>
      <c r="MET278" s="85"/>
      <c r="MEU278" s="85"/>
      <c r="MEV278" s="85"/>
      <c r="MEW278" s="85"/>
      <c r="MEX278" s="85"/>
      <c r="MEY278" s="85"/>
      <c r="MEZ278" s="85"/>
      <c r="MFA278" s="85"/>
      <c r="MFB278" s="85"/>
      <c r="MFC278" s="85"/>
      <c r="MFD278" s="85"/>
      <c r="MFE278" s="85"/>
      <c r="MFF278" s="85"/>
      <c r="MFG278" s="85"/>
      <c r="MFH278" s="85"/>
      <c r="MFI278" s="85"/>
      <c r="MFJ278" s="85"/>
      <c r="MFK278" s="85"/>
      <c r="MFL278" s="85"/>
      <c r="MFM278" s="85"/>
      <c r="MFN278" s="85"/>
      <c r="MFO278" s="86"/>
      <c r="MFP278" s="84"/>
      <c r="MFQ278" s="85"/>
      <c r="MFR278" s="85"/>
      <c r="MFS278" s="85"/>
      <c r="MFT278" s="85"/>
      <c r="MFU278" s="85"/>
      <c r="MFV278" s="85"/>
      <c r="MFW278" s="85"/>
      <c r="MFX278" s="85"/>
      <c r="MFY278" s="85"/>
      <c r="MFZ278" s="85"/>
      <c r="MGA278" s="85"/>
      <c r="MGB278" s="85"/>
      <c r="MGC278" s="85"/>
      <c r="MGD278" s="85"/>
      <c r="MGE278" s="85"/>
      <c r="MGF278" s="85"/>
      <c r="MGG278" s="85"/>
      <c r="MGH278" s="85"/>
      <c r="MGI278" s="85"/>
      <c r="MGJ278" s="85"/>
      <c r="MGK278" s="85"/>
      <c r="MGL278" s="85"/>
      <c r="MGM278" s="85"/>
      <c r="MGN278" s="85"/>
      <c r="MGO278" s="85"/>
      <c r="MGP278" s="85"/>
      <c r="MGQ278" s="85"/>
      <c r="MGR278" s="85"/>
      <c r="MGS278" s="85"/>
      <c r="MGT278" s="86"/>
      <c r="MGU278" s="84"/>
      <c r="MGV278" s="85"/>
      <c r="MGW278" s="85"/>
      <c r="MGX278" s="85"/>
      <c r="MGY278" s="85"/>
      <c r="MGZ278" s="85"/>
      <c r="MHA278" s="85"/>
      <c r="MHB278" s="85"/>
      <c r="MHC278" s="85"/>
      <c r="MHD278" s="85"/>
      <c r="MHE278" s="85"/>
      <c r="MHF278" s="85"/>
      <c r="MHG278" s="85"/>
      <c r="MHH278" s="85"/>
      <c r="MHI278" s="85"/>
      <c r="MHJ278" s="85"/>
      <c r="MHK278" s="85"/>
      <c r="MHL278" s="85"/>
      <c r="MHM278" s="85"/>
      <c r="MHN278" s="85"/>
      <c r="MHO278" s="85"/>
      <c r="MHP278" s="85"/>
      <c r="MHQ278" s="85"/>
      <c r="MHR278" s="85"/>
      <c r="MHS278" s="85"/>
      <c r="MHT278" s="85"/>
      <c r="MHU278" s="85"/>
      <c r="MHV278" s="85"/>
      <c r="MHW278" s="85"/>
      <c r="MHX278" s="85"/>
      <c r="MHY278" s="86"/>
      <c r="MHZ278" s="84"/>
      <c r="MIA278" s="85"/>
      <c r="MIB278" s="85"/>
      <c r="MIC278" s="85"/>
      <c r="MID278" s="85"/>
      <c r="MIE278" s="85"/>
      <c r="MIF278" s="85"/>
      <c r="MIG278" s="85"/>
      <c r="MIH278" s="85"/>
      <c r="MII278" s="85"/>
      <c r="MIJ278" s="85"/>
      <c r="MIK278" s="85"/>
      <c r="MIL278" s="85"/>
      <c r="MIM278" s="85"/>
      <c r="MIN278" s="85"/>
      <c r="MIO278" s="85"/>
      <c r="MIP278" s="85"/>
      <c r="MIQ278" s="85"/>
      <c r="MIR278" s="85"/>
      <c r="MIS278" s="85"/>
      <c r="MIT278" s="85"/>
      <c r="MIU278" s="85"/>
      <c r="MIV278" s="85"/>
      <c r="MIW278" s="85"/>
      <c r="MIX278" s="85"/>
      <c r="MIY278" s="85"/>
      <c r="MIZ278" s="85"/>
      <c r="MJA278" s="85"/>
      <c r="MJB278" s="85"/>
      <c r="MJC278" s="85"/>
      <c r="MJD278" s="86"/>
      <c r="MJE278" s="84"/>
      <c r="MJF278" s="85"/>
      <c r="MJG278" s="85"/>
      <c r="MJH278" s="85"/>
      <c r="MJI278" s="85"/>
      <c r="MJJ278" s="85"/>
      <c r="MJK278" s="85"/>
      <c r="MJL278" s="85"/>
      <c r="MJM278" s="85"/>
      <c r="MJN278" s="85"/>
      <c r="MJO278" s="85"/>
      <c r="MJP278" s="85"/>
      <c r="MJQ278" s="85"/>
      <c r="MJR278" s="85"/>
      <c r="MJS278" s="85"/>
      <c r="MJT278" s="85"/>
      <c r="MJU278" s="85"/>
      <c r="MJV278" s="85"/>
      <c r="MJW278" s="85"/>
      <c r="MJX278" s="85"/>
      <c r="MJY278" s="85"/>
      <c r="MJZ278" s="85"/>
      <c r="MKA278" s="85"/>
      <c r="MKB278" s="85"/>
      <c r="MKC278" s="85"/>
      <c r="MKD278" s="85"/>
      <c r="MKE278" s="85"/>
      <c r="MKF278" s="85"/>
      <c r="MKG278" s="85"/>
      <c r="MKH278" s="85"/>
      <c r="MKI278" s="86"/>
      <c r="MKJ278" s="84"/>
      <c r="MKK278" s="85"/>
      <c r="MKL278" s="85"/>
      <c r="MKM278" s="85"/>
      <c r="MKN278" s="85"/>
      <c r="MKO278" s="85"/>
      <c r="MKP278" s="85"/>
      <c r="MKQ278" s="85"/>
      <c r="MKR278" s="85"/>
      <c r="MKS278" s="85"/>
      <c r="MKT278" s="85"/>
      <c r="MKU278" s="85"/>
      <c r="MKV278" s="85"/>
      <c r="MKW278" s="85"/>
      <c r="MKX278" s="85"/>
      <c r="MKY278" s="85"/>
      <c r="MKZ278" s="85"/>
      <c r="MLA278" s="85"/>
      <c r="MLB278" s="85"/>
      <c r="MLC278" s="85"/>
      <c r="MLD278" s="85"/>
      <c r="MLE278" s="85"/>
      <c r="MLF278" s="85"/>
      <c r="MLG278" s="85"/>
      <c r="MLH278" s="85"/>
      <c r="MLI278" s="85"/>
      <c r="MLJ278" s="85"/>
      <c r="MLK278" s="85"/>
      <c r="MLL278" s="85"/>
      <c r="MLM278" s="85"/>
      <c r="MLN278" s="86"/>
      <c r="MLO278" s="84"/>
      <c r="MLP278" s="85"/>
      <c r="MLQ278" s="85"/>
      <c r="MLR278" s="85"/>
      <c r="MLS278" s="85"/>
      <c r="MLT278" s="85"/>
      <c r="MLU278" s="85"/>
      <c r="MLV278" s="85"/>
      <c r="MLW278" s="85"/>
      <c r="MLX278" s="85"/>
      <c r="MLY278" s="85"/>
      <c r="MLZ278" s="85"/>
      <c r="MMA278" s="85"/>
      <c r="MMB278" s="85"/>
      <c r="MMC278" s="85"/>
      <c r="MMD278" s="85"/>
      <c r="MME278" s="85"/>
      <c r="MMF278" s="85"/>
      <c r="MMG278" s="85"/>
      <c r="MMH278" s="85"/>
      <c r="MMI278" s="85"/>
      <c r="MMJ278" s="85"/>
      <c r="MMK278" s="85"/>
      <c r="MML278" s="85"/>
      <c r="MMM278" s="85"/>
      <c r="MMN278" s="85"/>
      <c r="MMO278" s="85"/>
      <c r="MMP278" s="85"/>
      <c r="MMQ278" s="85"/>
      <c r="MMR278" s="85"/>
      <c r="MMS278" s="86"/>
      <c r="MMT278" s="84"/>
      <c r="MMU278" s="85"/>
      <c r="MMV278" s="85"/>
      <c r="MMW278" s="85"/>
      <c r="MMX278" s="85"/>
      <c r="MMY278" s="85"/>
      <c r="MMZ278" s="85"/>
      <c r="MNA278" s="85"/>
      <c r="MNB278" s="85"/>
      <c r="MNC278" s="85"/>
      <c r="MND278" s="85"/>
      <c r="MNE278" s="85"/>
      <c r="MNF278" s="85"/>
      <c r="MNG278" s="85"/>
      <c r="MNH278" s="85"/>
      <c r="MNI278" s="85"/>
      <c r="MNJ278" s="85"/>
      <c r="MNK278" s="85"/>
      <c r="MNL278" s="85"/>
      <c r="MNM278" s="85"/>
      <c r="MNN278" s="85"/>
      <c r="MNO278" s="85"/>
      <c r="MNP278" s="85"/>
      <c r="MNQ278" s="85"/>
      <c r="MNR278" s="85"/>
      <c r="MNS278" s="85"/>
      <c r="MNT278" s="85"/>
      <c r="MNU278" s="85"/>
      <c r="MNV278" s="85"/>
      <c r="MNW278" s="85"/>
      <c r="MNX278" s="86"/>
      <c r="MNY278" s="84"/>
      <c r="MNZ278" s="85"/>
      <c r="MOA278" s="85"/>
      <c r="MOB278" s="85"/>
      <c r="MOC278" s="85"/>
      <c r="MOD278" s="85"/>
      <c r="MOE278" s="85"/>
      <c r="MOF278" s="85"/>
      <c r="MOG278" s="85"/>
      <c r="MOH278" s="85"/>
      <c r="MOI278" s="85"/>
      <c r="MOJ278" s="85"/>
      <c r="MOK278" s="85"/>
      <c r="MOL278" s="85"/>
      <c r="MOM278" s="85"/>
      <c r="MON278" s="85"/>
      <c r="MOO278" s="85"/>
      <c r="MOP278" s="85"/>
      <c r="MOQ278" s="85"/>
      <c r="MOR278" s="85"/>
      <c r="MOS278" s="85"/>
      <c r="MOT278" s="85"/>
      <c r="MOU278" s="85"/>
      <c r="MOV278" s="85"/>
      <c r="MOW278" s="85"/>
      <c r="MOX278" s="85"/>
      <c r="MOY278" s="85"/>
      <c r="MOZ278" s="85"/>
      <c r="MPA278" s="85"/>
      <c r="MPB278" s="85"/>
      <c r="MPC278" s="86"/>
      <c r="MPD278" s="84"/>
      <c r="MPE278" s="85"/>
      <c r="MPF278" s="85"/>
      <c r="MPG278" s="85"/>
      <c r="MPH278" s="85"/>
      <c r="MPI278" s="85"/>
      <c r="MPJ278" s="85"/>
      <c r="MPK278" s="85"/>
      <c r="MPL278" s="85"/>
      <c r="MPM278" s="85"/>
      <c r="MPN278" s="85"/>
      <c r="MPO278" s="85"/>
      <c r="MPP278" s="85"/>
      <c r="MPQ278" s="85"/>
      <c r="MPR278" s="85"/>
      <c r="MPS278" s="85"/>
      <c r="MPT278" s="85"/>
      <c r="MPU278" s="85"/>
      <c r="MPV278" s="85"/>
      <c r="MPW278" s="85"/>
      <c r="MPX278" s="85"/>
      <c r="MPY278" s="85"/>
      <c r="MPZ278" s="85"/>
      <c r="MQA278" s="85"/>
      <c r="MQB278" s="85"/>
      <c r="MQC278" s="85"/>
      <c r="MQD278" s="85"/>
      <c r="MQE278" s="85"/>
      <c r="MQF278" s="85"/>
      <c r="MQG278" s="85"/>
      <c r="MQH278" s="86"/>
      <c r="MQI278" s="84"/>
      <c r="MQJ278" s="85"/>
      <c r="MQK278" s="85"/>
      <c r="MQL278" s="85"/>
      <c r="MQM278" s="85"/>
      <c r="MQN278" s="85"/>
      <c r="MQO278" s="85"/>
      <c r="MQP278" s="85"/>
      <c r="MQQ278" s="85"/>
      <c r="MQR278" s="85"/>
      <c r="MQS278" s="85"/>
      <c r="MQT278" s="85"/>
      <c r="MQU278" s="85"/>
      <c r="MQV278" s="85"/>
      <c r="MQW278" s="85"/>
      <c r="MQX278" s="85"/>
      <c r="MQY278" s="85"/>
      <c r="MQZ278" s="85"/>
      <c r="MRA278" s="85"/>
      <c r="MRB278" s="85"/>
      <c r="MRC278" s="85"/>
      <c r="MRD278" s="85"/>
      <c r="MRE278" s="85"/>
      <c r="MRF278" s="85"/>
      <c r="MRG278" s="85"/>
      <c r="MRH278" s="85"/>
      <c r="MRI278" s="85"/>
      <c r="MRJ278" s="85"/>
      <c r="MRK278" s="85"/>
      <c r="MRL278" s="85"/>
      <c r="MRM278" s="86"/>
      <c r="MRN278" s="84"/>
      <c r="MRO278" s="85"/>
      <c r="MRP278" s="85"/>
      <c r="MRQ278" s="85"/>
      <c r="MRR278" s="85"/>
      <c r="MRS278" s="85"/>
      <c r="MRT278" s="85"/>
      <c r="MRU278" s="85"/>
      <c r="MRV278" s="85"/>
      <c r="MRW278" s="85"/>
      <c r="MRX278" s="85"/>
      <c r="MRY278" s="85"/>
      <c r="MRZ278" s="85"/>
      <c r="MSA278" s="85"/>
      <c r="MSB278" s="85"/>
      <c r="MSC278" s="85"/>
      <c r="MSD278" s="85"/>
      <c r="MSE278" s="85"/>
      <c r="MSF278" s="85"/>
      <c r="MSG278" s="85"/>
      <c r="MSH278" s="85"/>
      <c r="MSI278" s="85"/>
      <c r="MSJ278" s="85"/>
      <c r="MSK278" s="85"/>
      <c r="MSL278" s="85"/>
      <c r="MSM278" s="85"/>
      <c r="MSN278" s="85"/>
      <c r="MSO278" s="85"/>
      <c r="MSP278" s="85"/>
      <c r="MSQ278" s="85"/>
      <c r="MSR278" s="86"/>
      <c r="MSS278" s="84"/>
      <c r="MST278" s="85"/>
      <c r="MSU278" s="85"/>
      <c r="MSV278" s="85"/>
      <c r="MSW278" s="85"/>
      <c r="MSX278" s="85"/>
      <c r="MSY278" s="85"/>
      <c r="MSZ278" s="85"/>
      <c r="MTA278" s="85"/>
      <c r="MTB278" s="85"/>
      <c r="MTC278" s="85"/>
      <c r="MTD278" s="85"/>
      <c r="MTE278" s="85"/>
      <c r="MTF278" s="85"/>
      <c r="MTG278" s="85"/>
      <c r="MTH278" s="85"/>
      <c r="MTI278" s="85"/>
      <c r="MTJ278" s="85"/>
      <c r="MTK278" s="85"/>
      <c r="MTL278" s="85"/>
      <c r="MTM278" s="85"/>
      <c r="MTN278" s="85"/>
      <c r="MTO278" s="85"/>
      <c r="MTP278" s="85"/>
      <c r="MTQ278" s="85"/>
      <c r="MTR278" s="85"/>
      <c r="MTS278" s="85"/>
      <c r="MTT278" s="85"/>
      <c r="MTU278" s="85"/>
      <c r="MTV278" s="85"/>
      <c r="MTW278" s="86"/>
      <c r="MTX278" s="84"/>
      <c r="MTY278" s="85"/>
      <c r="MTZ278" s="85"/>
      <c r="MUA278" s="85"/>
      <c r="MUB278" s="85"/>
      <c r="MUC278" s="85"/>
      <c r="MUD278" s="85"/>
      <c r="MUE278" s="85"/>
      <c r="MUF278" s="85"/>
      <c r="MUG278" s="85"/>
      <c r="MUH278" s="85"/>
      <c r="MUI278" s="85"/>
      <c r="MUJ278" s="85"/>
      <c r="MUK278" s="85"/>
      <c r="MUL278" s="85"/>
      <c r="MUM278" s="85"/>
      <c r="MUN278" s="85"/>
      <c r="MUO278" s="85"/>
      <c r="MUP278" s="85"/>
      <c r="MUQ278" s="85"/>
      <c r="MUR278" s="85"/>
      <c r="MUS278" s="85"/>
      <c r="MUT278" s="85"/>
      <c r="MUU278" s="85"/>
      <c r="MUV278" s="85"/>
      <c r="MUW278" s="85"/>
      <c r="MUX278" s="85"/>
      <c r="MUY278" s="85"/>
      <c r="MUZ278" s="85"/>
      <c r="MVA278" s="85"/>
      <c r="MVB278" s="86"/>
      <c r="MVC278" s="84"/>
      <c r="MVD278" s="85"/>
      <c r="MVE278" s="85"/>
      <c r="MVF278" s="85"/>
      <c r="MVG278" s="85"/>
      <c r="MVH278" s="85"/>
      <c r="MVI278" s="85"/>
      <c r="MVJ278" s="85"/>
      <c r="MVK278" s="85"/>
      <c r="MVL278" s="85"/>
      <c r="MVM278" s="85"/>
      <c r="MVN278" s="85"/>
      <c r="MVO278" s="85"/>
      <c r="MVP278" s="85"/>
      <c r="MVQ278" s="85"/>
      <c r="MVR278" s="85"/>
      <c r="MVS278" s="85"/>
      <c r="MVT278" s="85"/>
      <c r="MVU278" s="85"/>
      <c r="MVV278" s="85"/>
      <c r="MVW278" s="85"/>
      <c r="MVX278" s="85"/>
      <c r="MVY278" s="85"/>
      <c r="MVZ278" s="85"/>
      <c r="MWA278" s="85"/>
      <c r="MWB278" s="85"/>
      <c r="MWC278" s="85"/>
      <c r="MWD278" s="85"/>
      <c r="MWE278" s="85"/>
      <c r="MWF278" s="85"/>
      <c r="MWG278" s="86"/>
      <c r="MWH278" s="84"/>
      <c r="MWI278" s="85"/>
      <c r="MWJ278" s="85"/>
      <c r="MWK278" s="85"/>
      <c r="MWL278" s="85"/>
      <c r="MWM278" s="85"/>
      <c r="MWN278" s="85"/>
      <c r="MWO278" s="85"/>
      <c r="MWP278" s="85"/>
      <c r="MWQ278" s="85"/>
      <c r="MWR278" s="85"/>
      <c r="MWS278" s="85"/>
      <c r="MWT278" s="85"/>
      <c r="MWU278" s="85"/>
      <c r="MWV278" s="85"/>
      <c r="MWW278" s="85"/>
      <c r="MWX278" s="85"/>
      <c r="MWY278" s="85"/>
      <c r="MWZ278" s="85"/>
      <c r="MXA278" s="85"/>
      <c r="MXB278" s="85"/>
      <c r="MXC278" s="85"/>
      <c r="MXD278" s="85"/>
      <c r="MXE278" s="85"/>
      <c r="MXF278" s="85"/>
      <c r="MXG278" s="85"/>
      <c r="MXH278" s="85"/>
      <c r="MXI278" s="85"/>
      <c r="MXJ278" s="85"/>
      <c r="MXK278" s="85"/>
      <c r="MXL278" s="86"/>
      <c r="MXM278" s="84"/>
      <c r="MXN278" s="85"/>
      <c r="MXO278" s="85"/>
      <c r="MXP278" s="85"/>
      <c r="MXQ278" s="85"/>
      <c r="MXR278" s="85"/>
      <c r="MXS278" s="85"/>
      <c r="MXT278" s="85"/>
      <c r="MXU278" s="85"/>
      <c r="MXV278" s="85"/>
      <c r="MXW278" s="85"/>
      <c r="MXX278" s="85"/>
      <c r="MXY278" s="85"/>
      <c r="MXZ278" s="85"/>
      <c r="MYA278" s="85"/>
      <c r="MYB278" s="85"/>
      <c r="MYC278" s="85"/>
      <c r="MYD278" s="85"/>
      <c r="MYE278" s="85"/>
      <c r="MYF278" s="85"/>
      <c r="MYG278" s="85"/>
      <c r="MYH278" s="85"/>
      <c r="MYI278" s="85"/>
      <c r="MYJ278" s="85"/>
      <c r="MYK278" s="85"/>
      <c r="MYL278" s="85"/>
      <c r="MYM278" s="85"/>
      <c r="MYN278" s="85"/>
      <c r="MYO278" s="85"/>
      <c r="MYP278" s="85"/>
      <c r="MYQ278" s="86"/>
      <c r="MYR278" s="84"/>
      <c r="MYS278" s="85"/>
      <c r="MYT278" s="85"/>
      <c r="MYU278" s="85"/>
      <c r="MYV278" s="85"/>
      <c r="MYW278" s="85"/>
      <c r="MYX278" s="85"/>
      <c r="MYY278" s="85"/>
      <c r="MYZ278" s="85"/>
      <c r="MZA278" s="85"/>
      <c r="MZB278" s="85"/>
      <c r="MZC278" s="85"/>
      <c r="MZD278" s="85"/>
      <c r="MZE278" s="85"/>
      <c r="MZF278" s="85"/>
      <c r="MZG278" s="85"/>
      <c r="MZH278" s="85"/>
      <c r="MZI278" s="85"/>
      <c r="MZJ278" s="85"/>
      <c r="MZK278" s="85"/>
      <c r="MZL278" s="85"/>
      <c r="MZM278" s="85"/>
      <c r="MZN278" s="85"/>
      <c r="MZO278" s="85"/>
      <c r="MZP278" s="85"/>
      <c r="MZQ278" s="85"/>
      <c r="MZR278" s="85"/>
      <c r="MZS278" s="85"/>
      <c r="MZT278" s="85"/>
      <c r="MZU278" s="85"/>
      <c r="MZV278" s="86"/>
      <c r="MZW278" s="84"/>
      <c r="MZX278" s="85"/>
      <c r="MZY278" s="85"/>
      <c r="MZZ278" s="85"/>
      <c r="NAA278" s="85"/>
      <c r="NAB278" s="85"/>
      <c r="NAC278" s="85"/>
      <c r="NAD278" s="85"/>
      <c r="NAE278" s="85"/>
      <c r="NAF278" s="85"/>
      <c r="NAG278" s="85"/>
      <c r="NAH278" s="85"/>
      <c r="NAI278" s="85"/>
      <c r="NAJ278" s="85"/>
      <c r="NAK278" s="85"/>
      <c r="NAL278" s="85"/>
      <c r="NAM278" s="85"/>
      <c r="NAN278" s="85"/>
      <c r="NAO278" s="85"/>
      <c r="NAP278" s="85"/>
      <c r="NAQ278" s="85"/>
      <c r="NAR278" s="85"/>
      <c r="NAS278" s="85"/>
      <c r="NAT278" s="85"/>
      <c r="NAU278" s="85"/>
      <c r="NAV278" s="85"/>
      <c r="NAW278" s="85"/>
      <c r="NAX278" s="85"/>
      <c r="NAY278" s="85"/>
      <c r="NAZ278" s="85"/>
      <c r="NBA278" s="86"/>
      <c r="NBB278" s="84"/>
      <c r="NBC278" s="85"/>
      <c r="NBD278" s="85"/>
      <c r="NBE278" s="85"/>
      <c r="NBF278" s="85"/>
      <c r="NBG278" s="85"/>
      <c r="NBH278" s="85"/>
      <c r="NBI278" s="85"/>
      <c r="NBJ278" s="85"/>
      <c r="NBK278" s="85"/>
      <c r="NBL278" s="85"/>
      <c r="NBM278" s="85"/>
      <c r="NBN278" s="85"/>
      <c r="NBO278" s="85"/>
      <c r="NBP278" s="85"/>
      <c r="NBQ278" s="85"/>
      <c r="NBR278" s="85"/>
      <c r="NBS278" s="85"/>
      <c r="NBT278" s="85"/>
      <c r="NBU278" s="85"/>
      <c r="NBV278" s="85"/>
      <c r="NBW278" s="85"/>
      <c r="NBX278" s="85"/>
      <c r="NBY278" s="85"/>
      <c r="NBZ278" s="85"/>
      <c r="NCA278" s="85"/>
      <c r="NCB278" s="85"/>
      <c r="NCC278" s="85"/>
      <c r="NCD278" s="85"/>
      <c r="NCE278" s="85"/>
      <c r="NCF278" s="86"/>
      <c r="NCG278" s="84"/>
      <c r="NCH278" s="85"/>
      <c r="NCI278" s="85"/>
      <c r="NCJ278" s="85"/>
      <c r="NCK278" s="85"/>
      <c r="NCL278" s="85"/>
      <c r="NCM278" s="85"/>
      <c r="NCN278" s="85"/>
      <c r="NCO278" s="85"/>
      <c r="NCP278" s="85"/>
      <c r="NCQ278" s="85"/>
      <c r="NCR278" s="85"/>
      <c r="NCS278" s="85"/>
      <c r="NCT278" s="85"/>
      <c r="NCU278" s="85"/>
      <c r="NCV278" s="85"/>
      <c r="NCW278" s="85"/>
      <c r="NCX278" s="85"/>
      <c r="NCY278" s="85"/>
      <c r="NCZ278" s="85"/>
      <c r="NDA278" s="85"/>
      <c r="NDB278" s="85"/>
      <c r="NDC278" s="85"/>
      <c r="NDD278" s="85"/>
      <c r="NDE278" s="85"/>
      <c r="NDF278" s="85"/>
      <c r="NDG278" s="85"/>
      <c r="NDH278" s="85"/>
      <c r="NDI278" s="85"/>
      <c r="NDJ278" s="85"/>
      <c r="NDK278" s="86"/>
      <c r="NDL278" s="84"/>
      <c r="NDM278" s="85"/>
      <c r="NDN278" s="85"/>
      <c r="NDO278" s="85"/>
      <c r="NDP278" s="85"/>
      <c r="NDQ278" s="85"/>
      <c r="NDR278" s="85"/>
      <c r="NDS278" s="85"/>
      <c r="NDT278" s="85"/>
      <c r="NDU278" s="85"/>
      <c r="NDV278" s="85"/>
      <c r="NDW278" s="85"/>
      <c r="NDX278" s="85"/>
      <c r="NDY278" s="85"/>
      <c r="NDZ278" s="85"/>
      <c r="NEA278" s="85"/>
      <c r="NEB278" s="85"/>
      <c r="NEC278" s="85"/>
      <c r="NED278" s="85"/>
      <c r="NEE278" s="85"/>
      <c r="NEF278" s="85"/>
      <c r="NEG278" s="85"/>
      <c r="NEH278" s="85"/>
      <c r="NEI278" s="85"/>
      <c r="NEJ278" s="85"/>
      <c r="NEK278" s="85"/>
      <c r="NEL278" s="85"/>
      <c r="NEM278" s="85"/>
      <c r="NEN278" s="85"/>
      <c r="NEO278" s="85"/>
      <c r="NEP278" s="86"/>
      <c r="NEQ278" s="84"/>
      <c r="NER278" s="85"/>
      <c r="NES278" s="85"/>
      <c r="NET278" s="85"/>
      <c r="NEU278" s="85"/>
      <c r="NEV278" s="85"/>
      <c r="NEW278" s="85"/>
      <c r="NEX278" s="85"/>
      <c r="NEY278" s="85"/>
      <c r="NEZ278" s="85"/>
      <c r="NFA278" s="85"/>
      <c r="NFB278" s="85"/>
      <c r="NFC278" s="85"/>
      <c r="NFD278" s="85"/>
      <c r="NFE278" s="85"/>
      <c r="NFF278" s="85"/>
      <c r="NFG278" s="85"/>
      <c r="NFH278" s="85"/>
      <c r="NFI278" s="85"/>
      <c r="NFJ278" s="85"/>
      <c r="NFK278" s="85"/>
      <c r="NFL278" s="85"/>
      <c r="NFM278" s="85"/>
      <c r="NFN278" s="85"/>
      <c r="NFO278" s="85"/>
      <c r="NFP278" s="85"/>
      <c r="NFQ278" s="85"/>
      <c r="NFR278" s="85"/>
      <c r="NFS278" s="85"/>
      <c r="NFT278" s="85"/>
      <c r="NFU278" s="86"/>
      <c r="NFV278" s="84"/>
      <c r="NFW278" s="85"/>
      <c r="NFX278" s="85"/>
      <c r="NFY278" s="85"/>
      <c r="NFZ278" s="85"/>
      <c r="NGA278" s="85"/>
      <c r="NGB278" s="85"/>
      <c r="NGC278" s="85"/>
      <c r="NGD278" s="85"/>
      <c r="NGE278" s="85"/>
      <c r="NGF278" s="85"/>
      <c r="NGG278" s="85"/>
      <c r="NGH278" s="85"/>
      <c r="NGI278" s="85"/>
      <c r="NGJ278" s="85"/>
      <c r="NGK278" s="85"/>
      <c r="NGL278" s="85"/>
      <c r="NGM278" s="85"/>
      <c r="NGN278" s="85"/>
      <c r="NGO278" s="85"/>
      <c r="NGP278" s="85"/>
      <c r="NGQ278" s="85"/>
      <c r="NGR278" s="85"/>
      <c r="NGS278" s="85"/>
      <c r="NGT278" s="85"/>
      <c r="NGU278" s="85"/>
      <c r="NGV278" s="85"/>
      <c r="NGW278" s="85"/>
      <c r="NGX278" s="85"/>
      <c r="NGY278" s="85"/>
      <c r="NGZ278" s="86"/>
      <c r="NHA278" s="84"/>
      <c r="NHB278" s="85"/>
      <c r="NHC278" s="85"/>
      <c r="NHD278" s="85"/>
      <c r="NHE278" s="85"/>
      <c r="NHF278" s="85"/>
      <c r="NHG278" s="85"/>
      <c r="NHH278" s="85"/>
      <c r="NHI278" s="85"/>
      <c r="NHJ278" s="85"/>
      <c r="NHK278" s="85"/>
      <c r="NHL278" s="85"/>
      <c r="NHM278" s="85"/>
      <c r="NHN278" s="85"/>
      <c r="NHO278" s="85"/>
      <c r="NHP278" s="85"/>
      <c r="NHQ278" s="85"/>
      <c r="NHR278" s="85"/>
      <c r="NHS278" s="85"/>
      <c r="NHT278" s="85"/>
      <c r="NHU278" s="85"/>
      <c r="NHV278" s="85"/>
      <c r="NHW278" s="85"/>
      <c r="NHX278" s="85"/>
      <c r="NHY278" s="85"/>
      <c r="NHZ278" s="85"/>
      <c r="NIA278" s="85"/>
      <c r="NIB278" s="85"/>
      <c r="NIC278" s="85"/>
      <c r="NID278" s="85"/>
      <c r="NIE278" s="86"/>
      <c r="NIF278" s="84"/>
      <c r="NIG278" s="85"/>
      <c r="NIH278" s="85"/>
      <c r="NII278" s="85"/>
      <c r="NIJ278" s="85"/>
      <c r="NIK278" s="85"/>
      <c r="NIL278" s="85"/>
      <c r="NIM278" s="85"/>
      <c r="NIN278" s="85"/>
      <c r="NIO278" s="85"/>
      <c r="NIP278" s="85"/>
      <c r="NIQ278" s="85"/>
      <c r="NIR278" s="85"/>
      <c r="NIS278" s="85"/>
      <c r="NIT278" s="85"/>
      <c r="NIU278" s="85"/>
      <c r="NIV278" s="85"/>
      <c r="NIW278" s="85"/>
      <c r="NIX278" s="85"/>
      <c r="NIY278" s="85"/>
      <c r="NIZ278" s="85"/>
      <c r="NJA278" s="85"/>
      <c r="NJB278" s="85"/>
      <c r="NJC278" s="85"/>
      <c r="NJD278" s="85"/>
      <c r="NJE278" s="85"/>
      <c r="NJF278" s="85"/>
      <c r="NJG278" s="85"/>
      <c r="NJH278" s="85"/>
      <c r="NJI278" s="85"/>
      <c r="NJJ278" s="86"/>
      <c r="NJK278" s="84"/>
      <c r="NJL278" s="85"/>
      <c r="NJM278" s="85"/>
      <c r="NJN278" s="85"/>
      <c r="NJO278" s="85"/>
      <c r="NJP278" s="85"/>
      <c r="NJQ278" s="85"/>
      <c r="NJR278" s="85"/>
      <c r="NJS278" s="85"/>
      <c r="NJT278" s="85"/>
      <c r="NJU278" s="85"/>
      <c r="NJV278" s="85"/>
      <c r="NJW278" s="85"/>
      <c r="NJX278" s="85"/>
      <c r="NJY278" s="85"/>
      <c r="NJZ278" s="85"/>
      <c r="NKA278" s="85"/>
      <c r="NKB278" s="85"/>
      <c r="NKC278" s="85"/>
      <c r="NKD278" s="85"/>
      <c r="NKE278" s="85"/>
      <c r="NKF278" s="85"/>
      <c r="NKG278" s="85"/>
      <c r="NKH278" s="85"/>
      <c r="NKI278" s="85"/>
      <c r="NKJ278" s="85"/>
      <c r="NKK278" s="85"/>
      <c r="NKL278" s="85"/>
      <c r="NKM278" s="85"/>
      <c r="NKN278" s="85"/>
      <c r="NKO278" s="86"/>
      <c r="NKP278" s="84"/>
      <c r="NKQ278" s="85"/>
      <c r="NKR278" s="85"/>
      <c r="NKS278" s="85"/>
      <c r="NKT278" s="85"/>
      <c r="NKU278" s="85"/>
      <c r="NKV278" s="85"/>
      <c r="NKW278" s="85"/>
      <c r="NKX278" s="85"/>
      <c r="NKY278" s="85"/>
      <c r="NKZ278" s="85"/>
      <c r="NLA278" s="85"/>
      <c r="NLB278" s="85"/>
      <c r="NLC278" s="85"/>
      <c r="NLD278" s="85"/>
      <c r="NLE278" s="85"/>
      <c r="NLF278" s="85"/>
      <c r="NLG278" s="85"/>
      <c r="NLH278" s="85"/>
      <c r="NLI278" s="85"/>
      <c r="NLJ278" s="85"/>
      <c r="NLK278" s="85"/>
      <c r="NLL278" s="85"/>
      <c r="NLM278" s="85"/>
      <c r="NLN278" s="85"/>
      <c r="NLO278" s="85"/>
      <c r="NLP278" s="85"/>
      <c r="NLQ278" s="85"/>
      <c r="NLR278" s="85"/>
      <c r="NLS278" s="85"/>
      <c r="NLT278" s="86"/>
      <c r="NLU278" s="84"/>
      <c r="NLV278" s="85"/>
      <c r="NLW278" s="85"/>
      <c r="NLX278" s="85"/>
      <c r="NLY278" s="85"/>
      <c r="NLZ278" s="85"/>
      <c r="NMA278" s="85"/>
      <c r="NMB278" s="85"/>
      <c r="NMC278" s="85"/>
      <c r="NMD278" s="85"/>
      <c r="NME278" s="85"/>
      <c r="NMF278" s="85"/>
      <c r="NMG278" s="85"/>
      <c r="NMH278" s="85"/>
      <c r="NMI278" s="85"/>
      <c r="NMJ278" s="85"/>
      <c r="NMK278" s="85"/>
      <c r="NML278" s="85"/>
      <c r="NMM278" s="85"/>
      <c r="NMN278" s="85"/>
      <c r="NMO278" s="85"/>
      <c r="NMP278" s="85"/>
      <c r="NMQ278" s="85"/>
      <c r="NMR278" s="85"/>
      <c r="NMS278" s="85"/>
      <c r="NMT278" s="85"/>
      <c r="NMU278" s="85"/>
      <c r="NMV278" s="85"/>
      <c r="NMW278" s="85"/>
      <c r="NMX278" s="85"/>
      <c r="NMY278" s="86"/>
      <c r="NMZ278" s="84"/>
      <c r="NNA278" s="85"/>
      <c r="NNB278" s="85"/>
      <c r="NNC278" s="85"/>
      <c r="NND278" s="85"/>
      <c r="NNE278" s="85"/>
      <c r="NNF278" s="85"/>
      <c r="NNG278" s="85"/>
      <c r="NNH278" s="85"/>
      <c r="NNI278" s="85"/>
      <c r="NNJ278" s="85"/>
      <c r="NNK278" s="85"/>
      <c r="NNL278" s="85"/>
      <c r="NNM278" s="85"/>
      <c r="NNN278" s="85"/>
      <c r="NNO278" s="85"/>
      <c r="NNP278" s="85"/>
      <c r="NNQ278" s="85"/>
      <c r="NNR278" s="85"/>
      <c r="NNS278" s="85"/>
      <c r="NNT278" s="85"/>
      <c r="NNU278" s="85"/>
      <c r="NNV278" s="85"/>
      <c r="NNW278" s="85"/>
      <c r="NNX278" s="85"/>
      <c r="NNY278" s="85"/>
      <c r="NNZ278" s="85"/>
      <c r="NOA278" s="85"/>
      <c r="NOB278" s="85"/>
      <c r="NOC278" s="85"/>
      <c r="NOD278" s="86"/>
      <c r="NOE278" s="84"/>
      <c r="NOF278" s="85"/>
      <c r="NOG278" s="85"/>
      <c r="NOH278" s="85"/>
      <c r="NOI278" s="85"/>
      <c r="NOJ278" s="85"/>
      <c r="NOK278" s="85"/>
      <c r="NOL278" s="85"/>
      <c r="NOM278" s="85"/>
      <c r="NON278" s="85"/>
      <c r="NOO278" s="85"/>
      <c r="NOP278" s="85"/>
      <c r="NOQ278" s="85"/>
      <c r="NOR278" s="85"/>
      <c r="NOS278" s="85"/>
      <c r="NOT278" s="85"/>
      <c r="NOU278" s="85"/>
      <c r="NOV278" s="85"/>
      <c r="NOW278" s="85"/>
      <c r="NOX278" s="85"/>
      <c r="NOY278" s="85"/>
      <c r="NOZ278" s="85"/>
      <c r="NPA278" s="85"/>
      <c r="NPB278" s="85"/>
      <c r="NPC278" s="85"/>
      <c r="NPD278" s="85"/>
      <c r="NPE278" s="85"/>
      <c r="NPF278" s="85"/>
      <c r="NPG278" s="85"/>
      <c r="NPH278" s="85"/>
      <c r="NPI278" s="86"/>
      <c r="NPJ278" s="84"/>
      <c r="NPK278" s="85"/>
      <c r="NPL278" s="85"/>
      <c r="NPM278" s="85"/>
      <c r="NPN278" s="85"/>
      <c r="NPO278" s="85"/>
      <c r="NPP278" s="85"/>
      <c r="NPQ278" s="85"/>
      <c r="NPR278" s="85"/>
      <c r="NPS278" s="85"/>
      <c r="NPT278" s="85"/>
      <c r="NPU278" s="85"/>
      <c r="NPV278" s="85"/>
      <c r="NPW278" s="85"/>
      <c r="NPX278" s="85"/>
      <c r="NPY278" s="85"/>
      <c r="NPZ278" s="85"/>
      <c r="NQA278" s="85"/>
      <c r="NQB278" s="85"/>
      <c r="NQC278" s="85"/>
      <c r="NQD278" s="85"/>
      <c r="NQE278" s="85"/>
      <c r="NQF278" s="85"/>
      <c r="NQG278" s="85"/>
      <c r="NQH278" s="85"/>
      <c r="NQI278" s="85"/>
      <c r="NQJ278" s="85"/>
      <c r="NQK278" s="85"/>
      <c r="NQL278" s="85"/>
      <c r="NQM278" s="85"/>
      <c r="NQN278" s="86"/>
      <c r="NQO278" s="84"/>
      <c r="NQP278" s="85"/>
      <c r="NQQ278" s="85"/>
      <c r="NQR278" s="85"/>
      <c r="NQS278" s="85"/>
      <c r="NQT278" s="85"/>
      <c r="NQU278" s="85"/>
      <c r="NQV278" s="85"/>
      <c r="NQW278" s="85"/>
      <c r="NQX278" s="85"/>
      <c r="NQY278" s="85"/>
      <c r="NQZ278" s="85"/>
      <c r="NRA278" s="85"/>
      <c r="NRB278" s="85"/>
      <c r="NRC278" s="85"/>
      <c r="NRD278" s="85"/>
      <c r="NRE278" s="85"/>
      <c r="NRF278" s="85"/>
      <c r="NRG278" s="85"/>
      <c r="NRH278" s="85"/>
      <c r="NRI278" s="85"/>
      <c r="NRJ278" s="85"/>
      <c r="NRK278" s="85"/>
      <c r="NRL278" s="85"/>
      <c r="NRM278" s="85"/>
      <c r="NRN278" s="85"/>
      <c r="NRO278" s="85"/>
      <c r="NRP278" s="85"/>
      <c r="NRQ278" s="85"/>
      <c r="NRR278" s="85"/>
      <c r="NRS278" s="86"/>
      <c r="NRT278" s="84"/>
      <c r="NRU278" s="85"/>
      <c r="NRV278" s="85"/>
      <c r="NRW278" s="85"/>
      <c r="NRX278" s="85"/>
      <c r="NRY278" s="85"/>
      <c r="NRZ278" s="85"/>
      <c r="NSA278" s="85"/>
      <c r="NSB278" s="85"/>
      <c r="NSC278" s="85"/>
      <c r="NSD278" s="85"/>
      <c r="NSE278" s="85"/>
      <c r="NSF278" s="85"/>
      <c r="NSG278" s="85"/>
      <c r="NSH278" s="85"/>
      <c r="NSI278" s="85"/>
      <c r="NSJ278" s="85"/>
      <c r="NSK278" s="85"/>
      <c r="NSL278" s="85"/>
      <c r="NSM278" s="85"/>
      <c r="NSN278" s="85"/>
      <c r="NSO278" s="85"/>
      <c r="NSP278" s="85"/>
      <c r="NSQ278" s="85"/>
      <c r="NSR278" s="85"/>
      <c r="NSS278" s="85"/>
      <c r="NST278" s="85"/>
      <c r="NSU278" s="85"/>
      <c r="NSV278" s="85"/>
      <c r="NSW278" s="85"/>
      <c r="NSX278" s="86"/>
      <c r="NSY278" s="84"/>
      <c r="NSZ278" s="85"/>
      <c r="NTA278" s="85"/>
      <c r="NTB278" s="85"/>
      <c r="NTC278" s="85"/>
      <c r="NTD278" s="85"/>
      <c r="NTE278" s="85"/>
      <c r="NTF278" s="85"/>
      <c r="NTG278" s="85"/>
      <c r="NTH278" s="85"/>
      <c r="NTI278" s="85"/>
      <c r="NTJ278" s="85"/>
      <c r="NTK278" s="85"/>
      <c r="NTL278" s="85"/>
      <c r="NTM278" s="85"/>
      <c r="NTN278" s="85"/>
      <c r="NTO278" s="85"/>
      <c r="NTP278" s="85"/>
      <c r="NTQ278" s="85"/>
      <c r="NTR278" s="85"/>
      <c r="NTS278" s="85"/>
      <c r="NTT278" s="85"/>
      <c r="NTU278" s="85"/>
      <c r="NTV278" s="85"/>
      <c r="NTW278" s="85"/>
      <c r="NTX278" s="85"/>
      <c r="NTY278" s="85"/>
      <c r="NTZ278" s="85"/>
      <c r="NUA278" s="85"/>
      <c r="NUB278" s="85"/>
      <c r="NUC278" s="86"/>
      <c r="NUD278" s="84"/>
      <c r="NUE278" s="85"/>
      <c r="NUF278" s="85"/>
      <c r="NUG278" s="85"/>
      <c r="NUH278" s="85"/>
      <c r="NUI278" s="85"/>
      <c r="NUJ278" s="85"/>
      <c r="NUK278" s="85"/>
      <c r="NUL278" s="85"/>
      <c r="NUM278" s="85"/>
      <c r="NUN278" s="85"/>
      <c r="NUO278" s="85"/>
      <c r="NUP278" s="85"/>
      <c r="NUQ278" s="85"/>
      <c r="NUR278" s="85"/>
      <c r="NUS278" s="85"/>
      <c r="NUT278" s="85"/>
      <c r="NUU278" s="85"/>
      <c r="NUV278" s="85"/>
      <c r="NUW278" s="85"/>
      <c r="NUX278" s="85"/>
      <c r="NUY278" s="85"/>
      <c r="NUZ278" s="85"/>
      <c r="NVA278" s="85"/>
      <c r="NVB278" s="85"/>
      <c r="NVC278" s="85"/>
      <c r="NVD278" s="85"/>
      <c r="NVE278" s="85"/>
      <c r="NVF278" s="85"/>
      <c r="NVG278" s="85"/>
      <c r="NVH278" s="86"/>
      <c r="NVI278" s="84"/>
      <c r="NVJ278" s="85"/>
      <c r="NVK278" s="85"/>
      <c r="NVL278" s="85"/>
      <c r="NVM278" s="85"/>
      <c r="NVN278" s="85"/>
      <c r="NVO278" s="85"/>
      <c r="NVP278" s="85"/>
      <c r="NVQ278" s="85"/>
      <c r="NVR278" s="85"/>
      <c r="NVS278" s="85"/>
      <c r="NVT278" s="85"/>
      <c r="NVU278" s="85"/>
      <c r="NVV278" s="85"/>
      <c r="NVW278" s="85"/>
      <c r="NVX278" s="85"/>
      <c r="NVY278" s="85"/>
      <c r="NVZ278" s="85"/>
      <c r="NWA278" s="85"/>
      <c r="NWB278" s="85"/>
      <c r="NWC278" s="85"/>
      <c r="NWD278" s="85"/>
      <c r="NWE278" s="85"/>
      <c r="NWF278" s="85"/>
      <c r="NWG278" s="85"/>
      <c r="NWH278" s="85"/>
      <c r="NWI278" s="85"/>
      <c r="NWJ278" s="85"/>
      <c r="NWK278" s="85"/>
      <c r="NWL278" s="85"/>
      <c r="NWM278" s="86"/>
      <c r="NWN278" s="84"/>
      <c r="NWO278" s="85"/>
      <c r="NWP278" s="85"/>
      <c r="NWQ278" s="85"/>
      <c r="NWR278" s="85"/>
      <c r="NWS278" s="85"/>
      <c r="NWT278" s="85"/>
      <c r="NWU278" s="85"/>
      <c r="NWV278" s="85"/>
      <c r="NWW278" s="85"/>
      <c r="NWX278" s="85"/>
      <c r="NWY278" s="85"/>
      <c r="NWZ278" s="85"/>
      <c r="NXA278" s="85"/>
      <c r="NXB278" s="85"/>
      <c r="NXC278" s="85"/>
      <c r="NXD278" s="85"/>
      <c r="NXE278" s="85"/>
      <c r="NXF278" s="85"/>
      <c r="NXG278" s="85"/>
      <c r="NXH278" s="85"/>
      <c r="NXI278" s="85"/>
      <c r="NXJ278" s="85"/>
      <c r="NXK278" s="85"/>
      <c r="NXL278" s="85"/>
      <c r="NXM278" s="85"/>
      <c r="NXN278" s="85"/>
      <c r="NXO278" s="85"/>
      <c r="NXP278" s="85"/>
      <c r="NXQ278" s="85"/>
      <c r="NXR278" s="86"/>
      <c r="NXS278" s="84"/>
      <c r="NXT278" s="85"/>
      <c r="NXU278" s="85"/>
      <c r="NXV278" s="85"/>
      <c r="NXW278" s="85"/>
      <c r="NXX278" s="85"/>
      <c r="NXY278" s="85"/>
      <c r="NXZ278" s="85"/>
      <c r="NYA278" s="85"/>
      <c r="NYB278" s="85"/>
      <c r="NYC278" s="85"/>
      <c r="NYD278" s="85"/>
      <c r="NYE278" s="85"/>
      <c r="NYF278" s="85"/>
      <c r="NYG278" s="85"/>
      <c r="NYH278" s="85"/>
      <c r="NYI278" s="85"/>
      <c r="NYJ278" s="85"/>
      <c r="NYK278" s="85"/>
      <c r="NYL278" s="85"/>
      <c r="NYM278" s="85"/>
      <c r="NYN278" s="85"/>
      <c r="NYO278" s="85"/>
      <c r="NYP278" s="85"/>
      <c r="NYQ278" s="85"/>
      <c r="NYR278" s="85"/>
      <c r="NYS278" s="85"/>
      <c r="NYT278" s="85"/>
      <c r="NYU278" s="85"/>
      <c r="NYV278" s="85"/>
      <c r="NYW278" s="86"/>
      <c r="NYX278" s="84"/>
      <c r="NYY278" s="85"/>
      <c r="NYZ278" s="85"/>
      <c r="NZA278" s="85"/>
      <c r="NZB278" s="85"/>
      <c r="NZC278" s="85"/>
      <c r="NZD278" s="85"/>
      <c r="NZE278" s="85"/>
      <c r="NZF278" s="85"/>
      <c r="NZG278" s="85"/>
      <c r="NZH278" s="85"/>
      <c r="NZI278" s="85"/>
      <c r="NZJ278" s="85"/>
      <c r="NZK278" s="85"/>
      <c r="NZL278" s="85"/>
      <c r="NZM278" s="85"/>
      <c r="NZN278" s="85"/>
      <c r="NZO278" s="85"/>
      <c r="NZP278" s="85"/>
      <c r="NZQ278" s="85"/>
      <c r="NZR278" s="85"/>
      <c r="NZS278" s="85"/>
      <c r="NZT278" s="85"/>
      <c r="NZU278" s="85"/>
      <c r="NZV278" s="85"/>
      <c r="NZW278" s="85"/>
      <c r="NZX278" s="85"/>
      <c r="NZY278" s="85"/>
      <c r="NZZ278" s="85"/>
      <c r="OAA278" s="85"/>
      <c r="OAB278" s="86"/>
      <c r="OAC278" s="84"/>
      <c r="OAD278" s="85"/>
      <c r="OAE278" s="85"/>
      <c r="OAF278" s="85"/>
      <c r="OAG278" s="85"/>
      <c r="OAH278" s="85"/>
      <c r="OAI278" s="85"/>
      <c r="OAJ278" s="85"/>
      <c r="OAK278" s="85"/>
      <c r="OAL278" s="85"/>
      <c r="OAM278" s="85"/>
      <c r="OAN278" s="85"/>
      <c r="OAO278" s="85"/>
      <c r="OAP278" s="85"/>
      <c r="OAQ278" s="85"/>
      <c r="OAR278" s="85"/>
      <c r="OAS278" s="85"/>
      <c r="OAT278" s="85"/>
      <c r="OAU278" s="85"/>
      <c r="OAV278" s="85"/>
      <c r="OAW278" s="85"/>
      <c r="OAX278" s="85"/>
      <c r="OAY278" s="85"/>
      <c r="OAZ278" s="85"/>
      <c r="OBA278" s="85"/>
      <c r="OBB278" s="85"/>
      <c r="OBC278" s="85"/>
      <c r="OBD278" s="85"/>
      <c r="OBE278" s="85"/>
      <c r="OBF278" s="85"/>
      <c r="OBG278" s="86"/>
      <c r="OBH278" s="84"/>
      <c r="OBI278" s="85"/>
      <c r="OBJ278" s="85"/>
      <c r="OBK278" s="85"/>
      <c r="OBL278" s="85"/>
      <c r="OBM278" s="85"/>
      <c r="OBN278" s="85"/>
      <c r="OBO278" s="85"/>
      <c r="OBP278" s="85"/>
      <c r="OBQ278" s="85"/>
      <c r="OBR278" s="85"/>
      <c r="OBS278" s="85"/>
      <c r="OBT278" s="85"/>
      <c r="OBU278" s="85"/>
      <c r="OBV278" s="85"/>
      <c r="OBW278" s="85"/>
      <c r="OBX278" s="85"/>
      <c r="OBY278" s="85"/>
      <c r="OBZ278" s="85"/>
      <c r="OCA278" s="85"/>
      <c r="OCB278" s="85"/>
      <c r="OCC278" s="85"/>
      <c r="OCD278" s="85"/>
      <c r="OCE278" s="85"/>
      <c r="OCF278" s="85"/>
      <c r="OCG278" s="85"/>
      <c r="OCH278" s="85"/>
      <c r="OCI278" s="85"/>
      <c r="OCJ278" s="85"/>
      <c r="OCK278" s="85"/>
      <c r="OCL278" s="86"/>
      <c r="OCM278" s="84"/>
      <c r="OCN278" s="85"/>
      <c r="OCO278" s="85"/>
      <c r="OCP278" s="85"/>
      <c r="OCQ278" s="85"/>
      <c r="OCR278" s="85"/>
      <c r="OCS278" s="85"/>
      <c r="OCT278" s="85"/>
      <c r="OCU278" s="85"/>
      <c r="OCV278" s="85"/>
      <c r="OCW278" s="85"/>
      <c r="OCX278" s="85"/>
      <c r="OCY278" s="85"/>
      <c r="OCZ278" s="85"/>
      <c r="ODA278" s="85"/>
      <c r="ODB278" s="85"/>
      <c r="ODC278" s="85"/>
      <c r="ODD278" s="85"/>
      <c r="ODE278" s="85"/>
      <c r="ODF278" s="85"/>
      <c r="ODG278" s="85"/>
      <c r="ODH278" s="85"/>
      <c r="ODI278" s="85"/>
      <c r="ODJ278" s="85"/>
      <c r="ODK278" s="85"/>
      <c r="ODL278" s="85"/>
      <c r="ODM278" s="85"/>
      <c r="ODN278" s="85"/>
      <c r="ODO278" s="85"/>
      <c r="ODP278" s="85"/>
      <c r="ODQ278" s="86"/>
      <c r="ODR278" s="84"/>
      <c r="ODS278" s="85"/>
      <c r="ODT278" s="85"/>
      <c r="ODU278" s="85"/>
      <c r="ODV278" s="85"/>
      <c r="ODW278" s="85"/>
      <c r="ODX278" s="85"/>
      <c r="ODY278" s="85"/>
      <c r="ODZ278" s="85"/>
      <c r="OEA278" s="85"/>
      <c r="OEB278" s="85"/>
      <c r="OEC278" s="85"/>
      <c r="OED278" s="85"/>
      <c r="OEE278" s="85"/>
      <c r="OEF278" s="85"/>
      <c r="OEG278" s="85"/>
      <c r="OEH278" s="85"/>
      <c r="OEI278" s="85"/>
      <c r="OEJ278" s="85"/>
      <c r="OEK278" s="85"/>
      <c r="OEL278" s="85"/>
      <c r="OEM278" s="85"/>
      <c r="OEN278" s="85"/>
      <c r="OEO278" s="85"/>
      <c r="OEP278" s="85"/>
      <c r="OEQ278" s="85"/>
      <c r="OER278" s="85"/>
      <c r="OES278" s="85"/>
      <c r="OET278" s="85"/>
      <c r="OEU278" s="85"/>
      <c r="OEV278" s="86"/>
      <c r="OEW278" s="84"/>
      <c r="OEX278" s="85"/>
      <c r="OEY278" s="85"/>
      <c r="OEZ278" s="85"/>
      <c r="OFA278" s="85"/>
      <c r="OFB278" s="85"/>
      <c r="OFC278" s="85"/>
      <c r="OFD278" s="85"/>
      <c r="OFE278" s="85"/>
      <c r="OFF278" s="85"/>
      <c r="OFG278" s="85"/>
      <c r="OFH278" s="85"/>
      <c r="OFI278" s="85"/>
      <c r="OFJ278" s="85"/>
      <c r="OFK278" s="85"/>
      <c r="OFL278" s="85"/>
      <c r="OFM278" s="85"/>
      <c r="OFN278" s="85"/>
      <c r="OFO278" s="85"/>
      <c r="OFP278" s="85"/>
      <c r="OFQ278" s="85"/>
      <c r="OFR278" s="85"/>
      <c r="OFS278" s="85"/>
      <c r="OFT278" s="85"/>
      <c r="OFU278" s="85"/>
      <c r="OFV278" s="85"/>
      <c r="OFW278" s="85"/>
      <c r="OFX278" s="85"/>
      <c r="OFY278" s="85"/>
      <c r="OFZ278" s="85"/>
      <c r="OGA278" s="86"/>
      <c r="OGB278" s="84"/>
      <c r="OGC278" s="85"/>
      <c r="OGD278" s="85"/>
      <c r="OGE278" s="85"/>
      <c r="OGF278" s="85"/>
      <c r="OGG278" s="85"/>
      <c r="OGH278" s="85"/>
      <c r="OGI278" s="85"/>
      <c r="OGJ278" s="85"/>
      <c r="OGK278" s="85"/>
      <c r="OGL278" s="85"/>
      <c r="OGM278" s="85"/>
      <c r="OGN278" s="85"/>
      <c r="OGO278" s="85"/>
      <c r="OGP278" s="85"/>
      <c r="OGQ278" s="85"/>
      <c r="OGR278" s="85"/>
      <c r="OGS278" s="85"/>
      <c r="OGT278" s="85"/>
      <c r="OGU278" s="85"/>
      <c r="OGV278" s="85"/>
      <c r="OGW278" s="85"/>
      <c r="OGX278" s="85"/>
      <c r="OGY278" s="85"/>
      <c r="OGZ278" s="85"/>
      <c r="OHA278" s="85"/>
      <c r="OHB278" s="85"/>
      <c r="OHC278" s="85"/>
      <c r="OHD278" s="85"/>
      <c r="OHE278" s="85"/>
      <c r="OHF278" s="86"/>
      <c r="OHG278" s="84"/>
      <c r="OHH278" s="85"/>
      <c r="OHI278" s="85"/>
      <c r="OHJ278" s="85"/>
      <c r="OHK278" s="85"/>
      <c r="OHL278" s="85"/>
      <c r="OHM278" s="85"/>
      <c r="OHN278" s="85"/>
      <c r="OHO278" s="85"/>
      <c r="OHP278" s="85"/>
      <c r="OHQ278" s="85"/>
      <c r="OHR278" s="85"/>
      <c r="OHS278" s="85"/>
      <c r="OHT278" s="85"/>
      <c r="OHU278" s="85"/>
      <c r="OHV278" s="85"/>
      <c r="OHW278" s="85"/>
      <c r="OHX278" s="85"/>
      <c r="OHY278" s="85"/>
      <c r="OHZ278" s="85"/>
      <c r="OIA278" s="85"/>
      <c r="OIB278" s="85"/>
      <c r="OIC278" s="85"/>
      <c r="OID278" s="85"/>
      <c r="OIE278" s="85"/>
      <c r="OIF278" s="85"/>
      <c r="OIG278" s="85"/>
      <c r="OIH278" s="85"/>
      <c r="OII278" s="85"/>
      <c r="OIJ278" s="85"/>
      <c r="OIK278" s="86"/>
      <c r="OIL278" s="84"/>
      <c r="OIM278" s="85"/>
      <c r="OIN278" s="85"/>
      <c r="OIO278" s="85"/>
      <c r="OIP278" s="85"/>
      <c r="OIQ278" s="85"/>
      <c r="OIR278" s="85"/>
      <c r="OIS278" s="85"/>
      <c r="OIT278" s="85"/>
      <c r="OIU278" s="85"/>
      <c r="OIV278" s="85"/>
      <c r="OIW278" s="85"/>
      <c r="OIX278" s="85"/>
      <c r="OIY278" s="85"/>
      <c r="OIZ278" s="85"/>
      <c r="OJA278" s="85"/>
      <c r="OJB278" s="85"/>
      <c r="OJC278" s="85"/>
      <c r="OJD278" s="85"/>
      <c r="OJE278" s="85"/>
      <c r="OJF278" s="85"/>
      <c r="OJG278" s="85"/>
      <c r="OJH278" s="85"/>
      <c r="OJI278" s="85"/>
      <c r="OJJ278" s="85"/>
      <c r="OJK278" s="85"/>
      <c r="OJL278" s="85"/>
      <c r="OJM278" s="85"/>
      <c r="OJN278" s="85"/>
      <c r="OJO278" s="85"/>
      <c r="OJP278" s="86"/>
      <c r="OJQ278" s="84"/>
      <c r="OJR278" s="85"/>
      <c r="OJS278" s="85"/>
      <c r="OJT278" s="85"/>
      <c r="OJU278" s="85"/>
      <c r="OJV278" s="85"/>
      <c r="OJW278" s="85"/>
      <c r="OJX278" s="85"/>
      <c r="OJY278" s="85"/>
      <c r="OJZ278" s="85"/>
      <c r="OKA278" s="85"/>
      <c r="OKB278" s="85"/>
      <c r="OKC278" s="85"/>
      <c r="OKD278" s="85"/>
      <c r="OKE278" s="85"/>
      <c r="OKF278" s="85"/>
      <c r="OKG278" s="85"/>
      <c r="OKH278" s="85"/>
      <c r="OKI278" s="85"/>
      <c r="OKJ278" s="85"/>
      <c r="OKK278" s="85"/>
      <c r="OKL278" s="85"/>
      <c r="OKM278" s="85"/>
      <c r="OKN278" s="85"/>
      <c r="OKO278" s="85"/>
      <c r="OKP278" s="85"/>
      <c r="OKQ278" s="85"/>
      <c r="OKR278" s="85"/>
      <c r="OKS278" s="85"/>
      <c r="OKT278" s="85"/>
      <c r="OKU278" s="86"/>
      <c r="OKV278" s="84"/>
      <c r="OKW278" s="85"/>
      <c r="OKX278" s="85"/>
      <c r="OKY278" s="85"/>
      <c r="OKZ278" s="85"/>
      <c r="OLA278" s="85"/>
      <c r="OLB278" s="85"/>
      <c r="OLC278" s="85"/>
      <c r="OLD278" s="85"/>
      <c r="OLE278" s="85"/>
      <c r="OLF278" s="85"/>
      <c r="OLG278" s="85"/>
      <c r="OLH278" s="85"/>
      <c r="OLI278" s="85"/>
      <c r="OLJ278" s="85"/>
      <c r="OLK278" s="85"/>
      <c r="OLL278" s="85"/>
      <c r="OLM278" s="85"/>
      <c r="OLN278" s="85"/>
      <c r="OLO278" s="85"/>
      <c r="OLP278" s="85"/>
      <c r="OLQ278" s="85"/>
      <c r="OLR278" s="85"/>
      <c r="OLS278" s="85"/>
      <c r="OLT278" s="85"/>
      <c r="OLU278" s="85"/>
      <c r="OLV278" s="85"/>
      <c r="OLW278" s="85"/>
      <c r="OLX278" s="85"/>
      <c r="OLY278" s="85"/>
      <c r="OLZ278" s="86"/>
      <c r="OMA278" s="84"/>
      <c r="OMB278" s="85"/>
      <c r="OMC278" s="85"/>
      <c r="OMD278" s="85"/>
      <c r="OME278" s="85"/>
      <c r="OMF278" s="85"/>
      <c r="OMG278" s="85"/>
      <c r="OMH278" s="85"/>
      <c r="OMI278" s="85"/>
      <c r="OMJ278" s="85"/>
      <c r="OMK278" s="85"/>
      <c r="OML278" s="85"/>
      <c r="OMM278" s="85"/>
      <c r="OMN278" s="85"/>
      <c r="OMO278" s="85"/>
      <c r="OMP278" s="85"/>
      <c r="OMQ278" s="85"/>
      <c r="OMR278" s="85"/>
      <c r="OMS278" s="85"/>
      <c r="OMT278" s="85"/>
      <c r="OMU278" s="85"/>
      <c r="OMV278" s="85"/>
      <c r="OMW278" s="85"/>
      <c r="OMX278" s="85"/>
      <c r="OMY278" s="85"/>
      <c r="OMZ278" s="85"/>
      <c r="ONA278" s="85"/>
      <c r="ONB278" s="85"/>
      <c r="ONC278" s="85"/>
      <c r="OND278" s="85"/>
      <c r="ONE278" s="86"/>
      <c r="ONF278" s="84"/>
      <c r="ONG278" s="85"/>
      <c r="ONH278" s="85"/>
      <c r="ONI278" s="85"/>
      <c r="ONJ278" s="85"/>
      <c r="ONK278" s="85"/>
      <c r="ONL278" s="85"/>
      <c r="ONM278" s="85"/>
      <c r="ONN278" s="85"/>
      <c r="ONO278" s="85"/>
      <c r="ONP278" s="85"/>
      <c r="ONQ278" s="85"/>
      <c r="ONR278" s="85"/>
      <c r="ONS278" s="85"/>
      <c r="ONT278" s="85"/>
      <c r="ONU278" s="85"/>
      <c r="ONV278" s="85"/>
      <c r="ONW278" s="85"/>
      <c r="ONX278" s="85"/>
      <c r="ONY278" s="85"/>
      <c r="ONZ278" s="85"/>
      <c r="OOA278" s="85"/>
      <c r="OOB278" s="85"/>
      <c r="OOC278" s="85"/>
      <c r="OOD278" s="85"/>
      <c r="OOE278" s="85"/>
      <c r="OOF278" s="85"/>
      <c r="OOG278" s="85"/>
      <c r="OOH278" s="85"/>
      <c r="OOI278" s="85"/>
      <c r="OOJ278" s="86"/>
      <c r="OOK278" s="84"/>
      <c r="OOL278" s="85"/>
      <c r="OOM278" s="85"/>
      <c r="OON278" s="85"/>
      <c r="OOO278" s="85"/>
      <c r="OOP278" s="85"/>
      <c r="OOQ278" s="85"/>
      <c r="OOR278" s="85"/>
      <c r="OOS278" s="85"/>
      <c r="OOT278" s="85"/>
      <c r="OOU278" s="85"/>
      <c r="OOV278" s="85"/>
      <c r="OOW278" s="85"/>
      <c r="OOX278" s="85"/>
      <c r="OOY278" s="85"/>
      <c r="OOZ278" s="85"/>
      <c r="OPA278" s="85"/>
      <c r="OPB278" s="85"/>
      <c r="OPC278" s="85"/>
      <c r="OPD278" s="85"/>
      <c r="OPE278" s="85"/>
      <c r="OPF278" s="85"/>
      <c r="OPG278" s="85"/>
      <c r="OPH278" s="85"/>
      <c r="OPI278" s="85"/>
      <c r="OPJ278" s="85"/>
      <c r="OPK278" s="85"/>
      <c r="OPL278" s="85"/>
      <c r="OPM278" s="85"/>
      <c r="OPN278" s="85"/>
      <c r="OPO278" s="86"/>
      <c r="OPP278" s="84"/>
      <c r="OPQ278" s="85"/>
      <c r="OPR278" s="85"/>
      <c r="OPS278" s="85"/>
      <c r="OPT278" s="85"/>
      <c r="OPU278" s="85"/>
      <c r="OPV278" s="85"/>
      <c r="OPW278" s="85"/>
      <c r="OPX278" s="85"/>
      <c r="OPY278" s="85"/>
      <c r="OPZ278" s="85"/>
      <c r="OQA278" s="85"/>
      <c r="OQB278" s="85"/>
      <c r="OQC278" s="85"/>
      <c r="OQD278" s="85"/>
      <c r="OQE278" s="85"/>
      <c r="OQF278" s="85"/>
      <c r="OQG278" s="85"/>
      <c r="OQH278" s="85"/>
      <c r="OQI278" s="85"/>
      <c r="OQJ278" s="85"/>
      <c r="OQK278" s="85"/>
      <c r="OQL278" s="85"/>
      <c r="OQM278" s="85"/>
      <c r="OQN278" s="85"/>
      <c r="OQO278" s="85"/>
      <c r="OQP278" s="85"/>
      <c r="OQQ278" s="85"/>
      <c r="OQR278" s="85"/>
      <c r="OQS278" s="85"/>
      <c r="OQT278" s="86"/>
      <c r="OQU278" s="84"/>
      <c r="OQV278" s="85"/>
      <c r="OQW278" s="85"/>
      <c r="OQX278" s="85"/>
      <c r="OQY278" s="85"/>
      <c r="OQZ278" s="85"/>
      <c r="ORA278" s="85"/>
      <c r="ORB278" s="85"/>
      <c r="ORC278" s="85"/>
      <c r="ORD278" s="85"/>
      <c r="ORE278" s="85"/>
      <c r="ORF278" s="85"/>
      <c r="ORG278" s="85"/>
      <c r="ORH278" s="85"/>
      <c r="ORI278" s="85"/>
      <c r="ORJ278" s="85"/>
      <c r="ORK278" s="85"/>
      <c r="ORL278" s="85"/>
      <c r="ORM278" s="85"/>
      <c r="ORN278" s="85"/>
      <c r="ORO278" s="85"/>
      <c r="ORP278" s="85"/>
      <c r="ORQ278" s="85"/>
      <c r="ORR278" s="85"/>
      <c r="ORS278" s="85"/>
      <c r="ORT278" s="85"/>
      <c r="ORU278" s="85"/>
      <c r="ORV278" s="85"/>
      <c r="ORW278" s="85"/>
      <c r="ORX278" s="85"/>
      <c r="ORY278" s="86"/>
      <c r="ORZ278" s="84"/>
      <c r="OSA278" s="85"/>
      <c r="OSB278" s="85"/>
      <c r="OSC278" s="85"/>
      <c r="OSD278" s="85"/>
      <c r="OSE278" s="85"/>
      <c r="OSF278" s="85"/>
      <c r="OSG278" s="85"/>
      <c r="OSH278" s="85"/>
      <c r="OSI278" s="85"/>
      <c r="OSJ278" s="85"/>
      <c r="OSK278" s="85"/>
      <c r="OSL278" s="85"/>
      <c r="OSM278" s="85"/>
      <c r="OSN278" s="85"/>
      <c r="OSO278" s="85"/>
      <c r="OSP278" s="85"/>
      <c r="OSQ278" s="85"/>
      <c r="OSR278" s="85"/>
      <c r="OSS278" s="85"/>
      <c r="OST278" s="85"/>
      <c r="OSU278" s="85"/>
      <c r="OSV278" s="85"/>
      <c r="OSW278" s="85"/>
      <c r="OSX278" s="85"/>
      <c r="OSY278" s="85"/>
      <c r="OSZ278" s="85"/>
      <c r="OTA278" s="85"/>
      <c r="OTB278" s="85"/>
      <c r="OTC278" s="85"/>
      <c r="OTD278" s="86"/>
      <c r="OTE278" s="84"/>
      <c r="OTF278" s="85"/>
      <c r="OTG278" s="85"/>
      <c r="OTH278" s="85"/>
      <c r="OTI278" s="85"/>
      <c r="OTJ278" s="85"/>
      <c r="OTK278" s="85"/>
      <c r="OTL278" s="85"/>
      <c r="OTM278" s="85"/>
      <c r="OTN278" s="85"/>
      <c r="OTO278" s="85"/>
      <c r="OTP278" s="85"/>
      <c r="OTQ278" s="85"/>
      <c r="OTR278" s="85"/>
      <c r="OTS278" s="85"/>
      <c r="OTT278" s="85"/>
      <c r="OTU278" s="85"/>
      <c r="OTV278" s="85"/>
      <c r="OTW278" s="85"/>
      <c r="OTX278" s="85"/>
      <c r="OTY278" s="85"/>
      <c r="OTZ278" s="85"/>
      <c r="OUA278" s="85"/>
      <c r="OUB278" s="85"/>
      <c r="OUC278" s="85"/>
      <c r="OUD278" s="85"/>
      <c r="OUE278" s="85"/>
      <c r="OUF278" s="85"/>
      <c r="OUG278" s="85"/>
      <c r="OUH278" s="85"/>
      <c r="OUI278" s="86"/>
      <c r="OUJ278" s="84"/>
      <c r="OUK278" s="85"/>
      <c r="OUL278" s="85"/>
      <c r="OUM278" s="85"/>
      <c r="OUN278" s="85"/>
      <c r="OUO278" s="85"/>
      <c r="OUP278" s="85"/>
      <c r="OUQ278" s="85"/>
      <c r="OUR278" s="85"/>
      <c r="OUS278" s="85"/>
      <c r="OUT278" s="85"/>
      <c r="OUU278" s="85"/>
      <c r="OUV278" s="85"/>
      <c r="OUW278" s="85"/>
      <c r="OUX278" s="85"/>
      <c r="OUY278" s="85"/>
      <c r="OUZ278" s="85"/>
      <c r="OVA278" s="85"/>
      <c r="OVB278" s="85"/>
      <c r="OVC278" s="85"/>
      <c r="OVD278" s="85"/>
      <c r="OVE278" s="85"/>
      <c r="OVF278" s="85"/>
      <c r="OVG278" s="85"/>
      <c r="OVH278" s="85"/>
      <c r="OVI278" s="85"/>
      <c r="OVJ278" s="85"/>
      <c r="OVK278" s="85"/>
      <c r="OVL278" s="85"/>
      <c r="OVM278" s="85"/>
      <c r="OVN278" s="86"/>
      <c r="OVO278" s="84"/>
      <c r="OVP278" s="85"/>
      <c r="OVQ278" s="85"/>
      <c r="OVR278" s="85"/>
      <c r="OVS278" s="85"/>
      <c r="OVT278" s="85"/>
      <c r="OVU278" s="85"/>
      <c r="OVV278" s="85"/>
      <c r="OVW278" s="85"/>
      <c r="OVX278" s="85"/>
      <c r="OVY278" s="85"/>
      <c r="OVZ278" s="85"/>
      <c r="OWA278" s="85"/>
      <c r="OWB278" s="85"/>
      <c r="OWC278" s="85"/>
      <c r="OWD278" s="85"/>
      <c r="OWE278" s="85"/>
      <c r="OWF278" s="85"/>
      <c r="OWG278" s="85"/>
      <c r="OWH278" s="85"/>
      <c r="OWI278" s="85"/>
      <c r="OWJ278" s="85"/>
      <c r="OWK278" s="85"/>
      <c r="OWL278" s="85"/>
      <c r="OWM278" s="85"/>
      <c r="OWN278" s="85"/>
      <c r="OWO278" s="85"/>
      <c r="OWP278" s="85"/>
      <c r="OWQ278" s="85"/>
      <c r="OWR278" s="85"/>
      <c r="OWS278" s="86"/>
      <c r="OWT278" s="84"/>
      <c r="OWU278" s="85"/>
      <c r="OWV278" s="85"/>
      <c r="OWW278" s="85"/>
      <c r="OWX278" s="85"/>
      <c r="OWY278" s="85"/>
      <c r="OWZ278" s="85"/>
      <c r="OXA278" s="85"/>
      <c r="OXB278" s="85"/>
      <c r="OXC278" s="85"/>
      <c r="OXD278" s="85"/>
      <c r="OXE278" s="85"/>
      <c r="OXF278" s="85"/>
      <c r="OXG278" s="85"/>
      <c r="OXH278" s="85"/>
      <c r="OXI278" s="85"/>
      <c r="OXJ278" s="85"/>
      <c r="OXK278" s="85"/>
      <c r="OXL278" s="85"/>
      <c r="OXM278" s="85"/>
      <c r="OXN278" s="85"/>
      <c r="OXO278" s="85"/>
      <c r="OXP278" s="85"/>
      <c r="OXQ278" s="85"/>
      <c r="OXR278" s="85"/>
      <c r="OXS278" s="85"/>
      <c r="OXT278" s="85"/>
      <c r="OXU278" s="85"/>
      <c r="OXV278" s="85"/>
      <c r="OXW278" s="85"/>
      <c r="OXX278" s="86"/>
      <c r="OXY278" s="84"/>
      <c r="OXZ278" s="85"/>
      <c r="OYA278" s="85"/>
      <c r="OYB278" s="85"/>
      <c r="OYC278" s="85"/>
      <c r="OYD278" s="85"/>
      <c r="OYE278" s="85"/>
      <c r="OYF278" s="85"/>
      <c r="OYG278" s="85"/>
      <c r="OYH278" s="85"/>
      <c r="OYI278" s="85"/>
      <c r="OYJ278" s="85"/>
      <c r="OYK278" s="85"/>
      <c r="OYL278" s="85"/>
      <c r="OYM278" s="85"/>
      <c r="OYN278" s="85"/>
      <c r="OYO278" s="85"/>
      <c r="OYP278" s="85"/>
      <c r="OYQ278" s="85"/>
      <c r="OYR278" s="85"/>
      <c r="OYS278" s="85"/>
      <c r="OYT278" s="85"/>
      <c r="OYU278" s="85"/>
      <c r="OYV278" s="85"/>
      <c r="OYW278" s="85"/>
      <c r="OYX278" s="85"/>
      <c r="OYY278" s="85"/>
      <c r="OYZ278" s="85"/>
      <c r="OZA278" s="85"/>
      <c r="OZB278" s="85"/>
      <c r="OZC278" s="86"/>
      <c r="OZD278" s="84"/>
      <c r="OZE278" s="85"/>
      <c r="OZF278" s="85"/>
      <c r="OZG278" s="85"/>
      <c r="OZH278" s="85"/>
      <c r="OZI278" s="85"/>
      <c r="OZJ278" s="85"/>
      <c r="OZK278" s="85"/>
      <c r="OZL278" s="85"/>
      <c r="OZM278" s="85"/>
      <c r="OZN278" s="85"/>
      <c r="OZO278" s="85"/>
      <c r="OZP278" s="85"/>
      <c r="OZQ278" s="85"/>
      <c r="OZR278" s="85"/>
      <c r="OZS278" s="85"/>
      <c r="OZT278" s="85"/>
      <c r="OZU278" s="85"/>
      <c r="OZV278" s="85"/>
      <c r="OZW278" s="85"/>
      <c r="OZX278" s="85"/>
      <c r="OZY278" s="85"/>
      <c r="OZZ278" s="85"/>
      <c r="PAA278" s="85"/>
      <c r="PAB278" s="85"/>
      <c r="PAC278" s="85"/>
      <c r="PAD278" s="85"/>
      <c r="PAE278" s="85"/>
      <c r="PAF278" s="85"/>
      <c r="PAG278" s="85"/>
      <c r="PAH278" s="86"/>
      <c r="PAI278" s="84"/>
      <c r="PAJ278" s="85"/>
      <c r="PAK278" s="85"/>
      <c r="PAL278" s="85"/>
      <c r="PAM278" s="85"/>
      <c r="PAN278" s="85"/>
      <c r="PAO278" s="85"/>
      <c r="PAP278" s="85"/>
      <c r="PAQ278" s="85"/>
      <c r="PAR278" s="85"/>
      <c r="PAS278" s="85"/>
      <c r="PAT278" s="85"/>
      <c r="PAU278" s="85"/>
      <c r="PAV278" s="85"/>
      <c r="PAW278" s="85"/>
      <c r="PAX278" s="85"/>
      <c r="PAY278" s="85"/>
      <c r="PAZ278" s="85"/>
      <c r="PBA278" s="85"/>
      <c r="PBB278" s="85"/>
      <c r="PBC278" s="85"/>
      <c r="PBD278" s="85"/>
      <c r="PBE278" s="85"/>
      <c r="PBF278" s="85"/>
      <c r="PBG278" s="85"/>
      <c r="PBH278" s="85"/>
      <c r="PBI278" s="85"/>
      <c r="PBJ278" s="85"/>
      <c r="PBK278" s="85"/>
      <c r="PBL278" s="85"/>
      <c r="PBM278" s="86"/>
      <c r="PBN278" s="84"/>
      <c r="PBO278" s="85"/>
      <c r="PBP278" s="85"/>
      <c r="PBQ278" s="85"/>
      <c r="PBR278" s="85"/>
      <c r="PBS278" s="85"/>
      <c r="PBT278" s="85"/>
      <c r="PBU278" s="85"/>
      <c r="PBV278" s="85"/>
      <c r="PBW278" s="85"/>
      <c r="PBX278" s="85"/>
      <c r="PBY278" s="85"/>
      <c r="PBZ278" s="85"/>
      <c r="PCA278" s="85"/>
      <c r="PCB278" s="85"/>
      <c r="PCC278" s="85"/>
      <c r="PCD278" s="85"/>
      <c r="PCE278" s="85"/>
      <c r="PCF278" s="85"/>
      <c r="PCG278" s="85"/>
      <c r="PCH278" s="85"/>
      <c r="PCI278" s="85"/>
      <c r="PCJ278" s="85"/>
      <c r="PCK278" s="85"/>
      <c r="PCL278" s="85"/>
      <c r="PCM278" s="85"/>
      <c r="PCN278" s="85"/>
      <c r="PCO278" s="85"/>
      <c r="PCP278" s="85"/>
      <c r="PCQ278" s="85"/>
      <c r="PCR278" s="86"/>
      <c r="PCS278" s="84"/>
      <c r="PCT278" s="85"/>
      <c r="PCU278" s="85"/>
      <c r="PCV278" s="85"/>
      <c r="PCW278" s="85"/>
      <c r="PCX278" s="85"/>
      <c r="PCY278" s="85"/>
      <c r="PCZ278" s="85"/>
      <c r="PDA278" s="85"/>
      <c r="PDB278" s="85"/>
      <c r="PDC278" s="85"/>
      <c r="PDD278" s="85"/>
      <c r="PDE278" s="85"/>
      <c r="PDF278" s="85"/>
      <c r="PDG278" s="85"/>
      <c r="PDH278" s="85"/>
      <c r="PDI278" s="85"/>
      <c r="PDJ278" s="85"/>
      <c r="PDK278" s="85"/>
      <c r="PDL278" s="85"/>
      <c r="PDM278" s="85"/>
      <c r="PDN278" s="85"/>
      <c r="PDO278" s="85"/>
      <c r="PDP278" s="85"/>
      <c r="PDQ278" s="85"/>
      <c r="PDR278" s="85"/>
      <c r="PDS278" s="85"/>
      <c r="PDT278" s="85"/>
      <c r="PDU278" s="85"/>
      <c r="PDV278" s="85"/>
      <c r="PDW278" s="86"/>
      <c r="PDX278" s="84"/>
      <c r="PDY278" s="85"/>
      <c r="PDZ278" s="85"/>
      <c r="PEA278" s="85"/>
      <c r="PEB278" s="85"/>
      <c r="PEC278" s="85"/>
      <c r="PED278" s="85"/>
      <c r="PEE278" s="85"/>
      <c r="PEF278" s="85"/>
      <c r="PEG278" s="85"/>
      <c r="PEH278" s="85"/>
      <c r="PEI278" s="85"/>
      <c r="PEJ278" s="85"/>
      <c r="PEK278" s="85"/>
      <c r="PEL278" s="85"/>
      <c r="PEM278" s="85"/>
      <c r="PEN278" s="85"/>
      <c r="PEO278" s="85"/>
      <c r="PEP278" s="85"/>
      <c r="PEQ278" s="85"/>
      <c r="PER278" s="85"/>
      <c r="PES278" s="85"/>
      <c r="PET278" s="85"/>
      <c r="PEU278" s="85"/>
      <c r="PEV278" s="85"/>
      <c r="PEW278" s="85"/>
      <c r="PEX278" s="85"/>
      <c r="PEY278" s="85"/>
      <c r="PEZ278" s="85"/>
      <c r="PFA278" s="85"/>
      <c r="PFB278" s="86"/>
      <c r="PFC278" s="84"/>
      <c r="PFD278" s="85"/>
      <c r="PFE278" s="85"/>
      <c r="PFF278" s="85"/>
      <c r="PFG278" s="85"/>
      <c r="PFH278" s="85"/>
      <c r="PFI278" s="85"/>
      <c r="PFJ278" s="85"/>
      <c r="PFK278" s="85"/>
      <c r="PFL278" s="85"/>
      <c r="PFM278" s="85"/>
      <c r="PFN278" s="85"/>
      <c r="PFO278" s="85"/>
      <c r="PFP278" s="85"/>
      <c r="PFQ278" s="85"/>
      <c r="PFR278" s="85"/>
      <c r="PFS278" s="85"/>
      <c r="PFT278" s="85"/>
      <c r="PFU278" s="85"/>
      <c r="PFV278" s="85"/>
      <c r="PFW278" s="85"/>
      <c r="PFX278" s="85"/>
      <c r="PFY278" s="85"/>
      <c r="PFZ278" s="85"/>
      <c r="PGA278" s="85"/>
      <c r="PGB278" s="85"/>
      <c r="PGC278" s="85"/>
      <c r="PGD278" s="85"/>
      <c r="PGE278" s="85"/>
      <c r="PGF278" s="85"/>
      <c r="PGG278" s="86"/>
      <c r="PGH278" s="84"/>
      <c r="PGI278" s="85"/>
      <c r="PGJ278" s="85"/>
      <c r="PGK278" s="85"/>
      <c r="PGL278" s="85"/>
      <c r="PGM278" s="85"/>
      <c r="PGN278" s="85"/>
      <c r="PGO278" s="85"/>
      <c r="PGP278" s="85"/>
      <c r="PGQ278" s="85"/>
      <c r="PGR278" s="85"/>
      <c r="PGS278" s="85"/>
      <c r="PGT278" s="85"/>
      <c r="PGU278" s="85"/>
      <c r="PGV278" s="85"/>
      <c r="PGW278" s="85"/>
      <c r="PGX278" s="85"/>
      <c r="PGY278" s="85"/>
      <c r="PGZ278" s="85"/>
      <c r="PHA278" s="85"/>
      <c r="PHB278" s="85"/>
      <c r="PHC278" s="85"/>
      <c r="PHD278" s="85"/>
      <c r="PHE278" s="85"/>
      <c r="PHF278" s="85"/>
      <c r="PHG278" s="85"/>
      <c r="PHH278" s="85"/>
      <c r="PHI278" s="85"/>
      <c r="PHJ278" s="85"/>
      <c r="PHK278" s="85"/>
      <c r="PHL278" s="86"/>
      <c r="PHM278" s="84"/>
      <c r="PHN278" s="85"/>
      <c r="PHO278" s="85"/>
      <c r="PHP278" s="85"/>
      <c r="PHQ278" s="85"/>
      <c r="PHR278" s="85"/>
      <c r="PHS278" s="85"/>
      <c r="PHT278" s="85"/>
      <c r="PHU278" s="85"/>
      <c r="PHV278" s="85"/>
      <c r="PHW278" s="85"/>
      <c r="PHX278" s="85"/>
      <c r="PHY278" s="85"/>
      <c r="PHZ278" s="85"/>
      <c r="PIA278" s="85"/>
      <c r="PIB278" s="85"/>
      <c r="PIC278" s="85"/>
      <c r="PID278" s="85"/>
      <c r="PIE278" s="85"/>
      <c r="PIF278" s="85"/>
      <c r="PIG278" s="85"/>
      <c r="PIH278" s="85"/>
      <c r="PII278" s="85"/>
      <c r="PIJ278" s="85"/>
      <c r="PIK278" s="85"/>
      <c r="PIL278" s="85"/>
      <c r="PIM278" s="85"/>
      <c r="PIN278" s="85"/>
      <c r="PIO278" s="85"/>
      <c r="PIP278" s="85"/>
      <c r="PIQ278" s="86"/>
      <c r="PIR278" s="84"/>
      <c r="PIS278" s="85"/>
      <c r="PIT278" s="85"/>
      <c r="PIU278" s="85"/>
      <c r="PIV278" s="85"/>
      <c r="PIW278" s="85"/>
      <c r="PIX278" s="85"/>
      <c r="PIY278" s="85"/>
      <c r="PIZ278" s="85"/>
      <c r="PJA278" s="85"/>
      <c r="PJB278" s="85"/>
      <c r="PJC278" s="85"/>
      <c r="PJD278" s="85"/>
      <c r="PJE278" s="85"/>
      <c r="PJF278" s="85"/>
      <c r="PJG278" s="85"/>
      <c r="PJH278" s="85"/>
      <c r="PJI278" s="85"/>
      <c r="PJJ278" s="85"/>
      <c r="PJK278" s="85"/>
      <c r="PJL278" s="85"/>
      <c r="PJM278" s="85"/>
      <c r="PJN278" s="85"/>
      <c r="PJO278" s="85"/>
      <c r="PJP278" s="85"/>
      <c r="PJQ278" s="85"/>
      <c r="PJR278" s="85"/>
      <c r="PJS278" s="85"/>
      <c r="PJT278" s="85"/>
      <c r="PJU278" s="85"/>
      <c r="PJV278" s="86"/>
      <c r="PJW278" s="84"/>
      <c r="PJX278" s="85"/>
      <c r="PJY278" s="85"/>
      <c r="PJZ278" s="85"/>
      <c r="PKA278" s="85"/>
      <c r="PKB278" s="85"/>
      <c r="PKC278" s="85"/>
      <c r="PKD278" s="85"/>
      <c r="PKE278" s="85"/>
      <c r="PKF278" s="85"/>
      <c r="PKG278" s="85"/>
      <c r="PKH278" s="85"/>
      <c r="PKI278" s="85"/>
      <c r="PKJ278" s="85"/>
      <c r="PKK278" s="85"/>
      <c r="PKL278" s="85"/>
      <c r="PKM278" s="85"/>
      <c r="PKN278" s="85"/>
      <c r="PKO278" s="85"/>
      <c r="PKP278" s="85"/>
      <c r="PKQ278" s="85"/>
      <c r="PKR278" s="85"/>
      <c r="PKS278" s="85"/>
      <c r="PKT278" s="85"/>
      <c r="PKU278" s="85"/>
      <c r="PKV278" s="85"/>
      <c r="PKW278" s="85"/>
      <c r="PKX278" s="85"/>
      <c r="PKY278" s="85"/>
      <c r="PKZ278" s="85"/>
      <c r="PLA278" s="86"/>
      <c r="PLB278" s="84"/>
      <c r="PLC278" s="85"/>
      <c r="PLD278" s="85"/>
      <c r="PLE278" s="85"/>
      <c r="PLF278" s="85"/>
      <c r="PLG278" s="85"/>
      <c r="PLH278" s="85"/>
      <c r="PLI278" s="85"/>
      <c r="PLJ278" s="85"/>
      <c r="PLK278" s="85"/>
      <c r="PLL278" s="85"/>
      <c r="PLM278" s="85"/>
      <c r="PLN278" s="85"/>
      <c r="PLO278" s="85"/>
      <c r="PLP278" s="85"/>
      <c r="PLQ278" s="85"/>
      <c r="PLR278" s="85"/>
      <c r="PLS278" s="85"/>
      <c r="PLT278" s="85"/>
      <c r="PLU278" s="85"/>
      <c r="PLV278" s="85"/>
      <c r="PLW278" s="85"/>
      <c r="PLX278" s="85"/>
      <c r="PLY278" s="85"/>
      <c r="PLZ278" s="85"/>
      <c r="PMA278" s="85"/>
      <c r="PMB278" s="85"/>
      <c r="PMC278" s="85"/>
      <c r="PMD278" s="85"/>
      <c r="PME278" s="85"/>
      <c r="PMF278" s="86"/>
      <c r="PMG278" s="84"/>
      <c r="PMH278" s="85"/>
      <c r="PMI278" s="85"/>
      <c r="PMJ278" s="85"/>
      <c r="PMK278" s="85"/>
      <c r="PML278" s="85"/>
      <c r="PMM278" s="85"/>
      <c r="PMN278" s="85"/>
      <c r="PMO278" s="85"/>
      <c r="PMP278" s="85"/>
      <c r="PMQ278" s="85"/>
      <c r="PMR278" s="85"/>
      <c r="PMS278" s="85"/>
      <c r="PMT278" s="85"/>
      <c r="PMU278" s="85"/>
      <c r="PMV278" s="85"/>
      <c r="PMW278" s="85"/>
      <c r="PMX278" s="85"/>
      <c r="PMY278" s="85"/>
      <c r="PMZ278" s="85"/>
      <c r="PNA278" s="85"/>
      <c r="PNB278" s="85"/>
      <c r="PNC278" s="85"/>
      <c r="PND278" s="85"/>
      <c r="PNE278" s="85"/>
      <c r="PNF278" s="85"/>
      <c r="PNG278" s="85"/>
      <c r="PNH278" s="85"/>
      <c r="PNI278" s="85"/>
      <c r="PNJ278" s="85"/>
      <c r="PNK278" s="86"/>
      <c r="PNL278" s="84"/>
      <c r="PNM278" s="85"/>
      <c r="PNN278" s="85"/>
      <c r="PNO278" s="85"/>
      <c r="PNP278" s="85"/>
      <c r="PNQ278" s="85"/>
      <c r="PNR278" s="85"/>
      <c r="PNS278" s="85"/>
      <c r="PNT278" s="85"/>
      <c r="PNU278" s="85"/>
      <c r="PNV278" s="85"/>
      <c r="PNW278" s="85"/>
      <c r="PNX278" s="85"/>
      <c r="PNY278" s="85"/>
      <c r="PNZ278" s="85"/>
      <c r="POA278" s="85"/>
      <c r="POB278" s="85"/>
      <c r="POC278" s="85"/>
      <c r="POD278" s="85"/>
      <c r="POE278" s="85"/>
      <c r="POF278" s="85"/>
      <c r="POG278" s="85"/>
      <c r="POH278" s="85"/>
      <c r="POI278" s="85"/>
      <c r="POJ278" s="85"/>
      <c r="POK278" s="85"/>
      <c r="POL278" s="85"/>
      <c r="POM278" s="85"/>
      <c r="PON278" s="85"/>
      <c r="POO278" s="85"/>
      <c r="POP278" s="86"/>
      <c r="POQ278" s="84"/>
      <c r="POR278" s="85"/>
      <c r="POS278" s="85"/>
      <c r="POT278" s="85"/>
      <c r="POU278" s="85"/>
      <c r="POV278" s="85"/>
      <c r="POW278" s="85"/>
      <c r="POX278" s="85"/>
      <c r="POY278" s="85"/>
      <c r="POZ278" s="85"/>
      <c r="PPA278" s="85"/>
      <c r="PPB278" s="85"/>
      <c r="PPC278" s="85"/>
      <c r="PPD278" s="85"/>
      <c r="PPE278" s="85"/>
      <c r="PPF278" s="85"/>
      <c r="PPG278" s="85"/>
      <c r="PPH278" s="85"/>
      <c r="PPI278" s="85"/>
      <c r="PPJ278" s="85"/>
      <c r="PPK278" s="85"/>
      <c r="PPL278" s="85"/>
      <c r="PPM278" s="85"/>
      <c r="PPN278" s="85"/>
      <c r="PPO278" s="85"/>
      <c r="PPP278" s="85"/>
      <c r="PPQ278" s="85"/>
      <c r="PPR278" s="85"/>
      <c r="PPS278" s="85"/>
      <c r="PPT278" s="85"/>
      <c r="PPU278" s="86"/>
      <c r="PPV278" s="84"/>
      <c r="PPW278" s="85"/>
      <c r="PPX278" s="85"/>
      <c r="PPY278" s="85"/>
      <c r="PPZ278" s="85"/>
      <c r="PQA278" s="85"/>
      <c r="PQB278" s="85"/>
      <c r="PQC278" s="85"/>
      <c r="PQD278" s="85"/>
      <c r="PQE278" s="85"/>
      <c r="PQF278" s="85"/>
      <c r="PQG278" s="85"/>
      <c r="PQH278" s="85"/>
      <c r="PQI278" s="85"/>
      <c r="PQJ278" s="85"/>
      <c r="PQK278" s="85"/>
      <c r="PQL278" s="85"/>
      <c r="PQM278" s="85"/>
      <c r="PQN278" s="85"/>
      <c r="PQO278" s="85"/>
      <c r="PQP278" s="85"/>
      <c r="PQQ278" s="85"/>
      <c r="PQR278" s="85"/>
      <c r="PQS278" s="85"/>
      <c r="PQT278" s="85"/>
      <c r="PQU278" s="85"/>
      <c r="PQV278" s="85"/>
      <c r="PQW278" s="85"/>
      <c r="PQX278" s="85"/>
      <c r="PQY278" s="85"/>
      <c r="PQZ278" s="86"/>
      <c r="PRA278" s="84"/>
      <c r="PRB278" s="85"/>
      <c r="PRC278" s="85"/>
      <c r="PRD278" s="85"/>
      <c r="PRE278" s="85"/>
      <c r="PRF278" s="85"/>
      <c r="PRG278" s="85"/>
      <c r="PRH278" s="85"/>
      <c r="PRI278" s="85"/>
      <c r="PRJ278" s="85"/>
      <c r="PRK278" s="85"/>
      <c r="PRL278" s="85"/>
      <c r="PRM278" s="85"/>
      <c r="PRN278" s="85"/>
      <c r="PRO278" s="85"/>
      <c r="PRP278" s="85"/>
      <c r="PRQ278" s="85"/>
      <c r="PRR278" s="85"/>
      <c r="PRS278" s="85"/>
      <c r="PRT278" s="85"/>
      <c r="PRU278" s="85"/>
      <c r="PRV278" s="85"/>
      <c r="PRW278" s="85"/>
      <c r="PRX278" s="85"/>
      <c r="PRY278" s="85"/>
      <c r="PRZ278" s="85"/>
      <c r="PSA278" s="85"/>
      <c r="PSB278" s="85"/>
      <c r="PSC278" s="85"/>
      <c r="PSD278" s="85"/>
      <c r="PSE278" s="86"/>
      <c r="PSF278" s="84"/>
      <c r="PSG278" s="85"/>
      <c r="PSH278" s="85"/>
      <c r="PSI278" s="85"/>
      <c r="PSJ278" s="85"/>
      <c r="PSK278" s="85"/>
      <c r="PSL278" s="85"/>
      <c r="PSM278" s="85"/>
      <c r="PSN278" s="85"/>
      <c r="PSO278" s="85"/>
      <c r="PSP278" s="85"/>
      <c r="PSQ278" s="85"/>
      <c r="PSR278" s="85"/>
      <c r="PSS278" s="85"/>
      <c r="PST278" s="85"/>
      <c r="PSU278" s="85"/>
      <c r="PSV278" s="85"/>
      <c r="PSW278" s="85"/>
      <c r="PSX278" s="85"/>
      <c r="PSY278" s="85"/>
      <c r="PSZ278" s="85"/>
      <c r="PTA278" s="85"/>
      <c r="PTB278" s="85"/>
      <c r="PTC278" s="85"/>
      <c r="PTD278" s="85"/>
      <c r="PTE278" s="85"/>
      <c r="PTF278" s="85"/>
      <c r="PTG278" s="85"/>
      <c r="PTH278" s="85"/>
      <c r="PTI278" s="85"/>
      <c r="PTJ278" s="86"/>
      <c r="PTK278" s="84"/>
      <c r="PTL278" s="85"/>
      <c r="PTM278" s="85"/>
      <c r="PTN278" s="85"/>
      <c r="PTO278" s="85"/>
      <c r="PTP278" s="85"/>
      <c r="PTQ278" s="85"/>
      <c r="PTR278" s="85"/>
      <c r="PTS278" s="85"/>
      <c r="PTT278" s="85"/>
      <c r="PTU278" s="85"/>
      <c r="PTV278" s="85"/>
      <c r="PTW278" s="85"/>
      <c r="PTX278" s="85"/>
      <c r="PTY278" s="85"/>
      <c r="PTZ278" s="85"/>
      <c r="PUA278" s="85"/>
      <c r="PUB278" s="85"/>
      <c r="PUC278" s="85"/>
      <c r="PUD278" s="85"/>
      <c r="PUE278" s="85"/>
      <c r="PUF278" s="85"/>
      <c r="PUG278" s="85"/>
      <c r="PUH278" s="85"/>
      <c r="PUI278" s="85"/>
      <c r="PUJ278" s="85"/>
      <c r="PUK278" s="85"/>
      <c r="PUL278" s="85"/>
      <c r="PUM278" s="85"/>
      <c r="PUN278" s="85"/>
      <c r="PUO278" s="86"/>
      <c r="PUP278" s="84"/>
      <c r="PUQ278" s="85"/>
      <c r="PUR278" s="85"/>
      <c r="PUS278" s="85"/>
      <c r="PUT278" s="85"/>
      <c r="PUU278" s="85"/>
      <c r="PUV278" s="85"/>
      <c r="PUW278" s="85"/>
      <c r="PUX278" s="85"/>
      <c r="PUY278" s="85"/>
      <c r="PUZ278" s="85"/>
      <c r="PVA278" s="85"/>
      <c r="PVB278" s="85"/>
      <c r="PVC278" s="85"/>
      <c r="PVD278" s="85"/>
      <c r="PVE278" s="85"/>
      <c r="PVF278" s="85"/>
      <c r="PVG278" s="85"/>
      <c r="PVH278" s="85"/>
      <c r="PVI278" s="85"/>
      <c r="PVJ278" s="85"/>
      <c r="PVK278" s="85"/>
      <c r="PVL278" s="85"/>
      <c r="PVM278" s="85"/>
      <c r="PVN278" s="85"/>
      <c r="PVO278" s="85"/>
      <c r="PVP278" s="85"/>
      <c r="PVQ278" s="85"/>
      <c r="PVR278" s="85"/>
      <c r="PVS278" s="85"/>
      <c r="PVT278" s="86"/>
      <c r="PVU278" s="84"/>
      <c r="PVV278" s="85"/>
      <c r="PVW278" s="85"/>
      <c r="PVX278" s="85"/>
      <c r="PVY278" s="85"/>
      <c r="PVZ278" s="85"/>
      <c r="PWA278" s="85"/>
      <c r="PWB278" s="85"/>
      <c r="PWC278" s="85"/>
      <c r="PWD278" s="85"/>
      <c r="PWE278" s="85"/>
      <c r="PWF278" s="85"/>
      <c r="PWG278" s="85"/>
      <c r="PWH278" s="85"/>
      <c r="PWI278" s="85"/>
      <c r="PWJ278" s="85"/>
      <c r="PWK278" s="85"/>
      <c r="PWL278" s="85"/>
      <c r="PWM278" s="85"/>
      <c r="PWN278" s="85"/>
      <c r="PWO278" s="85"/>
      <c r="PWP278" s="85"/>
      <c r="PWQ278" s="85"/>
      <c r="PWR278" s="85"/>
      <c r="PWS278" s="85"/>
      <c r="PWT278" s="85"/>
      <c r="PWU278" s="85"/>
      <c r="PWV278" s="85"/>
      <c r="PWW278" s="85"/>
      <c r="PWX278" s="85"/>
      <c r="PWY278" s="86"/>
      <c r="PWZ278" s="84"/>
      <c r="PXA278" s="85"/>
      <c r="PXB278" s="85"/>
      <c r="PXC278" s="85"/>
      <c r="PXD278" s="85"/>
      <c r="PXE278" s="85"/>
      <c r="PXF278" s="85"/>
      <c r="PXG278" s="85"/>
      <c r="PXH278" s="85"/>
      <c r="PXI278" s="85"/>
      <c r="PXJ278" s="85"/>
      <c r="PXK278" s="85"/>
      <c r="PXL278" s="85"/>
      <c r="PXM278" s="85"/>
      <c r="PXN278" s="85"/>
      <c r="PXO278" s="85"/>
      <c r="PXP278" s="85"/>
      <c r="PXQ278" s="85"/>
      <c r="PXR278" s="85"/>
      <c r="PXS278" s="85"/>
      <c r="PXT278" s="85"/>
      <c r="PXU278" s="85"/>
      <c r="PXV278" s="85"/>
      <c r="PXW278" s="85"/>
      <c r="PXX278" s="85"/>
      <c r="PXY278" s="85"/>
      <c r="PXZ278" s="85"/>
      <c r="PYA278" s="85"/>
      <c r="PYB278" s="85"/>
      <c r="PYC278" s="85"/>
      <c r="PYD278" s="86"/>
      <c r="PYE278" s="84"/>
      <c r="PYF278" s="85"/>
      <c r="PYG278" s="85"/>
      <c r="PYH278" s="85"/>
      <c r="PYI278" s="85"/>
      <c r="PYJ278" s="85"/>
      <c r="PYK278" s="85"/>
      <c r="PYL278" s="85"/>
      <c r="PYM278" s="85"/>
      <c r="PYN278" s="85"/>
      <c r="PYO278" s="85"/>
      <c r="PYP278" s="85"/>
      <c r="PYQ278" s="85"/>
      <c r="PYR278" s="85"/>
      <c r="PYS278" s="85"/>
      <c r="PYT278" s="85"/>
      <c r="PYU278" s="85"/>
      <c r="PYV278" s="85"/>
      <c r="PYW278" s="85"/>
      <c r="PYX278" s="85"/>
      <c r="PYY278" s="85"/>
      <c r="PYZ278" s="85"/>
      <c r="PZA278" s="85"/>
      <c r="PZB278" s="85"/>
      <c r="PZC278" s="85"/>
      <c r="PZD278" s="85"/>
      <c r="PZE278" s="85"/>
      <c r="PZF278" s="85"/>
      <c r="PZG278" s="85"/>
      <c r="PZH278" s="85"/>
      <c r="PZI278" s="86"/>
      <c r="PZJ278" s="84"/>
      <c r="PZK278" s="85"/>
      <c r="PZL278" s="85"/>
      <c r="PZM278" s="85"/>
      <c r="PZN278" s="85"/>
      <c r="PZO278" s="85"/>
      <c r="PZP278" s="85"/>
      <c r="PZQ278" s="85"/>
      <c r="PZR278" s="85"/>
      <c r="PZS278" s="85"/>
      <c r="PZT278" s="85"/>
      <c r="PZU278" s="85"/>
      <c r="PZV278" s="85"/>
      <c r="PZW278" s="85"/>
      <c r="PZX278" s="85"/>
      <c r="PZY278" s="85"/>
      <c r="PZZ278" s="85"/>
      <c r="QAA278" s="85"/>
      <c r="QAB278" s="85"/>
      <c r="QAC278" s="85"/>
      <c r="QAD278" s="85"/>
      <c r="QAE278" s="85"/>
      <c r="QAF278" s="85"/>
      <c r="QAG278" s="85"/>
      <c r="QAH278" s="85"/>
      <c r="QAI278" s="85"/>
      <c r="QAJ278" s="85"/>
      <c r="QAK278" s="85"/>
      <c r="QAL278" s="85"/>
      <c r="QAM278" s="85"/>
      <c r="QAN278" s="86"/>
      <c r="QAO278" s="84"/>
      <c r="QAP278" s="85"/>
      <c r="QAQ278" s="85"/>
      <c r="QAR278" s="85"/>
      <c r="QAS278" s="85"/>
      <c r="QAT278" s="85"/>
      <c r="QAU278" s="85"/>
      <c r="QAV278" s="85"/>
      <c r="QAW278" s="85"/>
      <c r="QAX278" s="85"/>
      <c r="QAY278" s="85"/>
      <c r="QAZ278" s="85"/>
      <c r="QBA278" s="85"/>
      <c r="QBB278" s="85"/>
      <c r="QBC278" s="85"/>
      <c r="QBD278" s="85"/>
      <c r="QBE278" s="85"/>
      <c r="QBF278" s="85"/>
      <c r="QBG278" s="85"/>
      <c r="QBH278" s="85"/>
      <c r="QBI278" s="85"/>
      <c r="QBJ278" s="85"/>
      <c r="QBK278" s="85"/>
      <c r="QBL278" s="85"/>
      <c r="QBM278" s="85"/>
      <c r="QBN278" s="85"/>
      <c r="QBO278" s="85"/>
      <c r="QBP278" s="85"/>
      <c r="QBQ278" s="85"/>
      <c r="QBR278" s="85"/>
      <c r="QBS278" s="86"/>
      <c r="QBT278" s="84"/>
      <c r="QBU278" s="85"/>
      <c r="QBV278" s="85"/>
      <c r="QBW278" s="85"/>
      <c r="QBX278" s="85"/>
      <c r="QBY278" s="85"/>
      <c r="QBZ278" s="85"/>
      <c r="QCA278" s="85"/>
      <c r="QCB278" s="85"/>
      <c r="QCC278" s="85"/>
      <c r="QCD278" s="85"/>
      <c r="QCE278" s="85"/>
      <c r="QCF278" s="85"/>
      <c r="QCG278" s="85"/>
      <c r="QCH278" s="85"/>
      <c r="QCI278" s="85"/>
      <c r="QCJ278" s="85"/>
      <c r="QCK278" s="85"/>
      <c r="QCL278" s="85"/>
      <c r="QCM278" s="85"/>
      <c r="QCN278" s="85"/>
      <c r="QCO278" s="85"/>
      <c r="QCP278" s="85"/>
      <c r="QCQ278" s="85"/>
      <c r="QCR278" s="85"/>
      <c r="QCS278" s="85"/>
      <c r="QCT278" s="85"/>
      <c r="QCU278" s="85"/>
      <c r="QCV278" s="85"/>
      <c r="QCW278" s="85"/>
      <c r="QCX278" s="86"/>
      <c r="QCY278" s="84"/>
      <c r="QCZ278" s="85"/>
      <c r="QDA278" s="85"/>
      <c r="QDB278" s="85"/>
      <c r="QDC278" s="85"/>
      <c r="QDD278" s="85"/>
      <c r="QDE278" s="85"/>
      <c r="QDF278" s="85"/>
      <c r="QDG278" s="85"/>
      <c r="QDH278" s="85"/>
      <c r="QDI278" s="85"/>
      <c r="QDJ278" s="85"/>
      <c r="QDK278" s="85"/>
      <c r="QDL278" s="85"/>
      <c r="QDM278" s="85"/>
      <c r="QDN278" s="85"/>
      <c r="QDO278" s="85"/>
      <c r="QDP278" s="85"/>
      <c r="QDQ278" s="85"/>
      <c r="QDR278" s="85"/>
      <c r="QDS278" s="85"/>
      <c r="QDT278" s="85"/>
      <c r="QDU278" s="85"/>
      <c r="QDV278" s="85"/>
      <c r="QDW278" s="85"/>
      <c r="QDX278" s="85"/>
      <c r="QDY278" s="85"/>
      <c r="QDZ278" s="85"/>
      <c r="QEA278" s="85"/>
      <c r="QEB278" s="85"/>
      <c r="QEC278" s="86"/>
      <c r="QED278" s="84"/>
      <c r="QEE278" s="85"/>
      <c r="QEF278" s="85"/>
      <c r="QEG278" s="85"/>
      <c r="QEH278" s="85"/>
      <c r="QEI278" s="85"/>
      <c r="QEJ278" s="85"/>
      <c r="QEK278" s="85"/>
      <c r="QEL278" s="85"/>
      <c r="QEM278" s="85"/>
      <c r="QEN278" s="85"/>
      <c r="QEO278" s="85"/>
      <c r="QEP278" s="85"/>
      <c r="QEQ278" s="85"/>
      <c r="QER278" s="85"/>
      <c r="QES278" s="85"/>
      <c r="QET278" s="85"/>
      <c r="QEU278" s="85"/>
      <c r="QEV278" s="85"/>
      <c r="QEW278" s="85"/>
      <c r="QEX278" s="85"/>
      <c r="QEY278" s="85"/>
      <c r="QEZ278" s="85"/>
      <c r="QFA278" s="85"/>
      <c r="QFB278" s="85"/>
      <c r="QFC278" s="85"/>
      <c r="QFD278" s="85"/>
      <c r="QFE278" s="85"/>
      <c r="QFF278" s="85"/>
      <c r="QFG278" s="85"/>
      <c r="QFH278" s="86"/>
      <c r="QFI278" s="84"/>
      <c r="QFJ278" s="85"/>
      <c r="QFK278" s="85"/>
      <c r="QFL278" s="85"/>
      <c r="QFM278" s="85"/>
      <c r="QFN278" s="85"/>
      <c r="QFO278" s="85"/>
      <c r="QFP278" s="85"/>
      <c r="QFQ278" s="85"/>
      <c r="QFR278" s="85"/>
      <c r="QFS278" s="85"/>
      <c r="QFT278" s="85"/>
      <c r="QFU278" s="85"/>
      <c r="QFV278" s="85"/>
      <c r="QFW278" s="85"/>
      <c r="QFX278" s="85"/>
      <c r="QFY278" s="85"/>
      <c r="QFZ278" s="85"/>
      <c r="QGA278" s="85"/>
      <c r="QGB278" s="85"/>
      <c r="QGC278" s="85"/>
      <c r="QGD278" s="85"/>
      <c r="QGE278" s="85"/>
      <c r="QGF278" s="85"/>
      <c r="QGG278" s="85"/>
      <c r="QGH278" s="85"/>
      <c r="QGI278" s="85"/>
      <c r="QGJ278" s="85"/>
      <c r="QGK278" s="85"/>
      <c r="QGL278" s="85"/>
      <c r="QGM278" s="86"/>
      <c r="QGN278" s="84"/>
      <c r="QGO278" s="85"/>
      <c r="QGP278" s="85"/>
      <c r="QGQ278" s="85"/>
      <c r="QGR278" s="85"/>
      <c r="QGS278" s="85"/>
      <c r="QGT278" s="85"/>
      <c r="QGU278" s="85"/>
      <c r="QGV278" s="85"/>
      <c r="QGW278" s="85"/>
      <c r="QGX278" s="85"/>
      <c r="QGY278" s="85"/>
      <c r="QGZ278" s="85"/>
      <c r="QHA278" s="85"/>
      <c r="QHB278" s="85"/>
      <c r="QHC278" s="85"/>
      <c r="QHD278" s="85"/>
      <c r="QHE278" s="85"/>
      <c r="QHF278" s="85"/>
      <c r="QHG278" s="85"/>
      <c r="QHH278" s="85"/>
      <c r="QHI278" s="85"/>
      <c r="QHJ278" s="85"/>
      <c r="QHK278" s="85"/>
      <c r="QHL278" s="85"/>
      <c r="QHM278" s="85"/>
      <c r="QHN278" s="85"/>
      <c r="QHO278" s="85"/>
      <c r="QHP278" s="85"/>
      <c r="QHQ278" s="85"/>
      <c r="QHR278" s="86"/>
      <c r="QHS278" s="84"/>
      <c r="QHT278" s="85"/>
      <c r="QHU278" s="85"/>
      <c r="QHV278" s="85"/>
      <c r="QHW278" s="85"/>
      <c r="QHX278" s="85"/>
      <c r="QHY278" s="85"/>
      <c r="QHZ278" s="85"/>
      <c r="QIA278" s="85"/>
      <c r="QIB278" s="85"/>
      <c r="QIC278" s="85"/>
      <c r="QID278" s="85"/>
      <c r="QIE278" s="85"/>
      <c r="QIF278" s="85"/>
      <c r="QIG278" s="85"/>
      <c r="QIH278" s="85"/>
      <c r="QII278" s="85"/>
      <c r="QIJ278" s="85"/>
      <c r="QIK278" s="85"/>
      <c r="QIL278" s="85"/>
      <c r="QIM278" s="85"/>
      <c r="QIN278" s="85"/>
      <c r="QIO278" s="85"/>
      <c r="QIP278" s="85"/>
      <c r="QIQ278" s="85"/>
      <c r="QIR278" s="85"/>
      <c r="QIS278" s="85"/>
      <c r="QIT278" s="85"/>
      <c r="QIU278" s="85"/>
      <c r="QIV278" s="85"/>
      <c r="QIW278" s="86"/>
      <c r="QIX278" s="84"/>
      <c r="QIY278" s="85"/>
      <c r="QIZ278" s="85"/>
      <c r="QJA278" s="85"/>
      <c r="QJB278" s="85"/>
      <c r="QJC278" s="85"/>
      <c r="QJD278" s="85"/>
      <c r="QJE278" s="85"/>
      <c r="QJF278" s="85"/>
      <c r="QJG278" s="85"/>
      <c r="QJH278" s="85"/>
      <c r="QJI278" s="85"/>
      <c r="QJJ278" s="85"/>
      <c r="QJK278" s="85"/>
      <c r="QJL278" s="85"/>
      <c r="QJM278" s="85"/>
      <c r="QJN278" s="85"/>
      <c r="QJO278" s="85"/>
      <c r="QJP278" s="85"/>
      <c r="QJQ278" s="85"/>
      <c r="QJR278" s="85"/>
      <c r="QJS278" s="85"/>
      <c r="QJT278" s="85"/>
      <c r="QJU278" s="85"/>
      <c r="QJV278" s="85"/>
      <c r="QJW278" s="85"/>
      <c r="QJX278" s="85"/>
      <c r="QJY278" s="85"/>
      <c r="QJZ278" s="85"/>
      <c r="QKA278" s="85"/>
      <c r="QKB278" s="86"/>
      <c r="QKC278" s="84"/>
      <c r="QKD278" s="85"/>
      <c r="QKE278" s="85"/>
      <c r="QKF278" s="85"/>
      <c r="QKG278" s="85"/>
      <c r="QKH278" s="85"/>
      <c r="QKI278" s="85"/>
      <c r="QKJ278" s="85"/>
      <c r="QKK278" s="85"/>
      <c r="QKL278" s="85"/>
      <c r="QKM278" s="85"/>
      <c r="QKN278" s="85"/>
      <c r="QKO278" s="85"/>
      <c r="QKP278" s="85"/>
      <c r="QKQ278" s="85"/>
      <c r="QKR278" s="85"/>
      <c r="QKS278" s="85"/>
      <c r="QKT278" s="85"/>
      <c r="QKU278" s="85"/>
      <c r="QKV278" s="85"/>
      <c r="QKW278" s="85"/>
      <c r="QKX278" s="85"/>
      <c r="QKY278" s="85"/>
      <c r="QKZ278" s="85"/>
      <c r="QLA278" s="85"/>
      <c r="QLB278" s="85"/>
      <c r="QLC278" s="85"/>
      <c r="QLD278" s="85"/>
      <c r="QLE278" s="85"/>
      <c r="QLF278" s="85"/>
      <c r="QLG278" s="86"/>
      <c r="QLH278" s="84"/>
      <c r="QLI278" s="85"/>
      <c r="QLJ278" s="85"/>
      <c r="QLK278" s="85"/>
      <c r="QLL278" s="85"/>
      <c r="QLM278" s="85"/>
      <c r="QLN278" s="85"/>
      <c r="QLO278" s="85"/>
      <c r="QLP278" s="85"/>
      <c r="QLQ278" s="85"/>
      <c r="QLR278" s="85"/>
      <c r="QLS278" s="85"/>
      <c r="QLT278" s="85"/>
      <c r="QLU278" s="85"/>
      <c r="QLV278" s="85"/>
      <c r="QLW278" s="85"/>
      <c r="QLX278" s="85"/>
      <c r="QLY278" s="85"/>
      <c r="QLZ278" s="85"/>
      <c r="QMA278" s="85"/>
      <c r="QMB278" s="85"/>
      <c r="QMC278" s="85"/>
      <c r="QMD278" s="85"/>
      <c r="QME278" s="85"/>
      <c r="QMF278" s="85"/>
      <c r="QMG278" s="85"/>
      <c r="QMH278" s="85"/>
      <c r="QMI278" s="85"/>
      <c r="QMJ278" s="85"/>
      <c r="QMK278" s="85"/>
      <c r="QML278" s="86"/>
      <c r="QMM278" s="84"/>
      <c r="QMN278" s="85"/>
      <c r="QMO278" s="85"/>
      <c r="QMP278" s="85"/>
      <c r="QMQ278" s="85"/>
      <c r="QMR278" s="85"/>
      <c r="QMS278" s="85"/>
      <c r="QMT278" s="85"/>
      <c r="QMU278" s="85"/>
      <c r="QMV278" s="85"/>
      <c r="QMW278" s="85"/>
      <c r="QMX278" s="85"/>
      <c r="QMY278" s="85"/>
      <c r="QMZ278" s="85"/>
      <c r="QNA278" s="85"/>
      <c r="QNB278" s="85"/>
      <c r="QNC278" s="85"/>
      <c r="QND278" s="85"/>
      <c r="QNE278" s="85"/>
      <c r="QNF278" s="85"/>
      <c r="QNG278" s="85"/>
      <c r="QNH278" s="85"/>
      <c r="QNI278" s="85"/>
      <c r="QNJ278" s="85"/>
      <c r="QNK278" s="85"/>
      <c r="QNL278" s="85"/>
      <c r="QNM278" s="85"/>
      <c r="QNN278" s="85"/>
      <c r="QNO278" s="85"/>
      <c r="QNP278" s="85"/>
      <c r="QNQ278" s="86"/>
      <c r="QNR278" s="84"/>
      <c r="QNS278" s="85"/>
      <c r="QNT278" s="85"/>
      <c r="QNU278" s="85"/>
      <c r="QNV278" s="85"/>
      <c r="QNW278" s="85"/>
      <c r="QNX278" s="85"/>
      <c r="QNY278" s="85"/>
      <c r="QNZ278" s="85"/>
      <c r="QOA278" s="85"/>
      <c r="QOB278" s="85"/>
      <c r="QOC278" s="85"/>
      <c r="QOD278" s="85"/>
      <c r="QOE278" s="85"/>
      <c r="QOF278" s="85"/>
      <c r="QOG278" s="85"/>
      <c r="QOH278" s="85"/>
      <c r="QOI278" s="85"/>
      <c r="QOJ278" s="85"/>
      <c r="QOK278" s="85"/>
      <c r="QOL278" s="85"/>
      <c r="QOM278" s="85"/>
      <c r="QON278" s="85"/>
      <c r="QOO278" s="85"/>
      <c r="QOP278" s="85"/>
      <c r="QOQ278" s="85"/>
      <c r="QOR278" s="85"/>
      <c r="QOS278" s="85"/>
      <c r="QOT278" s="85"/>
      <c r="QOU278" s="85"/>
      <c r="QOV278" s="86"/>
      <c r="QOW278" s="84"/>
      <c r="QOX278" s="85"/>
      <c r="QOY278" s="85"/>
      <c r="QOZ278" s="85"/>
      <c r="QPA278" s="85"/>
      <c r="QPB278" s="85"/>
      <c r="QPC278" s="85"/>
      <c r="QPD278" s="85"/>
      <c r="QPE278" s="85"/>
      <c r="QPF278" s="85"/>
      <c r="QPG278" s="85"/>
      <c r="QPH278" s="85"/>
      <c r="QPI278" s="85"/>
      <c r="QPJ278" s="85"/>
      <c r="QPK278" s="85"/>
      <c r="QPL278" s="85"/>
      <c r="QPM278" s="85"/>
      <c r="QPN278" s="85"/>
      <c r="QPO278" s="85"/>
      <c r="QPP278" s="85"/>
      <c r="QPQ278" s="85"/>
      <c r="QPR278" s="85"/>
      <c r="QPS278" s="85"/>
      <c r="QPT278" s="85"/>
      <c r="QPU278" s="85"/>
      <c r="QPV278" s="85"/>
      <c r="QPW278" s="85"/>
      <c r="QPX278" s="85"/>
      <c r="QPY278" s="85"/>
      <c r="QPZ278" s="85"/>
      <c r="QQA278" s="86"/>
      <c r="QQB278" s="84"/>
      <c r="QQC278" s="85"/>
      <c r="QQD278" s="85"/>
      <c r="QQE278" s="85"/>
      <c r="QQF278" s="85"/>
      <c r="QQG278" s="85"/>
      <c r="QQH278" s="85"/>
      <c r="QQI278" s="85"/>
      <c r="QQJ278" s="85"/>
      <c r="QQK278" s="85"/>
      <c r="QQL278" s="85"/>
      <c r="QQM278" s="85"/>
      <c r="QQN278" s="85"/>
      <c r="QQO278" s="85"/>
      <c r="QQP278" s="85"/>
      <c r="QQQ278" s="85"/>
      <c r="QQR278" s="85"/>
      <c r="QQS278" s="85"/>
      <c r="QQT278" s="85"/>
      <c r="QQU278" s="85"/>
      <c r="QQV278" s="85"/>
      <c r="QQW278" s="85"/>
      <c r="QQX278" s="85"/>
      <c r="QQY278" s="85"/>
      <c r="QQZ278" s="85"/>
      <c r="QRA278" s="85"/>
      <c r="QRB278" s="85"/>
      <c r="QRC278" s="85"/>
      <c r="QRD278" s="85"/>
      <c r="QRE278" s="85"/>
      <c r="QRF278" s="86"/>
      <c r="QRG278" s="84"/>
      <c r="QRH278" s="85"/>
      <c r="QRI278" s="85"/>
      <c r="QRJ278" s="85"/>
      <c r="QRK278" s="85"/>
      <c r="QRL278" s="85"/>
      <c r="QRM278" s="85"/>
      <c r="QRN278" s="85"/>
      <c r="QRO278" s="85"/>
      <c r="QRP278" s="85"/>
      <c r="QRQ278" s="85"/>
      <c r="QRR278" s="85"/>
      <c r="QRS278" s="85"/>
      <c r="QRT278" s="85"/>
      <c r="QRU278" s="85"/>
      <c r="QRV278" s="85"/>
      <c r="QRW278" s="85"/>
      <c r="QRX278" s="85"/>
      <c r="QRY278" s="85"/>
      <c r="QRZ278" s="85"/>
      <c r="QSA278" s="85"/>
      <c r="QSB278" s="85"/>
      <c r="QSC278" s="85"/>
      <c r="QSD278" s="85"/>
      <c r="QSE278" s="85"/>
      <c r="QSF278" s="85"/>
      <c r="QSG278" s="85"/>
      <c r="QSH278" s="85"/>
      <c r="QSI278" s="85"/>
      <c r="QSJ278" s="85"/>
      <c r="QSK278" s="86"/>
      <c r="QSL278" s="84"/>
      <c r="QSM278" s="85"/>
      <c r="QSN278" s="85"/>
      <c r="QSO278" s="85"/>
      <c r="QSP278" s="85"/>
      <c r="QSQ278" s="85"/>
      <c r="QSR278" s="85"/>
      <c r="QSS278" s="85"/>
      <c r="QST278" s="85"/>
      <c r="QSU278" s="85"/>
      <c r="QSV278" s="85"/>
      <c r="QSW278" s="85"/>
      <c r="QSX278" s="85"/>
      <c r="QSY278" s="85"/>
      <c r="QSZ278" s="85"/>
      <c r="QTA278" s="85"/>
      <c r="QTB278" s="85"/>
      <c r="QTC278" s="85"/>
      <c r="QTD278" s="85"/>
      <c r="QTE278" s="85"/>
      <c r="QTF278" s="85"/>
      <c r="QTG278" s="85"/>
      <c r="QTH278" s="85"/>
      <c r="QTI278" s="85"/>
      <c r="QTJ278" s="85"/>
      <c r="QTK278" s="85"/>
      <c r="QTL278" s="85"/>
      <c r="QTM278" s="85"/>
      <c r="QTN278" s="85"/>
      <c r="QTO278" s="85"/>
      <c r="QTP278" s="86"/>
      <c r="QTQ278" s="84"/>
      <c r="QTR278" s="85"/>
      <c r="QTS278" s="85"/>
      <c r="QTT278" s="85"/>
      <c r="QTU278" s="85"/>
      <c r="QTV278" s="85"/>
      <c r="QTW278" s="85"/>
      <c r="QTX278" s="85"/>
      <c r="QTY278" s="85"/>
      <c r="QTZ278" s="85"/>
      <c r="QUA278" s="85"/>
      <c r="QUB278" s="85"/>
      <c r="QUC278" s="85"/>
      <c r="QUD278" s="85"/>
      <c r="QUE278" s="85"/>
      <c r="QUF278" s="85"/>
      <c r="QUG278" s="85"/>
      <c r="QUH278" s="85"/>
      <c r="QUI278" s="85"/>
      <c r="QUJ278" s="85"/>
      <c r="QUK278" s="85"/>
      <c r="QUL278" s="85"/>
      <c r="QUM278" s="85"/>
      <c r="QUN278" s="85"/>
      <c r="QUO278" s="85"/>
      <c r="QUP278" s="85"/>
      <c r="QUQ278" s="85"/>
      <c r="QUR278" s="85"/>
      <c r="QUS278" s="85"/>
      <c r="QUT278" s="85"/>
      <c r="QUU278" s="86"/>
      <c r="QUV278" s="84"/>
      <c r="QUW278" s="85"/>
      <c r="QUX278" s="85"/>
      <c r="QUY278" s="85"/>
      <c r="QUZ278" s="85"/>
      <c r="QVA278" s="85"/>
      <c r="QVB278" s="85"/>
      <c r="QVC278" s="85"/>
      <c r="QVD278" s="85"/>
      <c r="QVE278" s="85"/>
      <c r="QVF278" s="85"/>
      <c r="QVG278" s="85"/>
      <c r="QVH278" s="85"/>
      <c r="QVI278" s="85"/>
      <c r="QVJ278" s="85"/>
      <c r="QVK278" s="85"/>
      <c r="QVL278" s="85"/>
      <c r="QVM278" s="85"/>
      <c r="QVN278" s="85"/>
      <c r="QVO278" s="85"/>
      <c r="QVP278" s="85"/>
      <c r="QVQ278" s="85"/>
      <c r="QVR278" s="85"/>
      <c r="QVS278" s="85"/>
      <c r="QVT278" s="85"/>
      <c r="QVU278" s="85"/>
      <c r="QVV278" s="85"/>
      <c r="QVW278" s="85"/>
      <c r="QVX278" s="85"/>
      <c r="QVY278" s="85"/>
      <c r="QVZ278" s="86"/>
      <c r="QWA278" s="84"/>
      <c r="QWB278" s="85"/>
      <c r="QWC278" s="85"/>
      <c r="QWD278" s="85"/>
      <c r="QWE278" s="85"/>
      <c r="QWF278" s="85"/>
      <c r="QWG278" s="85"/>
      <c r="QWH278" s="85"/>
      <c r="QWI278" s="85"/>
      <c r="QWJ278" s="85"/>
      <c r="QWK278" s="85"/>
      <c r="QWL278" s="85"/>
      <c r="QWM278" s="85"/>
      <c r="QWN278" s="85"/>
      <c r="QWO278" s="85"/>
      <c r="QWP278" s="85"/>
      <c r="QWQ278" s="85"/>
      <c r="QWR278" s="85"/>
      <c r="QWS278" s="85"/>
      <c r="QWT278" s="85"/>
      <c r="QWU278" s="85"/>
      <c r="QWV278" s="85"/>
      <c r="QWW278" s="85"/>
      <c r="QWX278" s="85"/>
      <c r="QWY278" s="85"/>
      <c r="QWZ278" s="85"/>
      <c r="QXA278" s="85"/>
      <c r="QXB278" s="85"/>
      <c r="QXC278" s="85"/>
      <c r="QXD278" s="85"/>
      <c r="QXE278" s="86"/>
      <c r="QXF278" s="84"/>
      <c r="QXG278" s="85"/>
      <c r="QXH278" s="85"/>
      <c r="QXI278" s="85"/>
      <c r="QXJ278" s="85"/>
      <c r="QXK278" s="85"/>
      <c r="QXL278" s="85"/>
      <c r="QXM278" s="85"/>
      <c r="QXN278" s="85"/>
      <c r="QXO278" s="85"/>
      <c r="QXP278" s="85"/>
      <c r="QXQ278" s="85"/>
      <c r="QXR278" s="85"/>
      <c r="QXS278" s="85"/>
      <c r="QXT278" s="85"/>
      <c r="QXU278" s="85"/>
      <c r="QXV278" s="85"/>
      <c r="QXW278" s="85"/>
      <c r="QXX278" s="85"/>
      <c r="QXY278" s="85"/>
      <c r="QXZ278" s="85"/>
      <c r="QYA278" s="85"/>
      <c r="QYB278" s="85"/>
      <c r="QYC278" s="85"/>
      <c r="QYD278" s="85"/>
      <c r="QYE278" s="85"/>
      <c r="QYF278" s="85"/>
      <c r="QYG278" s="85"/>
      <c r="QYH278" s="85"/>
      <c r="QYI278" s="85"/>
      <c r="QYJ278" s="86"/>
      <c r="QYK278" s="84"/>
      <c r="QYL278" s="85"/>
      <c r="QYM278" s="85"/>
      <c r="QYN278" s="85"/>
      <c r="QYO278" s="85"/>
      <c r="QYP278" s="85"/>
      <c r="QYQ278" s="85"/>
      <c r="QYR278" s="85"/>
      <c r="QYS278" s="85"/>
      <c r="QYT278" s="85"/>
      <c r="QYU278" s="85"/>
      <c r="QYV278" s="85"/>
      <c r="QYW278" s="85"/>
      <c r="QYX278" s="85"/>
      <c r="QYY278" s="85"/>
      <c r="QYZ278" s="85"/>
      <c r="QZA278" s="85"/>
      <c r="QZB278" s="85"/>
      <c r="QZC278" s="85"/>
      <c r="QZD278" s="85"/>
      <c r="QZE278" s="85"/>
      <c r="QZF278" s="85"/>
      <c r="QZG278" s="85"/>
      <c r="QZH278" s="85"/>
      <c r="QZI278" s="85"/>
      <c r="QZJ278" s="85"/>
      <c r="QZK278" s="85"/>
      <c r="QZL278" s="85"/>
      <c r="QZM278" s="85"/>
      <c r="QZN278" s="85"/>
      <c r="QZO278" s="86"/>
      <c r="QZP278" s="84"/>
      <c r="QZQ278" s="85"/>
      <c r="QZR278" s="85"/>
      <c r="QZS278" s="85"/>
      <c r="QZT278" s="85"/>
      <c r="QZU278" s="85"/>
      <c r="QZV278" s="85"/>
      <c r="QZW278" s="85"/>
      <c r="QZX278" s="85"/>
      <c r="QZY278" s="85"/>
      <c r="QZZ278" s="85"/>
      <c r="RAA278" s="85"/>
      <c r="RAB278" s="85"/>
      <c r="RAC278" s="85"/>
      <c r="RAD278" s="85"/>
      <c r="RAE278" s="85"/>
      <c r="RAF278" s="85"/>
      <c r="RAG278" s="85"/>
      <c r="RAH278" s="85"/>
      <c r="RAI278" s="85"/>
      <c r="RAJ278" s="85"/>
      <c r="RAK278" s="85"/>
      <c r="RAL278" s="85"/>
      <c r="RAM278" s="85"/>
      <c r="RAN278" s="85"/>
      <c r="RAO278" s="85"/>
      <c r="RAP278" s="85"/>
      <c r="RAQ278" s="85"/>
      <c r="RAR278" s="85"/>
      <c r="RAS278" s="85"/>
      <c r="RAT278" s="86"/>
      <c r="RAU278" s="84"/>
      <c r="RAV278" s="85"/>
      <c r="RAW278" s="85"/>
      <c r="RAX278" s="85"/>
      <c r="RAY278" s="85"/>
      <c r="RAZ278" s="85"/>
      <c r="RBA278" s="85"/>
      <c r="RBB278" s="85"/>
      <c r="RBC278" s="85"/>
      <c r="RBD278" s="85"/>
      <c r="RBE278" s="85"/>
      <c r="RBF278" s="85"/>
      <c r="RBG278" s="85"/>
      <c r="RBH278" s="85"/>
      <c r="RBI278" s="85"/>
      <c r="RBJ278" s="85"/>
      <c r="RBK278" s="85"/>
      <c r="RBL278" s="85"/>
      <c r="RBM278" s="85"/>
      <c r="RBN278" s="85"/>
      <c r="RBO278" s="85"/>
      <c r="RBP278" s="85"/>
      <c r="RBQ278" s="85"/>
      <c r="RBR278" s="85"/>
      <c r="RBS278" s="85"/>
      <c r="RBT278" s="85"/>
      <c r="RBU278" s="85"/>
      <c r="RBV278" s="85"/>
      <c r="RBW278" s="85"/>
      <c r="RBX278" s="85"/>
      <c r="RBY278" s="86"/>
      <c r="RBZ278" s="84"/>
      <c r="RCA278" s="85"/>
      <c r="RCB278" s="85"/>
      <c r="RCC278" s="85"/>
      <c r="RCD278" s="85"/>
      <c r="RCE278" s="85"/>
      <c r="RCF278" s="85"/>
      <c r="RCG278" s="85"/>
      <c r="RCH278" s="85"/>
      <c r="RCI278" s="85"/>
      <c r="RCJ278" s="85"/>
      <c r="RCK278" s="85"/>
      <c r="RCL278" s="85"/>
      <c r="RCM278" s="85"/>
      <c r="RCN278" s="85"/>
      <c r="RCO278" s="85"/>
      <c r="RCP278" s="85"/>
      <c r="RCQ278" s="85"/>
      <c r="RCR278" s="85"/>
      <c r="RCS278" s="85"/>
      <c r="RCT278" s="85"/>
      <c r="RCU278" s="85"/>
      <c r="RCV278" s="85"/>
      <c r="RCW278" s="85"/>
      <c r="RCX278" s="85"/>
      <c r="RCY278" s="85"/>
      <c r="RCZ278" s="85"/>
      <c r="RDA278" s="85"/>
      <c r="RDB278" s="85"/>
      <c r="RDC278" s="85"/>
      <c r="RDD278" s="86"/>
      <c r="RDE278" s="84"/>
      <c r="RDF278" s="85"/>
      <c r="RDG278" s="85"/>
      <c r="RDH278" s="85"/>
      <c r="RDI278" s="85"/>
      <c r="RDJ278" s="85"/>
      <c r="RDK278" s="85"/>
      <c r="RDL278" s="85"/>
      <c r="RDM278" s="85"/>
      <c r="RDN278" s="85"/>
      <c r="RDO278" s="85"/>
      <c r="RDP278" s="85"/>
      <c r="RDQ278" s="85"/>
      <c r="RDR278" s="85"/>
      <c r="RDS278" s="85"/>
      <c r="RDT278" s="85"/>
      <c r="RDU278" s="85"/>
      <c r="RDV278" s="85"/>
      <c r="RDW278" s="85"/>
      <c r="RDX278" s="85"/>
      <c r="RDY278" s="85"/>
      <c r="RDZ278" s="85"/>
      <c r="REA278" s="85"/>
      <c r="REB278" s="85"/>
      <c r="REC278" s="85"/>
      <c r="RED278" s="85"/>
      <c r="REE278" s="85"/>
      <c r="REF278" s="85"/>
      <c r="REG278" s="85"/>
      <c r="REH278" s="85"/>
      <c r="REI278" s="86"/>
      <c r="REJ278" s="84"/>
      <c r="REK278" s="85"/>
      <c r="REL278" s="85"/>
      <c r="REM278" s="85"/>
      <c r="REN278" s="85"/>
      <c r="REO278" s="85"/>
      <c r="REP278" s="85"/>
      <c r="REQ278" s="85"/>
      <c r="RER278" s="85"/>
      <c r="RES278" s="85"/>
      <c r="RET278" s="85"/>
      <c r="REU278" s="85"/>
      <c r="REV278" s="85"/>
      <c r="REW278" s="85"/>
      <c r="REX278" s="85"/>
      <c r="REY278" s="85"/>
      <c r="REZ278" s="85"/>
      <c r="RFA278" s="85"/>
      <c r="RFB278" s="85"/>
      <c r="RFC278" s="85"/>
      <c r="RFD278" s="85"/>
      <c r="RFE278" s="85"/>
      <c r="RFF278" s="85"/>
      <c r="RFG278" s="85"/>
      <c r="RFH278" s="85"/>
      <c r="RFI278" s="85"/>
      <c r="RFJ278" s="85"/>
      <c r="RFK278" s="85"/>
      <c r="RFL278" s="85"/>
      <c r="RFM278" s="85"/>
      <c r="RFN278" s="86"/>
      <c r="RFO278" s="84"/>
      <c r="RFP278" s="85"/>
      <c r="RFQ278" s="85"/>
      <c r="RFR278" s="85"/>
      <c r="RFS278" s="85"/>
      <c r="RFT278" s="85"/>
      <c r="RFU278" s="85"/>
      <c r="RFV278" s="85"/>
      <c r="RFW278" s="85"/>
      <c r="RFX278" s="85"/>
      <c r="RFY278" s="85"/>
      <c r="RFZ278" s="85"/>
      <c r="RGA278" s="85"/>
      <c r="RGB278" s="85"/>
      <c r="RGC278" s="85"/>
      <c r="RGD278" s="85"/>
      <c r="RGE278" s="85"/>
      <c r="RGF278" s="85"/>
      <c r="RGG278" s="85"/>
      <c r="RGH278" s="85"/>
      <c r="RGI278" s="85"/>
      <c r="RGJ278" s="85"/>
      <c r="RGK278" s="85"/>
      <c r="RGL278" s="85"/>
      <c r="RGM278" s="85"/>
      <c r="RGN278" s="85"/>
      <c r="RGO278" s="85"/>
      <c r="RGP278" s="85"/>
      <c r="RGQ278" s="85"/>
      <c r="RGR278" s="85"/>
      <c r="RGS278" s="86"/>
      <c r="RGT278" s="84"/>
      <c r="RGU278" s="85"/>
      <c r="RGV278" s="85"/>
      <c r="RGW278" s="85"/>
      <c r="RGX278" s="85"/>
      <c r="RGY278" s="85"/>
      <c r="RGZ278" s="85"/>
      <c r="RHA278" s="85"/>
      <c r="RHB278" s="85"/>
      <c r="RHC278" s="85"/>
      <c r="RHD278" s="85"/>
      <c r="RHE278" s="85"/>
      <c r="RHF278" s="85"/>
      <c r="RHG278" s="85"/>
      <c r="RHH278" s="85"/>
      <c r="RHI278" s="85"/>
      <c r="RHJ278" s="85"/>
      <c r="RHK278" s="85"/>
      <c r="RHL278" s="85"/>
      <c r="RHM278" s="85"/>
      <c r="RHN278" s="85"/>
      <c r="RHO278" s="85"/>
      <c r="RHP278" s="85"/>
      <c r="RHQ278" s="85"/>
      <c r="RHR278" s="85"/>
      <c r="RHS278" s="85"/>
      <c r="RHT278" s="85"/>
      <c r="RHU278" s="85"/>
      <c r="RHV278" s="85"/>
      <c r="RHW278" s="85"/>
      <c r="RHX278" s="86"/>
      <c r="RHY278" s="84"/>
      <c r="RHZ278" s="85"/>
      <c r="RIA278" s="85"/>
      <c r="RIB278" s="85"/>
      <c r="RIC278" s="85"/>
      <c r="RID278" s="85"/>
      <c r="RIE278" s="85"/>
      <c r="RIF278" s="85"/>
      <c r="RIG278" s="85"/>
      <c r="RIH278" s="85"/>
      <c r="RII278" s="85"/>
      <c r="RIJ278" s="85"/>
      <c r="RIK278" s="85"/>
      <c r="RIL278" s="85"/>
      <c r="RIM278" s="85"/>
      <c r="RIN278" s="85"/>
      <c r="RIO278" s="85"/>
      <c r="RIP278" s="85"/>
      <c r="RIQ278" s="85"/>
      <c r="RIR278" s="85"/>
      <c r="RIS278" s="85"/>
      <c r="RIT278" s="85"/>
      <c r="RIU278" s="85"/>
      <c r="RIV278" s="85"/>
      <c r="RIW278" s="85"/>
      <c r="RIX278" s="85"/>
      <c r="RIY278" s="85"/>
      <c r="RIZ278" s="85"/>
      <c r="RJA278" s="85"/>
      <c r="RJB278" s="85"/>
      <c r="RJC278" s="86"/>
      <c r="RJD278" s="84"/>
      <c r="RJE278" s="85"/>
      <c r="RJF278" s="85"/>
      <c r="RJG278" s="85"/>
      <c r="RJH278" s="85"/>
      <c r="RJI278" s="85"/>
      <c r="RJJ278" s="85"/>
      <c r="RJK278" s="85"/>
      <c r="RJL278" s="85"/>
      <c r="RJM278" s="85"/>
      <c r="RJN278" s="85"/>
      <c r="RJO278" s="85"/>
      <c r="RJP278" s="85"/>
      <c r="RJQ278" s="85"/>
      <c r="RJR278" s="85"/>
      <c r="RJS278" s="85"/>
      <c r="RJT278" s="85"/>
      <c r="RJU278" s="85"/>
      <c r="RJV278" s="85"/>
      <c r="RJW278" s="85"/>
      <c r="RJX278" s="85"/>
      <c r="RJY278" s="85"/>
      <c r="RJZ278" s="85"/>
      <c r="RKA278" s="85"/>
      <c r="RKB278" s="85"/>
      <c r="RKC278" s="85"/>
      <c r="RKD278" s="85"/>
      <c r="RKE278" s="85"/>
      <c r="RKF278" s="85"/>
      <c r="RKG278" s="85"/>
      <c r="RKH278" s="86"/>
      <c r="RKI278" s="84"/>
      <c r="RKJ278" s="85"/>
      <c r="RKK278" s="85"/>
      <c r="RKL278" s="85"/>
      <c r="RKM278" s="85"/>
      <c r="RKN278" s="85"/>
      <c r="RKO278" s="85"/>
      <c r="RKP278" s="85"/>
      <c r="RKQ278" s="85"/>
      <c r="RKR278" s="85"/>
      <c r="RKS278" s="85"/>
      <c r="RKT278" s="85"/>
      <c r="RKU278" s="85"/>
      <c r="RKV278" s="85"/>
      <c r="RKW278" s="85"/>
      <c r="RKX278" s="85"/>
      <c r="RKY278" s="85"/>
      <c r="RKZ278" s="85"/>
      <c r="RLA278" s="85"/>
      <c r="RLB278" s="85"/>
      <c r="RLC278" s="85"/>
      <c r="RLD278" s="85"/>
      <c r="RLE278" s="85"/>
      <c r="RLF278" s="85"/>
      <c r="RLG278" s="85"/>
      <c r="RLH278" s="85"/>
      <c r="RLI278" s="85"/>
      <c r="RLJ278" s="85"/>
      <c r="RLK278" s="85"/>
      <c r="RLL278" s="85"/>
      <c r="RLM278" s="86"/>
      <c r="RLN278" s="84"/>
      <c r="RLO278" s="85"/>
      <c r="RLP278" s="85"/>
      <c r="RLQ278" s="85"/>
      <c r="RLR278" s="85"/>
      <c r="RLS278" s="85"/>
      <c r="RLT278" s="85"/>
      <c r="RLU278" s="85"/>
      <c r="RLV278" s="85"/>
      <c r="RLW278" s="85"/>
      <c r="RLX278" s="85"/>
      <c r="RLY278" s="85"/>
      <c r="RLZ278" s="85"/>
      <c r="RMA278" s="85"/>
      <c r="RMB278" s="85"/>
      <c r="RMC278" s="85"/>
      <c r="RMD278" s="85"/>
      <c r="RME278" s="85"/>
      <c r="RMF278" s="85"/>
      <c r="RMG278" s="85"/>
      <c r="RMH278" s="85"/>
      <c r="RMI278" s="85"/>
      <c r="RMJ278" s="85"/>
      <c r="RMK278" s="85"/>
      <c r="RML278" s="85"/>
      <c r="RMM278" s="85"/>
      <c r="RMN278" s="85"/>
      <c r="RMO278" s="85"/>
      <c r="RMP278" s="85"/>
      <c r="RMQ278" s="85"/>
      <c r="RMR278" s="86"/>
      <c r="RMS278" s="84"/>
      <c r="RMT278" s="85"/>
      <c r="RMU278" s="85"/>
      <c r="RMV278" s="85"/>
      <c r="RMW278" s="85"/>
      <c r="RMX278" s="85"/>
      <c r="RMY278" s="85"/>
      <c r="RMZ278" s="85"/>
      <c r="RNA278" s="85"/>
      <c r="RNB278" s="85"/>
      <c r="RNC278" s="85"/>
      <c r="RND278" s="85"/>
      <c r="RNE278" s="85"/>
      <c r="RNF278" s="85"/>
      <c r="RNG278" s="85"/>
      <c r="RNH278" s="85"/>
      <c r="RNI278" s="85"/>
      <c r="RNJ278" s="85"/>
      <c r="RNK278" s="85"/>
      <c r="RNL278" s="85"/>
      <c r="RNM278" s="85"/>
      <c r="RNN278" s="85"/>
      <c r="RNO278" s="85"/>
      <c r="RNP278" s="85"/>
      <c r="RNQ278" s="85"/>
      <c r="RNR278" s="85"/>
      <c r="RNS278" s="85"/>
      <c r="RNT278" s="85"/>
      <c r="RNU278" s="85"/>
      <c r="RNV278" s="85"/>
      <c r="RNW278" s="86"/>
      <c r="RNX278" s="84"/>
      <c r="RNY278" s="85"/>
      <c r="RNZ278" s="85"/>
      <c r="ROA278" s="85"/>
      <c r="ROB278" s="85"/>
      <c r="ROC278" s="85"/>
      <c r="ROD278" s="85"/>
      <c r="ROE278" s="85"/>
      <c r="ROF278" s="85"/>
      <c r="ROG278" s="85"/>
      <c r="ROH278" s="85"/>
      <c r="ROI278" s="85"/>
      <c r="ROJ278" s="85"/>
      <c r="ROK278" s="85"/>
      <c r="ROL278" s="85"/>
      <c r="ROM278" s="85"/>
      <c r="RON278" s="85"/>
      <c r="ROO278" s="85"/>
      <c r="ROP278" s="85"/>
      <c r="ROQ278" s="85"/>
      <c r="ROR278" s="85"/>
      <c r="ROS278" s="85"/>
      <c r="ROT278" s="85"/>
      <c r="ROU278" s="85"/>
      <c r="ROV278" s="85"/>
      <c r="ROW278" s="85"/>
      <c r="ROX278" s="85"/>
      <c r="ROY278" s="85"/>
      <c r="ROZ278" s="85"/>
      <c r="RPA278" s="85"/>
      <c r="RPB278" s="86"/>
      <c r="RPC278" s="84"/>
      <c r="RPD278" s="85"/>
      <c r="RPE278" s="85"/>
      <c r="RPF278" s="85"/>
      <c r="RPG278" s="85"/>
      <c r="RPH278" s="85"/>
      <c r="RPI278" s="85"/>
      <c r="RPJ278" s="85"/>
      <c r="RPK278" s="85"/>
      <c r="RPL278" s="85"/>
      <c r="RPM278" s="85"/>
      <c r="RPN278" s="85"/>
      <c r="RPO278" s="85"/>
      <c r="RPP278" s="85"/>
      <c r="RPQ278" s="85"/>
      <c r="RPR278" s="85"/>
      <c r="RPS278" s="85"/>
      <c r="RPT278" s="85"/>
      <c r="RPU278" s="85"/>
      <c r="RPV278" s="85"/>
      <c r="RPW278" s="85"/>
      <c r="RPX278" s="85"/>
      <c r="RPY278" s="85"/>
      <c r="RPZ278" s="85"/>
      <c r="RQA278" s="85"/>
      <c r="RQB278" s="85"/>
      <c r="RQC278" s="85"/>
      <c r="RQD278" s="85"/>
      <c r="RQE278" s="85"/>
      <c r="RQF278" s="85"/>
      <c r="RQG278" s="86"/>
      <c r="RQH278" s="84"/>
      <c r="RQI278" s="85"/>
      <c r="RQJ278" s="85"/>
      <c r="RQK278" s="85"/>
      <c r="RQL278" s="85"/>
      <c r="RQM278" s="85"/>
      <c r="RQN278" s="85"/>
      <c r="RQO278" s="85"/>
      <c r="RQP278" s="85"/>
      <c r="RQQ278" s="85"/>
      <c r="RQR278" s="85"/>
      <c r="RQS278" s="85"/>
      <c r="RQT278" s="85"/>
      <c r="RQU278" s="85"/>
      <c r="RQV278" s="85"/>
      <c r="RQW278" s="85"/>
      <c r="RQX278" s="85"/>
      <c r="RQY278" s="85"/>
      <c r="RQZ278" s="85"/>
      <c r="RRA278" s="85"/>
      <c r="RRB278" s="85"/>
      <c r="RRC278" s="85"/>
      <c r="RRD278" s="85"/>
      <c r="RRE278" s="85"/>
      <c r="RRF278" s="85"/>
      <c r="RRG278" s="85"/>
      <c r="RRH278" s="85"/>
      <c r="RRI278" s="85"/>
      <c r="RRJ278" s="85"/>
      <c r="RRK278" s="85"/>
      <c r="RRL278" s="86"/>
      <c r="RRM278" s="84"/>
      <c r="RRN278" s="85"/>
      <c r="RRO278" s="85"/>
      <c r="RRP278" s="85"/>
      <c r="RRQ278" s="85"/>
      <c r="RRR278" s="85"/>
      <c r="RRS278" s="85"/>
      <c r="RRT278" s="85"/>
      <c r="RRU278" s="85"/>
      <c r="RRV278" s="85"/>
      <c r="RRW278" s="85"/>
      <c r="RRX278" s="85"/>
      <c r="RRY278" s="85"/>
      <c r="RRZ278" s="85"/>
      <c r="RSA278" s="85"/>
      <c r="RSB278" s="85"/>
      <c r="RSC278" s="85"/>
      <c r="RSD278" s="85"/>
      <c r="RSE278" s="85"/>
      <c r="RSF278" s="85"/>
      <c r="RSG278" s="85"/>
      <c r="RSH278" s="85"/>
      <c r="RSI278" s="85"/>
      <c r="RSJ278" s="85"/>
      <c r="RSK278" s="85"/>
      <c r="RSL278" s="85"/>
      <c r="RSM278" s="85"/>
      <c r="RSN278" s="85"/>
      <c r="RSO278" s="85"/>
      <c r="RSP278" s="85"/>
      <c r="RSQ278" s="86"/>
      <c r="RSR278" s="84"/>
      <c r="RSS278" s="85"/>
      <c r="RST278" s="85"/>
      <c r="RSU278" s="85"/>
      <c r="RSV278" s="85"/>
      <c r="RSW278" s="85"/>
      <c r="RSX278" s="85"/>
      <c r="RSY278" s="85"/>
      <c r="RSZ278" s="85"/>
      <c r="RTA278" s="85"/>
      <c r="RTB278" s="85"/>
      <c r="RTC278" s="85"/>
      <c r="RTD278" s="85"/>
      <c r="RTE278" s="85"/>
      <c r="RTF278" s="85"/>
      <c r="RTG278" s="85"/>
      <c r="RTH278" s="85"/>
      <c r="RTI278" s="85"/>
      <c r="RTJ278" s="85"/>
      <c r="RTK278" s="85"/>
      <c r="RTL278" s="85"/>
      <c r="RTM278" s="85"/>
      <c r="RTN278" s="85"/>
      <c r="RTO278" s="85"/>
      <c r="RTP278" s="85"/>
      <c r="RTQ278" s="85"/>
      <c r="RTR278" s="85"/>
      <c r="RTS278" s="85"/>
      <c r="RTT278" s="85"/>
      <c r="RTU278" s="85"/>
      <c r="RTV278" s="86"/>
      <c r="RTW278" s="84"/>
      <c r="RTX278" s="85"/>
      <c r="RTY278" s="85"/>
      <c r="RTZ278" s="85"/>
      <c r="RUA278" s="85"/>
      <c r="RUB278" s="85"/>
      <c r="RUC278" s="85"/>
      <c r="RUD278" s="85"/>
      <c r="RUE278" s="85"/>
      <c r="RUF278" s="85"/>
      <c r="RUG278" s="85"/>
      <c r="RUH278" s="85"/>
      <c r="RUI278" s="85"/>
      <c r="RUJ278" s="85"/>
      <c r="RUK278" s="85"/>
      <c r="RUL278" s="85"/>
      <c r="RUM278" s="85"/>
      <c r="RUN278" s="85"/>
      <c r="RUO278" s="85"/>
      <c r="RUP278" s="85"/>
      <c r="RUQ278" s="85"/>
      <c r="RUR278" s="85"/>
      <c r="RUS278" s="85"/>
      <c r="RUT278" s="85"/>
      <c r="RUU278" s="85"/>
      <c r="RUV278" s="85"/>
      <c r="RUW278" s="85"/>
      <c r="RUX278" s="85"/>
      <c r="RUY278" s="85"/>
      <c r="RUZ278" s="85"/>
      <c r="RVA278" s="86"/>
      <c r="RVB278" s="84"/>
      <c r="RVC278" s="85"/>
      <c r="RVD278" s="85"/>
      <c r="RVE278" s="85"/>
      <c r="RVF278" s="85"/>
      <c r="RVG278" s="85"/>
      <c r="RVH278" s="85"/>
      <c r="RVI278" s="85"/>
      <c r="RVJ278" s="85"/>
      <c r="RVK278" s="85"/>
      <c r="RVL278" s="85"/>
      <c r="RVM278" s="85"/>
      <c r="RVN278" s="85"/>
      <c r="RVO278" s="85"/>
      <c r="RVP278" s="85"/>
      <c r="RVQ278" s="85"/>
      <c r="RVR278" s="85"/>
      <c r="RVS278" s="85"/>
      <c r="RVT278" s="85"/>
      <c r="RVU278" s="85"/>
      <c r="RVV278" s="85"/>
      <c r="RVW278" s="85"/>
      <c r="RVX278" s="85"/>
      <c r="RVY278" s="85"/>
      <c r="RVZ278" s="85"/>
      <c r="RWA278" s="85"/>
      <c r="RWB278" s="85"/>
      <c r="RWC278" s="85"/>
      <c r="RWD278" s="85"/>
      <c r="RWE278" s="85"/>
      <c r="RWF278" s="86"/>
      <c r="RWG278" s="84"/>
      <c r="RWH278" s="85"/>
      <c r="RWI278" s="85"/>
      <c r="RWJ278" s="85"/>
      <c r="RWK278" s="85"/>
      <c r="RWL278" s="85"/>
      <c r="RWM278" s="85"/>
      <c r="RWN278" s="85"/>
      <c r="RWO278" s="85"/>
      <c r="RWP278" s="85"/>
      <c r="RWQ278" s="85"/>
      <c r="RWR278" s="85"/>
      <c r="RWS278" s="85"/>
      <c r="RWT278" s="85"/>
      <c r="RWU278" s="85"/>
      <c r="RWV278" s="85"/>
      <c r="RWW278" s="85"/>
      <c r="RWX278" s="85"/>
      <c r="RWY278" s="85"/>
      <c r="RWZ278" s="85"/>
      <c r="RXA278" s="85"/>
      <c r="RXB278" s="85"/>
      <c r="RXC278" s="85"/>
      <c r="RXD278" s="85"/>
      <c r="RXE278" s="85"/>
      <c r="RXF278" s="85"/>
      <c r="RXG278" s="85"/>
      <c r="RXH278" s="85"/>
      <c r="RXI278" s="85"/>
      <c r="RXJ278" s="85"/>
      <c r="RXK278" s="86"/>
      <c r="RXL278" s="84"/>
      <c r="RXM278" s="85"/>
      <c r="RXN278" s="85"/>
      <c r="RXO278" s="85"/>
      <c r="RXP278" s="85"/>
      <c r="RXQ278" s="85"/>
      <c r="RXR278" s="85"/>
      <c r="RXS278" s="85"/>
      <c r="RXT278" s="85"/>
      <c r="RXU278" s="85"/>
      <c r="RXV278" s="85"/>
      <c r="RXW278" s="85"/>
      <c r="RXX278" s="85"/>
      <c r="RXY278" s="85"/>
      <c r="RXZ278" s="85"/>
      <c r="RYA278" s="85"/>
      <c r="RYB278" s="85"/>
      <c r="RYC278" s="85"/>
      <c r="RYD278" s="85"/>
      <c r="RYE278" s="85"/>
      <c r="RYF278" s="85"/>
      <c r="RYG278" s="85"/>
      <c r="RYH278" s="85"/>
      <c r="RYI278" s="85"/>
      <c r="RYJ278" s="85"/>
      <c r="RYK278" s="85"/>
      <c r="RYL278" s="85"/>
      <c r="RYM278" s="85"/>
      <c r="RYN278" s="85"/>
      <c r="RYO278" s="85"/>
      <c r="RYP278" s="86"/>
      <c r="RYQ278" s="84"/>
      <c r="RYR278" s="85"/>
      <c r="RYS278" s="85"/>
      <c r="RYT278" s="85"/>
      <c r="RYU278" s="85"/>
      <c r="RYV278" s="85"/>
      <c r="RYW278" s="85"/>
      <c r="RYX278" s="85"/>
      <c r="RYY278" s="85"/>
      <c r="RYZ278" s="85"/>
      <c r="RZA278" s="85"/>
      <c r="RZB278" s="85"/>
      <c r="RZC278" s="85"/>
      <c r="RZD278" s="85"/>
      <c r="RZE278" s="85"/>
      <c r="RZF278" s="85"/>
      <c r="RZG278" s="85"/>
      <c r="RZH278" s="85"/>
      <c r="RZI278" s="85"/>
      <c r="RZJ278" s="85"/>
      <c r="RZK278" s="85"/>
      <c r="RZL278" s="85"/>
      <c r="RZM278" s="85"/>
      <c r="RZN278" s="85"/>
      <c r="RZO278" s="85"/>
      <c r="RZP278" s="85"/>
      <c r="RZQ278" s="85"/>
      <c r="RZR278" s="85"/>
      <c r="RZS278" s="85"/>
      <c r="RZT278" s="85"/>
      <c r="RZU278" s="86"/>
      <c r="RZV278" s="84"/>
      <c r="RZW278" s="85"/>
      <c r="RZX278" s="85"/>
      <c r="RZY278" s="85"/>
      <c r="RZZ278" s="85"/>
      <c r="SAA278" s="85"/>
      <c r="SAB278" s="85"/>
      <c r="SAC278" s="85"/>
      <c r="SAD278" s="85"/>
      <c r="SAE278" s="85"/>
      <c r="SAF278" s="85"/>
      <c r="SAG278" s="85"/>
      <c r="SAH278" s="85"/>
      <c r="SAI278" s="85"/>
      <c r="SAJ278" s="85"/>
      <c r="SAK278" s="85"/>
      <c r="SAL278" s="85"/>
      <c r="SAM278" s="85"/>
      <c r="SAN278" s="85"/>
      <c r="SAO278" s="85"/>
      <c r="SAP278" s="85"/>
      <c r="SAQ278" s="85"/>
      <c r="SAR278" s="85"/>
      <c r="SAS278" s="85"/>
      <c r="SAT278" s="85"/>
      <c r="SAU278" s="85"/>
      <c r="SAV278" s="85"/>
      <c r="SAW278" s="85"/>
      <c r="SAX278" s="85"/>
      <c r="SAY278" s="85"/>
      <c r="SAZ278" s="86"/>
      <c r="SBA278" s="84"/>
      <c r="SBB278" s="85"/>
      <c r="SBC278" s="85"/>
      <c r="SBD278" s="85"/>
      <c r="SBE278" s="85"/>
      <c r="SBF278" s="85"/>
      <c r="SBG278" s="85"/>
      <c r="SBH278" s="85"/>
      <c r="SBI278" s="85"/>
      <c r="SBJ278" s="85"/>
      <c r="SBK278" s="85"/>
      <c r="SBL278" s="85"/>
      <c r="SBM278" s="85"/>
      <c r="SBN278" s="85"/>
      <c r="SBO278" s="85"/>
      <c r="SBP278" s="85"/>
      <c r="SBQ278" s="85"/>
      <c r="SBR278" s="85"/>
      <c r="SBS278" s="85"/>
      <c r="SBT278" s="85"/>
      <c r="SBU278" s="85"/>
      <c r="SBV278" s="85"/>
      <c r="SBW278" s="85"/>
      <c r="SBX278" s="85"/>
      <c r="SBY278" s="85"/>
      <c r="SBZ278" s="85"/>
      <c r="SCA278" s="85"/>
      <c r="SCB278" s="85"/>
      <c r="SCC278" s="85"/>
      <c r="SCD278" s="85"/>
      <c r="SCE278" s="86"/>
      <c r="SCF278" s="84"/>
      <c r="SCG278" s="85"/>
      <c r="SCH278" s="85"/>
      <c r="SCI278" s="85"/>
      <c r="SCJ278" s="85"/>
      <c r="SCK278" s="85"/>
      <c r="SCL278" s="85"/>
      <c r="SCM278" s="85"/>
      <c r="SCN278" s="85"/>
      <c r="SCO278" s="85"/>
      <c r="SCP278" s="85"/>
      <c r="SCQ278" s="85"/>
      <c r="SCR278" s="85"/>
      <c r="SCS278" s="85"/>
      <c r="SCT278" s="85"/>
      <c r="SCU278" s="85"/>
      <c r="SCV278" s="85"/>
      <c r="SCW278" s="85"/>
      <c r="SCX278" s="85"/>
      <c r="SCY278" s="85"/>
      <c r="SCZ278" s="85"/>
      <c r="SDA278" s="85"/>
      <c r="SDB278" s="85"/>
      <c r="SDC278" s="85"/>
      <c r="SDD278" s="85"/>
      <c r="SDE278" s="85"/>
      <c r="SDF278" s="85"/>
      <c r="SDG278" s="85"/>
      <c r="SDH278" s="85"/>
      <c r="SDI278" s="85"/>
      <c r="SDJ278" s="86"/>
      <c r="SDK278" s="84"/>
      <c r="SDL278" s="85"/>
      <c r="SDM278" s="85"/>
      <c r="SDN278" s="85"/>
      <c r="SDO278" s="85"/>
      <c r="SDP278" s="85"/>
      <c r="SDQ278" s="85"/>
      <c r="SDR278" s="85"/>
      <c r="SDS278" s="85"/>
      <c r="SDT278" s="85"/>
      <c r="SDU278" s="85"/>
      <c r="SDV278" s="85"/>
      <c r="SDW278" s="85"/>
      <c r="SDX278" s="85"/>
      <c r="SDY278" s="85"/>
      <c r="SDZ278" s="85"/>
      <c r="SEA278" s="85"/>
      <c r="SEB278" s="85"/>
      <c r="SEC278" s="85"/>
      <c r="SED278" s="85"/>
      <c r="SEE278" s="85"/>
      <c r="SEF278" s="85"/>
      <c r="SEG278" s="85"/>
      <c r="SEH278" s="85"/>
      <c r="SEI278" s="85"/>
      <c r="SEJ278" s="85"/>
      <c r="SEK278" s="85"/>
      <c r="SEL278" s="85"/>
      <c r="SEM278" s="85"/>
      <c r="SEN278" s="85"/>
      <c r="SEO278" s="86"/>
      <c r="SEP278" s="84"/>
      <c r="SEQ278" s="85"/>
      <c r="SER278" s="85"/>
      <c r="SES278" s="85"/>
      <c r="SET278" s="85"/>
      <c r="SEU278" s="85"/>
      <c r="SEV278" s="85"/>
      <c r="SEW278" s="85"/>
      <c r="SEX278" s="85"/>
      <c r="SEY278" s="85"/>
      <c r="SEZ278" s="85"/>
      <c r="SFA278" s="85"/>
      <c r="SFB278" s="85"/>
      <c r="SFC278" s="85"/>
      <c r="SFD278" s="85"/>
      <c r="SFE278" s="85"/>
      <c r="SFF278" s="85"/>
      <c r="SFG278" s="85"/>
      <c r="SFH278" s="85"/>
      <c r="SFI278" s="85"/>
      <c r="SFJ278" s="85"/>
      <c r="SFK278" s="85"/>
      <c r="SFL278" s="85"/>
      <c r="SFM278" s="85"/>
      <c r="SFN278" s="85"/>
      <c r="SFO278" s="85"/>
      <c r="SFP278" s="85"/>
      <c r="SFQ278" s="85"/>
      <c r="SFR278" s="85"/>
      <c r="SFS278" s="85"/>
      <c r="SFT278" s="86"/>
      <c r="SFU278" s="84"/>
      <c r="SFV278" s="85"/>
      <c r="SFW278" s="85"/>
      <c r="SFX278" s="85"/>
      <c r="SFY278" s="85"/>
      <c r="SFZ278" s="85"/>
      <c r="SGA278" s="85"/>
      <c r="SGB278" s="85"/>
      <c r="SGC278" s="85"/>
      <c r="SGD278" s="85"/>
      <c r="SGE278" s="85"/>
      <c r="SGF278" s="85"/>
      <c r="SGG278" s="85"/>
      <c r="SGH278" s="85"/>
      <c r="SGI278" s="85"/>
      <c r="SGJ278" s="85"/>
      <c r="SGK278" s="85"/>
      <c r="SGL278" s="85"/>
      <c r="SGM278" s="85"/>
      <c r="SGN278" s="85"/>
      <c r="SGO278" s="85"/>
      <c r="SGP278" s="85"/>
      <c r="SGQ278" s="85"/>
      <c r="SGR278" s="85"/>
      <c r="SGS278" s="85"/>
      <c r="SGT278" s="85"/>
      <c r="SGU278" s="85"/>
      <c r="SGV278" s="85"/>
      <c r="SGW278" s="85"/>
      <c r="SGX278" s="85"/>
      <c r="SGY278" s="86"/>
      <c r="SGZ278" s="84"/>
      <c r="SHA278" s="85"/>
      <c r="SHB278" s="85"/>
      <c r="SHC278" s="85"/>
      <c r="SHD278" s="85"/>
      <c r="SHE278" s="85"/>
      <c r="SHF278" s="85"/>
      <c r="SHG278" s="85"/>
      <c r="SHH278" s="85"/>
      <c r="SHI278" s="85"/>
      <c r="SHJ278" s="85"/>
      <c r="SHK278" s="85"/>
      <c r="SHL278" s="85"/>
      <c r="SHM278" s="85"/>
      <c r="SHN278" s="85"/>
      <c r="SHO278" s="85"/>
      <c r="SHP278" s="85"/>
      <c r="SHQ278" s="85"/>
      <c r="SHR278" s="85"/>
      <c r="SHS278" s="85"/>
      <c r="SHT278" s="85"/>
      <c r="SHU278" s="85"/>
      <c r="SHV278" s="85"/>
      <c r="SHW278" s="85"/>
      <c r="SHX278" s="85"/>
      <c r="SHY278" s="85"/>
      <c r="SHZ278" s="85"/>
      <c r="SIA278" s="85"/>
      <c r="SIB278" s="85"/>
      <c r="SIC278" s="85"/>
      <c r="SID278" s="86"/>
      <c r="SIE278" s="84"/>
      <c r="SIF278" s="85"/>
      <c r="SIG278" s="85"/>
      <c r="SIH278" s="85"/>
      <c r="SII278" s="85"/>
      <c r="SIJ278" s="85"/>
      <c r="SIK278" s="85"/>
      <c r="SIL278" s="85"/>
      <c r="SIM278" s="85"/>
      <c r="SIN278" s="85"/>
      <c r="SIO278" s="85"/>
      <c r="SIP278" s="85"/>
      <c r="SIQ278" s="85"/>
      <c r="SIR278" s="85"/>
      <c r="SIS278" s="85"/>
      <c r="SIT278" s="85"/>
      <c r="SIU278" s="85"/>
      <c r="SIV278" s="85"/>
      <c r="SIW278" s="85"/>
      <c r="SIX278" s="85"/>
      <c r="SIY278" s="85"/>
      <c r="SIZ278" s="85"/>
      <c r="SJA278" s="85"/>
      <c r="SJB278" s="85"/>
      <c r="SJC278" s="85"/>
      <c r="SJD278" s="85"/>
      <c r="SJE278" s="85"/>
      <c r="SJF278" s="85"/>
      <c r="SJG278" s="85"/>
      <c r="SJH278" s="85"/>
      <c r="SJI278" s="86"/>
      <c r="SJJ278" s="84"/>
      <c r="SJK278" s="85"/>
      <c r="SJL278" s="85"/>
      <c r="SJM278" s="85"/>
      <c r="SJN278" s="85"/>
      <c r="SJO278" s="85"/>
      <c r="SJP278" s="85"/>
      <c r="SJQ278" s="85"/>
      <c r="SJR278" s="85"/>
      <c r="SJS278" s="85"/>
      <c r="SJT278" s="85"/>
      <c r="SJU278" s="85"/>
      <c r="SJV278" s="85"/>
      <c r="SJW278" s="85"/>
      <c r="SJX278" s="85"/>
      <c r="SJY278" s="85"/>
      <c r="SJZ278" s="85"/>
      <c r="SKA278" s="85"/>
      <c r="SKB278" s="85"/>
      <c r="SKC278" s="85"/>
      <c r="SKD278" s="85"/>
      <c r="SKE278" s="85"/>
      <c r="SKF278" s="85"/>
      <c r="SKG278" s="85"/>
      <c r="SKH278" s="85"/>
      <c r="SKI278" s="85"/>
      <c r="SKJ278" s="85"/>
      <c r="SKK278" s="85"/>
      <c r="SKL278" s="85"/>
      <c r="SKM278" s="85"/>
      <c r="SKN278" s="86"/>
      <c r="SKO278" s="84"/>
      <c r="SKP278" s="85"/>
      <c r="SKQ278" s="85"/>
      <c r="SKR278" s="85"/>
      <c r="SKS278" s="85"/>
      <c r="SKT278" s="85"/>
      <c r="SKU278" s="85"/>
      <c r="SKV278" s="85"/>
      <c r="SKW278" s="85"/>
      <c r="SKX278" s="85"/>
      <c r="SKY278" s="85"/>
      <c r="SKZ278" s="85"/>
      <c r="SLA278" s="85"/>
      <c r="SLB278" s="85"/>
      <c r="SLC278" s="85"/>
      <c r="SLD278" s="85"/>
      <c r="SLE278" s="85"/>
      <c r="SLF278" s="85"/>
      <c r="SLG278" s="85"/>
      <c r="SLH278" s="85"/>
      <c r="SLI278" s="85"/>
      <c r="SLJ278" s="85"/>
      <c r="SLK278" s="85"/>
      <c r="SLL278" s="85"/>
      <c r="SLM278" s="85"/>
      <c r="SLN278" s="85"/>
      <c r="SLO278" s="85"/>
      <c r="SLP278" s="85"/>
      <c r="SLQ278" s="85"/>
      <c r="SLR278" s="85"/>
      <c r="SLS278" s="86"/>
      <c r="SLT278" s="84"/>
      <c r="SLU278" s="85"/>
      <c r="SLV278" s="85"/>
      <c r="SLW278" s="85"/>
      <c r="SLX278" s="85"/>
      <c r="SLY278" s="85"/>
      <c r="SLZ278" s="85"/>
      <c r="SMA278" s="85"/>
      <c r="SMB278" s="85"/>
      <c r="SMC278" s="85"/>
      <c r="SMD278" s="85"/>
      <c r="SME278" s="85"/>
      <c r="SMF278" s="85"/>
      <c r="SMG278" s="85"/>
      <c r="SMH278" s="85"/>
      <c r="SMI278" s="85"/>
      <c r="SMJ278" s="85"/>
      <c r="SMK278" s="85"/>
      <c r="SML278" s="85"/>
      <c r="SMM278" s="85"/>
      <c r="SMN278" s="85"/>
      <c r="SMO278" s="85"/>
      <c r="SMP278" s="85"/>
      <c r="SMQ278" s="85"/>
      <c r="SMR278" s="85"/>
      <c r="SMS278" s="85"/>
      <c r="SMT278" s="85"/>
      <c r="SMU278" s="85"/>
      <c r="SMV278" s="85"/>
      <c r="SMW278" s="85"/>
      <c r="SMX278" s="86"/>
      <c r="SMY278" s="84"/>
      <c r="SMZ278" s="85"/>
      <c r="SNA278" s="85"/>
      <c r="SNB278" s="85"/>
      <c r="SNC278" s="85"/>
      <c r="SND278" s="85"/>
      <c r="SNE278" s="85"/>
      <c r="SNF278" s="85"/>
      <c r="SNG278" s="85"/>
      <c r="SNH278" s="85"/>
      <c r="SNI278" s="85"/>
      <c r="SNJ278" s="85"/>
      <c r="SNK278" s="85"/>
      <c r="SNL278" s="85"/>
      <c r="SNM278" s="85"/>
      <c r="SNN278" s="85"/>
      <c r="SNO278" s="85"/>
      <c r="SNP278" s="85"/>
      <c r="SNQ278" s="85"/>
      <c r="SNR278" s="85"/>
      <c r="SNS278" s="85"/>
      <c r="SNT278" s="85"/>
      <c r="SNU278" s="85"/>
      <c r="SNV278" s="85"/>
      <c r="SNW278" s="85"/>
      <c r="SNX278" s="85"/>
      <c r="SNY278" s="85"/>
      <c r="SNZ278" s="85"/>
      <c r="SOA278" s="85"/>
      <c r="SOB278" s="85"/>
      <c r="SOC278" s="86"/>
      <c r="SOD278" s="84"/>
      <c r="SOE278" s="85"/>
      <c r="SOF278" s="85"/>
      <c r="SOG278" s="85"/>
      <c r="SOH278" s="85"/>
      <c r="SOI278" s="85"/>
      <c r="SOJ278" s="85"/>
      <c r="SOK278" s="85"/>
      <c r="SOL278" s="85"/>
      <c r="SOM278" s="85"/>
      <c r="SON278" s="85"/>
      <c r="SOO278" s="85"/>
      <c r="SOP278" s="85"/>
      <c r="SOQ278" s="85"/>
      <c r="SOR278" s="85"/>
      <c r="SOS278" s="85"/>
      <c r="SOT278" s="85"/>
      <c r="SOU278" s="85"/>
      <c r="SOV278" s="85"/>
      <c r="SOW278" s="85"/>
      <c r="SOX278" s="85"/>
      <c r="SOY278" s="85"/>
      <c r="SOZ278" s="85"/>
      <c r="SPA278" s="85"/>
      <c r="SPB278" s="85"/>
      <c r="SPC278" s="85"/>
      <c r="SPD278" s="85"/>
      <c r="SPE278" s="85"/>
      <c r="SPF278" s="85"/>
      <c r="SPG278" s="85"/>
      <c r="SPH278" s="86"/>
      <c r="SPI278" s="84"/>
      <c r="SPJ278" s="85"/>
      <c r="SPK278" s="85"/>
      <c r="SPL278" s="85"/>
      <c r="SPM278" s="85"/>
      <c r="SPN278" s="85"/>
      <c r="SPO278" s="85"/>
      <c r="SPP278" s="85"/>
      <c r="SPQ278" s="85"/>
      <c r="SPR278" s="85"/>
      <c r="SPS278" s="85"/>
      <c r="SPT278" s="85"/>
      <c r="SPU278" s="85"/>
      <c r="SPV278" s="85"/>
      <c r="SPW278" s="85"/>
      <c r="SPX278" s="85"/>
      <c r="SPY278" s="85"/>
      <c r="SPZ278" s="85"/>
      <c r="SQA278" s="85"/>
      <c r="SQB278" s="85"/>
      <c r="SQC278" s="85"/>
      <c r="SQD278" s="85"/>
      <c r="SQE278" s="85"/>
      <c r="SQF278" s="85"/>
      <c r="SQG278" s="85"/>
      <c r="SQH278" s="85"/>
      <c r="SQI278" s="85"/>
      <c r="SQJ278" s="85"/>
      <c r="SQK278" s="85"/>
      <c r="SQL278" s="85"/>
      <c r="SQM278" s="86"/>
      <c r="SQN278" s="84"/>
      <c r="SQO278" s="85"/>
      <c r="SQP278" s="85"/>
      <c r="SQQ278" s="85"/>
      <c r="SQR278" s="85"/>
      <c r="SQS278" s="85"/>
      <c r="SQT278" s="85"/>
      <c r="SQU278" s="85"/>
      <c r="SQV278" s="85"/>
      <c r="SQW278" s="85"/>
      <c r="SQX278" s="85"/>
      <c r="SQY278" s="85"/>
      <c r="SQZ278" s="85"/>
      <c r="SRA278" s="85"/>
      <c r="SRB278" s="85"/>
      <c r="SRC278" s="85"/>
      <c r="SRD278" s="85"/>
      <c r="SRE278" s="85"/>
      <c r="SRF278" s="85"/>
      <c r="SRG278" s="85"/>
      <c r="SRH278" s="85"/>
      <c r="SRI278" s="85"/>
      <c r="SRJ278" s="85"/>
      <c r="SRK278" s="85"/>
      <c r="SRL278" s="85"/>
      <c r="SRM278" s="85"/>
      <c r="SRN278" s="85"/>
      <c r="SRO278" s="85"/>
      <c r="SRP278" s="85"/>
      <c r="SRQ278" s="85"/>
      <c r="SRR278" s="86"/>
      <c r="SRS278" s="84"/>
      <c r="SRT278" s="85"/>
      <c r="SRU278" s="85"/>
      <c r="SRV278" s="85"/>
      <c r="SRW278" s="85"/>
      <c r="SRX278" s="85"/>
      <c r="SRY278" s="85"/>
      <c r="SRZ278" s="85"/>
      <c r="SSA278" s="85"/>
      <c r="SSB278" s="85"/>
      <c r="SSC278" s="85"/>
      <c r="SSD278" s="85"/>
      <c r="SSE278" s="85"/>
      <c r="SSF278" s="85"/>
      <c r="SSG278" s="85"/>
      <c r="SSH278" s="85"/>
      <c r="SSI278" s="85"/>
      <c r="SSJ278" s="85"/>
      <c r="SSK278" s="85"/>
      <c r="SSL278" s="85"/>
      <c r="SSM278" s="85"/>
      <c r="SSN278" s="85"/>
      <c r="SSO278" s="85"/>
      <c r="SSP278" s="85"/>
      <c r="SSQ278" s="85"/>
      <c r="SSR278" s="85"/>
      <c r="SSS278" s="85"/>
      <c r="SST278" s="85"/>
      <c r="SSU278" s="85"/>
      <c r="SSV278" s="85"/>
      <c r="SSW278" s="86"/>
      <c r="SSX278" s="84"/>
      <c r="SSY278" s="85"/>
      <c r="SSZ278" s="85"/>
      <c r="STA278" s="85"/>
      <c r="STB278" s="85"/>
      <c r="STC278" s="85"/>
      <c r="STD278" s="85"/>
      <c r="STE278" s="85"/>
      <c r="STF278" s="85"/>
      <c r="STG278" s="85"/>
      <c r="STH278" s="85"/>
      <c r="STI278" s="85"/>
      <c r="STJ278" s="85"/>
      <c r="STK278" s="85"/>
      <c r="STL278" s="85"/>
      <c r="STM278" s="85"/>
      <c r="STN278" s="85"/>
      <c r="STO278" s="85"/>
      <c r="STP278" s="85"/>
      <c r="STQ278" s="85"/>
      <c r="STR278" s="85"/>
      <c r="STS278" s="85"/>
      <c r="STT278" s="85"/>
      <c r="STU278" s="85"/>
      <c r="STV278" s="85"/>
      <c r="STW278" s="85"/>
      <c r="STX278" s="85"/>
      <c r="STY278" s="85"/>
      <c r="STZ278" s="85"/>
      <c r="SUA278" s="85"/>
      <c r="SUB278" s="86"/>
      <c r="SUC278" s="84"/>
      <c r="SUD278" s="85"/>
      <c r="SUE278" s="85"/>
      <c r="SUF278" s="85"/>
      <c r="SUG278" s="85"/>
      <c r="SUH278" s="85"/>
      <c r="SUI278" s="85"/>
      <c r="SUJ278" s="85"/>
      <c r="SUK278" s="85"/>
      <c r="SUL278" s="85"/>
      <c r="SUM278" s="85"/>
      <c r="SUN278" s="85"/>
      <c r="SUO278" s="85"/>
      <c r="SUP278" s="85"/>
      <c r="SUQ278" s="85"/>
      <c r="SUR278" s="85"/>
      <c r="SUS278" s="85"/>
      <c r="SUT278" s="85"/>
      <c r="SUU278" s="85"/>
      <c r="SUV278" s="85"/>
      <c r="SUW278" s="85"/>
      <c r="SUX278" s="85"/>
      <c r="SUY278" s="85"/>
      <c r="SUZ278" s="85"/>
      <c r="SVA278" s="85"/>
      <c r="SVB278" s="85"/>
      <c r="SVC278" s="85"/>
      <c r="SVD278" s="85"/>
      <c r="SVE278" s="85"/>
      <c r="SVF278" s="85"/>
      <c r="SVG278" s="86"/>
      <c r="SVH278" s="84"/>
      <c r="SVI278" s="85"/>
      <c r="SVJ278" s="85"/>
      <c r="SVK278" s="85"/>
      <c r="SVL278" s="85"/>
      <c r="SVM278" s="85"/>
      <c r="SVN278" s="85"/>
      <c r="SVO278" s="85"/>
      <c r="SVP278" s="85"/>
      <c r="SVQ278" s="85"/>
      <c r="SVR278" s="85"/>
      <c r="SVS278" s="85"/>
      <c r="SVT278" s="85"/>
      <c r="SVU278" s="85"/>
      <c r="SVV278" s="85"/>
      <c r="SVW278" s="85"/>
      <c r="SVX278" s="85"/>
      <c r="SVY278" s="85"/>
      <c r="SVZ278" s="85"/>
      <c r="SWA278" s="85"/>
      <c r="SWB278" s="85"/>
      <c r="SWC278" s="85"/>
      <c r="SWD278" s="85"/>
      <c r="SWE278" s="85"/>
      <c r="SWF278" s="85"/>
      <c r="SWG278" s="85"/>
      <c r="SWH278" s="85"/>
      <c r="SWI278" s="85"/>
      <c r="SWJ278" s="85"/>
      <c r="SWK278" s="85"/>
      <c r="SWL278" s="86"/>
      <c r="SWM278" s="84"/>
      <c r="SWN278" s="85"/>
      <c r="SWO278" s="85"/>
      <c r="SWP278" s="85"/>
      <c r="SWQ278" s="85"/>
      <c r="SWR278" s="85"/>
      <c r="SWS278" s="85"/>
      <c r="SWT278" s="85"/>
      <c r="SWU278" s="85"/>
      <c r="SWV278" s="85"/>
      <c r="SWW278" s="85"/>
      <c r="SWX278" s="85"/>
      <c r="SWY278" s="85"/>
      <c r="SWZ278" s="85"/>
      <c r="SXA278" s="85"/>
      <c r="SXB278" s="85"/>
      <c r="SXC278" s="85"/>
      <c r="SXD278" s="85"/>
      <c r="SXE278" s="85"/>
      <c r="SXF278" s="85"/>
      <c r="SXG278" s="85"/>
      <c r="SXH278" s="85"/>
      <c r="SXI278" s="85"/>
      <c r="SXJ278" s="85"/>
      <c r="SXK278" s="85"/>
      <c r="SXL278" s="85"/>
      <c r="SXM278" s="85"/>
      <c r="SXN278" s="85"/>
      <c r="SXO278" s="85"/>
      <c r="SXP278" s="85"/>
      <c r="SXQ278" s="86"/>
      <c r="SXR278" s="84"/>
      <c r="SXS278" s="85"/>
      <c r="SXT278" s="85"/>
      <c r="SXU278" s="85"/>
      <c r="SXV278" s="85"/>
      <c r="SXW278" s="85"/>
      <c r="SXX278" s="85"/>
      <c r="SXY278" s="85"/>
      <c r="SXZ278" s="85"/>
      <c r="SYA278" s="85"/>
      <c r="SYB278" s="85"/>
      <c r="SYC278" s="85"/>
      <c r="SYD278" s="85"/>
      <c r="SYE278" s="85"/>
      <c r="SYF278" s="85"/>
      <c r="SYG278" s="85"/>
      <c r="SYH278" s="85"/>
      <c r="SYI278" s="85"/>
      <c r="SYJ278" s="85"/>
      <c r="SYK278" s="85"/>
      <c r="SYL278" s="85"/>
      <c r="SYM278" s="85"/>
      <c r="SYN278" s="85"/>
      <c r="SYO278" s="85"/>
      <c r="SYP278" s="85"/>
      <c r="SYQ278" s="85"/>
      <c r="SYR278" s="85"/>
      <c r="SYS278" s="85"/>
      <c r="SYT278" s="85"/>
      <c r="SYU278" s="85"/>
      <c r="SYV278" s="86"/>
      <c r="SYW278" s="84"/>
      <c r="SYX278" s="85"/>
      <c r="SYY278" s="85"/>
      <c r="SYZ278" s="85"/>
      <c r="SZA278" s="85"/>
      <c r="SZB278" s="85"/>
      <c r="SZC278" s="85"/>
      <c r="SZD278" s="85"/>
      <c r="SZE278" s="85"/>
      <c r="SZF278" s="85"/>
      <c r="SZG278" s="85"/>
      <c r="SZH278" s="85"/>
      <c r="SZI278" s="85"/>
      <c r="SZJ278" s="85"/>
      <c r="SZK278" s="85"/>
      <c r="SZL278" s="85"/>
      <c r="SZM278" s="85"/>
      <c r="SZN278" s="85"/>
      <c r="SZO278" s="85"/>
      <c r="SZP278" s="85"/>
      <c r="SZQ278" s="85"/>
      <c r="SZR278" s="85"/>
      <c r="SZS278" s="85"/>
      <c r="SZT278" s="85"/>
      <c r="SZU278" s="85"/>
      <c r="SZV278" s="85"/>
      <c r="SZW278" s="85"/>
      <c r="SZX278" s="85"/>
      <c r="SZY278" s="85"/>
      <c r="SZZ278" s="85"/>
      <c r="TAA278" s="86"/>
      <c r="TAB278" s="84"/>
      <c r="TAC278" s="85"/>
      <c r="TAD278" s="85"/>
      <c r="TAE278" s="85"/>
      <c r="TAF278" s="85"/>
      <c r="TAG278" s="85"/>
      <c r="TAH278" s="85"/>
      <c r="TAI278" s="85"/>
      <c r="TAJ278" s="85"/>
      <c r="TAK278" s="85"/>
      <c r="TAL278" s="85"/>
      <c r="TAM278" s="85"/>
      <c r="TAN278" s="85"/>
      <c r="TAO278" s="85"/>
      <c r="TAP278" s="85"/>
      <c r="TAQ278" s="85"/>
      <c r="TAR278" s="85"/>
      <c r="TAS278" s="85"/>
      <c r="TAT278" s="85"/>
      <c r="TAU278" s="85"/>
      <c r="TAV278" s="85"/>
      <c r="TAW278" s="85"/>
      <c r="TAX278" s="85"/>
      <c r="TAY278" s="85"/>
      <c r="TAZ278" s="85"/>
      <c r="TBA278" s="85"/>
      <c r="TBB278" s="85"/>
      <c r="TBC278" s="85"/>
      <c r="TBD278" s="85"/>
      <c r="TBE278" s="85"/>
      <c r="TBF278" s="86"/>
      <c r="TBG278" s="84"/>
      <c r="TBH278" s="85"/>
      <c r="TBI278" s="85"/>
      <c r="TBJ278" s="85"/>
      <c r="TBK278" s="85"/>
      <c r="TBL278" s="85"/>
      <c r="TBM278" s="85"/>
      <c r="TBN278" s="85"/>
      <c r="TBO278" s="85"/>
      <c r="TBP278" s="85"/>
      <c r="TBQ278" s="85"/>
      <c r="TBR278" s="85"/>
      <c r="TBS278" s="85"/>
      <c r="TBT278" s="85"/>
      <c r="TBU278" s="85"/>
      <c r="TBV278" s="85"/>
      <c r="TBW278" s="85"/>
      <c r="TBX278" s="85"/>
      <c r="TBY278" s="85"/>
      <c r="TBZ278" s="85"/>
      <c r="TCA278" s="85"/>
      <c r="TCB278" s="85"/>
      <c r="TCC278" s="85"/>
      <c r="TCD278" s="85"/>
      <c r="TCE278" s="85"/>
      <c r="TCF278" s="85"/>
      <c r="TCG278" s="85"/>
      <c r="TCH278" s="85"/>
      <c r="TCI278" s="85"/>
      <c r="TCJ278" s="85"/>
      <c r="TCK278" s="86"/>
      <c r="TCL278" s="84"/>
      <c r="TCM278" s="85"/>
      <c r="TCN278" s="85"/>
      <c r="TCO278" s="85"/>
      <c r="TCP278" s="85"/>
      <c r="TCQ278" s="85"/>
      <c r="TCR278" s="85"/>
      <c r="TCS278" s="85"/>
      <c r="TCT278" s="85"/>
      <c r="TCU278" s="85"/>
      <c r="TCV278" s="85"/>
      <c r="TCW278" s="85"/>
      <c r="TCX278" s="85"/>
      <c r="TCY278" s="85"/>
      <c r="TCZ278" s="85"/>
      <c r="TDA278" s="85"/>
      <c r="TDB278" s="85"/>
      <c r="TDC278" s="85"/>
      <c r="TDD278" s="85"/>
      <c r="TDE278" s="85"/>
      <c r="TDF278" s="85"/>
      <c r="TDG278" s="85"/>
      <c r="TDH278" s="85"/>
      <c r="TDI278" s="85"/>
      <c r="TDJ278" s="85"/>
      <c r="TDK278" s="85"/>
      <c r="TDL278" s="85"/>
      <c r="TDM278" s="85"/>
      <c r="TDN278" s="85"/>
      <c r="TDO278" s="85"/>
      <c r="TDP278" s="86"/>
      <c r="TDQ278" s="84"/>
      <c r="TDR278" s="85"/>
      <c r="TDS278" s="85"/>
      <c r="TDT278" s="85"/>
      <c r="TDU278" s="85"/>
      <c r="TDV278" s="85"/>
      <c r="TDW278" s="85"/>
      <c r="TDX278" s="85"/>
      <c r="TDY278" s="85"/>
      <c r="TDZ278" s="85"/>
      <c r="TEA278" s="85"/>
      <c r="TEB278" s="85"/>
      <c r="TEC278" s="85"/>
      <c r="TED278" s="85"/>
      <c r="TEE278" s="85"/>
      <c r="TEF278" s="85"/>
      <c r="TEG278" s="85"/>
      <c r="TEH278" s="85"/>
      <c r="TEI278" s="85"/>
      <c r="TEJ278" s="85"/>
      <c r="TEK278" s="85"/>
      <c r="TEL278" s="85"/>
      <c r="TEM278" s="85"/>
      <c r="TEN278" s="85"/>
      <c r="TEO278" s="85"/>
      <c r="TEP278" s="85"/>
      <c r="TEQ278" s="85"/>
      <c r="TER278" s="85"/>
      <c r="TES278" s="85"/>
      <c r="TET278" s="85"/>
      <c r="TEU278" s="86"/>
      <c r="TEV278" s="84"/>
      <c r="TEW278" s="85"/>
      <c r="TEX278" s="85"/>
      <c r="TEY278" s="85"/>
      <c r="TEZ278" s="85"/>
      <c r="TFA278" s="85"/>
      <c r="TFB278" s="85"/>
      <c r="TFC278" s="85"/>
      <c r="TFD278" s="85"/>
      <c r="TFE278" s="85"/>
      <c r="TFF278" s="85"/>
      <c r="TFG278" s="85"/>
      <c r="TFH278" s="85"/>
      <c r="TFI278" s="85"/>
      <c r="TFJ278" s="85"/>
      <c r="TFK278" s="85"/>
      <c r="TFL278" s="85"/>
      <c r="TFM278" s="85"/>
      <c r="TFN278" s="85"/>
      <c r="TFO278" s="85"/>
      <c r="TFP278" s="85"/>
      <c r="TFQ278" s="85"/>
      <c r="TFR278" s="85"/>
      <c r="TFS278" s="85"/>
      <c r="TFT278" s="85"/>
      <c r="TFU278" s="85"/>
      <c r="TFV278" s="85"/>
      <c r="TFW278" s="85"/>
      <c r="TFX278" s="85"/>
      <c r="TFY278" s="85"/>
      <c r="TFZ278" s="86"/>
      <c r="TGA278" s="84"/>
      <c r="TGB278" s="85"/>
      <c r="TGC278" s="85"/>
      <c r="TGD278" s="85"/>
      <c r="TGE278" s="85"/>
      <c r="TGF278" s="85"/>
      <c r="TGG278" s="85"/>
      <c r="TGH278" s="85"/>
      <c r="TGI278" s="85"/>
      <c r="TGJ278" s="85"/>
      <c r="TGK278" s="85"/>
      <c r="TGL278" s="85"/>
      <c r="TGM278" s="85"/>
      <c r="TGN278" s="85"/>
      <c r="TGO278" s="85"/>
      <c r="TGP278" s="85"/>
      <c r="TGQ278" s="85"/>
      <c r="TGR278" s="85"/>
      <c r="TGS278" s="85"/>
      <c r="TGT278" s="85"/>
      <c r="TGU278" s="85"/>
      <c r="TGV278" s="85"/>
      <c r="TGW278" s="85"/>
      <c r="TGX278" s="85"/>
      <c r="TGY278" s="85"/>
      <c r="TGZ278" s="85"/>
      <c r="THA278" s="85"/>
      <c r="THB278" s="85"/>
      <c r="THC278" s="85"/>
      <c r="THD278" s="85"/>
      <c r="THE278" s="86"/>
      <c r="THF278" s="84"/>
      <c r="THG278" s="85"/>
      <c r="THH278" s="85"/>
      <c r="THI278" s="85"/>
      <c r="THJ278" s="85"/>
      <c r="THK278" s="85"/>
      <c r="THL278" s="85"/>
      <c r="THM278" s="85"/>
      <c r="THN278" s="85"/>
      <c r="THO278" s="85"/>
      <c r="THP278" s="85"/>
      <c r="THQ278" s="85"/>
      <c r="THR278" s="85"/>
      <c r="THS278" s="85"/>
      <c r="THT278" s="85"/>
      <c r="THU278" s="85"/>
      <c r="THV278" s="85"/>
      <c r="THW278" s="85"/>
      <c r="THX278" s="85"/>
      <c r="THY278" s="85"/>
      <c r="THZ278" s="85"/>
      <c r="TIA278" s="85"/>
      <c r="TIB278" s="85"/>
      <c r="TIC278" s="85"/>
      <c r="TID278" s="85"/>
      <c r="TIE278" s="85"/>
      <c r="TIF278" s="85"/>
      <c r="TIG278" s="85"/>
      <c r="TIH278" s="85"/>
      <c r="TII278" s="85"/>
      <c r="TIJ278" s="86"/>
      <c r="TIK278" s="84"/>
      <c r="TIL278" s="85"/>
      <c r="TIM278" s="85"/>
      <c r="TIN278" s="85"/>
      <c r="TIO278" s="85"/>
      <c r="TIP278" s="85"/>
      <c r="TIQ278" s="85"/>
      <c r="TIR278" s="85"/>
      <c r="TIS278" s="85"/>
      <c r="TIT278" s="85"/>
      <c r="TIU278" s="85"/>
      <c r="TIV278" s="85"/>
      <c r="TIW278" s="85"/>
      <c r="TIX278" s="85"/>
      <c r="TIY278" s="85"/>
      <c r="TIZ278" s="85"/>
      <c r="TJA278" s="85"/>
      <c r="TJB278" s="85"/>
      <c r="TJC278" s="85"/>
      <c r="TJD278" s="85"/>
      <c r="TJE278" s="85"/>
      <c r="TJF278" s="85"/>
      <c r="TJG278" s="85"/>
      <c r="TJH278" s="85"/>
      <c r="TJI278" s="85"/>
      <c r="TJJ278" s="85"/>
      <c r="TJK278" s="85"/>
      <c r="TJL278" s="85"/>
      <c r="TJM278" s="85"/>
      <c r="TJN278" s="85"/>
      <c r="TJO278" s="86"/>
      <c r="TJP278" s="84"/>
      <c r="TJQ278" s="85"/>
      <c r="TJR278" s="85"/>
      <c r="TJS278" s="85"/>
      <c r="TJT278" s="85"/>
      <c r="TJU278" s="85"/>
      <c r="TJV278" s="85"/>
      <c r="TJW278" s="85"/>
      <c r="TJX278" s="85"/>
      <c r="TJY278" s="85"/>
      <c r="TJZ278" s="85"/>
      <c r="TKA278" s="85"/>
      <c r="TKB278" s="85"/>
      <c r="TKC278" s="85"/>
      <c r="TKD278" s="85"/>
      <c r="TKE278" s="85"/>
      <c r="TKF278" s="85"/>
      <c r="TKG278" s="85"/>
      <c r="TKH278" s="85"/>
      <c r="TKI278" s="85"/>
      <c r="TKJ278" s="85"/>
      <c r="TKK278" s="85"/>
      <c r="TKL278" s="85"/>
      <c r="TKM278" s="85"/>
      <c r="TKN278" s="85"/>
      <c r="TKO278" s="85"/>
      <c r="TKP278" s="85"/>
      <c r="TKQ278" s="85"/>
      <c r="TKR278" s="85"/>
      <c r="TKS278" s="85"/>
      <c r="TKT278" s="86"/>
      <c r="TKU278" s="84"/>
      <c r="TKV278" s="85"/>
      <c r="TKW278" s="85"/>
      <c r="TKX278" s="85"/>
      <c r="TKY278" s="85"/>
      <c r="TKZ278" s="85"/>
      <c r="TLA278" s="85"/>
      <c r="TLB278" s="85"/>
      <c r="TLC278" s="85"/>
      <c r="TLD278" s="85"/>
      <c r="TLE278" s="85"/>
      <c r="TLF278" s="85"/>
      <c r="TLG278" s="85"/>
      <c r="TLH278" s="85"/>
      <c r="TLI278" s="85"/>
      <c r="TLJ278" s="85"/>
      <c r="TLK278" s="85"/>
      <c r="TLL278" s="85"/>
      <c r="TLM278" s="85"/>
      <c r="TLN278" s="85"/>
      <c r="TLO278" s="85"/>
      <c r="TLP278" s="85"/>
      <c r="TLQ278" s="85"/>
      <c r="TLR278" s="85"/>
      <c r="TLS278" s="85"/>
      <c r="TLT278" s="85"/>
      <c r="TLU278" s="85"/>
      <c r="TLV278" s="85"/>
      <c r="TLW278" s="85"/>
      <c r="TLX278" s="85"/>
      <c r="TLY278" s="86"/>
      <c r="TLZ278" s="84"/>
      <c r="TMA278" s="85"/>
      <c r="TMB278" s="85"/>
      <c r="TMC278" s="85"/>
      <c r="TMD278" s="85"/>
      <c r="TME278" s="85"/>
      <c r="TMF278" s="85"/>
      <c r="TMG278" s="85"/>
      <c r="TMH278" s="85"/>
      <c r="TMI278" s="85"/>
      <c r="TMJ278" s="85"/>
      <c r="TMK278" s="85"/>
      <c r="TML278" s="85"/>
      <c r="TMM278" s="85"/>
      <c r="TMN278" s="85"/>
      <c r="TMO278" s="85"/>
      <c r="TMP278" s="85"/>
      <c r="TMQ278" s="85"/>
      <c r="TMR278" s="85"/>
      <c r="TMS278" s="85"/>
      <c r="TMT278" s="85"/>
      <c r="TMU278" s="85"/>
      <c r="TMV278" s="85"/>
      <c r="TMW278" s="85"/>
      <c r="TMX278" s="85"/>
      <c r="TMY278" s="85"/>
      <c r="TMZ278" s="85"/>
      <c r="TNA278" s="85"/>
      <c r="TNB278" s="85"/>
      <c r="TNC278" s="85"/>
      <c r="TND278" s="86"/>
      <c r="TNE278" s="84"/>
      <c r="TNF278" s="85"/>
      <c r="TNG278" s="85"/>
      <c r="TNH278" s="85"/>
      <c r="TNI278" s="85"/>
      <c r="TNJ278" s="85"/>
      <c r="TNK278" s="85"/>
      <c r="TNL278" s="85"/>
      <c r="TNM278" s="85"/>
      <c r="TNN278" s="85"/>
      <c r="TNO278" s="85"/>
      <c r="TNP278" s="85"/>
      <c r="TNQ278" s="85"/>
      <c r="TNR278" s="85"/>
      <c r="TNS278" s="85"/>
      <c r="TNT278" s="85"/>
      <c r="TNU278" s="85"/>
      <c r="TNV278" s="85"/>
      <c r="TNW278" s="85"/>
      <c r="TNX278" s="85"/>
      <c r="TNY278" s="85"/>
      <c r="TNZ278" s="85"/>
      <c r="TOA278" s="85"/>
      <c r="TOB278" s="85"/>
      <c r="TOC278" s="85"/>
      <c r="TOD278" s="85"/>
      <c r="TOE278" s="85"/>
      <c r="TOF278" s="85"/>
      <c r="TOG278" s="85"/>
      <c r="TOH278" s="85"/>
      <c r="TOI278" s="86"/>
      <c r="TOJ278" s="84"/>
      <c r="TOK278" s="85"/>
      <c r="TOL278" s="85"/>
      <c r="TOM278" s="85"/>
      <c r="TON278" s="85"/>
      <c r="TOO278" s="85"/>
      <c r="TOP278" s="85"/>
      <c r="TOQ278" s="85"/>
      <c r="TOR278" s="85"/>
      <c r="TOS278" s="85"/>
      <c r="TOT278" s="85"/>
      <c r="TOU278" s="85"/>
      <c r="TOV278" s="85"/>
      <c r="TOW278" s="85"/>
      <c r="TOX278" s="85"/>
      <c r="TOY278" s="85"/>
      <c r="TOZ278" s="85"/>
      <c r="TPA278" s="85"/>
      <c r="TPB278" s="85"/>
      <c r="TPC278" s="85"/>
      <c r="TPD278" s="85"/>
      <c r="TPE278" s="85"/>
      <c r="TPF278" s="85"/>
      <c r="TPG278" s="85"/>
      <c r="TPH278" s="85"/>
      <c r="TPI278" s="85"/>
      <c r="TPJ278" s="85"/>
      <c r="TPK278" s="85"/>
      <c r="TPL278" s="85"/>
      <c r="TPM278" s="85"/>
      <c r="TPN278" s="86"/>
      <c r="TPO278" s="84"/>
      <c r="TPP278" s="85"/>
      <c r="TPQ278" s="85"/>
      <c r="TPR278" s="85"/>
      <c r="TPS278" s="85"/>
      <c r="TPT278" s="85"/>
      <c r="TPU278" s="85"/>
      <c r="TPV278" s="85"/>
      <c r="TPW278" s="85"/>
      <c r="TPX278" s="85"/>
      <c r="TPY278" s="85"/>
      <c r="TPZ278" s="85"/>
      <c r="TQA278" s="85"/>
      <c r="TQB278" s="85"/>
      <c r="TQC278" s="85"/>
      <c r="TQD278" s="85"/>
      <c r="TQE278" s="85"/>
      <c r="TQF278" s="85"/>
      <c r="TQG278" s="85"/>
      <c r="TQH278" s="85"/>
      <c r="TQI278" s="85"/>
      <c r="TQJ278" s="85"/>
      <c r="TQK278" s="85"/>
      <c r="TQL278" s="85"/>
      <c r="TQM278" s="85"/>
      <c r="TQN278" s="85"/>
      <c r="TQO278" s="85"/>
      <c r="TQP278" s="85"/>
      <c r="TQQ278" s="85"/>
      <c r="TQR278" s="85"/>
      <c r="TQS278" s="86"/>
      <c r="TQT278" s="84"/>
      <c r="TQU278" s="85"/>
      <c r="TQV278" s="85"/>
      <c r="TQW278" s="85"/>
      <c r="TQX278" s="85"/>
      <c r="TQY278" s="85"/>
      <c r="TQZ278" s="85"/>
      <c r="TRA278" s="85"/>
      <c r="TRB278" s="85"/>
      <c r="TRC278" s="85"/>
      <c r="TRD278" s="85"/>
      <c r="TRE278" s="85"/>
      <c r="TRF278" s="85"/>
      <c r="TRG278" s="85"/>
      <c r="TRH278" s="85"/>
      <c r="TRI278" s="85"/>
      <c r="TRJ278" s="85"/>
      <c r="TRK278" s="85"/>
      <c r="TRL278" s="85"/>
      <c r="TRM278" s="85"/>
      <c r="TRN278" s="85"/>
      <c r="TRO278" s="85"/>
      <c r="TRP278" s="85"/>
      <c r="TRQ278" s="85"/>
      <c r="TRR278" s="85"/>
      <c r="TRS278" s="85"/>
      <c r="TRT278" s="85"/>
      <c r="TRU278" s="85"/>
      <c r="TRV278" s="85"/>
      <c r="TRW278" s="85"/>
      <c r="TRX278" s="86"/>
      <c r="TRY278" s="84"/>
      <c r="TRZ278" s="85"/>
      <c r="TSA278" s="85"/>
      <c r="TSB278" s="85"/>
      <c r="TSC278" s="85"/>
      <c r="TSD278" s="85"/>
      <c r="TSE278" s="85"/>
      <c r="TSF278" s="85"/>
      <c r="TSG278" s="85"/>
      <c r="TSH278" s="85"/>
      <c r="TSI278" s="85"/>
      <c r="TSJ278" s="85"/>
      <c r="TSK278" s="85"/>
      <c r="TSL278" s="85"/>
      <c r="TSM278" s="85"/>
      <c r="TSN278" s="85"/>
      <c r="TSO278" s="85"/>
      <c r="TSP278" s="85"/>
      <c r="TSQ278" s="85"/>
      <c r="TSR278" s="85"/>
      <c r="TSS278" s="85"/>
      <c r="TST278" s="85"/>
      <c r="TSU278" s="85"/>
      <c r="TSV278" s="85"/>
      <c r="TSW278" s="85"/>
      <c r="TSX278" s="85"/>
      <c r="TSY278" s="85"/>
      <c r="TSZ278" s="85"/>
      <c r="TTA278" s="85"/>
      <c r="TTB278" s="85"/>
      <c r="TTC278" s="86"/>
      <c r="TTD278" s="84"/>
      <c r="TTE278" s="85"/>
      <c r="TTF278" s="85"/>
      <c r="TTG278" s="85"/>
      <c r="TTH278" s="85"/>
      <c r="TTI278" s="85"/>
      <c r="TTJ278" s="85"/>
      <c r="TTK278" s="85"/>
      <c r="TTL278" s="85"/>
      <c r="TTM278" s="85"/>
      <c r="TTN278" s="85"/>
      <c r="TTO278" s="85"/>
      <c r="TTP278" s="85"/>
      <c r="TTQ278" s="85"/>
      <c r="TTR278" s="85"/>
      <c r="TTS278" s="85"/>
      <c r="TTT278" s="85"/>
      <c r="TTU278" s="85"/>
      <c r="TTV278" s="85"/>
      <c r="TTW278" s="85"/>
      <c r="TTX278" s="85"/>
      <c r="TTY278" s="85"/>
      <c r="TTZ278" s="85"/>
      <c r="TUA278" s="85"/>
      <c r="TUB278" s="85"/>
      <c r="TUC278" s="85"/>
      <c r="TUD278" s="85"/>
      <c r="TUE278" s="85"/>
      <c r="TUF278" s="85"/>
      <c r="TUG278" s="85"/>
      <c r="TUH278" s="86"/>
      <c r="TUI278" s="84"/>
      <c r="TUJ278" s="85"/>
      <c r="TUK278" s="85"/>
      <c r="TUL278" s="85"/>
      <c r="TUM278" s="85"/>
      <c r="TUN278" s="85"/>
      <c r="TUO278" s="85"/>
      <c r="TUP278" s="85"/>
      <c r="TUQ278" s="85"/>
      <c r="TUR278" s="85"/>
      <c r="TUS278" s="85"/>
      <c r="TUT278" s="85"/>
      <c r="TUU278" s="85"/>
      <c r="TUV278" s="85"/>
      <c r="TUW278" s="85"/>
      <c r="TUX278" s="85"/>
      <c r="TUY278" s="85"/>
      <c r="TUZ278" s="85"/>
      <c r="TVA278" s="85"/>
      <c r="TVB278" s="85"/>
      <c r="TVC278" s="85"/>
      <c r="TVD278" s="85"/>
      <c r="TVE278" s="85"/>
      <c r="TVF278" s="85"/>
      <c r="TVG278" s="85"/>
      <c r="TVH278" s="85"/>
      <c r="TVI278" s="85"/>
      <c r="TVJ278" s="85"/>
      <c r="TVK278" s="85"/>
      <c r="TVL278" s="85"/>
      <c r="TVM278" s="86"/>
      <c r="TVN278" s="84"/>
      <c r="TVO278" s="85"/>
      <c r="TVP278" s="85"/>
      <c r="TVQ278" s="85"/>
      <c r="TVR278" s="85"/>
      <c r="TVS278" s="85"/>
      <c r="TVT278" s="85"/>
      <c r="TVU278" s="85"/>
      <c r="TVV278" s="85"/>
      <c r="TVW278" s="85"/>
      <c r="TVX278" s="85"/>
      <c r="TVY278" s="85"/>
      <c r="TVZ278" s="85"/>
      <c r="TWA278" s="85"/>
      <c r="TWB278" s="85"/>
      <c r="TWC278" s="85"/>
      <c r="TWD278" s="85"/>
      <c r="TWE278" s="85"/>
      <c r="TWF278" s="85"/>
      <c r="TWG278" s="85"/>
      <c r="TWH278" s="85"/>
      <c r="TWI278" s="85"/>
      <c r="TWJ278" s="85"/>
      <c r="TWK278" s="85"/>
      <c r="TWL278" s="85"/>
      <c r="TWM278" s="85"/>
      <c r="TWN278" s="85"/>
      <c r="TWO278" s="85"/>
      <c r="TWP278" s="85"/>
      <c r="TWQ278" s="85"/>
      <c r="TWR278" s="86"/>
      <c r="TWS278" s="84"/>
      <c r="TWT278" s="85"/>
      <c r="TWU278" s="85"/>
      <c r="TWV278" s="85"/>
      <c r="TWW278" s="85"/>
      <c r="TWX278" s="85"/>
      <c r="TWY278" s="85"/>
      <c r="TWZ278" s="85"/>
      <c r="TXA278" s="85"/>
      <c r="TXB278" s="85"/>
      <c r="TXC278" s="85"/>
      <c r="TXD278" s="85"/>
      <c r="TXE278" s="85"/>
      <c r="TXF278" s="85"/>
      <c r="TXG278" s="85"/>
      <c r="TXH278" s="85"/>
      <c r="TXI278" s="85"/>
      <c r="TXJ278" s="85"/>
      <c r="TXK278" s="85"/>
      <c r="TXL278" s="85"/>
      <c r="TXM278" s="85"/>
      <c r="TXN278" s="85"/>
      <c r="TXO278" s="85"/>
      <c r="TXP278" s="85"/>
      <c r="TXQ278" s="85"/>
      <c r="TXR278" s="85"/>
      <c r="TXS278" s="85"/>
      <c r="TXT278" s="85"/>
      <c r="TXU278" s="85"/>
      <c r="TXV278" s="85"/>
      <c r="TXW278" s="86"/>
      <c r="TXX278" s="84"/>
      <c r="TXY278" s="85"/>
      <c r="TXZ278" s="85"/>
      <c r="TYA278" s="85"/>
      <c r="TYB278" s="85"/>
      <c r="TYC278" s="85"/>
      <c r="TYD278" s="85"/>
      <c r="TYE278" s="85"/>
      <c r="TYF278" s="85"/>
      <c r="TYG278" s="85"/>
      <c r="TYH278" s="85"/>
      <c r="TYI278" s="85"/>
      <c r="TYJ278" s="85"/>
      <c r="TYK278" s="85"/>
      <c r="TYL278" s="85"/>
      <c r="TYM278" s="85"/>
      <c r="TYN278" s="85"/>
      <c r="TYO278" s="85"/>
      <c r="TYP278" s="85"/>
      <c r="TYQ278" s="85"/>
      <c r="TYR278" s="85"/>
      <c r="TYS278" s="85"/>
      <c r="TYT278" s="85"/>
      <c r="TYU278" s="85"/>
      <c r="TYV278" s="85"/>
      <c r="TYW278" s="85"/>
      <c r="TYX278" s="85"/>
      <c r="TYY278" s="85"/>
      <c r="TYZ278" s="85"/>
      <c r="TZA278" s="85"/>
      <c r="TZB278" s="86"/>
      <c r="TZC278" s="84"/>
      <c r="TZD278" s="85"/>
      <c r="TZE278" s="85"/>
      <c r="TZF278" s="85"/>
      <c r="TZG278" s="85"/>
      <c r="TZH278" s="85"/>
      <c r="TZI278" s="85"/>
      <c r="TZJ278" s="85"/>
      <c r="TZK278" s="85"/>
      <c r="TZL278" s="85"/>
      <c r="TZM278" s="85"/>
      <c r="TZN278" s="85"/>
      <c r="TZO278" s="85"/>
      <c r="TZP278" s="85"/>
      <c r="TZQ278" s="85"/>
      <c r="TZR278" s="85"/>
      <c r="TZS278" s="85"/>
      <c r="TZT278" s="85"/>
      <c r="TZU278" s="85"/>
      <c r="TZV278" s="85"/>
      <c r="TZW278" s="85"/>
      <c r="TZX278" s="85"/>
      <c r="TZY278" s="85"/>
      <c r="TZZ278" s="85"/>
      <c r="UAA278" s="85"/>
      <c r="UAB278" s="85"/>
      <c r="UAC278" s="85"/>
      <c r="UAD278" s="85"/>
      <c r="UAE278" s="85"/>
      <c r="UAF278" s="85"/>
      <c r="UAG278" s="86"/>
      <c r="UAH278" s="84"/>
      <c r="UAI278" s="85"/>
      <c r="UAJ278" s="85"/>
      <c r="UAK278" s="85"/>
      <c r="UAL278" s="85"/>
      <c r="UAM278" s="85"/>
      <c r="UAN278" s="85"/>
      <c r="UAO278" s="85"/>
      <c r="UAP278" s="85"/>
      <c r="UAQ278" s="85"/>
      <c r="UAR278" s="85"/>
      <c r="UAS278" s="85"/>
      <c r="UAT278" s="85"/>
      <c r="UAU278" s="85"/>
      <c r="UAV278" s="85"/>
      <c r="UAW278" s="85"/>
      <c r="UAX278" s="85"/>
      <c r="UAY278" s="85"/>
      <c r="UAZ278" s="85"/>
      <c r="UBA278" s="85"/>
      <c r="UBB278" s="85"/>
      <c r="UBC278" s="85"/>
      <c r="UBD278" s="85"/>
      <c r="UBE278" s="85"/>
      <c r="UBF278" s="85"/>
      <c r="UBG278" s="85"/>
      <c r="UBH278" s="85"/>
      <c r="UBI278" s="85"/>
      <c r="UBJ278" s="85"/>
      <c r="UBK278" s="85"/>
      <c r="UBL278" s="86"/>
      <c r="UBM278" s="84"/>
      <c r="UBN278" s="85"/>
      <c r="UBO278" s="85"/>
      <c r="UBP278" s="85"/>
      <c r="UBQ278" s="85"/>
      <c r="UBR278" s="85"/>
      <c r="UBS278" s="85"/>
      <c r="UBT278" s="85"/>
      <c r="UBU278" s="85"/>
      <c r="UBV278" s="85"/>
      <c r="UBW278" s="85"/>
      <c r="UBX278" s="85"/>
      <c r="UBY278" s="85"/>
      <c r="UBZ278" s="85"/>
      <c r="UCA278" s="85"/>
      <c r="UCB278" s="85"/>
      <c r="UCC278" s="85"/>
      <c r="UCD278" s="85"/>
      <c r="UCE278" s="85"/>
      <c r="UCF278" s="85"/>
      <c r="UCG278" s="85"/>
      <c r="UCH278" s="85"/>
      <c r="UCI278" s="85"/>
      <c r="UCJ278" s="85"/>
      <c r="UCK278" s="85"/>
      <c r="UCL278" s="85"/>
      <c r="UCM278" s="85"/>
      <c r="UCN278" s="85"/>
      <c r="UCO278" s="85"/>
      <c r="UCP278" s="85"/>
      <c r="UCQ278" s="86"/>
      <c r="UCR278" s="84"/>
      <c r="UCS278" s="85"/>
      <c r="UCT278" s="85"/>
      <c r="UCU278" s="85"/>
      <c r="UCV278" s="85"/>
      <c r="UCW278" s="85"/>
      <c r="UCX278" s="85"/>
      <c r="UCY278" s="85"/>
      <c r="UCZ278" s="85"/>
      <c r="UDA278" s="85"/>
      <c r="UDB278" s="85"/>
      <c r="UDC278" s="85"/>
      <c r="UDD278" s="85"/>
      <c r="UDE278" s="85"/>
      <c r="UDF278" s="85"/>
      <c r="UDG278" s="85"/>
      <c r="UDH278" s="85"/>
      <c r="UDI278" s="85"/>
      <c r="UDJ278" s="85"/>
      <c r="UDK278" s="85"/>
      <c r="UDL278" s="85"/>
      <c r="UDM278" s="85"/>
      <c r="UDN278" s="85"/>
      <c r="UDO278" s="85"/>
      <c r="UDP278" s="85"/>
      <c r="UDQ278" s="85"/>
      <c r="UDR278" s="85"/>
      <c r="UDS278" s="85"/>
      <c r="UDT278" s="85"/>
      <c r="UDU278" s="85"/>
      <c r="UDV278" s="86"/>
      <c r="UDW278" s="84"/>
      <c r="UDX278" s="85"/>
      <c r="UDY278" s="85"/>
      <c r="UDZ278" s="85"/>
      <c r="UEA278" s="85"/>
      <c r="UEB278" s="85"/>
      <c r="UEC278" s="85"/>
      <c r="UED278" s="85"/>
      <c r="UEE278" s="85"/>
      <c r="UEF278" s="85"/>
      <c r="UEG278" s="85"/>
      <c r="UEH278" s="85"/>
      <c r="UEI278" s="85"/>
      <c r="UEJ278" s="85"/>
      <c r="UEK278" s="85"/>
      <c r="UEL278" s="85"/>
      <c r="UEM278" s="85"/>
      <c r="UEN278" s="85"/>
      <c r="UEO278" s="85"/>
      <c r="UEP278" s="85"/>
      <c r="UEQ278" s="85"/>
      <c r="UER278" s="85"/>
      <c r="UES278" s="85"/>
      <c r="UET278" s="85"/>
      <c r="UEU278" s="85"/>
      <c r="UEV278" s="85"/>
      <c r="UEW278" s="85"/>
      <c r="UEX278" s="85"/>
      <c r="UEY278" s="85"/>
      <c r="UEZ278" s="85"/>
      <c r="UFA278" s="86"/>
      <c r="UFB278" s="84"/>
      <c r="UFC278" s="85"/>
      <c r="UFD278" s="85"/>
      <c r="UFE278" s="85"/>
      <c r="UFF278" s="85"/>
      <c r="UFG278" s="85"/>
      <c r="UFH278" s="85"/>
      <c r="UFI278" s="85"/>
      <c r="UFJ278" s="85"/>
      <c r="UFK278" s="85"/>
      <c r="UFL278" s="85"/>
      <c r="UFM278" s="85"/>
      <c r="UFN278" s="85"/>
      <c r="UFO278" s="85"/>
      <c r="UFP278" s="85"/>
      <c r="UFQ278" s="85"/>
      <c r="UFR278" s="85"/>
      <c r="UFS278" s="85"/>
      <c r="UFT278" s="85"/>
      <c r="UFU278" s="85"/>
      <c r="UFV278" s="85"/>
      <c r="UFW278" s="85"/>
      <c r="UFX278" s="85"/>
      <c r="UFY278" s="85"/>
      <c r="UFZ278" s="85"/>
      <c r="UGA278" s="85"/>
      <c r="UGB278" s="85"/>
      <c r="UGC278" s="85"/>
      <c r="UGD278" s="85"/>
      <c r="UGE278" s="85"/>
      <c r="UGF278" s="86"/>
      <c r="UGG278" s="84"/>
      <c r="UGH278" s="85"/>
      <c r="UGI278" s="85"/>
      <c r="UGJ278" s="85"/>
      <c r="UGK278" s="85"/>
      <c r="UGL278" s="85"/>
      <c r="UGM278" s="85"/>
      <c r="UGN278" s="85"/>
      <c r="UGO278" s="85"/>
      <c r="UGP278" s="85"/>
      <c r="UGQ278" s="85"/>
      <c r="UGR278" s="85"/>
      <c r="UGS278" s="85"/>
      <c r="UGT278" s="85"/>
      <c r="UGU278" s="85"/>
      <c r="UGV278" s="85"/>
      <c r="UGW278" s="85"/>
      <c r="UGX278" s="85"/>
      <c r="UGY278" s="85"/>
      <c r="UGZ278" s="85"/>
      <c r="UHA278" s="85"/>
      <c r="UHB278" s="85"/>
      <c r="UHC278" s="85"/>
      <c r="UHD278" s="85"/>
      <c r="UHE278" s="85"/>
      <c r="UHF278" s="85"/>
      <c r="UHG278" s="85"/>
      <c r="UHH278" s="85"/>
      <c r="UHI278" s="85"/>
      <c r="UHJ278" s="85"/>
      <c r="UHK278" s="86"/>
      <c r="UHL278" s="84"/>
      <c r="UHM278" s="85"/>
      <c r="UHN278" s="85"/>
      <c r="UHO278" s="85"/>
      <c r="UHP278" s="85"/>
      <c r="UHQ278" s="85"/>
      <c r="UHR278" s="85"/>
      <c r="UHS278" s="85"/>
      <c r="UHT278" s="85"/>
      <c r="UHU278" s="85"/>
      <c r="UHV278" s="85"/>
      <c r="UHW278" s="85"/>
      <c r="UHX278" s="85"/>
      <c r="UHY278" s="85"/>
      <c r="UHZ278" s="85"/>
      <c r="UIA278" s="85"/>
      <c r="UIB278" s="85"/>
      <c r="UIC278" s="85"/>
      <c r="UID278" s="85"/>
      <c r="UIE278" s="85"/>
      <c r="UIF278" s="85"/>
      <c r="UIG278" s="85"/>
      <c r="UIH278" s="85"/>
      <c r="UII278" s="85"/>
      <c r="UIJ278" s="85"/>
      <c r="UIK278" s="85"/>
      <c r="UIL278" s="85"/>
      <c r="UIM278" s="85"/>
      <c r="UIN278" s="85"/>
      <c r="UIO278" s="85"/>
      <c r="UIP278" s="86"/>
      <c r="UIQ278" s="84"/>
      <c r="UIR278" s="85"/>
      <c r="UIS278" s="85"/>
      <c r="UIT278" s="85"/>
      <c r="UIU278" s="85"/>
      <c r="UIV278" s="85"/>
      <c r="UIW278" s="85"/>
      <c r="UIX278" s="85"/>
      <c r="UIY278" s="85"/>
      <c r="UIZ278" s="85"/>
      <c r="UJA278" s="85"/>
      <c r="UJB278" s="85"/>
      <c r="UJC278" s="85"/>
      <c r="UJD278" s="85"/>
      <c r="UJE278" s="85"/>
      <c r="UJF278" s="85"/>
      <c r="UJG278" s="85"/>
      <c r="UJH278" s="85"/>
      <c r="UJI278" s="85"/>
      <c r="UJJ278" s="85"/>
      <c r="UJK278" s="85"/>
      <c r="UJL278" s="85"/>
      <c r="UJM278" s="85"/>
      <c r="UJN278" s="85"/>
      <c r="UJO278" s="85"/>
      <c r="UJP278" s="85"/>
      <c r="UJQ278" s="85"/>
      <c r="UJR278" s="85"/>
      <c r="UJS278" s="85"/>
      <c r="UJT278" s="85"/>
      <c r="UJU278" s="86"/>
      <c r="UJV278" s="84"/>
      <c r="UJW278" s="85"/>
      <c r="UJX278" s="85"/>
      <c r="UJY278" s="85"/>
      <c r="UJZ278" s="85"/>
      <c r="UKA278" s="85"/>
      <c r="UKB278" s="85"/>
      <c r="UKC278" s="85"/>
      <c r="UKD278" s="85"/>
      <c r="UKE278" s="85"/>
      <c r="UKF278" s="85"/>
      <c r="UKG278" s="85"/>
      <c r="UKH278" s="85"/>
      <c r="UKI278" s="85"/>
      <c r="UKJ278" s="85"/>
      <c r="UKK278" s="85"/>
      <c r="UKL278" s="85"/>
      <c r="UKM278" s="85"/>
      <c r="UKN278" s="85"/>
      <c r="UKO278" s="85"/>
      <c r="UKP278" s="85"/>
      <c r="UKQ278" s="85"/>
      <c r="UKR278" s="85"/>
      <c r="UKS278" s="85"/>
      <c r="UKT278" s="85"/>
      <c r="UKU278" s="85"/>
      <c r="UKV278" s="85"/>
      <c r="UKW278" s="85"/>
      <c r="UKX278" s="85"/>
      <c r="UKY278" s="85"/>
      <c r="UKZ278" s="86"/>
      <c r="ULA278" s="84"/>
      <c r="ULB278" s="85"/>
      <c r="ULC278" s="85"/>
      <c r="ULD278" s="85"/>
      <c r="ULE278" s="85"/>
      <c r="ULF278" s="85"/>
      <c r="ULG278" s="85"/>
      <c r="ULH278" s="85"/>
      <c r="ULI278" s="85"/>
      <c r="ULJ278" s="85"/>
      <c r="ULK278" s="85"/>
      <c r="ULL278" s="85"/>
      <c r="ULM278" s="85"/>
      <c r="ULN278" s="85"/>
      <c r="ULO278" s="85"/>
      <c r="ULP278" s="85"/>
      <c r="ULQ278" s="85"/>
      <c r="ULR278" s="85"/>
      <c r="ULS278" s="85"/>
      <c r="ULT278" s="85"/>
      <c r="ULU278" s="85"/>
      <c r="ULV278" s="85"/>
      <c r="ULW278" s="85"/>
      <c r="ULX278" s="85"/>
      <c r="ULY278" s="85"/>
      <c r="ULZ278" s="85"/>
      <c r="UMA278" s="85"/>
      <c r="UMB278" s="85"/>
      <c r="UMC278" s="85"/>
      <c r="UMD278" s="85"/>
      <c r="UME278" s="86"/>
      <c r="UMF278" s="84"/>
      <c r="UMG278" s="85"/>
      <c r="UMH278" s="85"/>
      <c r="UMI278" s="85"/>
      <c r="UMJ278" s="85"/>
      <c r="UMK278" s="85"/>
      <c r="UML278" s="85"/>
      <c r="UMM278" s="85"/>
      <c r="UMN278" s="85"/>
      <c r="UMO278" s="85"/>
      <c r="UMP278" s="85"/>
      <c r="UMQ278" s="85"/>
      <c r="UMR278" s="85"/>
      <c r="UMS278" s="85"/>
      <c r="UMT278" s="85"/>
      <c r="UMU278" s="85"/>
      <c r="UMV278" s="85"/>
      <c r="UMW278" s="85"/>
      <c r="UMX278" s="85"/>
      <c r="UMY278" s="85"/>
      <c r="UMZ278" s="85"/>
      <c r="UNA278" s="85"/>
      <c r="UNB278" s="85"/>
      <c r="UNC278" s="85"/>
      <c r="UND278" s="85"/>
      <c r="UNE278" s="85"/>
      <c r="UNF278" s="85"/>
      <c r="UNG278" s="85"/>
      <c r="UNH278" s="85"/>
      <c r="UNI278" s="85"/>
      <c r="UNJ278" s="86"/>
      <c r="UNK278" s="84"/>
      <c r="UNL278" s="85"/>
      <c r="UNM278" s="85"/>
      <c r="UNN278" s="85"/>
      <c r="UNO278" s="85"/>
      <c r="UNP278" s="85"/>
      <c r="UNQ278" s="85"/>
      <c r="UNR278" s="85"/>
      <c r="UNS278" s="85"/>
      <c r="UNT278" s="85"/>
      <c r="UNU278" s="85"/>
      <c r="UNV278" s="85"/>
      <c r="UNW278" s="85"/>
      <c r="UNX278" s="85"/>
      <c r="UNY278" s="85"/>
      <c r="UNZ278" s="85"/>
      <c r="UOA278" s="85"/>
      <c r="UOB278" s="85"/>
      <c r="UOC278" s="85"/>
      <c r="UOD278" s="85"/>
      <c r="UOE278" s="85"/>
      <c r="UOF278" s="85"/>
      <c r="UOG278" s="85"/>
      <c r="UOH278" s="85"/>
      <c r="UOI278" s="85"/>
      <c r="UOJ278" s="85"/>
      <c r="UOK278" s="85"/>
      <c r="UOL278" s="85"/>
      <c r="UOM278" s="85"/>
      <c r="UON278" s="85"/>
      <c r="UOO278" s="86"/>
      <c r="UOP278" s="84"/>
      <c r="UOQ278" s="85"/>
      <c r="UOR278" s="85"/>
      <c r="UOS278" s="85"/>
      <c r="UOT278" s="85"/>
      <c r="UOU278" s="85"/>
      <c r="UOV278" s="85"/>
      <c r="UOW278" s="85"/>
      <c r="UOX278" s="85"/>
      <c r="UOY278" s="85"/>
      <c r="UOZ278" s="85"/>
      <c r="UPA278" s="85"/>
      <c r="UPB278" s="85"/>
      <c r="UPC278" s="85"/>
      <c r="UPD278" s="85"/>
      <c r="UPE278" s="85"/>
      <c r="UPF278" s="85"/>
      <c r="UPG278" s="85"/>
      <c r="UPH278" s="85"/>
      <c r="UPI278" s="85"/>
      <c r="UPJ278" s="85"/>
      <c r="UPK278" s="85"/>
      <c r="UPL278" s="85"/>
      <c r="UPM278" s="85"/>
      <c r="UPN278" s="85"/>
      <c r="UPO278" s="85"/>
      <c r="UPP278" s="85"/>
      <c r="UPQ278" s="85"/>
      <c r="UPR278" s="85"/>
      <c r="UPS278" s="85"/>
      <c r="UPT278" s="86"/>
      <c r="UPU278" s="84"/>
      <c r="UPV278" s="85"/>
      <c r="UPW278" s="85"/>
      <c r="UPX278" s="85"/>
      <c r="UPY278" s="85"/>
      <c r="UPZ278" s="85"/>
      <c r="UQA278" s="85"/>
      <c r="UQB278" s="85"/>
      <c r="UQC278" s="85"/>
      <c r="UQD278" s="85"/>
      <c r="UQE278" s="85"/>
      <c r="UQF278" s="85"/>
      <c r="UQG278" s="85"/>
      <c r="UQH278" s="85"/>
      <c r="UQI278" s="85"/>
      <c r="UQJ278" s="85"/>
      <c r="UQK278" s="85"/>
      <c r="UQL278" s="85"/>
      <c r="UQM278" s="85"/>
      <c r="UQN278" s="85"/>
      <c r="UQO278" s="85"/>
      <c r="UQP278" s="85"/>
      <c r="UQQ278" s="85"/>
      <c r="UQR278" s="85"/>
      <c r="UQS278" s="85"/>
      <c r="UQT278" s="85"/>
      <c r="UQU278" s="85"/>
      <c r="UQV278" s="85"/>
      <c r="UQW278" s="85"/>
      <c r="UQX278" s="85"/>
      <c r="UQY278" s="86"/>
      <c r="UQZ278" s="84"/>
      <c r="URA278" s="85"/>
      <c r="URB278" s="85"/>
      <c r="URC278" s="85"/>
      <c r="URD278" s="85"/>
      <c r="URE278" s="85"/>
      <c r="URF278" s="85"/>
      <c r="URG278" s="85"/>
      <c r="URH278" s="85"/>
      <c r="URI278" s="85"/>
      <c r="URJ278" s="85"/>
      <c r="URK278" s="85"/>
      <c r="URL278" s="85"/>
      <c r="URM278" s="85"/>
      <c r="URN278" s="85"/>
      <c r="URO278" s="85"/>
      <c r="URP278" s="85"/>
      <c r="URQ278" s="85"/>
      <c r="URR278" s="85"/>
      <c r="URS278" s="85"/>
      <c r="URT278" s="85"/>
      <c r="URU278" s="85"/>
      <c r="URV278" s="85"/>
      <c r="URW278" s="85"/>
      <c r="URX278" s="85"/>
      <c r="URY278" s="85"/>
      <c r="URZ278" s="85"/>
      <c r="USA278" s="85"/>
      <c r="USB278" s="85"/>
      <c r="USC278" s="85"/>
      <c r="USD278" s="86"/>
      <c r="USE278" s="84"/>
      <c r="USF278" s="85"/>
      <c r="USG278" s="85"/>
      <c r="USH278" s="85"/>
      <c r="USI278" s="85"/>
      <c r="USJ278" s="85"/>
      <c r="USK278" s="85"/>
      <c r="USL278" s="85"/>
      <c r="USM278" s="85"/>
      <c r="USN278" s="85"/>
      <c r="USO278" s="85"/>
      <c r="USP278" s="85"/>
      <c r="USQ278" s="85"/>
      <c r="USR278" s="85"/>
      <c r="USS278" s="85"/>
      <c r="UST278" s="85"/>
      <c r="USU278" s="85"/>
      <c r="USV278" s="85"/>
      <c r="USW278" s="85"/>
      <c r="USX278" s="85"/>
      <c r="USY278" s="85"/>
      <c r="USZ278" s="85"/>
      <c r="UTA278" s="85"/>
      <c r="UTB278" s="85"/>
      <c r="UTC278" s="85"/>
      <c r="UTD278" s="85"/>
      <c r="UTE278" s="85"/>
      <c r="UTF278" s="85"/>
      <c r="UTG278" s="85"/>
      <c r="UTH278" s="85"/>
      <c r="UTI278" s="86"/>
      <c r="UTJ278" s="84"/>
      <c r="UTK278" s="85"/>
      <c r="UTL278" s="85"/>
      <c r="UTM278" s="85"/>
      <c r="UTN278" s="85"/>
      <c r="UTO278" s="85"/>
      <c r="UTP278" s="85"/>
      <c r="UTQ278" s="85"/>
      <c r="UTR278" s="85"/>
      <c r="UTS278" s="85"/>
      <c r="UTT278" s="85"/>
      <c r="UTU278" s="85"/>
      <c r="UTV278" s="85"/>
      <c r="UTW278" s="85"/>
      <c r="UTX278" s="85"/>
      <c r="UTY278" s="85"/>
      <c r="UTZ278" s="85"/>
      <c r="UUA278" s="85"/>
      <c r="UUB278" s="85"/>
      <c r="UUC278" s="85"/>
      <c r="UUD278" s="85"/>
      <c r="UUE278" s="85"/>
      <c r="UUF278" s="85"/>
      <c r="UUG278" s="85"/>
      <c r="UUH278" s="85"/>
      <c r="UUI278" s="85"/>
      <c r="UUJ278" s="85"/>
      <c r="UUK278" s="85"/>
      <c r="UUL278" s="85"/>
      <c r="UUM278" s="85"/>
      <c r="UUN278" s="86"/>
      <c r="UUO278" s="84"/>
      <c r="UUP278" s="85"/>
      <c r="UUQ278" s="85"/>
      <c r="UUR278" s="85"/>
      <c r="UUS278" s="85"/>
      <c r="UUT278" s="85"/>
      <c r="UUU278" s="85"/>
      <c r="UUV278" s="85"/>
      <c r="UUW278" s="85"/>
      <c r="UUX278" s="85"/>
      <c r="UUY278" s="85"/>
      <c r="UUZ278" s="85"/>
      <c r="UVA278" s="85"/>
      <c r="UVB278" s="85"/>
      <c r="UVC278" s="85"/>
      <c r="UVD278" s="85"/>
      <c r="UVE278" s="85"/>
      <c r="UVF278" s="85"/>
      <c r="UVG278" s="85"/>
      <c r="UVH278" s="85"/>
      <c r="UVI278" s="85"/>
      <c r="UVJ278" s="85"/>
      <c r="UVK278" s="85"/>
      <c r="UVL278" s="85"/>
      <c r="UVM278" s="85"/>
      <c r="UVN278" s="85"/>
      <c r="UVO278" s="85"/>
      <c r="UVP278" s="85"/>
      <c r="UVQ278" s="85"/>
      <c r="UVR278" s="85"/>
      <c r="UVS278" s="86"/>
      <c r="UVT278" s="84"/>
      <c r="UVU278" s="85"/>
      <c r="UVV278" s="85"/>
      <c r="UVW278" s="85"/>
      <c r="UVX278" s="85"/>
      <c r="UVY278" s="85"/>
      <c r="UVZ278" s="85"/>
      <c r="UWA278" s="85"/>
      <c r="UWB278" s="85"/>
      <c r="UWC278" s="85"/>
      <c r="UWD278" s="85"/>
      <c r="UWE278" s="85"/>
      <c r="UWF278" s="85"/>
      <c r="UWG278" s="85"/>
      <c r="UWH278" s="85"/>
      <c r="UWI278" s="85"/>
      <c r="UWJ278" s="85"/>
      <c r="UWK278" s="85"/>
      <c r="UWL278" s="85"/>
      <c r="UWM278" s="85"/>
      <c r="UWN278" s="85"/>
      <c r="UWO278" s="85"/>
      <c r="UWP278" s="85"/>
      <c r="UWQ278" s="85"/>
      <c r="UWR278" s="85"/>
      <c r="UWS278" s="85"/>
      <c r="UWT278" s="85"/>
      <c r="UWU278" s="85"/>
      <c r="UWV278" s="85"/>
      <c r="UWW278" s="85"/>
      <c r="UWX278" s="86"/>
      <c r="UWY278" s="84"/>
      <c r="UWZ278" s="85"/>
      <c r="UXA278" s="85"/>
      <c r="UXB278" s="85"/>
      <c r="UXC278" s="85"/>
      <c r="UXD278" s="85"/>
      <c r="UXE278" s="85"/>
      <c r="UXF278" s="85"/>
      <c r="UXG278" s="85"/>
      <c r="UXH278" s="85"/>
      <c r="UXI278" s="85"/>
      <c r="UXJ278" s="85"/>
      <c r="UXK278" s="85"/>
      <c r="UXL278" s="85"/>
      <c r="UXM278" s="85"/>
      <c r="UXN278" s="85"/>
      <c r="UXO278" s="85"/>
      <c r="UXP278" s="85"/>
      <c r="UXQ278" s="85"/>
      <c r="UXR278" s="85"/>
      <c r="UXS278" s="85"/>
      <c r="UXT278" s="85"/>
      <c r="UXU278" s="85"/>
      <c r="UXV278" s="85"/>
      <c r="UXW278" s="85"/>
      <c r="UXX278" s="85"/>
      <c r="UXY278" s="85"/>
      <c r="UXZ278" s="85"/>
      <c r="UYA278" s="85"/>
      <c r="UYB278" s="85"/>
      <c r="UYC278" s="86"/>
      <c r="UYD278" s="84"/>
      <c r="UYE278" s="85"/>
      <c r="UYF278" s="85"/>
      <c r="UYG278" s="85"/>
      <c r="UYH278" s="85"/>
      <c r="UYI278" s="85"/>
      <c r="UYJ278" s="85"/>
      <c r="UYK278" s="85"/>
      <c r="UYL278" s="85"/>
      <c r="UYM278" s="85"/>
      <c r="UYN278" s="85"/>
      <c r="UYO278" s="85"/>
      <c r="UYP278" s="85"/>
      <c r="UYQ278" s="85"/>
      <c r="UYR278" s="85"/>
      <c r="UYS278" s="85"/>
      <c r="UYT278" s="85"/>
      <c r="UYU278" s="85"/>
      <c r="UYV278" s="85"/>
      <c r="UYW278" s="85"/>
      <c r="UYX278" s="85"/>
      <c r="UYY278" s="85"/>
      <c r="UYZ278" s="85"/>
      <c r="UZA278" s="85"/>
      <c r="UZB278" s="85"/>
      <c r="UZC278" s="85"/>
      <c r="UZD278" s="85"/>
      <c r="UZE278" s="85"/>
      <c r="UZF278" s="85"/>
      <c r="UZG278" s="85"/>
      <c r="UZH278" s="86"/>
      <c r="UZI278" s="84"/>
      <c r="UZJ278" s="85"/>
      <c r="UZK278" s="85"/>
      <c r="UZL278" s="85"/>
      <c r="UZM278" s="85"/>
      <c r="UZN278" s="85"/>
      <c r="UZO278" s="85"/>
      <c r="UZP278" s="85"/>
      <c r="UZQ278" s="85"/>
      <c r="UZR278" s="85"/>
      <c r="UZS278" s="85"/>
      <c r="UZT278" s="85"/>
      <c r="UZU278" s="85"/>
      <c r="UZV278" s="85"/>
      <c r="UZW278" s="85"/>
      <c r="UZX278" s="85"/>
      <c r="UZY278" s="85"/>
      <c r="UZZ278" s="85"/>
      <c r="VAA278" s="85"/>
      <c r="VAB278" s="85"/>
      <c r="VAC278" s="85"/>
      <c r="VAD278" s="85"/>
      <c r="VAE278" s="85"/>
      <c r="VAF278" s="85"/>
      <c r="VAG278" s="85"/>
      <c r="VAH278" s="85"/>
      <c r="VAI278" s="85"/>
      <c r="VAJ278" s="85"/>
      <c r="VAK278" s="85"/>
      <c r="VAL278" s="85"/>
      <c r="VAM278" s="86"/>
      <c r="VAN278" s="84"/>
      <c r="VAO278" s="85"/>
      <c r="VAP278" s="85"/>
      <c r="VAQ278" s="85"/>
      <c r="VAR278" s="85"/>
      <c r="VAS278" s="85"/>
      <c r="VAT278" s="85"/>
      <c r="VAU278" s="85"/>
      <c r="VAV278" s="85"/>
      <c r="VAW278" s="85"/>
      <c r="VAX278" s="85"/>
      <c r="VAY278" s="85"/>
      <c r="VAZ278" s="85"/>
      <c r="VBA278" s="85"/>
      <c r="VBB278" s="85"/>
      <c r="VBC278" s="85"/>
      <c r="VBD278" s="85"/>
      <c r="VBE278" s="85"/>
      <c r="VBF278" s="85"/>
      <c r="VBG278" s="85"/>
      <c r="VBH278" s="85"/>
      <c r="VBI278" s="85"/>
      <c r="VBJ278" s="85"/>
      <c r="VBK278" s="85"/>
      <c r="VBL278" s="85"/>
      <c r="VBM278" s="85"/>
      <c r="VBN278" s="85"/>
      <c r="VBO278" s="85"/>
      <c r="VBP278" s="85"/>
      <c r="VBQ278" s="85"/>
      <c r="VBR278" s="86"/>
      <c r="VBS278" s="84"/>
      <c r="VBT278" s="85"/>
      <c r="VBU278" s="85"/>
      <c r="VBV278" s="85"/>
      <c r="VBW278" s="85"/>
      <c r="VBX278" s="85"/>
      <c r="VBY278" s="85"/>
      <c r="VBZ278" s="85"/>
      <c r="VCA278" s="85"/>
      <c r="VCB278" s="85"/>
      <c r="VCC278" s="85"/>
      <c r="VCD278" s="85"/>
      <c r="VCE278" s="85"/>
      <c r="VCF278" s="85"/>
      <c r="VCG278" s="85"/>
      <c r="VCH278" s="85"/>
      <c r="VCI278" s="85"/>
      <c r="VCJ278" s="85"/>
      <c r="VCK278" s="85"/>
      <c r="VCL278" s="85"/>
      <c r="VCM278" s="85"/>
      <c r="VCN278" s="85"/>
      <c r="VCO278" s="85"/>
      <c r="VCP278" s="85"/>
      <c r="VCQ278" s="85"/>
      <c r="VCR278" s="85"/>
      <c r="VCS278" s="85"/>
      <c r="VCT278" s="85"/>
      <c r="VCU278" s="85"/>
      <c r="VCV278" s="85"/>
      <c r="VCW278" s="86"/>
      <c r="VCX278" s="84"/>
      <c r="VCY278" s="85"/>
      <c r="VCZ278" s="85"/>
      <c r="VDA278" s="85"/>
      <c r="VDB278" s="85"/>
      <c r="VDC278" s="85"/>
      <c r="VDD278" s="85"/>
      <c r="VDE278" s="85"/>
      <c r="VDF278" s="85"/>
      <c r="VDG278" s="85"/>
      <c r="VDH278" s="85"/>
      <c r="VDI278" s="85"/>
      <c r="VDJ278" s="85"/>
      <c r="VDK278" s="85"/>
      <c r="VDL278" s="85"/>
      <c r="VDM278" s="85"/>
      <c r="VDN278" s="85"/>
      <c r="VDO278" s="85"/>
      <c r="VDP278" s="85"/>
      <c r="VDQ278" s="85"/>
      <c r="VDR278" s="85"/>
      <c r="VDS278" s="85"/>
      <c r="VDT278" s="85"/>
      <c r="VDU278" s="85"/>
      <c r="VDV278" s="85"/>
      <c r="VDW278" s="85"/>
      <c r="VDX278" s="85"/>
      <c r="VDY278" s="85"/>
      <c r="VDZ278" s="85"/>
      <c r="VEA278" s="85"/>
      <c r="VEB278" s="86"/>
      <c r="VEC278" s="84"/>
      <c r="VED278" s="85"/>
      <c r="VEE278" s="85"/>
      <c r="VEF278" s="85"/>
      <c r="VEG278" s="85"/>
      <c r="VEH278" s="85"/>
      <c r="VEI278" s="85"/>
      <c r="VEJ278" s="85"/>
      <c r="VEK278" s="85"/>
      <c r="VEL278" s="85"/>
      <c r="VEM278" s="85"/>
      <c r="VEN278" s="85"/>
      <c r="VEO278" s="85"/>
      <c r="VEP278" s="85"/>
      <c r="VEQ278" s="85"/>
      <c r="VER278" s="85"/>
      <c r="VES278" s="85"/>
      <c r="VET278" s="85"/>
      <c r="VEU278" s="85"/>
      <c r="VEV278" s="85"/>
      <c r="VEW278" s="85"/>
      <c r="VEX278" s="85"/>
      <c r="VEY278" s="85"/>
      <c r="VEZ278" s="85"/>
      <c r="VFA278" s="85"/>
      <c r="VFB278" s="85"/>
      <c r="VFC278" s="85"/>
      <c r="VFD278" s="85"/>
      <c r="VFE278" s="85"/>
      <c r="VFF278" s="85"/>
      <c r="VFG278" s="86"/>
      <c r="VFH278" s="84"/>
      <c r="VFI278" s="85"/>
      <c r="VFJ278" s="85"/>
      <c r="VFK278" s="85"/>
      <c r="VFL278" s="85"/>
      <c r="VFM278" s="85"/>
      <c r="VFN278" s="85"/>
      <c r="VFO278" s="85"/>
      <c r="VFP278" s="85"/>
      <c r="VFQ278" s="85"/>
      <c r="VFR278" s="85"/>
      <c r="VFS278" s="85"/>
      <c r="VFT278" s="85"/>
      <c r="VFU278" s="85"/>
      <c r="VFV278" s="85"/>
      <c r="VFW278" s="85"/>
      <c r="VFX278" s="85"/>
      <c r="VFY278" s="85"/>
      <c r="VFZ278" s="85"/>
      <c r="VGA278" s="85"/>
      <c r="VGB278" s="85"/>
      <c r="VGC278" s="85"/>
      <c r="VGD278" s="85"/>
      <c r="VGE278" s="85"/>
      <c r="VGF278" s="85"/>
      <c r="VGG278" s="85"/>
      <c r="VGH278" s="85"/>
      <c r="VGI278" s="85"/>
      <c r="VGJ278" s="85"/>
      <c r="VGK278" s="85"/>
      <c r="VGL278" s="86"/>
      <c r="VGM278" s="84"/>
      <c r="VGN278" s="85"/>
      <c r="VGO278" s="85"/>
      <c r="VGP278" s="85"/>
      <c r="VGQ278" s="85"/>
      <c r="VGR278" s="85"/>
      <c r="VGS278" s="85"/>
      <c r="VGT278" s="85"/>
      <c r="VGU278" s="85"/>
      <c r="VGV278" s="85"/>
      <c r="VGW278" s="85"/>
      <c r="VGX278" s="85"/>
      <c r="VGY278" s="85"/>
      <c r="VGZ278" s="85"/>
      <c r="VHA278" s="85"/>
      <c r="VHB278" s="85"/>
      <c r="VHC278" s="85"/>
      <c r="VHD278" s="85"/>
      <c r="VHE278" s="85"/>
      <c r="VHF278" s="85"/>
      <c r="VHG278" s="85"/>
      <c r="VHH278" s="85"/>
      <c r="VHI278" s="85"/>
      <c r="VHJ278" s="85"/>
      <c r="VHK278" s="85"/>
      <c r="VHL278" s="85"/>
      <c r="VHM278" s="85"/>
      <c r="VHN278" s="85"/>
      <c r="VHO278" s="85"/>
      <c r="VHP278" s="85"/>
      <c r="VHQ278" s="86"/>
      <c r="VHR278" s="84"/>
      <c r="VHS278" s="85"/>
      <c r="VHT278" s="85"/>
      <c r="VHU278" s="85"/>
      <c r="VHV278" s="85"/>
      <c r="VHW278" s="85"/>
      <c r="VHX278" s="85"/>
      <c r="VHY278" s="85"/>
      <c r="VHZ278" s="85"/>
      <c r="VIA278" s="85"/>
      <c r="VIB278" s="85"/>
      <c r="VIC278" s="85"/>
      <c r="VID278" s="85"/>
      <c r="VIE278" s="85"/>
      <c r="VIF278" s="85"/>
      <c r="VIG278" s="85"/>
      <c r="VIH278" s="85"/>
      <c r="VII278" s="85"/>
      <c r="VIJ278" s="85"/>
      <c r="VIK278" s="85"/>
      <c r="VIL278" s="85"/>
      <c r="VIM278" s="85"/>
      <c r="VIN278" s="85"/>
      <c r="VIO278" s="85"/>
      <c r="VIP278" s="85"/>
      <c r="VIQ278" s="85"/>
      <c r="VIR278" s="85"/>
      <c r="VIS278" s="85"/>
      <c r="VIT278" s="85"/>
      <c r="VIU278" s="85"/>
      <c r="VIV278" s="86"/>
      <c r="VIW278" s="84"/>
      <c r="VIX278" s="85"/>
      <c r="VIY278" s="85"/>
      <c r="VIZ278" s="85"/>
      <c r="VJA278" s="85"/>
      <c r="VJB278" s="85"/>
      <c r="VJC278" s="85"/>
      <c r="VJD278" s="85"/>
      <c r="VJE278" s="85"/>
      <c r="VJF278" s="85"/>
      <c r="VJG278" s="85"/>
      <c r="VJH278" s="85"/>
      <c r="VJI278" s="85"/>
      <c r="VJJ278" s="85"/>
      <c r="VJK278" s="85"/>
      <c r="VJL278" s="85"/>
      <c r="VJM278" s="85"/>
      <c r="VJN278" s="85"/>
      <c r="VJO278" s="85"/>
      <c r="VJP278" s="85"/>
      <c r="VJQ278" s="85"/>
      <c r="VJR278" s="85"/>
      <c r="VJS278" s="85"/>
      <c r="VJT278" s="85"/>
      <c r="VJU278" s="85"/>
      <c r="VJV278" s="85"/>
      <c r="VJW278" s="85"/>
      <c r="VJX278" s="85"/>
      <c r="VJY278" s="85"/>
      <c r="VJZ278" s="85"/>
      <c r="VKA278" s="86"/>
      <c r="VKB278" s="84"/>
      <c r="VKC278" s="85"/>
      <c r="VKD278" s="85"/>
      <c r="VKE278" s="85"/>
      <c r="VKF278" s="85"/>
      <c r="VKG278" s="85"/>
      <c r="VKH278" s="85"/>
      <c r="VKI278" s="85"/>
      <c r="VKJ278" s="85"/>
      <c r="VKK278" s="85"/>
      <c r="VKL278" s="85"/>
      <c r="VKM278" s="85"/>
      <c r="VKN278" s="85"/>
      <c r="VKO278" s="85"/>
      <c r="VKP278" s="85"/>
      <c r="VKQ278" s="85"/>
      <c r="VKR278" s="85"/>
      <c r="VKS278" s="85"/>
      <c r="VKT278" s="85"/>
      <c r="VKU278" s="85"/>
      <c r="VKV278" s="85"/>
      <c r="VKW278" s="85"/>
      <c r="VKX278" s="85"/>
      <c r="VKY278" s="85"/>
      <c r="VKZ278" s="85"/>
      <c r="VLA278" s="85"/>
      <c r="VLB278" s="85"/>
      <c r="VLC278" s="85"/>
      <c r="VLD278" s="85"/>
      <c r="VLE278" s="85"/>
      <c r="VLF278" s="86"/>
      <c r="VLG278" s="84"/>
      <c r="VLH278" s="85"/>
      <c r="VLI278" s="85"/>
      <c r="VLJ278" s="85"/>
      <c r="VLK278" s="85"/>
      <c r="VLL278" s="85"/>
      <c r="VLM278" s="85"/>
      <c r="VLN278" s="85"/>
      <c r="VLO278" s="85"/>
      <c r="VLP278" s="85"/>
      <c r="VLQ278" s="85"/>
      <c r="VLR278" s="85"/>
      <c r="VLS278" s="85"/>
      <c r="VLT278" s="85"/>
      <c r="VLU278" s="85"/>
      <c r="VLV278" s="85"/>
      <c r="VLW278" s="85"/>
      <c r="VLX278" s="85"/>
      <c r="VLY278" s="85"/>
      <c r="VLZ278" s="85"/>
      <c r="VMA278" s="85"/>
      <c r="VMB278" s="85"/>
      <c r="VMC278" s="85"/>
      <c r="VMD278" s="85"/>
      <c r="VME278" s="85"/>
      <c r="VMF278" s="85"/>
      <c r="VMG278" s="85"/>
      <c r="VMH278" s="85"/>
      <c r="VMI278" s="85"/>
      <c r="VMJ278" s="85"/>
      <c r="VMK278" s="86"/>
      <c r="VML278" s="84"/>
      <c r="VMM278" s="85"/>
      <c r="VMN278" s="85"/>
      <c r="VMO278" s="85"/>
      <c r="VMP278" s="85"/>
      <c r="VMQ278" s="85"/>
      <c r="VMR278" s="85"/>
      <c r="VMS278" s="85"/>
      <c r="VMT278" s="85"/>
      <c r="VMU278" s="85"/>
      <c r="VMV278" s="85"/>
      <c r="VMW278" s="85"/>
      <c r="VMX278" s="85"/>
      <c r="VMY278" s="85"/>
      <c r="VMZ278" s="85"/>
      <c r="VNA278" s="85"/>
      <c r="VNB278" s="85"/>
      <c r="VNC278" s="85"/>
      <c r="VND278" s="85"/>
      <c r="VNE278" s="85"/>
      <c r="VNF278" s="85"/>
      <c r="VNG278" s="85"/>
      <c r="VNH278" s="85"/>
      <c r="VNI278" s="85"/>
      <c r="VNJ278" s="85"/>
      <c r="VNK278" s="85"/>
      <c r="VNL278" s="85"/>
      <c r="VNM278" s="85"/>
      <c r="VNN278" s="85"/>
      <c r="VNO278" s="85"/>
      <c r="VNP278" s="86"/>
      <c r="VNQ278" s="84"/>
      <c r="VNR278" s="85"/>
      <c r="VNS278" s="85"/>
      <c r="VNT278" s="85"/>
      <c r="VNU278" s="85"/>
      <c r="VNV278" s="85"/>
      <c r="VNW278" s="85"/>
      <c r="VNX278" s="85"/>
      <c r="VNY278" s="85"/>
      <c r="VNZ278" s="85"/>
      <c r="VOA278" s="85"/>
      <c r="VOB278" s="85"/>
      <c r="VOC278" s="85"/>
      <c r="VOD278" s="85"/>
      <c r="VOE278" s="85"/>
      <c r="VOF278" s="85"/>
      <c r="VOG278" s="85"/>
      <c r="VOH278" s="85"/>
      <c r="VOI278" s="85"/>
      <c r="VOJ278" s="85"/>
      <c r="VOK278" s="85"/>
      <c r="VOL278" s="85"/>
      <c r="VOM278" s="85"/>
      <c r="VON278" s="85"/>
      <c r="VOO278" s="85"/>
      <c r="VOP278" s="85"/>
      <c r="VOQ278" s="85"/>
      <c r="VOR278" s="85"/>
      <c r="VOS278" s="85"/>
      <c r="VOT278" s="85"/>
      <c r="VOU278" s="86"/>
      <c r="VOV278" s="84"/>
      <c r="VOW278" s="85"/>
      <c r="VOX278" s="85"/>
      <c r="VOY278" s="85"/>
      <c r="VOZ278" s="85"/>
      <c r="VPA278" s="85"/>
      <c r="VPB278" s="85"/>
      <c r="VPC278" s="85"/>
      <c r="VPD278" s="85"/>
      <c r="VPE278" s="85"/>
      <c r="VPF278" s="85"/>
      <c r="VPG278" s="85"/>
      <c r="VPH278" s="85"/>
      <c r="VPI278" s="85"/>
      <c r="VPJ278" s="85"/>
      <c r="VPK278" s="85"/>
      <c r="VPL278" s="85"/>
      <c r="VPM278" s="85"/>
      <c r="VPN278" s="85"/>
      <c r="VPO278" s="85"/>
      <c r="VPP278" s="85"/>
      <c r="VPQ278" s="85"/>
      <c r="VPR278" s="85"/>
      <c r="VPS278" s="85"/>
      <c r="VPT278" s="85"/>
      <c r="VPU278" s="85"/>
      <c r="VPV278" s="85"/>
      <c r="VPW278" s="85"/>
      <c r="VPX278" s="85"/>
      <c r="VPY278" s="85"/>
      <c r="VPZ278" s="86"/>
      <c r="VQA278" s="84"/>
      <c r="VQB278" s="85"/>
      <c r="VQC278" s="85"/>
      <c r="VQD278" s="85"/>
      <c r="VQE278" s="85"/>
      <c r="VQF278" s="85"/>
      <c r="VQG278" s="85"/>
      <c r="VQH278" s="85"/>
      <c r="VQI278" s="85"/>
      <c r="VQJ278" s="85"/>
      <c r="VQK278" s="85"/>
      <c r="VQL278" s="85"/>
      <c r="VQM278" s="85"/>
      <c r="VQN278" s="85"/>
      <c r="VQO278" s="85"/>
      <c r="VQP278" s="85"/>
      <c r="VQQ278" s="85"/>
      <c r="VQR278" s="85"/>
      <c r="VQS278" s="85"/>
      <c r="VQT278" s="85"/>
      <c r="VQU278" s="85"/>
      <c r="VQV278" s="85"/>
      <c r="VQW278" s="85"/>
      <c r="VQX278" s="85"/>
      <c r="VQY278" s="85"/>
      <c r="VQZ278" s="85"/>
      <c r="VRA278" s="85"/>
      <c r="VRB278" s="85"/>
      <c r="VRC278" s="85"/>
      <c r="VRD278" s="85"/>
      <c r="VRE278" s="86"/>
      <c r="VRF278" s="84"/>
      <c r="VRG278" s="85"/>
      <c r="VRH278" s="85"/>
      <c r="VRI278" s="85"/>
      <c r="VRJ278" s="85"/>
      <c r="VRK278" s="85"/>
      <c r="VRL278" s="85"/>
      <c r="VRM278" s="85"/>
      <c r="VRN278" s="85"/>
      <c r="VRO278" s="85"/>
      <c r="VRP278" s="85"/>
      <c r="VRQ278" s="85"/>
      <c r="VRR278" s="85"/>
      <c r="VRS278" s="85"/>
      <c r="VRT278" s="85"/>
      <c r="VRU278" s="85"/>
      <c r="VRV278" s="85"/>
      <c r="VRW278" s="85"/>
      <c r="VRX278" s="85"/>
      <c r="VRY278" s="85"/>
      <c r="VRZ278" s="85"/>
      <c r="VSA278" s="85"/>
      <c r="VSB278" s="85"/>
      <c r="VSC278" s="85"/>
      <c r="VSD278" s="85"/>
      <c r="VSE278" s="85"/>
      <c r="VSF278" s="85"/>
      <c r="VSG278" s="85"/>
      <c r="VSH278" s="85"/>
      <c r="VSI278" s="85"/>
      <c r="VSJ278" s="86"/>
      <c r="VSK278" s="84"/>
      <c r="VSL278" s="85"/>
      <c r="VSM278" s="85"/>
      <c r="VSN278" s="85"/>
      <c r="VSO278" s="85"/>
      <c r="VSP278" s="85"/>
      <c r="VSQ278" s="85"/>
      <c r="VSR278" s="85"/>
      <c r="VSS278" s="85"/>
      <c r="VST278" s="85"/>
      <c r="VSU278" s="85"/>
      <c r="VSV278" s="85"/>
      <c r="VSW278" s="85"/>
      <c r="VSX278" s="85"/>
      <c r="VSY278" s="85"/>
      <c r="VSZ278" s="85"/>
      <c r="VTA278" s="85"/>
      <c r="VTB278" s="85"/>
      <c r="VTC278" s="85"/>
      <c r="VTD278" s="85"/>
      <c r="VTE278" s="85"/>
      <c r="VTF278" s="85"/>
      <c r="VTG278" s="85"/>
      <c r="VTH278" s="85"/>
      <c r="VTI278" s="85"/>
      <c r="VTJ278" s="85"/>
      <c r="VTK278" s="85"/>
      <c r="VTL278" s="85"/>
      <c r="VTM278" s="85"/>
      <c r="VTN278" s="85"/>
      <c r="VTO278" s="86"/>
      <c r="VTP278" s="84"/>
      <c r="VTQ278" s="85"/>
      <c r="VTR278" s="85"/>
      <c r="VTS278" s="85"/>
      <c r="VTT278" s="85"/>
      <c r="VTU278" s="85"/>
      <c r="VTV278" s="85"/>
      <c r="VTW278" s="85"/>
      <c r="VTX278" s="85"/>
      <c r="VTY278" s="85"/>
      <c r="VTZ278" s="85"/>
      <c r="VUA278" s="85"/>
      <c r="VUB278" s="85"/>
      <c r="VUC278" s="85"/>
      <c r="VUD278" s="85"/>
      <c r="VUE278" s="85"/>
      <c r="VUF278" s="85"/>
      <c r="VUG278" s="85"/>
      <c r="VUH278" s="85"/>
      <c r="VUI278" s="85"/>
      <c r="VUJ278" s="85"/>
      <c r="VUK278" s="85"/>
      <c r="VUL278" s="85"/>
      <c r="VUM278" s="85"/>
      <c r="VUN278" s="85"/>
      <c r="VUO278" s="85"/>
      <c r="VUP278" s="85"/>
      <c r="VUQ278" s="85"/>
      <c r="VUR278" s="85"/>
      <c r="VUS278" s="85"/>
      <c r="VUT278" s="86"/>
      <c r="VUU278" s="84"/>
      <c r="VUV278" s="85"/>
      <c r="VUW278" s="85"/>
      <c r="VUX278" s="85"/>
      <c r="VUY278" s="85"/>
      <c r="VUZ278" s="85"/>
      <c r="VVA278" s="85"/>
      <c r="VVB278" s="85"/>
      <c r="VVC278" s="85"/>
      <c r="VVD278" s="85"/>
      <c r="VVE278" s="85"/>
      <c r="VVF278" s="85"/>
      <c r="VVG278" s="85"/>
      <c r="VVH278" s="85"/>
      <c r="VVI278" s="85"/>
      <c r="VVJ278" s="85"/>
      <c r="VVK278" s="85"/>
      <c r="VVL278" s="85"/>
      <c r="VVM278" s="85"/>
      <c r="VVN278" s="85"/>
      <c r="VVO278" s="85"/>
      <c r="VVP278" s="85"/>
      <c r="VVQ278" s="85"/>
      <c r="VVR278" s="85"/>
      <c r="VVS278" s="85"/>
      <c r="VVT278" s="85"/>
      <c r="VVU278" s="85"/>
      <c r="VVV278" s="85"/>
      <c r="VVW278" s="85"/>
      <c r="VVX278" s="85"/>
      <c r="VVY278" s="86"/>
      <c r="VVZ278" s="84"/>
      <c r="VWA278" s="85"/>
      <c r="VWB278" s="85"/>
      <c r="VWC278" s="85"/>
      <c r="VWD278" s="85"/>
      <c r="VWE278" s="85"/>
      <c r="VWF278" s="85"/>
      <c r="VWG278" s="85"/>
      <c r="VWH278" s="85"/>
      <c r="VWI278" s="85"/>
      <c r="VWJ278" s="85"/>
      <c r="VWK278" s="85"/>
      <c r="VWL278" s="85"/>
      <c r="VWM278" s="85"/>
      <c r="VWN278" s="85"/>
      <c r="VWO278" s="85"/>
      <c r="VWP278" s="85"/>
      <c r="VWQ278" s="85"/>
      <c r="VWR278" s="85"/>
      <c r="VWS278" s="85"/>
      <c r="VWT278" s="85"/>
      <c r="VWU278" s="85"/>
      <c r="VWV278" s="85"/>
      <c r="VWW278" s="85"/>
      <c r="VWX278" s="85"/>
      <c r="VWY278" s="85"/>
      <c r="VWZ278" s="85"/>
      <c r="VXA278" s="85"/>
      <c r="VXB278" s="85"/>
      <c r="VXC278" s="85"/>
      <c r="VXD278" s="86"/>
      <c r="VXE278" s="84"/>
      <c r="VXF278" s="85"/>
      <c r="VXG278" s="85"/>
      <c r="VXH278" s="85"/>
      <c r="VXI278" s="85"/>
      <c r="VXJ278" s="85"/>
      <c r="VXK278" s="85"/>
      <c r="VXL278" s="85"/>
      <c r="VXM278" s="85"/>
      <c r="VXN278" s="85"/>
      <c r="VXO278" s="85"/>
      <c r="VXP278" s="85"/>
      <c r="VXQ278" s="85"/>
      <c r="VXR278" s="85"/>
      <c r="VXS278" s="85"/>
      <c r="VXT278" s="85"/>
      <c r="VXU278" s="85"/>
      <c r="VXV278" s="85"/>
      <c r="VXW278" s="85"/>
      <c r="VXX278" s="85"/>
      <c r="VXY278" s="85"/>
      <c r="VXZ278" s="85"/>
      <c r="VYA278" s="85"/>
      <c r="VYB278" s="85"/>
      <c r="VYC278" s="85"/>
      <c r="VYD278" s="85"/>
      <c r="VYE278" s="85"/>
      <c r="VYF278" s="85"/>
      <c r="VYG278" s="85"/>
      <c r="VYH278" s="85"/>
      <c r="VYI278" s="86"/>
      <c r="VYJ278" s="84"/>
      <c r="VYK278" s="85"/>
      <c r="VYL278" s="85"/>
      <c r="VYM278" s="85"/>
      <c r="VYN278" s="85"/>
      <c r="VYO278" s="85"/>
      <c r="VYP278" s="85"/>
      <c r="VYQ278" s="85"/>
      <c r="VYR278" s="85"/>
      <c r="VYS278" s="85"/>
      <c r="VYT278" s="85"/>
      <c r="VYU278" s="85"/>
      <c r="VYV278" s="85"/>
      <c r="VYW278" s="85"/>
      <c r="VYX278" s="85"/>
      <c r="VYY278" s="85"/>
      <c r="VYZ278" s="85"/>
      <c r="VZA278" s="85"/>
      <c r="VZB278" s="85"/>
      <c r="VZC278" s="85"/>
      <c r="VZD278" s="85"/>
      <c r="VZE278" s="85"/>
      <c r="VZF278" s="85"/>
      <c r="VZG278" s="85"/>
      <c r="VZH278" s="85"/>
      <c r="VZI278" s="85"/>
      <c r="VZJ278" s="85"/>
      <c r="VZK278" s="85"/>
      <c r="VZL278" s="85"/>
      <c r="VZM278" s="85"/>
      <c r="VZN278" s="86"/>
      <c r="VZO278" s="84"/>
      <c r="VZP278" s="85"/>
      <c r="VZQ278" s="85"/>
      <c r="VZR278" s="85"/>
      <c r="VZS278" s="85"/>
      <c r="VZT278" s="85"/>
      <c r="VZU278" s="85"/>
      <c r="VZV278" s="85"/>
      <c r="VZW278" s="85"/>
      <c r="VZX278" s="85"/>
      <c r="VZY278" s="85"/>
      <c r="VZZ278" s="85"/>
      <c r="WAA278" s="85"/>
      <c r="WAB278" s="85"/>
      <c r="WAC278" s="85"/>
      <c r="WAD278" s="85"/>
      <c r="WAE278" s="85"/>
      <c r="WAF278" s="85"/>
      <c r="WAG278" s="85"/>
      <c r="WAH278" s="85"/>
      <c r="WAI278" s="85"/>
      <c r="WAJ278" s="85"/>
      <c r="WAK278" s="85"/>
      <c r="WAL278" s="85"/>
      <c r="WAM278" s="85"/>
      <c r="WAN278" s="85"/>
      <c r="WAO278" s="85"/>
      <c r="WAP278" s="85"/>
      <c r="WAQ278" s="85"/>
      <c r="WAR278" s="85"/>
      <c r="WAS278" s="86"/>
      <c r="WAT278" s="84"/>
      <c r="WAU278" s="85"/>
      <c r="WAV278" s="85"/>
      <c r="WAW278" s="85"/>
      <c r="WAX278" s="85"/>
      <c r="WAY278" s="85"/>
      <c r="WAZ278" s="85"/>
      <c r="WBA278" s="85"/>
      <c r="WBB278" s="85"/>
      <c r="WBC278" s="85"/>
      <c r="WBD278" s="85"/>
      <c r="WBE278" s="85"/>
      <c r="WBF278" s="85"/>
      <c r="WBG278" s="85"/>
      <c r="WBH278" s="85"/>
      <c r="WBI278" s="85"/>
      <c r="WBJ278" s="85"/>
      <c r="WBK278" s="85"/>
      <c r="WBL278" s="85"/>
      <c r="WBM278" s="85"/>
      <c r="WBN278" s="85"/>
      <c r="WBO278" s="85"/>
      <c r="WBP278" s="85"/>
      <c r="WBQ278" s="85"/>
      <c r="WBR278" s="85"/>
      <c r="WBS278" s="85"/>
      <c r="WBT278" s="85"/>
      <c r="WBU278" s="85"/>
      <c r="WBV278" s="85"/>
      <c r="WBW278" s="85"/>
      <c r="WBX278" s="86"/>
      <c r="WBY278" s="84"/>
      <c r="WBZ278" s="85"/>
      <c r="WCA278" s="85"/>
      <c r="WCB278" s="85"/>
      <c r="WCC278" s="85"/>
      <c r="WCD278" s="85"/>
      <c r="WCE278" s="85"/>
      <c r="WCF278" s="85"/>
      <c r="WCG278" s="85"/>
      <c r="WCH278" s="85"/>
      <c r="WCI278" s="85"/>
      <c r="WCJ278" s="85"/>
      <c r="WCK278" s="85"/>
      <c r="WCL278" s="85"/>
      <c r="WCM278" s="85"/>
      <c r="WCN278" s="85"/>
      <c r="WCO278" s="85"/>
      <c r="WCP278" s="85"/>
      <c r="WCQ278" s="85"/>
      <c r="WCR278" s="85"/>
      <c r="WCS278" s="85"/>
      <c r="WCT278" s="85"/>
      <c r="WCU278" s="85"/>
      <c r="WCV278" s="85"/>
      <c r="WCW278" s="85"/>
      <c r="WCX278" s="85"/>
      <c r="WCY278" s="85"/>
      <c r="WCZ278" s="85"/>
      <c r="WDA278" s="85"/>
      <c r="WDB278" s="85"/>
      <c r="WDC278" s="86"/>
      <c r="WDD278" s="84"/>
      <c r="WDE278" s="85"/>
      <c r="WDF278" s="85"/>
      <c r="WDG278" s="85"/>
      <c r="WDH278" s="85"/>
      <c r="WDI278" s="85"/>
      <c r="WDJ278" s="85"/>
      <c r="WDK278" s="85"/>
      <c r="WDL278" s="85"/>
      <c r="WDM278" s="85"/>
      <c r="WDN278" s="85"/>
      <c r="WDO278" s="85"/>
      <c r="WDP278" s="85"/>
      <c r="WDQ278" s="85"/>
      <c r="WDR278" s="85"/>
      <c r="WDS278" s="85"/>
      <c r="WDT278" s="85"/>
      <c r="WDU278" s="85"/>
      <c r="WDV278" s="85"/>
      <c r="WDW278" s="85"/>
      <c r="WDX278" s="85"/>
      <c r="WDY278" s="85"/>
      <c r="WDZ278" s="85"/>
      <c r="WEA278" s="85"/>
      <c r="WEB278" s="85"/>
      <c r="WEC278" s="85"/>
      <c r="WED278" s="85"/>
      <c r="WEE278" s="85"/>
      <c r="WEF278" s="85"/>
      <c r="WEG278" s="85"/>
      <c r="WEH278" s="86"/>
      <c r="WEI278" s="84"/>
      <c r="WEJ278" s="85"/>
      <c r="WEK278" s="85"/>
      <c r="WEL278" s="85"/>
      <c r="WEM278" s="85"/>
      <c r="WEN278" s="85"/>
      <c r="WEO278" s="85"/>
      <c r="WEP278" s="85"/>
      <c r="WEQ278" s="85"/>
      <c r="WER278" s="85"/>
      <c r="WES278" s="85"/>
      <c r="WET278" s="85"/>
      <c r="WEU278" s="85"/>
      <c r="WEV278" s="85"/>
      <c r="WEW278" s="85"/>
      <c r="WEX278" s="85"/>
      <c r="WEY278" s="85"/>
      <c r="WEZ278" s="85"/>
      <c r="WFA278" s="85"/>
      <c r="WFB278" s="85"/>
      <c r="WFC278" s="85"/>
      <c r="WFD278" s="85"/>
      <c r="WFE278" s="85"/>
      <c r="WFF278" s="85"/>
      <c r="WFG278" s="85"/>
      <c r="WFH278" s="85"/>
      <c r="WFI278" s="85"/>
      <c r="WFJ278" s="85"/>
      <c r="WFK278" s="85"/>
      <c r="WFL278" s="85"/>
      <c r="WFM278" s="86"/>
      <c r="WFN278" s="84"/>
      <c r="WFO278" s="85"/>
      <c r="WFP278" s="85"/>
      <c r="WFQ278" s="85"/>
      <c r="WFR278" s="85"/>
      <c r="WFS278" s="85"/>
      <c r="WFT278" s="85"/>
      <c r="WFU278" s="85"/>
      <c r="WFV278" s="85"/>
      <c r="WFW278" s="85"/>
      <c r="WFX278" s="85"/>
      <c r="WFY278" s="85"/>
      <c r="WFZ278" s="85"/>
      <c r="WGA278" s="85"/>
      <c r="WGB278" s="85"/>
      <c r="WGC278" s="85"/>
      <c r="WGD278" s="85"/>
      <c r="WGE278" s="85"/>
      <c r="WGF278" s="85"/>
      <c r="WGG278" s="85"/>
      <c r="WGH278" s="85"/>
      <c r="WGI278" s="85"/>
      <c r="WGJ278" s="85"/>
      <c r="WGK278" s="85"/>
      <c r="WGL278" s="85"/>
      <c r="WGM278" s="85"/>
      <c r="WGN278" s="85"/>
      <c r="WGO278" s="85"/>
      <c r="WGP278" s="85"/>
      <c r="WGQ278" s="85"/>
      <c r="WGR278" s="86"/>
      <c r="WGS278" s="84"/>
      <c r="WGT278" s="85"/>
      <c r="WGU278" s="85"/>
      <c r="WGV278" s="85"/>
      <c r="WGW278" s="85"/>
      <c r="WGX278" s="85"/>
      <c r="WGY278" s="85"/>
      <c r="WGZ278" s="85"/>
      <c r="WHA278" s="85"/>
      <c r="WHB278" s="85"/>
      <c r="WHC278" s="85"/>
      <c r="WHD278" s="85"/>
      <c r="WHE278" s="85"/>
      <c r="WHF278" s="85"/>
      <c r="WHG278" s="85"/>
      <c r="WHH278" s="85"/>
      <c r="WHI278" s="85"/>
      <c r="WHJ278" s="85"/>
      <c r="WHK278" s="85"/>
      <c r="WHL278" s="85"/>
      <c r="WHM278" s="85"/>
      <c r="WHN278" s="85"/>
      <c r="WHO278" s="85"/>
      <c r="WHP278" s="85"/>
      <c r="WHQ278" s="85"/>
      <c r="WHR278" s="85"/>
      <c r="WHS278" s="85"/>
      <c r="WHT278" s="85"/>
      <c r="WHU278" s="85"/>
      <c r="WHV278" s="85"/>
      <c r="WHW278" s="86"/>
      <c r="WHX278" s="84"/>
      <c r="WHY278" s="85"/>
      <c r="WHZ278" s="85"/>
      <c r="WIA278" s="85"/>
      <c r="WIB278" s="85"/>
      <c r="WIC278" s="85"/>
      <c r="WID278" s="85"/>
      <c r="WIE278" s="85"/>
      <c r="WIF278" s="85"/>
      <c r="WIG278" s="85"/>
      <c r="WIH278" s="85"/>
      <c r="WII278" s="85"/>
      <c r="WIJ278" s="85"/>
      <c r="WIK278" s="85"/>
      <c r="WIL278" s="85"/>
      <c r="WIM278" s="85"/>
      <c r="WIN278" s="85"/>
      <c r="WIO278" s="85"/>
      <c r="WIP278" s="85"/>
      <c r="WIQ278" s="85"/>
      <c r="WIR278" s="85"/>
      <c r="WIS278" s="85"/>
      <c r="WIT278" s="85"/>
      <c r="WIU278" s="85"/>
      <c r="WIV278" s="85"/>
      <c r="WIW278" s="85"/>
      <c r="WIX278" s="85"/>
      <c r="WIY278" s="85"/>
      <c r="WIZ278" s="85"/>
      <c r="WJA278" s="85"/>
      <c r="WJB278" s="86"/>
      <c r="WJC278" s="84"/>
      <c r="WJD278" s="85"/>
      <c r="WJE278" s="85"/>
      <c r="WJF278" s="85"/>
      <c r="WJG278" s="85"/>
      <c r="WJH278" s="85"/>
      <c r="WJI278" s="85"/>
      <c r="WJJ278" s="85"/>
      <c r="WJK278" s="85"/>
      <c r="WJL278" s="85"/>
      <c r="WJM278" s="85"/>
      <c r="WJN278" s="85"/>
      <c r="WJO278" s="85"/>
      <c r="WJP278" s="85"/>
      <c r="WJQ278" s="85"/>
      <c r="WJR278" s="85"/>
      <c r="WJS278" s="85"/>
      <c r="WJT278" s="85"/>
      <c r="WJU278" s="85"/>
      <c r="WJV278" s="85"/>
      <c r="WJW278" s="85"/>
      <c r="WJX278" s="85"/>
      <c r="WJY278" s="85"/>
      <c r="WJZ278" s="85"/>
      <c r="WKA278" s="85"/>
      <c r="WKB278" s="85"/>
      <c r="WKC278" s="85"/>
      <c r="WKD278" s="85"/>
      <c r="WKE278" s="85"/>
      <c r="WKF278" s="85"/>
      <c r="WKG278" s="86"/>
      <c r="WKH278" s="84"/>
      <c r="WKI278" s="85"/>
      <c r="WKJ278" s="85"/>
      <c r="WKK278" s="85"/>
      <c r="WKL278" s="85"/>
      <c r="WKM278" s="85"/>
      <c r="WKN278" s="85"/>
      <c r="WKO278" s="85"/>
      <c r="WKP278" s="85"/>
      <c r="WKQ278" s="85"/>
      <c r="WKR278" s="85"/>
      <c r="WKS278" s="85"/>
      <c r="WKT278" s="85"/>
      <c r="WKU278" s="85"/>
      <c r="WKV278" s="85"/>
      <c r="WKW278" s="85"/>
      <c r="WKX278" s="85"/>
      <c r="WKY278" s="85"/>
      <c r="WKZ278" s="85"/>
      <c r="WLA278" s="85"/>
      <c r="WLB278" s="85"/>
      <c r="WLC278" s="85"/>
      <c r="WLD278" s="85"/>
      <c r="WLE278" s="85"/>
      <c r="WLF278" s="85"/>
      <c r="WLG278" s="85"/>
      <c r="WLH278" s="85"/>
      <c r="WLI278" s="85"/>
      <c r="WLJ278" s="85"/>
      <c r="WLK278" s="85"/>
      <c r="WLL278" s="86"/>
      <c r="WLM278" s="84"/>
      <c r="WLN278" s="85"/>
      <c r="WLO278" s="85"/>
      <c r="WLP278" s="85"/>
      <c r="WLQ278" s="85"/>
      <c r="WLR278" s="85"/>
      <c r="WLS278" s="85"/>
      <c r="WLT278" s="85"/>
      <c r="WLU278" s="85"/>
      <c r="WLV278" s="85"/>
      <c r="WLW278" s="85"/>
      <c r="WLX278" s="85"/>
      <c r="WLY278" s="85"/>
      <c r="WLZ278" s="85"/>
      <c r="WMA278" s="85"/>
      <c r="WMB278" s="85"/>
      <c r="WMC278" s="85"/>
      <c r="WMD278" s="85"/>
      <c r="WME278" s="85"/>
      <c r="WMF278" s="85"/>
      <c r="WMG278" s="85"/>
      <c r="WMH278" s="85"/>
      <c r="WMI278" s="85"/>
      <c r="WMJ278" s="85"/>
      <c r="WMK278" s="85"/>
      <c r="WML278" s="85"/>
      <c r="WMM278" s="85"/>
      <c r="WMN278" s="85"/>
      <c r="WMO278" s="85"/>
      <c r="WMP278" s="85"/>
      <c r="WMQ278" s="86"/>
      <c r="WMR278" s="84"/>
      <c r="WMS278" s="85"/>
      <c r="WMT278" s="85"/>
      <c r="WMU278" s="85"/>
      <c r="WMV278" s="85"/>
      <c r="WMW278" s="85"/>
      <c r="WMX278" s="85"/>
      <c r="WMY278" s="85"/>
      <c r="WMZ278" s="85"/>
      <c r="WNA278" s="85"/>
      <c r="WNB278" s="85"/>
      <c r="WNC278" s="85"/>
      <c r="WND278" s="85"/>
      <c r="WNE278" s="85"/>
      <c r="WNF278" s="85"/>
      <c r="WNG278" s="85"/>
      <c r="WNH278" s="85"/>
      <c r="WNI278" s="85"/>
      <c r="WNJ278" s="85"/>
      <c r="WNK278" s="85"/>
      <c r="WNL278" s="85"/>
      <c r="WNM278" s="85"/>
      <c r="WNN278" s="85"/>
      <c r="WNO278" s="85"/>
      <c r="WNP278" s="85"/>
      <c r="WNQ278" s="85"/>
      <c r="WNR278" s="85"/>
      <c r="WNS278" s="85"/>
      <c r="WNT278" s="85"/>
      <c r="WNU278" s="85"/>
      <c r="WNV278" s="86"/>
      <c r="WNW278" s="84"/>
      <c r="WNX278" s="85"/>
      <c r="WNY278" s="85"/>
      <c r="WNZ278" s="85"/>
      <c r="WOA278" s="85"/>
      <c r="WOB278" s="85"/>
      <c r="WOC278" s="85"/>
      <c r="WOD278" s="85"/>
      <c r="WOE278" s="85"/>
      <c r="WOF278" s="85"/>
      <c r="WOG278" s="85"/>
      <c r="WOH278" s="85"/>
      <c r="WOI278" s="85"/>
      <c r="WOJ278" s="85"/>
      <c r="WOK278" s="85"/>
      <c r="WOL278" s="85"/>
      <c r="WOM278" s="85"/>
      <c r="WON278" s="85"/>
      <c r="WOO278" s="85"/>
      <c r="WOP278" s="85"/>
      <c r="WOQ278" s="85"/>
      <c r="WOR278" s="85"/>
      <c r="WOS278" s="85"/>
      <c r="WOT278" s="85"/>
      <c r="WOU278" s="85"/>
      <c r="WOV278" s="85"/>
      <c r="WOW278" s="85"/>
      <c r="WOX278" s="85"/>
      <c r="WOY278" s="85"/>
      <c r="WOZ278" s="85"/>
      <c r="WPA278" s="86"/>
      <c r="WPB278" s="84"/>
      <c r="WPC278" s="85"/>
      <c r="WPD278" s="85"/>
      <c r="WPE278" s="85"/>
      <c r="WPF278" s="85"/>
      <c r="WPG278" s="85"/>
      <c r="WPH278" s="85"/>
      <c r="WPI278" s="85"/>
      <c r="WPJ278" s="85"/>
      <c r="WPK278" s="85"/>
      <c r="WPL278" s="85"/>
      <c r="WPM278" s="85"/>
      <c r="WPN278" s="85"/>
      <c r="WPO278" s="85"/>
      <c r="WPP278" s="85"/>
      <c r="WPQ278" s="85"/>
      <c r="WPR278" s="85"/>
      <c r="WPS278" s="85"/>
      <c r="WPT278" s="85"/>
      <c r="WPU278" s="85"/>
      <c r="WPV278" s="85"/>
      <c r="WPW278" s="85"/>
      <c r="WPX278" s="85"/>
      <c r="WPY278" s="85"/>
      <c r="WPZ278" s="85"/>
      <c r="WQA278" s="85"/>
      <c r="WQB278" s="85"/>
      <c r="WQC278" s="85"/>
      <c r="WQD278" s="85"/>
      <c r="WQE278" s="85"/>
      <c r="WQF278" s="86"/>
      <c r="WQG278" s="84"/>
      <c r="WQH278" s="85"/>
      <c r="WQI278" s="85"/>
      <c r="WQJ278" s="85"/>
      <c r="WQK278" s="85"/>
      <c r="WQL278" s="85"/>
      <c r="WQM278" s="85"/>
      <c r="WQN278" s="85"/>
      <c r="WQO278" s="85"/>
      <c r="WQP278" s="85"/>
      <c r="WQQ278" s="85"/>
      <c r="WQR278" s="85"/>
      <c r="WQS278" s="85"/>
      <c r="WQT278" s="85"/>
      <c r="WQU278" s="85"/>
      <c r="WQV278" s="85"/>
      <c r="WQW278" s="85"/>
      <c r="WQX278" s="85"/>
      <c r="WQY278" s="85"/>
      <c r="WQZ278" s="85"/>
      <c r="WRA278" s="85"/>
      <c r="WRB278" s="85"/>
      <c r="WRC278" s="85"/>
      <c r="WRD278" s="85"/>
      <c r="WRE278" s="85"/>
      <c r="WRF278" s="85"/>
      <c r="WRG278" s="85"/>
      <c r="WRH278" s="85"/>
      <c r="WRI278" s="85"/>
      <c r="WRJ278" s="85"/>
      <c r="WRK278" s="86"/>
      <c r="WRL278" s="84"/>
      <c r="WRM278" s="85"/>
      <c r="WRN278" s="85"/>
      <c r="WRO278" s="85"/>
      <c r="WRP278" s="85"/>
      <c r="WRQ278" s="85"/>
      <c r="WRR278" s="85"/>
      <c r="WRS278" s="85"/>
      <c r="WRT278" s="85"/>
      <c r="WRU278" s="85"/>
      <c r="WRV278" s="85"/>
      <c r="WRW278" s="85"/>
      <c r="WRX278" s="85"/>
      <c r="WRY278" s="85"/>
      <c r="WRZ278" s="85"/>
      <c r="WSA278" s="85"/>
      <c r="WSB278" s="85"/>
      <c r="WSC278" s="85"/>
      <c r="WSD278" s="85"/>
      <c r="WSE278" s="85"/>
      <c r="WSF278" s="85"/>
      <c r="WSG278" s="85"/>
      <c r="WSH278" s="85"/>
      <c r="WSI278" s="85"/>
      <c r="WSJ278" s="85"/>
      <c r="WSK278" s="85"/>
      <c r="WSL278" s="85"/>
      <c r="WSM278" s="85"/>
      <c r="WSN278" s="85"/>
      <c r="WSO278" s="85"/>
      <c r="WSP278" s="86"/>
      <c r="WSQ278" s="84"/>
      <c r="WSR278" s="85"/>
      <c r="WSS278" s="85"/>
      <c r="WST278" s="85"/>
      <c r="WSU278" s="85"/>
      <c r="WSV278" s="85"/>
      <c r="WSW278" s="85"/>
      <c r="WSX278" s="85"/>
      <c r="WSY278" s="85"/>
      <c r="WSZ278" s="85"/>
      <c r="WTA278" s="85"/>
      <c r="WTB278" s="85"/>
      <c r="WTC278" s="85"/>
      <c r="WTD278" s="85"/>
      <c r="WTE278" s="85"/>
      <c r="WTF278" s="85"/>
      <c r="WTG278" s="85"/>
      <c r="WTH278" s="85"/>
      <c r="WTI278" s="85"/>
      <c r="WTJ278" s="85"/>
      <c r="WTK278" s="85"/>
      <c r="WTL278" s="85"/>
      <c r="WTM278" s="85"/>
      <c r="WTN278" s="85"/>
      <c r="WTO278" s="85"/>
      <c r="WTP278" s="85"/>
      <c r="WTQ278" s="85"/>
      <c r="WTR278" s="85"/>
      <c r="WTS278" s="85"/>
      <c r="WTT278" s="85"/>
      <c r="WTU278" s="86"/>
      <c r="WTV278" s="84"/>
      <c r="WTW278" s="85"/>
      <c r="WTX278" s="85"/>
      <c r="WTY278" s="85"/>
      <c r="WTZ278" s="85"/>
      <c r="WUA278" s="85"/>
      <c r="WUB278" s="85"/>
      <c r="WUC278" s="85"/>
      <c r="WUD278" s="85"/>
      <c r="WUE278" s="85"/>
      <c r="WUF278" s="85"/>
      <c r="WUG278" s="85"/>
      <c r="WUH278" s="85"/>
      <c r="WUI278" s="85"/>
      <c r="WUJ278" s="85"/>
      <c r="WUK278" s="85"/>
      <c r="WUL278" s="85"/>
      <c r="WUM278" s="85"/>
      <c r="WUN278" s="85"/>
      <c r="WUO278" s="85"/>
      <c r="WUP278" s="85"/>
      <c r="WUQ278" s="85"/>
      <c r="WUR278" s="85"/>
      <c r="WUS278" s="85"/>
      <c r="WUT278" s="85"/>
      <c r="WUU278" s="85"/>
      <c r="WUV278" s="85"/>
      <c r="WUW278" s="85"/>
      <c r="WUX278" s="85"/>
      <c r="WUY278" s="85"/>
      <c r="WUZ278" s="86"/>
      <c r="WVA278" s="84"/>
      <c r="WVB278" s="85"/>
      <c r="WVC278" s="85"/>
      <c r="WVD278" s="85"/>
      <c r="WVE278" s="85"/>
      <c r="WVF278" s="85"/>
      <c r="WVG278" s="85"/>
      <c r="WVH278" s="85"/>
      <c r="WVI278" s="85"/>
      <c r="WVJ278" s="85"/>
      <c r="WVK278" s="85"/>
      <c r="WVL278" s="85"/>
      <c r="WVM278" s="85"/>
      <c r="WVN278" s="85"/>
      <c r="WVO278" s="85"/>
      <c r="WVP278" s="85"/>
      <c r="WVQ278" s="85"/>
      <c r="WVR278" s="85"/>
      <c r="WVS278" s="85"/>
      <c r="WVT278" s="85"/>
      <c r="WVU278" s="85"/>
      <c r="WVV278" s="85"/>
      <c r="WVW278" s="85"/>
      <c r="WVX278" s="85"/>
      <c r="WVY278" s="85"/>
      <c r="WVZ278" s="85"/>
      <c r="WWA278" s="85"/>
      <c r="WWB278" s="85"/>
      <c r="WWC278" s="85"/>
      <c r="WWD278" s="85"/>
      <c r="WWE278" s="86"/>
      <c r="WWF278" s="84"/>
      <c r="WWG278" s="85"/>
      <c r="WWH278" s="85"/>
      <c r="WWI278" s="85"/>
      <c r="WWJ278" s="85"/>
      <c r="WWK278" s="85"/>
      <c r="WWL278" s="85"/>
      <c r="WWM278" s="85"/>
      <c r="WWN278" s="85"/>
      <c r="WWO278" s="85"/>
      <c r="WWP278" s="85"/>
      <c r="WWQ278" s="85"/>
      <c r="WWR278" s="85"/>
      <c r="WWS278" s="85"/>
      <c r="WWT278" s="85"/>
      <c r="WWU278" s="85"/>
      <c r="WWV278" s="85"/>
      <c r="WWW278" s="85"/>
      <c r="WWX278" s="85"/>
      <c r="WWY278" s="85"/>
      <c r="WWZ278" s="85"/>
      <c r="WXA278" s="85"/>
      <c r="WXB278" s="85"/>
      <c r="WXC278" s="85"/>
      <c r="WXD278" s="85"/>
      <c r="WXE278" s="85"/>
      <c r="WXF278" s="85"/>
      <c r="WXG278" s="85"/>
      <c r="WXH278" s="85"/>
      <c r="WXI278" s="85"/>
      <c r="WXJ278" s="86"/>
      <c r="WXK278" s="84"/>
      <c r="WXL278" s="85"/>
      <c r="WXM278" s="85"/>
      <c r="WXN278" s="85"/>
      <c r="WXO278" s="85"/>
      <c r="WXP278" s="85"/>
      <c r="WXQ278" s="85"/>
      <c r="WXR278" s="85"/>
      <c r="WXS278" s="85"/>
      <c r="WXT278" s="85"/>
      <c r="WXU278" s="85"/>
      <c r="WXV278" s="85"/>
      <c r="WXW278" s="85"/>
      <c r="WXX278" s="85"/>
      <c r="WXY278" s="85"/>
      <c r="WXZ278" s="85"/>
      <c r="WYA278" s="85"/>
      <c r="WYB278" s="85"/>
      <c r="WYC278" s="85"/>
      <c r="WYD278" s="85"/>
      <c r="WYE278" s="85"/>
      <c r="WYF278" s="85"/>
      <c r="WYG278" s="85"/>
      <c r="WYH278" s="85"/>
      <c r="WYI278" s="85"/>
      <c r="WYJ278" s="85"/>
      <c r="WYK278" s="85"/>
      <c r="WYL278" s="85"/>
      <c r="WYM278" s="85"/>
      <c r="WYN278" s="85"/>
      <c r="WYO278" s="86"/>
      <c r="WYP278" s="84"/>
      <c r="WYQ278" s="85"/>
      <c r="WYR278" s="85"/>
      <c r="WYS278" s="85"/>
      <c r="WYT278" s="85"/>
      <c r="WYU278" s="85"/>
      <c r="WYV278" s="85"/>
      <c r="WYW278" s="85"/>
      <c r="WYX278" s="85"/>
      <c r="WYY278" s="85"/>
      <c r="WYZ278" s="85"/>
      <c r="WZA278" s="85"/>
      <c r="WZB278" s="85"/>
      <c r="WZC278" s="85"/>
      <c r="WZD278" s="85"/>
      <c r="WZE278" s="85"/>
      <c r="WZF278" s="85"/>
      <c r="WZG278" s="85"/>
      <c r="WZH278" s="85"/>
      <c r="WZI278" s="85"/>
      <c r="WZJ278" s="85"/>
      <c r="WZK278" s="85"/>
      <c r="WZL278" s="85"/>
      <c r="WZM278" s="85"/>
      <c r="WZN278" s="85"/>
      <c r="WZO278" s="85"/>
      <c r="WZP278" s="85"/>
      <c r="WZQ278" s="85"/>
      <c r="WZR278" s="85"/>
      <c r="WZS278" s="85"/>
      <c r="WZT278" s="86"/>
      <c r="WZU278" s="84"/>
      <c r="WZV278" s="85"/>
      <c r="WZW278" s="85"/>
      <c r="WZX278" s="85"/>
      <c r="WZY278" s="85"/>
      <c r="WZZ278" s="85"/>
      <c r="XAA278" s="85"/>
      <c r="XAB278" s="85"/>
      <c r="XAC278" s="85"/>
      <c r="XAD278" s="85"/>
      <c r="XAE278" s="85"/>
      <c r="XAF278" s="85"/>
      <c r="XAG278" s="85"/>
      <c r="XAH278" s="85"/>
      <c r="XAI278" s="85"/>
      <c r="XAJ278" s="85"/>
      <c r="XAK278" s="85"/>
      <c r="XAL278" s="85"/>
      <c r="XAM278" s="85"/>
      <c r="XAN278" s="85"/>
      <c r="XAO278" s="85"/>
      <c r="XAP278" s="85"/>
      <c r="XAQ278" s="85"/>
      <c r="XAR278" s="85"/>
      <c r="XAS278" s="85"/>
      <c r="XAT278" s="85"/>
      <c r="XAU278" s="85"/>
      <c r="XAV278" s="85"/>
      <c r="XAW278" s="85"/>
      <c r="XAX278" s="85"/>
      <c r="XAY278" s="86"/>
      <c r="XAZ278" s="84"/>
      <c r="XBA278" s="85"/>
      <c r="XBB278" s="85"/>
      <c r="XBC278" s="85"/>
      <c r="XBD278" s="85"/>
      <c r="XBE278" s="85"/>
      <c r="XBF278" s="85"/>
      <c r="XBG278" s="85"/>
      <c r="XBH278" s="85"/>
      <c r="XBI278" s="85"/>
      <c r="XBJ278" s="85"/>
      <c r="XBK278" s="85"/>
      <c r="XBL278" s="85"/>
      <c r="XBM278" s="85"/>
      <c r="XBN278" s="85"/>
      <c r="XBO278" s="85"/>
      <c r="XBP278" s="85"/>
      <c r="XBQ278" s="85"/>
      <c r="XBR278" s="85"/>
      <c r="XBS278" s="85"/>
      <c r="XBT278" s="85"/>
      <c r="XBU278" s="85"/>
      <c r="XBV278" s="85"/>
      <c r="XBW278" s="85"/>
      <c r="XBX278" s="85"/>
      <c r="XBY278" s="85"/>
      <c r="XBZ278" s="85"/>
      <c r="XCA278" s="85"/>
      <c r="XCB278" s="85"/>
      <c r="XCC278" s="85"/>
      <c r="XCD278" s="86"/>
      <c r="XCE278" s="84"/>
      <c r="XCF278" s="85"/>
      <c r="XCG278" s="85"/>
      <c r="XCH278" s="85"/>
      <c r="XCI278" s="85"/>
      <c r="XCJ278" s="85"/>
      <c r="XCK278" s="85"/>
      <c r="XCL278" s="85"/>
      <c r="XCM278" s="85"/>
      <c r="XCN278" s="85"/>
      <c r="XCO278" s="85"/>
      <c r="XCP278" s="85"/>
      <c r="XCQ278" s="85"/>
      <c r="XCR278" s="85"/>
      <c r="XCS278" s="85"/>
      <c r="XCT278" s="85"/>
      <c r="XCU278" s="85"/>
      <c r="XCV278" s="85"/>
      <c r="XCW278" s="85"/>
      <c r="XCX278" s="85"/>
      <c r="XCY278" s="85"/>
      <c r="XCZ278" s="85"/>
      <c r="XDA278" s="85"/>
      <c r="XDB278" s="85"/>
      <c r="XDC278" s="85"/>
      <c r="XDD278" s="85"/>
      <c r="XDE278" s="85"/>
      <c r="XDF278" s="85"/>
      <c r="XDG278" s="85"/>
      <c r="XDH278" s="85"/>
      <c r="XDI278" s="86"/>
      <c r="XDJ278" s="84"/>
      <c r="XDK278" s="85"/>
      <c r="XDL278" s="85"/>
      <c r="XDM278" s="85"/>
      <c r="XDN278" s="85"/>
      <c r="XDO278" s="85"/>
      <c r="XDP278" s="85"/>
      <c r="XDQ278" s="85"/>
      <c r="XDR278" s="85"/>
      <c r="XDS278" s="85"/>
      <c r="XDT278" s="85"/>
      <c r="XDU278" s="85"/>
      <c r="XDV278" s="85"/>
      <c r="XDW278" s="85"/>
      <c r="XDX278" s="85"/>
      <c r="XDY278" s="85"/>
      <c r="XDZ278" s="85"/>
      <c r="XEA278" s="85"/>
      <c r="XEB278" s="85"/>
      <c r="XEC278" s="85"/>
      <c r="XED278" s="85"/>
      <c r="XEE278" s="85"/>
      <c r="XEF278" s="85"/>
      <c r="XEG278" s="85"/>
      <c r="XEH278" s="85"/>
      <c r="XEI278" s="85"/>
      <c r="XEJ278" s="85"/>
      <c r="XEK278" s="85"/>
      <c r="XEL278" s="85"/>
      <c r="XEM278" s="85"/>
      <c r="XEN278" s="86"/>
      <c r="XEO278" s="84"/>
      <c r="XEP278" s="84"/>
      <c r="XEQ278" s="84"/>
      <c r="XER278" s="84"/>
      <c r="XES278" s="84"/>
      <c r="XET278" s="84"/>
      <c r="XEU278" s="84"/>
      <c r="XEV278" s="84"/>
      <c r="XEW278" s="84"/>
      <c r="XEX278" s="84"/>
      <c r="XEY278" s="84"/>
      <c r="XEZ278" s="84"/>
      <c r="XFA278" s="84"/>
      <c r="XFB278" s="84"/>
      <c r="XFC278" s="84"/>
      <c r="XFD278" s="84"/>
    </row>
    <row r="279" spans="1:16384" s="22" customFormat="1" ht="18.75" x14ac:dyDescent="0.25">
      <c r="A279" s="72" t="s">
        <v>27</v>
      </c>
      <c r="B279" s="17">
        <f>B280+B281+B283+B284</f>
        <v>5605.8</v>
      </c>
      <c r="C279" s="17">
        <f t="shared" ref="C279:E279" si="252">C280+C281+C283+C284</f>
        <v>0</v>
      </c>
      <c r="D279" s="17">
        <f t="shared" si="252"/>
        <v>0</v>
      </c>
      <c r="E279" s="17">
        <f t="shared" si="252"/>
        <v>0</v>
      </c>
      <c r="F279" s="25">
        <f t="shared" ref="F279:F284" si="253">E279/B279*100</f>
        <v>0</v>
      </c>
      <c r="G279" s="25" t="e">
        <f t="shared" ref="G279:G284" si="254">E279/C279*100</f>
        <v>#DIV/0!</v>
      </c>
      <c r="H279" s="17">
        <f t="shared" ref="H279:AE279" si="255">H280+H281+H283+H284</f>
        <v>0</v>
      </c>
      <c r="I279" s="17">
        <f t="shared" si="255"/>
        <v>0</v>
      </c>
      <c r="J279" s="17">
        <f t="shared" si="255"/>
        <v>0</v>
      </c>
      <c r="K279" s="17">
        <f t="shared" si="255"/>
        <v>0</v>
      </c>
      <c r="L279" s="17">
        <f t="shared" si="255"/>
        <v>0</v>
      </c>
      <c r="M279" s="17">
        <f t="shared" si="255"/>
        <v>0</v>
      </c>
      <c r="N279" s="17">
        <f t="shared" si="255"/>
        <v>0</v>
      </c>
      <c r="O279" s="17">
        <f t="shared" si="255"/>
        <v>0</v>
      </c>
      <c r="P279" s="17">
        <f t="shared" si="255"/>
        <v>0</v>
      </c>
      <c r="Q279" s="17">
        <f t="shared" si="255"/>
        <v>0</v>
      </c>
      <c r="R279" s="17">
        <f t="shared" si="255"/>
        <v>0</v>
      </c>
      <c r="S279" s="17">
        <f t="shared" si="255"/>
        <v>0</v>
      </c>
      <c r="T279" s="17">
        <f t="shared" si="255"/>
        <v>5605.8</v>
      </c>
      <c r="U279" s="17">
        <f t="shared" si="255"/>
        <v>0</v>
      </c>
      <c r="V279" s="17">
        <f t="shared" si="255"/>
        <v>0</v>
      </c>
      <c r="W279" s="17">
        <f t="shared" si="255"/>
        <v>0</v>
      </c>
      <c r="X279" s="17">
        <f t="shared" si="255"/>
        <v>0</v>
      </c>
      <c r="Y279" s="17">
        <f t="shared" si="255"/>
        <v>0</v>
      </c>
      <c r="Z279" s="17">
        <f t="shared" si="255"/>
        <v>0</v>
      </c>
      <c r="AA279" s="17">
        <f t="shared" si="255"/>
        <v>0</v>
      </c>
      <c r="AB279" s="17">
        <f t="shared" si="255"/>
        <v>0</v>
      </c>
      <c r="AC279" s="17">
        <f t="shared" si="255"/>
        <v>0</v>
      </c>
      <c r="AD279" s="17">
        <f t="shared" si="255"/>
        <v>0</v>
      </c>
      <c r="AE279" s="17">
        <f t="shared" si="255"/>
        <v>0</v>
      </c>
      <c r="AF279" s="87" t="s">
        <v>93</v>
      </c>
      <c r="AG279" s="90"/>
      <c r="AH279" s="19"/>
      <c r="AI279" s="19"/>
    </row>
    <row r="280" spans="1:16384" s="22" customFormat="1" ht="18.75" x14ac:dyDescent="0.3">
      <c r="A280" s="26" t="s">
        <v>28</v>
      </c>
      <c r="B280" s="27">
        <f>H280+J280+L280+N280+P280+R280+T280+V280+X280+Z280+AB280+AD280</f>
        <v>0</v>
      </c>
      <c r="C280" s="35">
        <f>H280+AB280</f>
        <v>0</v>
      </c>
      <c r="D280" s="27">
        <f>E280</f>
        <v>0</v>
      </c>
      <c r="E280" s="35">
        <f>M280+O280+Q280+S280+U280+W280+Y280+AA280+AC280+AE280</f>
        <v>0</v>
      </c>
      <c r="F280" s="28" t="e">
        <f t="shared" si="253"/>
        <v>#DIV/0!</v>
      </c>
      <c r="G280" s="28" t="e">
        <f t="shared" si="254"/>
        <v>#DIV/0!</v>
      </c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27"/>
      <c r="U280" s="2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88"/>
      <c r="AG280" s="90"/>
      <c r="AH280" s="19"/>
      <c r="AI280" s="19"/>
    </row>
    <row r="281" spans="1:16384" s="22" customFormat="1" ht="18.75" x14ac:dyDescent="0.25">
      <c r="A281" s="73" t="s">
        <v>88</v>
      </c>
      <c r="B281" s="27">
        <f>H281+J281+L281+N281+P281+R281+T281+V281+X281+Z281+AB281+AD281</f>
        <v>5605.8</v>
      </c>
      <c r="C281" s="35">
        <f t="shared" ref="C281:C283" si="256">H281</f>
        <v>0</v>
      </c>
      <c r="D281" s="27">
        <f>E281</f>
        <v>0</v>
      </c>
      <c r="E281" s="35">
        <f>I281+K281+M281+O281+Q281+S281+U281+W281+Y281+AA281+AC281+AE281</f>
        <v>0</v>
      </c>
      <c r="F281" s="28">
        <f t="shared" si="253"/>
        <v>0</v>
      </c>
      <c r="G281" s="28" t="e">
        <f t="shared" si="254"/>
        <v>#DIV/0!</v>
      </c>
      <c r="H281" s="17"/>
      <c r="I281" s="17"/>
      <c r="J281" s="17"/>
      <c r="K281" s="17"/>
      <c r="L281" s="17"/>
      <c r="M281" s="17"/>
      <c r="N281" s="17"/>
      <c r="O281" s="17"/>
      <c r="P281" s="17"/>
      <c r="Q281" s="27"/>
      <c r="R281" s="27"/>
      <c r="S281" s="27"/>
      <c r="T281" s="27">
        <v>5605.8</v>
      </c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17"/>
      <c r="AF281" s="88"/>
      <c r="AG281" s="90"/>
      <c r="AH281" s="19"/>
      <c r="AI281" s="19"/>
    </row>
    <row r="282" spans="1:16384" s="22" customFormat="1" ht="37.5" x14ac:dyDescent="0.25">
      <c r="A282" s="73" t="s">
        <v>46</v>
      </c>
      <c r="B282" s="27">
        <f>H282+J282+L282+N282+P282+R282+T282+V282+X282+Z282+AB282+AD282</f>
        <v>0</v>
      </c>
      <c r="C282" s="35">
        <f t="shared" si="256"/>
        <v>0</v>
      </c>
      <c r="D282" s="27">
        <f>E282</f>
        <v>0</v>
      </c>
      <c r="E282" s="35">
        <f>I282+K282+M282+O282+Q282+S282+U282+W282+Y282+AA282+AC282+AE282</f>
        <v>0</v>
      </c>
      <c r="F282" s="28" t="e">
        <f t="shared" si="253"/>
        <v>#DIV/0!</v>
      </c>
      <c r="G282" s="28" t="e">
        <f t="shared" si="254"/>
        <v>#DIV/0!</v>
      </c>
      <c r="H282" s="17"/>
      <c r="I282" s="17"/>
      <c r="J282" s="17"/>
      <c r="K282" s="17"/>
      <c r="L282" s="17"/>
      <c r="M282" s="17"/>
      <c r="N282" s="17"/>
      <c r="O282" s="17"/>
      <c r="P282" s="1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17"/>
      <c r="AF282" s="88"/>
      <c r="AG282" s="90"/>
      <c r="AH282" s="19"/>
      <c r="AI282" s="19"/>
    </row>
    <row r="283" spans="1:16384" s="22" customFormat="1" ht="18.75" x14ac:dyDescent="0.25">
      <c r="A283" s="73" t="s">
        <v>30</v>
      </c>
      <c r="B283" s="27">
        <f>H283+J283+L283+N283+P283+R283+T283+V283+X283+Z283+AB283+AD283</f>
        <v>0</v>
      </c>
      <c r="C283" s="35">
        <f t="shared" si="256"/>
        <v>0</v>
      </c>
      <c r="D283" s="27">
        <f>E283</f>
        <v>0</v>
      </c>
      <c r="E283" s="35">
        <f>M283+O283+Q283+S283+U283+W283+Y283+AA283+AC283+AE283</f>
        <v>0</v>
      </c>
      <c r="F283" s="28" t="e">
        <f t="shared" si="253"/>
        <v>#DIV/0!</v>
      </c>
      <c r="G283" s="28" t="e">
        <f t="shared" si="254"/>
        <v>#DIV/0!</v>
      </c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88"/>
      <c r="AG283" s="90"/>
      <c r="AH283" s="19"/>
      <c r="AI283" s="19"/>
    </row>
    <row r="284" spans="1:16384" s="22" customFormat="1" ht="18.75" x14ac:dyDescent="0.25">
      <c r="A284" s="73" t="s">
        <v>31</v>
      </c>
      <c r="B284" s="27">
        <f>H284+J284+L284+N284+P284+R284+T284+V284+X284+Z284+AB284+AD284</f>
        <v>0</v>
      </c>
      <c r="C284" s="35">
        <f>T284</f>
        <v>0</v>
      </c>
      <c r="D284" s="27">
        <v>0</v>
      </c>
      <c r="E284" s="35">
        <f>M284+O284+Q284+S284+U284+W284+Y284+AA284+AC284+AE284</f>
        <v>0</v>
      </c>
      <c r="F284" s="28" t="e">
        <f t="shared" si="253"/>
        <v>#DIV/0!</v>
      </c>
      <c r="G284" s="28" t="e">
        <f t="shared" si="254"/>
        <v>#DIV/0!</v>
      </c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89"/>
      <c r="AG284" s="90"/>
      <c r="AH284" s="19"/>
      <c r="AI284" s="19"/>
    </row>
    <row r="285" spans="1:16384" s="22" customFormat="1" ht="48.75" customHeight="1" x14ac:dyDescent="0.25">
      <c r="A285" s="91" t="s">
        <v>94</v>
      </c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17"/>
      <c r="AF285" s="43"/>
      <c r="AG285" s="19"/>
      <c r="AH285" s="19"/>
      <c r="AI285" s="19"/>
    </row>
    <row r="286" spans="1:16384" s="22" customFormat="1" ht="26.25" customHeight="1" x14ac:dyDescent="0.3">
      <c r="A286" s="23" t="s">
        <v>27</v>
      </c>
      <c r="B286" s="17">
        <f>B287+B288+B290+B291</f>
        <v>7443.2000000000007</v>
      </c>
      <c r="C286" s="17">
        <f>C287+C288+C290+C291</f>
        <v>6999.7000000000007</v>
      </c>
      <c r="D286" s="17">
        <f>D287+D288+D290+D291</f>
        <v>6990.7</v>
      </c>
      <c r="E286" s="17">
        <f>E287+E288+E290+E291</f>
        <v>6990.7</v>
      </c>
      <c r="F286" s="25">
        <f>E286/B286*100</f>
        <v>93.920625537403254</v>
      </c>
      <c r="G286" s="25">
        <f>E286/C286*100</f>
        <v>99.87142306098832</v>
      </c>
      <c r="H286" s="17">
        <f t="shared" ref="H286:AE286" si="257">H287+H288+H290+H291</f>
        <v>0</v>
      </c>
      <c r="I286" s="17">
        <f t="shared" si="257"/>
        <v>0</v>
      </c>
      <c r="J286" s="17">
        <f t="shared" si="257"/>
        <v>4968.4000000000005</v>
      </c>
      <c r="K286" s="17">
        <f t="shared" si="257"/>
        <v>4955</v>
      </c>
      <c r="L286" s="17">
        <f t="shared" si="257"/>
        <v>2031.3</v>
      </c>
      <c r="M286" s="17">
        <f t="shared" si="257"/>
        <v>2035.7</v>
      </c>
      <c r="N286" s="17">
        <f t="shared" si="257"/>
        <v>0</v>
      </c>
      <c r="O286" s="17">
        <f t="shared" si="257"/>
        <v>0</v>
      </c>
      <c r="P286" s="17">
        <f t="shared" si="257"/>
        <v>0</v>
      </c>
      <c r="Q286" s="17">
        <f t="shared" si="257"/>
        <v>0</v>
      </c>
      <c r="R286" s="17">
        <f t="shared" si="257"/>
        <v>0</v>
      </c>
      <c r="S286" s="17">
        <f t="shared" si="257"/>
        <v>0</v>
      </c>
      <c r="T286" s="17">
        <f t="shared" si="257"/>
        <v>0</v>
      </c>
      <c r="U286" s="17">
        <f t="shared" si="257"/>
        <v>0</v>
      </c>
      <c r="V286" s="17">
        <f t="shared" si="257"/>
        <v>0</v>
      </c>
      <c r="W286" s="17">
        <f t="shared" si="257"/>
        <v>0</v>
      </c>
      <c r="X286" s="17">
        <f t="shared" si="257"/>
        <v>0</v>
      </c>
      <c r="Y286" s="17">
        <f t="shared" si="257"/>
        <v>0</v>
      </c>
      <c r="Z286" s="17">
        <f t="shared" si="257"/>
        <v>0</v>
      </c>
      <c r="AA286" s="17">
        <f t="shared" si="257"/>
        <v>0</v>
      </c>
      <c r="AB286" s="17">
        <f t="shared" si="257"/>
        <v>0</v>
      </c>
      <c r="AC286" s="17">
        <f t="shared" si="257"/>
        <v>0</v>
      </c>
      <c r="AD286" s="17">
        <f>AD287+AD288+AD290+AD291</f>
        <v>443.5</v>
      </c>
      <c r="AE286" s="17">
        <f t="shared" si="257"/>
        <v>0</v>
      </c>
      <c r="AF286" s="43"/>
      <c r="AG286" s="19"/>
      <c r="AH286" s="19"/>
      <c r="AI286" s="19"/>
    </row>
    <row r="287" spans="1:16384" s="22" customFormat="1" ht="18.75" x14ac:dyDescent="0.3">
      <c r="A287" s="26" t="s">
        <v>28</v>
      </c>
      <c r="B287" s="27">
        <f>B294</f>
        <v>0</v>
      </c>
      <c r="C287" s="27">
        <f>C294</f>
        <v>0</v>
      </c>
      <c r="D287" s="27">
        <f t="shared" ref="D287:E287" si="258">D294</f>
        <v>0</v>
      </c>
      <c r="E287" s="27">
        <f t="shared" si="258"/>
        <v>0</v>
      </c>
      <c r="F287" s="28" t="e">
        <f>E287/B287*100</f>
        <v>#DIV/0!</v>
      </c>
      <c r="G287" s="28" t="e">
        <f>E287/C287*100</f>
        <v>#DIV/0!</v>
      </c>
      <c r="H287" s="27">
        <f t="shared" ref="H287:AE291" si="259">H294</f>
        <v>0</v>
      </c>
      <c r="I287" s="27">
        <f t="shared" si="259"/>
        <v>0</v>
      </c>
      <c r="J287" s="27">
        <f t="shared" si="259"/>
        <v>0</v>
      </c>
      <c r="K287" s="27">
        <f t="shared" si="259"/>
        <v>0</v>
      </c>
      <c r="L287" s="27">
        <f t="shared" si="259"/>
        <v>0</v>
      </c>
      <c r="M287" s="27">
        <f t="shared" si="259"/>
        <v>0</v>
      </c>
      <c r="N287" s="27">
        <f t="shared" si="259"/>
        <v>0</v>
      </c>
      <c r="O287" s="27">
        <f t="shared" si="259"/>
        <v>0</v>
      </c>
      <c r="P287" s="27">
        <f t="shared" si="259"/>
        <v>0</v>
      </c>
      <c r="Q287" s="27">
        <f t="shared" si="259"/>
        <v>0</v>
      </c>
      <c r="R287" s="27">
        <f t="shared" si="259"/>
        <v>0</v>
      </c>
      <c r="S287" s="27">
        <f t="shared" si="259"/>
        <v>0</v>
      </c>
      <c r="T287" s="27">
        <f t="shared" si="259"/>
        <v>0</v>
      </c>
      <c r="U287" s="27">
        <f t="shared" si="259"/>
        <v>0</v>
      </c>
      <c r="V287" s="27">
        <f t="shared" si="259"/>
        <v>0</v>
      </c>
      <c r="W287" s="27">
        <f t="shared" si="259"/>
        <v>0</v>
      </c>
      <c r="X287" s="27">
        <f t="shared" si="259"/>
        <v>0</v>
      </c>
      <c r="Y287" s="27">
        <f t="shared" si="259"/>
        <v>0</v>
      </c>
      <c r="Z287" s="27">
        <f t="shared" si="259"/>
        <v>0</v>
      </c>
      <c r="AA287" s="27">
        <f t="shared" si="259"/>
        <v>0</v>
      </c>
      <c r="AB287" s="27">
        <f t="shared" si="259"/>
        <v>0</v>
      </c>
      <c r="AC287" s="27">
        <f t="shared" si="259"/>
        <v>0</v>
      </c>
      <c r="AD287" s="27">
        <f t="shared" si="259"/>
        <v>0</v>
      </c>
      <c r="AE287" s="27">
        <f t="shared" si="259"/>
        <v>0</v>
      </c>
      <c r="AF287" s="43"/>
      <c r="AG287" s="19"/>
      <c r="AH287" s="19"/>
      <c r="AI287" s="19"/>
    </row>
    <row r="288" spans="1:16384" s="22" customFormat="1" ht="18.75" x14ac:dyDescent="0.3">
      <c r="A288" s="26" t="s">
        <v>29</v>
      </c>
      <c r="B288" s="27">
        <f t="shared" ref="B288:Q291" si="260">B295</f>
        <v>7443.2000000000007</v>
      </c>
      <c r="C288" s="27">
        <f t="shared" si="260"/>
        <v>6999.7000000000007</v>
      </c>
      <c r="D288" s="27">
        <f t="shared" si="260"/>
        <v>6990.7</v>
      </c>
      <c r="E288" s="27">
        <f t="shared" si="260"/>
        <v>6990.7</v>
      </c>
      <c r="F288" s="28">
        <f>E288/B288*100</f>
        <v>93.920625537403254</v>
      </c>
      <c r="G288" s="28">
        <f>E288/C288*100</f>
        <v>99.87142306098832</v>
      </c>
      <c r="H288" s="27">
        <f t="shared" si="259"/>
        <v>0</v>
      </c>
      <c r="I288" s="27">
        <f t="shared" si="259"/>
        <v>0</v>
      </c>
      <c r="J288" s="27">
        <f t="shared" si="259"/>
        <v>4968.4000000000005</v>
      </c>
      <c r="K288" s="27">
        <f t="shared" si="259"/>
        <v>4955</v>
      </c>
      <c r="L288" s="27">
        <f t="shared" si="259"/>
        <v>2031.3</v>
      </c>
      <c r="M288" s="27">
        <f t="shared" si="259"/>
        <v>2035.7</v>
      </c>
      <c r="N288" s="27">
        <f t="shared" si="259"/>
        <v>0</v>
      </c>
      <c r="O288" s="27">
        <f t="shared" si="259"/>
        <v>0</v>
      </c>
      <c r="P288" s="27">
        <f t="shared" si="259"/>
        <v>0</v>
      </c>
      <c r="Q288" s="27">
        <f t="shared" si="259"/>
        <v>0</v>
      </c>
      <c r="R288" s="27">
        <f t="shared" si="259"/>
        <v>0</v>
      </c>
      <c r="S288" s="27">
        <f t="shared" si="259"/>
        <v>0</v>
      </c>
      <c r="T288" s="27">
        <f t="shared" si="259"/>
        <v>0</v>
      </c>
      <c r="U288" s="27">
        <f t="shared" si="259"/>
        <v>0</v>
      </c>
      <c r="V288" s="27">
        <f t="shared" si="259"/>
        <v>0</v>
      </c>
      <c r="W288" s="27">
        <f t="shared" si="259"/>
        <v>0</v>
      </c>
      <c r="X288" s="27">
        <f t="shared" si="259"/>
        <v>0</v>
      </c>
      <c r="Y288" s="27">
        <f t="shared" si="259"/>
        <v>0</v>
      </c>
      <c r="Z288" s="27">
        <f t="shared" si="259"/>
        <v>0</v>
      </c>
      <c r="AA288" s="27">
        <f t="shared" si="259"/>
        <v>0</v>
      </c>
      <c r="AB288" s="27">
        <f t="shared" si="259"/>
        <v>0</v>
      </c>
      <c r="AC288" s="27">
        <f t="shared" si="259"/>
        <v>0</v>
      </c>
      <c r="AD288" s="27">
        <f t="shared" si="259"/>
        <v>443.5</v>
      </c>
      <c r="AE288" s="27">
        <f t="shared" si="259"/>
        <v>0</v>
      </c>
      <c r="AF288" s="43"/>
      <c r="AG288" s="19"/>
      <c r="AH288" s="19"/>
      <c r="AI288" s="19"/>
    </row>
    <row r="289" spans="1:35" s="22" customFormat="1" ht="52.5" customHeight="1" x14ac:dyDescent="0.3">
      <c r="A289" s="26" t="s">
        <v>46</v>
      </c>
      <c r="B289" s="27">
        <f>B296</f>
        <v>0</v>
      </c>
      <c r="C289" s="27">
        <f t="shared" si="260"/>
        <v>0</v>
      </c>
      <c r="D289" s="27">
        <f t="shared" si="260"/>
        <v>0</v>
      </c>
      <c r="E289" s="27">
        <f t="shared" si="260"/>
        <v>0</v>
      </c>
      <c r="F289" s="27" t="e">
        <f t="shared" si="260"/>
        <v>#DIV/0!</v>
      </c>
      <c r="G289" s="27" t="e">
        <f t="shared" si="260"/>
        <v>#DIV/0!</v>
      </c>
      <c r="H289" s="27">
        <f t="shared" si="260"/>
        <v>0</v>
      </c>
      <c r="I289" s="27">
        <f t="shared" si="260"/>
        <v>0</v>
      </c>
      <c r="J289" s="27">
        <f t="shared" si="260"/>
        <v>0</v>
      </c>
      <c r="K289" s="27">
        <f t="shared" si="260"/>
        <v>0</v>
      </c>
      <c r="L289" s="27">
        <f t="shared" si="260"/>
        <v>0</v>
      </c>
      <c r="M289" s="27">
        <f t="shared" si="260"/>
        <v>0</v>
      </c>
      <c r="N289" s="27">
        <f t="shared" si="260"/>
        <v>0</v>
      </c>
      <c r="O289" s="27">
        <f t="shared" si="260"/>
        <v>0</v>
      </c>
      <c r="P289" s="27">
        <f t="shared" si="260"/>
        <v>0</v>
      </c>
      <c r="Q289" s="27">
        <f t="shared" si="260"/>
        <v>0</v>
      </c>
      <c r="R289" s="27">
        <f t="shared" si="259"/>
        <v>0</v>
      </c>
      <c r="S289" s="27">
        <f t="shared" si="259"/>
        <v>0</v>
      </c>
      <c r="T289" s="27">
        <f t="shared" si="259"/>
        <v>0</v>
      </c>
      <c r="U289" s="27">
        <f t="shared" si="259"/>
        <v>0</v>
      </c>
      <c r="V289" s="27">
        <f t="shared" si="259"/>
        <v>0</v>
      </c>
      <c r="W289" s="27">
        <f t="shared" si="259"/>
        <v>0</v>
      </c>
      <c r="X289" s="27">
        <f t="shared" si="259"/>
        <v>0</v>
      </c>
      <c r="Y289" s="27">
        <f t="shared" si="259"/>
        <v>0</v>
      </c>
      <c r="Z289" s="27">
        <f t="shared" si="259"/>
        <v>0</v>
      </c>
      <c r="AA289" s="27">
        <f t="shared" si="259"/>
        <v>0</v>
      </c>
      <c r="AB289" s="27">
        <f t="shared" si="259"/>
        <v>0</v>
      </c>
      <c r="AC289" s="27">
        <f t="shared" si="259"/>
        <v>0</v>
      </c>
      <c r="AD289" s="27">
        <f t="shared" si="259"/>
        <v>0</v>
      </c>
      <c r="AE289" s="27">
        <f t="shared" si="259"/>
        <v>0</v>
      </c>
      <c r="AF289" s="43"/>
      <c r="AG289" s="19"/>
      <c r="AH289" s="19"/>
      <c r="AI289" s="19"/>
    </row>
    <row r="290" spans="1:35" s="22" customFormat="1" ht="40.5" customHeight="1" x14ac:dyDescent="0.3">
      <c r="A290" s="26" t="s">
        <v>30</v>
      </c>
      <c r="B290" s="27">
        <f t="shared" ref="B290:E291" si="261">B297</f>
        <v>0</v>
      </c>
      <c r="C290" s="27">
        <f>C297</f>
        <v>0</v>
      </c>
      <c r="D290" s="27">
        <f t="shared" si="261"/>
        <v>0</v>
      </c>
      <c r="E290" s="27">
        <f t="shared" si="261"/>
        <v>0</v>
      </c>
      <c r="F290" s="28"/>
      <c r="G290" s="28"/>
      <c r="H290" s="27">
        <f t="shared" si="260"/>
        <v>0</v>
      </c>
      <c r="I290" s="27">
        <f t="shared" si="260"/>
        <v>0</v>
      </c>
      <c r="J290" s="27">
        <f t="shared" si="260"/>
        <v>0</v>
      </c>
      <c r="K290" s="27">
        <f t="shared" si="260"/>
        <v>0</v>
      </c>
      <c r="L290" s="27">
        <f t="shared" si="260"/>
        <v>0</v>
      </c>
      <c r="M290" s="27">
        <f t="shared" si="260"/>
        <v>0</v>
      </c>
      <c r="N290" s="27">
        <f t="shared" si="260"/>
        <v>0</v>
      </c>
      <c r="O290" s="27">
        <f t="shared" si="260"/>
        <v>0</v>
      </c>
      <c r="P290" s="27">
        <f t="shared" si="260"/>
        <v>0</v>
      </c>
      <c r="Q290" s="27">
        <f t="shared" si="260"/>
        <v>0</v>
      </c>
      <c r="R290" s="27">
        <f t="shared" si="259"/>
        <v>0</v>
      </c>
      <c r="S290" s="27">
        <f t="shared" si="259"/>
        <v>0</v>
      </c>
      <c r="T290" s="27">
        <f t="shared" si="259"/>
        <v>0</v>
      </c>
      <c r="U290" s="27">
        <f t="shared" si="259"/>
        <v>0</v>
      </c>
      <c r="V290" s="27">
        <f t="shared" si="259"/>
        <v>0</v>
      </c>
      <c r="W290" s="27">
        <f t="shared" si="259"/>
        <v>0</v>
      </c>
      <c r="X290" s="27">
        <f t="shared" si="259"/>
        <v>0</v>
      </c>
      <c r="Y290" s="27">
        <f t="shared" si="259"/>
        <v>0</v>
      </c>
      <c r="Z290" s="27">
        <f t="shared" si="259"/>
        <v>0</v>
      </c>
      <c r="AA290" s="27">
        <f t="shared" si="259"/>
        <v>0</v>
      </c>
      <c r="AB290" s="27">
        <f t="shared" si="259"/>
        <v>0</v>
      </c>
      <c r="AC290" s="27">
        <f t="shared" si="259"/>
        <v>0</v>
      </c>
      <c r="AD290" s="27">
        <f t="shared" si="259"/>
        <v>0</v>
      </c>
      <c r="AE290" s="27">
        <f t="shared" si="259"/>
        <v>0</v>
      </c>
      <c r="AF290" s="43"/>
      <c r="AG290" s="19"/>
      <c r="AH290" s="19"/>
      <c r="AI290" s="19"/>
    </row>
    <row r="291" spans="1:35" s="22" customFormat="1" ht="18.75" x14ac:dyDescent="0.3">
      <c r="A291" s="26" t="s">
        <v>31</v>
      </c>
      <c r="B291" s="27">
        <f t="shared" si="261"/>
        <v>0</v>
      </c>
      <c r="C291" s="27">
        <f t="shared" si="261"/>
        <v>0</v>
      </c>
      <c r="D291" s="27">
        <f t="shared" si="261"/>
        <v>0</v>
      </c>
      <c r="E291" s="27">
        <f t="shared" si="261"/>
        <v>0</v>
      </c>
      <c r="F291" s="28" t="e">
        <f t="shared" ref="F291" si="262">E291/B291*100</f>
        <v>#DIV/0!</v>
      </c>
      <c r="G291" s="28" t="e">
        <f t="shared" ref="G291" si="263">E291/C291*100</f>
        <v>#DIV/0!</v>
      </c>
      <c r="H291" s="27">
        <f t="shared" si="260"/>
        <v>0</v>
      </c>
      <c r="I291" s="27">
        <f t="shared" si="260"/>
        <v>0</v>
      </c>
      <c r="J291" s="27">
        <f t="shared" si="260"/>
        <v>0</v>
      </c>
      <c r="K291" s="27">
        <f t="shared" si="260"/>
        <v>0</v>
      </c>
      <c r="L291" s="27">
        <f t="shared" si="260"/>
        <v>0</v>
      </c>
      <c r="M291" s="27">
        <f t="shared" si="260"/>
        <v>0</v>
      </c>
      <c r="N291" s="27">
        <f t="shared" si="260"/>
        <v>0</v>
      </c>
      <c r="O291" s="27">
        <f t="shared" si="260"/>
        <v>0</v>
      </c>
      <c r="P291" s="27">
        <f t="shared" si="260"/>
        <v>0</v>
      </c>
      <c r="Q291" s="27">
        <f t="shared" si="260"/>
        <v>0</v>
      </c>
      <c r="R291" s="27">
        <f t="shared" si="259"/>
        <v>0</v>
      </c>
      <c r="S291" s="27">
        <f t="shared" si="259"/>
        <v>0</v>
      </c>
      <c r="T291" s="27">
        <f t="shared" si="259"/>
        <v>0</v>
      </c>
      <c r="U291" s="27">
        <f t="shared" si="259"/>
        <v>0</v>
      </c>
      <c r="V291" s="27">
        <f t="shared" si="259"/>
        <v>0</v>
      </c>
      <c r="W291" s="27">
        <f t="shared" si="259"/>
        <v>0</v>
      </c>
      <c r="X291" s="27">
        <f t="shared" si="259"/>
        <v>0</v>
      </c>
      <c r="Y291" s="27">
        <f t="shared" si="259"/>
        <v>0</v>
      </c>
      <c r="Z291" s="27">
        <f t="shared" si="259"/>
        <v>0</v>
      </c>
      <c r="AA291" s="27">
        <f t="shared" si="259"/>
        <v>0</v>
      </c>
      <c r="AB291" s="27">
        <f t="shared" si="259"/>
        <v>0</v>
      </c>
      <c r="AC291" s="27">
        <f t="shared" si="259"/>
        <v>0</v>
      </c>
      <c r="AD291" s="27">
        <f t="shared" si="259"/>
        <v>0</v>
      </c>
      <c r="AE291" s="27">
        <f t="shared" si="259"/>
        <v>0</v>
      </c>
      <c r="AF291" s="43"/>
      <c r="AG291" s="19"/>
      <c r="AH291" s="19"/>
      <c r="AI291" s="19"/>
    </row>
    <row r="292" spans="1:35" s="22" customFormat="1" ht="19.350000000000001" customHeight="1" x14ac:dyDescent="0.25">
      <c r="A292" s="84" t="s">
        <v>95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6"/>
      <c r="AF292" s="43"/>
      <c r="AG292" s="19"/>
      <c r="AH292" s="19"/>
      <c r="AI292" s="19"/>
    </row>
    <row r="293" spans="1:35" s="20" customFormat="1" ht="67.5" customHeight="1" x14ac:dyDescent="0.25">
      <c r="A293" s="67" t="s">
        <v>27</v>
      </c>
      <c r="B293" s="17">
        <f t="shared" ref="B293:E293" si="264">B294+B295+B297+B298</f>
        <v>7443.2000000000007</v>
      </c>
      <c r="C293" s="17">
        <f t="shared" si="264"/>
        <v>6999.7000000000007</v>
      </c>
      <c r="D293" s="17">
        <f t="shared" si="264"/>
        <v>6990.7</v>
      </c>
      <c r="E293" s="17">
        <f t="shared" si="264"/>
        <v>6990.7</v>
      </c>
      <c r="F293" s="25">
        <f t="shared" ref="F293" si="265">E293/B293*100</f>
        <v>93.920625537403254</v>
      </c>
      <c r="G293" s="82">
        <f t="shared" ref="G293" si="266">E293/C293*100</f>
        <v>99.87142306098832</v>
      </c>
      <c r="H293" s="17">
        <f>H294+H295+H297+H298</f>
        <v>0</v>
      </c>
      <c r="I293" s="17">
        <f t="shared" ref="I293:AE293" si="267">I294+I295+I297+I298</f>
        <v>0</v>
      </c>
      <c r="J293" s="17">
        <f t="shared" si="267"/>
        <v>4968.4000000000005</v>
      </c>
      <c r="K293" s="17">
        <f t="shared" si="267"/>
        <v>4955</v>
      </c>
      <c r="L293" s="17">
        <f t="shared" si="267"/>
        <v>2031.3</v>
      </c>
      <c r="M293" s="17">
        <f t="shared" si="267"/>
        <v>2035.7</v>
      </c>
      <c r="N293" s="17">
        <f t="shared" si="267"/>
        <v>0</v>
      </c>
      <c r="O293" s="17">
        <f t="shared" si="267"/>
        <v>0</v>
      </c>
      <c r="P293" s="17">
        <f t="shared" si="267"/>
        <v>0</v>
      </c>
      <c r="Q293" s="17">
        <f t="shared" si="267"/>
        <v>0</v>
      </c>
      <c r="R293" s="17">
        <f t="shared" si="267"/>
        <v>0</v>
      </c>
      <c r="S293" s="17">
        <f t="shared" si="267"/>
        <v>0</v>
      </c>
      <c r="T293" s="17">
        <f t="shared" si="267"/>
        <v>0</v>
      </c>
      <c r="U293" s="17">
        <f t="shared" si="267"/>
        <v>0</v>
      </c>
      <c r="V293" s="17">
        <f t="shared" si="267"/>
        <v>0</v>
      </c>
      <c r="W293" s="17">
        <f t="shared" si="267"/>
        <v>0</v>
      </c>
      <c r="X293" s="17">
        <f t="shared" si="267"/>
        <v>0</v>
      </c>
      <c r="Y293" s="17">
        <f t="shared" si="267"/>
        <v>0</v>
      </c>
      <c r="Z293" s="17">
        <f t="shared" si="267"/>
        <v>0</v>
      </c>
      <c r="AA293" s="17">
        <f t="shared" si="267"/>
        <v>0</v>
      </c>
      <c r="AB293" s="17">
        <f t="shared" si="267"/>
        <v>0</v>
      </c>
      <c r="AC293" s="17">
        <f t="shared" si="267"/>
        <v>0</v>
      </c>
      <c r="AD293" s="17">
        <f t="shared" si="267"/>
        <v>443.5</v>
      </c>
      <c r="AE293" s="17">
        <f t="shared" si="267"/>
        <v>0</v>
      </c>
      <c r="AF293" s="43"/>
      <c r="AG293" s="19"/>
      <c r="AH293" s="19"/>
      <c r="AI293" s="19"/>
    </row>
    <row r="294" spans="1:35" s="20" customFormat="1" ht="18.75" x14ac:dyDescent="0.25">
      <c r="A294" s="68" t="s">
        <v>28</v>
      </c>
      <c r="B294" s="27">
        <f>H294+J294+L294+N294+P294+R294+T294+V294+X294+Z294+AB294+AD294</f>
        <v>0</v>
      </c>
      <c r="C294" s="27">
        <f>L294+N294+P294+R294+T294+V294+X294+Z294+J294+AB294</f>
        <v>0</v>
      </c>
      <c r="D294" s="27">
        <f>E294</f>
        <v>0</v>
      </c>
      <c r="E294" s="27">
        <f>I294+K294+M294+O294+Q294+S294+U294+W294+Y294+AA294+AC294+AE294</f>
        <v>0</v>
      </c>
      <c r="F294" s="28" t="e">
        <f>E294/B294*100</f>
        <v>#DIV/0!</v>
      </c>
      <c r="G294" s="28" t="e">
        <f>E294/C294*100</f>
        <v>#DIV/0!</v>
      </c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43"/>
      <c r="AG294" s="19"/>
      <c r="AH294" s="19"/>
      <c r="AI294" s="19"/>
    </row>
    <row r="295" spans="1:35" s="20" customFormat="1" ht="37.5" x14ac:dyDescent="0.25">
      <c r="A295" s="68" t="s">
        <v>88</v>
      </c>
      <c r="B295" s="27">
        <f>H295+J295+L295+N295+P295+R295+T295+V295+X295+Z295+AB295+AD295</f>
        <v>7443.2000000000007</v>
      </c>
      <c r="C295" s="27">
        <f>L295+J295</f>
        <v>6999.7000000000007</v>
      </c>
      <c r="D295" s="27">
        <f>E295</f>
        <v>6990.7</v>
      </c>
      <c r="E295" s="35">
        <f>I295+K295+M295+O295+Q295+S295+U295+W295+Y295+AA295+AC295+AE295</f>
        <v>6990.7</v>
      </c>
      <c r="F295" s="28">
        <f t="shared" ref="F295" si="268">E295/B295*100</f>
        <v>93.920625537403254</v>
      </c>
      <c r="G295" s="83">
        <f t="shared" ref="G295" si="269">E295/C295*100</f>
        <v>99.87142306098832</v>
      </c>
      <c r="H295" s="17"/>
      <c r="I295" s="17"/>
      <c r="J295" s="27">
        <f>13.1+4955.3</f>
        <v>4968.4000000000005</v>
      </c>
      <c r="K295" s="27">
        <v>4955</v>
      </c>
      <c r="L295" s="27">
        <v>2031.3</v>
      </c>
      <c r="M295" s="27">
        <v>2035.7</v>
      </c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>
        <v>443.5</v>
      </c>
      <c r="AE295" s="27"/>
      <c r="AF295" s="43" t="s">
        <v>96</v>
      </c>
      <c r="AG295" s="19"/>
      <c r="AH295" s="19"/>
      <c r="AI295" s="19"/>
    </row>
    <row r="296" spans="1:35" s="20" customFormat="1" ht="37.5" x14ac:dyDescent="0.25">
      <c r="A296" s="68" t="s">
        <v>46</v>
      </c>
      <c r="B296" s="27">
        <f>J296+L296+N296+P296+R296+T296+V296+X296+Z296+AB296+AD296</f>
        <v>0</v>
      </c>
      <c r="C296" s="27">
        <f>L296+N296+P296+R296+T296+V296+X296+Z296+J296+AB296</f>
        <v>0</v>
      </c>
      <c r="D296" s="27">
        <f>E296</f>
        <v>0</v>
      </c>
      <c r="E296" s="35">
        <f>I296+K296+M296+O296+Q296+S296+U296+W296+Y296+AA296+AC296+AE296</f>
        <v>0</v>
      </c>
      <c r="F296" s="28" t="e">
        <f>E296/B296*100</f>
        <v>#DIV/0!</v>
      </c>
      <c r="G296" s="28" t="e">
        <f>E296/C296*100</f>
        <v>#DIV/0!</v>
      </c>
      <c r="H296" s="17"/>
      <c r="I296" s="1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43"/>
      <c r="AG296" s="19"/>
      <c r="AH296" s="19"/>
      <c r="AI296" s="19"/>
    </row>
    <row r="297" spans="1:35" s="22" customFormat="1" ht="18.75" x14ac:dyDescent="0.3">
      <c r="A297" s="26" t="s">
        <v>30</v>
      </c>
      <c r="B297" s="27">
        <f>H297+J297+L297+N297+P297+R297+T297+V297+X297+Z297+AB297+AD297</f>
        <v>0</v>
      </c>
      <c r="C297" s="27">
        <f>L297+N297+P297+R297+T297+V297+X297+Z297+J297</f>
        <v>0</v>
      </c>
      <c r="D297" s="55">
        <v>0</v>
      </c>
      <c r="E297" s="27">
        <f>I297+K297+M297+O297+Q297+S297+U297+W297+Y297+AA297+AC297+AE297</f>
        <v>0</v>
      </c>
      <c r="F297" s="65" t="e">
        <f>E297/B297*100</f>
        <v>#DIV/0!</v>
      </c>
      <c r="G297" s="65" t="e">
        <f>E297/C297*100</f>
        <v>#DIV/0!</v>
      </c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43"/>
      <c r="AG297" s="19"/>
      <c r="AH297" s="19"/>
      <c r="AI297" s="19"/>
    </row>
    <row r="298" spans="1:35" s="22" customFormat="1" ht="18.75" x14ac:dyDescent="0.3">
      <c r="A298" s="26" t="s">
        <v>31</v>
      </c>
      <c r="B298" s="27">
        <f>R298+X298+Z298+T298+V298</f>
        <v>0</v>
      </c>
      <c r="C298" s="27">
        <f>L298+N298+P298+R298+T298+V298+X298</f>
        <v>0</v>
      </c>
      <c r="D298" s="27"/>
      <c r="E298" s="35">
        <f>I298+K298+M298+O298+Q298+S298+U298+W298+Y298+AA298+AC298+AE298</f>
        <v>0</v>
      </c>
      <c r="F298" s="28" t="e">
        <f>E298/B298*100</f>
        <v>#DIV/0!</v>
      </c>
      <c r="G298" s="28" t="e">
        <f>E298/C298*100</f>
        <v>#DIV/0!</v>
      </c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43"/>
      <c r="AG298" s="19"/>
      <c r="AH298" s="19"/>
      <c r="AI298" s="19"/>
    </row>
    <row r="299" spans="1:35" s="22" customFormat="1" ht="56.25" x14ac:dyDescent="0.25">
      <c r="A299" s="67" t="s">
        <v>97</v>
      </c>
      <c r="B299" s="60"/>
      <c r="C299" s="17"/>
      <c r="D299" s="17"/>
      <c r="E299" s="60"/>
      <c r="F299" s="60"/>
      <c r="G299" s="60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54"/>
      <c r="AG299" s="19"/>
      <c r="AH299" s="19"/>
      <c r="AI299" s="19"/>
    </row>
    <row r="300" spans="1:35" s="22" customFormat="1" ht="19.5" customHeight="1" x14ac:dyDescent="0.3">
      <c r="A300" s="23" t="s">
        <v>27</v>
      </c>
      <c r="B300" s="17">
        <f>B301+B302+B304+B305</f>
        <v>322741.3</v>
      </c>
      <c r="C300" s="17">
        <f>C301+C302+C304+C305</f>
        <v>82162.7</v>
      </c>
      <c r="D300" s="17">
        <f t="shared" ref="D300" si="270">D301+D302+D304+D305</f>
        <v>46030.999999999993</v>
      </c>
      <c r="E300" s="17">
        <f>E301+E302+E304+E305</f>
        <v>46030.999999999993</v>
      </c>
      <c r="F300" s="25">
        <f>E300/B300*100</f>
        <v>14.262506843716622</v>
      </c>
      <c r="G300" s="25">
        <f>E300/C300*100</f>
        <v>56.02420563102234</v>
      </c>
      <c r="H300" s="17">
        <f>H301+H302+H304+H305</f>
        <v>20656.5</v>
      </c>
      <c r="I300" s="17">
        <f t="shared" ref="I300:AE300" si="271">I301+I302+I304+I305</f>
        <v>11880.8</v>
      </c>
      <c r="J300" s="17">
        <f t="shared" si="271"/>
        <v>32076.2</v>
      </c>
      <c r="K300" s="17">
        <f t="shared" si="271"/>
        <v>17178.999999999996</v>
      </c>
      <c r="L300" s="17">
        <f t="shared" si="271"/>
        <v>29430</v>
      </c>
      <c r="M300" s="17">
        <f t="shared" si="271"/>
        <v>16971.2</v>
      </c>
      <c r="N300" s="17">
        <f t="shared" si="271"/>
        <v>27611.600000000002</v>
      </c>
      <c r="O300" s="17">
        <f t="shared" si="271"/>
        <v>0</v>
      </c>
      <c r="P300" s="17">
        <f t="shared" si="271"/>
        <v>29933.399999999998</v>
      </c>
      <c r="Q300" s="17">
        <f t="shared" si="271"/>
        <v>0</v>
      </c>
      <c r="R300" s="17">
        <f t="shared" si="271"/>
        <v>21029.7</v>
      </c>
      <c r="S300" s="17">
        <f t="shared" si="271"/>
        <v>0</v>
      </c>
      <c r="T300" s="17">
        <f t="shared" si="271"/>
        <v>9943.6</v>
      </c>
      <c r="U300" s="17">
        <f t="shared" si="271"/>
        <v>0</v>
      </c>
      <c r="V300" s="17">
        <f t="shared" si="271"/>
        <v>57481.899999999994</v>
      </c>
      <c r="W300" s="17">
        <f t="shared" si="271"/>
        <v>0</v>
      </c>
      <c r="X300" s="17">
        <f t="shared" si="271"/>
        <v>17443.5</v>
      </c>
      <c r="Y300" s="17">
        <f t="shared" si="271"/>
        <v>0</v>
      </c>
      <c r="Z300" s="17">
        <f t="shared" si="271"/>
        <v>26942.5</v>
      </c>
      <c r="AA300" s="17">
        <f t="shared" si="271"/>
        <v>0</v>
      </c>
      <c r="AB300" s="17">
        <f t="shared" si="271"/>
        <v>23294.300000000003</v>
      </c>
      <c r="AC300" s="17">
        <f t="shared" si="271"/>
        <v>0</v>
      </c>
      <c r="AD300" s="17">
        <f t="shared" si="271"/>
        <v>26898.1</v>
      </c>
      <c r="AE300" s="17">
        <f t="shared" si="271"/>
        <v>0</v>
      </c>
      <c r="AF300" s="54"/>
      <c r="AG300" s="19"/>
      <c r="AH300" s="19"/>
      <c r="AI300" s="19"/>
    </row>
    <row r="301" spans="1:35" s="22" customFormat="1" ht="21.75" customHeight="1" x14ac:dyDescent="0.3">
      <c r="A301" s="23" t="s">
        <v>28</v>
      </c>
      <c r="B301" s="64">
        <f t="shared" ref="B301:E302" si="272">B287+B266+B246+B222</f>
        <v>143653.29999999999</v>
      </c>
      <c r="C301" s="64">
        <f>C287+C266+C246+C222</f>
        <v>44013</v>
      </c>
      <c r="D301" s="64">
        <f t="shared" si="272"/>
        <v>19024.599999999999</v>
      </c>
      <c r="E301" s="64">
        <f t="shared" si="272"/>
        <v>19024.599999999999</v>
      </c>
      <c r="F301" s="25">
        <f>E301/B301*100</f>
        <v>13.243413134261447</v>
      </c>
      <c r="G301" s="25">
        <f>E301/C301*100</f>
        <v>43.224956262922312</v>
      </c>
      <c r="H301" s="64">
        <f>H287+H266+H246+H222</f>
        <v>11764</v>
      </c>
      <c r="I301" s="64">
        <f t="shared" ref="I301:AE302" si="273">I287+I266+I246+I222</f>
        <v>3000</v>
      </c>
      <c r="J301" s="64">
        <f t="shared" si="273"/>
        <v>16317.5</v>
      </c>
      <c r="K301" s="64">
        <f t="shared" si="273"/>
        <v>8199.9</v>
      </c>
      <c r="L301" s="64">
        <f t="shared" si="273"/>
        <v>15931.5</v>
      </c>
      <c r="M301" s="64">
        <f t="shared" si="273"/>
        <v>7824.7</v>
      </c>
      <c r="N301" s="64">
        <f t="shared" si="273"/>
        <v>15927.5</v>
      </c>
      <c r="O301" s="64">
        <f t="shared" si="273"/>
        <v>0</v>
      </c>
      <c r="P301" s="64">
        <f t="shared" si="273"/>
        <v>15236.3</v>
      </c>
      <c r="Q301" s="64">
        <f t="shared" si="273"/>
        <v>0</v>
      </c>
      <c r="R301" s="64">
        <f t="shared" si="273"/>
        <v>9553.9</v>
      </c>
      <c r="S301" s="64">
        <f t="shared" si="273"/>
        <v>0</v>
      </c>
      <c r="T301" s="64">
        <f t="shared" si="273"/>
        <v>0</v>
      </c>
      <c r="U301" s="64">
        <f t="shared" si="273"/>
        <v>0</v>
      </c>
      <c r="V301" s="64">
        <f t="shared" si="273"/>
        <v>0</v>
      </c>
      <c r="W301" s="64">
        <f t="shared" si="273"/>
        <v>0</v>
      </c>
      <c r="X301" s="64">
        <f t="shared" si="273"/>
        <v>10995.9</v>
      </c>
      <c r="Y301" s="64">
        <f t="shared" si="273"/>
        <v>0</v>
      </c>
      <c r="Z301" s="64">
        <f t="shared" si="273"/>
        <v>16120</v>
      </c>
      <c r="AA301" s="64">
        <f t="shared" si="273"/>
        <v>0</v>
      </c>
      <c r="AB301" s="64">
        <f t="shared" si="273"/>
        <v>15442.9</v>
      </c>
      <c r="AC301" s="64">
        <f t="shared" si="273"/>
        <v>0</v>
      </c>
      <c r="AD301" s="64">
        <f t="shared" si="273"/>
        <v>16363.8</v>
      </c>
      <c r="AE301" s="64">
        <f t="shared" si="273"/>
        <v>0</v>
      </c>
      <c r="AF301" s="54"/>
      <c r="AG301" s="19"/>
      <c r="AH301" s="19"/>
      <c r="AI301" s="19"/>
    </row>
    <row r="302" spans="1:35" s="22" customFormat="1" ht="18.75" x14ac:dyDescent="0.3">
      <c r="A302" s="23" t="s">
        <v>29</v>
      </c>
      <c r="B302" s="64">
        <f t="shared" si="272"/>
        <v>163602.29999999999</v>
      </c>
      <c r="C302" s="64">
        <f t="shared" si="272"/>
        <v>33504</v>
      </c>
      <c r="D302" s="64">
        <f t="shared" si="272"/>
        <v>25307.299999999996</v>
      </c>
      <c r="E302" s="64">
        <f t="shared" si="272"/>
        <v>25307.299999999996</v>
      </c>
      <c r="F302" s="25">
        <f>E302/B302*100</f>
        <v>15.468792309154578</v>
      </c>
      <c r="G302" s="25">
        <f>E302/C302*100</f>
        <v>75.535159980897788</v>
      </c>
      <c r="H302" s="64">
        <f>H288+H267+H247+H223</f>
        <v>7924.5999999999995</v>
      </c>
      <c r="I302" s="64">
        <f t="shared" si="273"/>
        <v>7912.9</v>
      </c>
      <c r="J302" s="64">
        <f t="shared" si="273"/>
        <v>13919.8</v>
      </c>
      <c r="K302" s="64">
        <f t="shared" si="273"/>
        <v>8922.7999999999993</v>
      </c>
      <c r="L302" s="64">
        <f t="shared" si="273"/>
        <v>11659.6</v>
      </c>
      <c r="M302" s="64">
        <f t="shared" si="273"/>
        <v>8471.6</v>
      </c>
      <c r="N302" s="64">
        <f t="shared" si="273"/>
        <v>9845.2000000000007</v>
      </c>
      <c r="O302" s="64">
        <f t="shared" si="273"/>
        <v>0</v>
      </c>
      <c r="P302" s="64">
        <f t="shared" si="273"/>
        <v>13245.3</v>
      </c>
      <c r="Q302" s="64">
        <f t="shared" si="273"/>
        <v>0</v>
      </c>
      <c r="R302" s="64">
        <f t="shared" si="273"/>
        <v>10991.9</v>
      </c>
      <c r="S302" s="64">
        <f t="shared" si="273"/>
        <v>0</v>
      </c>
      <c r="T302" s="64">
        <f t="shared" si="273"/>
        <v>9943.6</v>
      </c>
      <c r="U302" s="64">
        <f t="shared" si="273"/>
        <v>0</v>
      </c>
      <c r="V302" s="64">
        <f t="shared" si="273"/>
        <v>57481.899999999994</v>
      </c>
      <c r="W302" s="64">
        <f t="shared" si="273"/>
        <v>0</v>
      </c>
      <c r="X302" s="64">
        <f t="shared" si="273"/>
        <v>5383</v>
      </c>
      <c r="Y302" s="64">
        <f t="shared" si="273"/>
        <v>0</v>
      </c>
      <c r="Z302" s="64">
        <f t="shared" si="273"/>
        <v>8983.5999999999985</v>
      </c>
      <c r="AA302" s="64">
        <f t="shared" si="273"/>
        <v>0</v>
      </c>
      <c r="AB302" s="64">
        <f t="shared" si="273"/>
        <v>6206</v>
      </c>
      <c r="AC302" s="64">
        <f t="shared" si="273"/>
        <v>0</v>
      </c>
      <c r="AD302" s="64">
        <f t="shared" si="273"/>
        <v>8017.8</v>
      </c>
      <c r="AE302" s="64">
        <f t="shared" si="273"/>
        <v>0</v>
      </c>
      <c r="AF302" s="54"/>
      <c r="AG302" s="19"/>
      <c r="AH302" s="19"/>
      <c r="AI302" s="19"/>
    </row>
    <row r="303" spans="1:35" s="22" customFormat="1" ht="37.5" x14ac:dyDescent="0.3">
      <c r="A303" s="23" t="s">
        <v>46</v>
      </c>
      <c r="B303" s="64">
        <f t="shared" ref="B303:E303" si="274">B289+B268+B248</f>
        <v>1872.2000000000003</v>
      </c>
      <c r="C303" s="64">
        <f t="shared" si="274"/>
        <v>561.6</v>
      </c>
      <c r="D303" s="64">
        <f t="shared" si="274"/>
        <v>205.39999999999998</v>
      </c>
      <c r="E303" s="64">
        <f t="shared" si="274"/>
        <v>205.39999999999998</v>
      </c>
      <c r="F303" s="25">
        <f t="shared" ref="F303:F305" si="275">E303/B303*100</f>
        <v>10.971050101484883</v>
      </c>
      <c r="G303" s="25">
        <f t="shared" ref="G303:G305" si="276">E303/C303*100</f>
        <v>36.574074074074069</v>
      </c>
      <c r="H303" s="64">
        <f>H289+H268+H248</f>
        <v>117</v>
      </c>
      <c r="I303" s="64">
        <f t="shared" ref="I303:AE303" si="277">I289+I268+I248</f>
        <v>117</v>
      </c>
      <c r="J303" s="64">
        <f t="shared" si="277"/>
        <v>222.3</v>
      </c>
      <c r="K303" s="64">
        <f t="shared" si="277"/>
        <v>6.8</v>
      </c>
      <c r="L303" s="64">
        <f t="shared" si="277"/>
        <v>222.3</v>
      </c>
      <c r="M303" s="64">
        <f t="shared" si="277"/>
        <v>81.599999999999994</v>
      </c>
      <c r="N303" s="64">
        <f t="shared" si="277"/>
        <v>222.3</v>
      </c>
      <c r="O303" s="64">
        <f t="shared" si="277"/>
        <v>0</v>
      </c>
      <c r="P303" s="64">
        <f t="shared" si="277"/>
        <v>175.5</v>
      </c>
      <c r="Q303" s="64">
        <f t="shared" si="277"/>
        <v>0</v>
      </c>
      <c r="R303" s="64">
        <f t="shared" si="277"/>
        <v>58.5</v>
      </c>
      <c r="S303" s="64">
        <f t="shared" si="277"/>
        <v>0</v>
      </c>
      <c r="T303" s="64">
        <f t="shared" si="277"/>
        <v>0</v>
      </c>
      <c r="U303" s="64">
        <f t="shared" si="277"/>
        <v>0</v>
      </c>
      <c r="V303" s="64">
        <f t="shared" si="277"/>
        <v>0</v>
      </c>
      <c r="W303" s="64">
        <f t="shared" si="277"/>
        <v>0</v>
      </c>
      <c r="X303" s="64">
        <f t="shared" si="277"/>
        <v>128.69999999999999</v>
      </c>
      <c r="Y303" s="64">
        <f t="shared" si="277"/>
        <v>0</v>
      </c>
      <c r="Z303" s="64">
        <f t="shared" si="277"/>
        <v>222.4</v>
      </c>
      <c r="AA303" s="64">
        <f t="shared" si="277"/>
        <v>0</v>
      </c>
      <c r="AB303" s="64">
        <f t="shared" si="277"/>
        <v>198.9</v>
      </c>
      <c r="AC303" s="64">
        <f t="shared" si="277"/>
        <v>0</v>
      </c>
      <c r="AD303" s="64">
        <f t="shared" si="277"/>
        <v>304.3</v>
      </c>
      <c r="AE303" s="64">
        <f t="shared" si="277"/>
        <v>0</v>
      </c>
      <c r="AF303" s="54"/>
      <c r="AG303" s="19"/>
      <c r="AH303" s="19"/>
      <c r="AI303" s="19"/>
    </row>
    <row r="304" spans="1:35" s="22" customFormat="1" ht="18.75" x14ac:dyDescent="0.3">
      <c r="A304" s="23" t="s">
        <v>30</v>
      </c>
      <c r="B304" s="64">
        <f t="shared" ref="B304:E305" si="278">B290+B269+B249+B224</f>
        <v>15485.7</v>
      </c>
      <c r="C304" s="64">
        <f t="shared" si="278"/>
        <v>4645.7000000000007</v>
      </c>
      <c r="D304" s="64">
        <f t="shared" si="278"/>
        <v>1699.1</v>
      </c>
      <c r="E304" s="64">
        <f t="shared" si="278"/>
        <v>1699.1</v>
      </c>
      <c r="F304" s="25">
        <f t="shared" si="275"/>
        <v>10.972058092304513</v>
      </c>
      <c r="G304" s="25">
        <f t="shared" si="276"/>
        <v>36.573605699894514</v>
      </c>
      <c r="H304" s="64">
        <f>H290+H269+H249+H224</f>
        <v>967.9</v>
      </c>
      <c r="I304" s="64">
        <f t="shared" ref="I304:AE305" si="279">I290+I269+I249+I224</f>
        <v>967.9</v>
      </c>
      <c r="J304" s="64">
        <f t="shared" si="279"/>
        <v>1838.9</v>
      </c>
      <c r="K304" s="64">
        <f t="shared" si="279"/>
        <v>56.3</v>
      </c>
      <c r="L304" s="64">
        <f t="shared" si="279"/>
        <v>1838.9</v>
      </c>
      <c r="M304" s="64">
        <f t="shared" si="279"/>
        <v>674.9</v>
      </c>
      <c r="N304" s="64">
        <f t="shared" si="279"/>
        <v>1838.9</v>
      </c>
      <c r="O304" s="64">
        <f t="shared" si="279"/>
        <v>0</v>
      </c>
      <c r="P304" s="64">
        <f t="shared" si="279"/>
        <v>1451.8</v>
      </c>
      <c r="Q304" s="64">
        <f t="shared" si="279"/>
        <v>0</v>
      </c>
      <c r="R304" s="64">
        <f t="shared" si="279"/>
        <v>483.9</v>
      </c>
      <c r="S304" s="64">
        <f t="shared" si="279"/>
        <v>0</v>
      </c>
      <c r="T304" s="64">
        <f t="shared" si="279"/>
        <v>0</v>
      </c>
      <c r="U304" s="64">
        <f t="shared" si="279"/>
        <v>0</v>
      </c>
      <c r="V304" s="64">
        <f t="shared" si="279"/>
        <v>0</v>
      </c>
      <c r="W304" s="64">
        <f t="shared" si="279"/>
        <v>0</v>
      </c>
      <c r="X304" s="64">
        <f t="shared" si="279"/>
        <v>1064.5999999999999</v>
      </c>
      <c r="Y304" s="64">
        <f t="shared" si="279"/>
        <v>0</v>
      </c>
      <c r="Z304" s="64">
        <f t="shared" si="279"/>
        <v>1838.9</v>
      </c>
      <c r="AA304" s="64">
        <f t="shared" si="279"/>
        <v>0</v>
      </c>
      <c r="AB304" s="64">
        <f t="shared" si="279"/>
        <v>1645.4</v>
      </c>
      <c r="AC304" s="64">
        <f t="shared" si="279"/>
        <v>0</v>
      </c>
      <c r="AD304" s="64">
        <f t="shared" si="279"/>
        <v>2516.5</v>
      </c>
      <c r="AE304" s="64">
        <f t="shared" si="279"/>
        <v>0</v>
      </c>
      <c r="AF304" s="54"/>
      <c r="AG304" s="19"/>
      <c r="AH304" s="19"/>
      <c r="AI304" s="19"/>
    </row>
    <row r="305" spans="1:35" s="22" customFormat="1" ht="18.75" x14ac:dyDescent="0.3">
      <c r="A305" s="23" t="s">
        <v>31</v>
      </c>
      <c r="B305" s="64">
        <f t="shared" si="278"/>
        <v>0</v>
      </c>
      <c r="C305" s="64">
        <f t="shared" si="278"/>
        <v>0</v>
      </c>
      <c r="D305" s="64">
        <f t="shared" si="278"/>
        <v>0</v>
      </c>
      <c r="E305" s="64">
        <f t="shared" si="278"/>
        <v>0</v>
      </c>
      <c r="F305" s="25" t="e">
        <f t="shared" si="275"/>
        <v>#DIV/0!</v>
      </c>
      <c r="G305" s="25" t="e">
        <f t="shared" si="276"/>
        <v>#DIV/0!</v>
      </c>
      <c r="H305" s="64">
        <f>H291+H270+H250+H225</f>
        <v>0</v>
      </c>
      <c r="I305" s="64">
        <f t="shared" si="279"/>
        <v>0</v>
      </c>
      <c r="J305" s="64">
        <f t="shared" si="279"/>
        <v>0</v>
      </c>
      <c r="K305" s="64">
        <f t="shared" si="279"/>
        <v>0</v>
      </c>
      <c r="L305" s="64">
        <f t="shared" si="279"/>
        <v>0</v>
      </c>
      <c r="M305" s="64">
        <f t="shared" si="279"/>
        <v>0</v>
      </c>
      <c r="N305" s="64">
        <f t="shared" si="279"/>
        <v>0</v>
      </c>
      <c r="O305" s="64">
        <f t="shared" si="279"/>
        <v>0</v>
      </c>
      <c r="P305" s="64">
        <f t="shared" si="279"/>
        <v>0</v>
      </c>
      <c r="Q305" s="64">
        <f t="shared" si="279"/>
        <v>0</v>
      </c>
      <c r="R305" s="64">
        <f t="shared" si="279"/>
        <v>0</v>
      </c>
      <c r="S305" s="64">
        <f t="shared" si="279"/>
        <v>0</v>
      </c>
      <c r="T305" s="64">
        <f t="shared" si="279"/>
        <v>0</v>
      </c>
      <c r="U305" s="64">
        <f t="shared" si="279"/>
        <v>0</v>
      </c>
      <c r="V305" s="64">
        <f t="shared" si="279"/>
        <v>0</v>
      </c>
      <c r="W305" s="64">
        <f t="shared" si="279"/>
        <v>0</v>
      </c>
      <c r="X305" s="64">
        <f t="shared" si="279"/>
        <v>0</v>
      </c>
      <c r="Y305" s="64">
        <f t="shared" si="279"/>
        <v>0</v>
      </c>
      <c r="Z305" s="64">
        <f t="shared" si="279"/>
        <v>0</v>
      </c>
      <c r="AA305" s="64">
        <f t="shared" si="279"/>
        <v>0</v>
      </c>
      <c r="AB305" s="64">
        <f t="shared" si="279"/>
        <v>0</v>
      </c>
      <c r="AC305" s="64">
        <f t="shared" si="279"/>
        <v>0</v>
      </c>
      <c r="AD305" s="64">
        <f t="shared" si="279"/>
        <v>0</v>
      </c>
      <c r="AE305" s="64">
        <f t="shared" si="279"/>
        <v>0</v>
      </c>
      <c r="AF305" s="54"/>
      <c r="AG305" s="19"/>
      <c r="AH305" s="19"/>
      <c r="AI305" s="19"/>
    </row>
    <row r="306" spans="1:35" s="22" customFormat="1" ht="18.75" x14ac:dyDescent="0.3">
      <c r="A306" s="26"/>
      <c r="B306" s="55"/>
      <c r="C306" s="55"/>
      <c r="D306" s="55"/>
      <c r="E306" s="55"/>
      <c r="F306" s="55"/>
      <c r="G306" s="55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74"/>
      <c r="AG306" s="19"/>
      <c r="AH306" s="19"/>
      <c r="AI306" s="19"/>
    </row>
    <row r="307" spans="1:35" ht="15.75" customHeight="1" x14ac:dyDescent="0.25">
      <c r="A307" s="72" t="s">
        <v>98</v>
      </c>
      <c r="B307" s="17">
        <f>B308+B309+B311+B312</f>
        <v>2601203.5000000005</v>
      </c>
      <c r="C307" s="17">
        <f>C308+C309+C311+C312</f>
        <v>713847</v>
      </c>
      <c r="D307" s="17">
        <f>D308+D309+D311+D312</f>
        <v>676067.8</v>
      </c>
      <c r="E307" s="17">
        <f>E308+E309+E311+E312</f>
        <v>676067.8</v>
      </c>
      <c r="F307" s="25">
        <f t="shared" ref="F307:F312" si="280">E307/B307*100</f>
        <v>25.990577054044405</v>
      </c>
      <c r="G307" s="25">
        <f>E307/C307*100</f>
        <v>94.707661445659923</v>
      </c>
      <c r="H307" s="17">
        <f>H308+H309+H311+H312</f>
        <v>180717.5</v>
      </c>
      <c r="I307" s="17">
        <f t="shared" ref="I307:AE307" si="281">I308+I309+I311+I312</f>
        <v>164847.6</v>
      </c>
      <c r="J307" s="17">
        <f t="shared" si="281"/>
        <v>301654.10000000003</v>
      </c>
      <c r="K307" s="17">
        <f t="shared" si="281"/>
        <v>274947.8</v>
      </c>
      <c r="L307" s="17">
        <f t="shared" si="281"/>
        <v>243953.7</v>
      </c>
      <c r="M307" s="17">
        <f t="shared" si="281"/>
        <v>236272.40000000002</v>
      </c>
      <c r="N307" s="17">
        <f t="shared" si="281"/>
        <v>236545.7</v>
      </c>
      <c r="O307" s="17">
        <f t="shared" si="281"/>
        <v>0</v>
      </c>
      <c r="P307" s="17">
        <f t="shared" si="281"/>
        <v>420624.5</v>
      </c>
      <c r="Q307" s="17">
        <f t="shared" si="281"/>
        <v>0</v>
      </c>
      <c r="R307" s="17">
        <f t="shared" si="281"/>
        <v>219295.8</v>
      </c>
      <c r="S307" s="17">
        <f t="shared" si="281"/>
        <v>0</v>
      </c>
      <c r="T307" s="17">
        <f t="shared" si="281"/>
        <v>143762.5</v>
      </c>
      <c r="U307" s="17">
        <f t="shared" si="281"/>
        <v>0</v>
      </c>
      <c r="V307" s="17">
        <f t="shared" si="281"/>
        <v>148175.79999999999</v>
      </c>
      <c r="W307" s="17">
        <f t="shared" si="281"/>
        <v>0</v>
      </c>
      <c r="X307" s="17">
        <f t="shared" si="281"/>
        <v>158093.19999999998</v>
      </c>
      <c r="Y307" s="17">
        <f t="shared" si="281"/>
        <v>0</v>
      </c>
      <c r="Z307" s="17">
        <f t="shared" si="281"/>
        <v>179115.59999999998</v>
      </c>
      <c r="AA307" s="17">
        <f t="shared" si="281"/>
        <v>0</v>
      </c>
      <c r="AB307" s="17">
        <f t="shared" si="281"/>
        <v>155449.4</v>
      </c>
      <c r="AC307" s="17">
        <f t="shared" si="281"/>
        <v>0</v>
      </c>
      <c r="AD307" s="17">
        <f t="shared" si="281"/>
        <v>213815.70000000004</v>
      </c>
      <c r="AE307" s="17">
        <f t="shared" si="281"/>
        <v>0</v>
      </c>
      <c r="AF307" s="43"/>
      <c r="AG307" s="19"/>
      <c r="AH307" s="19"/>
      <c r="AI307" s="19"/>
    </row>
    <row r="308" spans="1:35" s="22" customFormat="1" ht="18.75" x14ac:dyDescent="0.3">
      <c r="A308" s="23" t="s">
        <v>28</v>
      </c>
      <c r="B308" s="17">
        <f t="shared" ref="B308:E309" si="282">B301+B215+B129</f>
        <v>1788204.2000000002</v>
      </c>
      <c r="C308" s="17">
        <f t="shared" si="282"/>
        <v>478429.8</v>
      </c>
      <c r="D308" s="17">
        <f t="shared" si="282"/>
        <v>443796.80000000005</v>
      </c>
      <c r="E308" s="17">
        <f t="shared" si="282"/>
        <v>443796.80000000005</v>
      </c>
      <c r="F308" s="25">
        <f t="shared" si="280"/>
        <v>24.818015750102813</v>
      </c>
      <c r="G308" s="25">
        <f t="shared" ref="G308:G312" si="283">E308/C308*100</f>
        <v>92.761111452505688</v>
      </c>
      <c r="H308" s="17">
        <f t="shared" ref="H308:AE309" si="284">H301+H215+H129</f>
        <v>110864.7</v>
      </c>
      <c r="I308" s="17">
        <f t="shared" si="284"/>
        <v>100670.7</v>
      </c>
      <c r="J308" s="17">
        <f t="shared" si="284"/>
        <v>194836.1</v>
      </c>
      <c r="K308" s="17">
        <f t="shared" si="284"/>
        <v>176940.6</v>
      </c>
      <c r="L308" s="17">
        <f t="shared" si="284"/>
        <v>172729</v>
      </c>
      <c r="M308" s="17">
        <f t="shared" si="284"/>
        <v>166185.50000000003</v>
      </c>
      <c r="N308" s="17">
        <f t="shared" si="284"/>
        <v>167130.9</v>
      </c>
      <c r="O308" s="17">
        <f t="shared" si="284"/>
        <v>0</v>
      </c>
      <c r="P308" s="17">
        <f t="shared" si="284"/>
        <v>345956.7</v>
      </c>
      <c r="Q308" s="17">
        <f t="shared" si="284"/>
        <v>0</v>
      </c>
      <c r="R308" s="17">
        <f t="shared" si="284"/>
        <v>171154.9</v>
      </c>
      <c r="S308" s="17">
        <f t="shared" si="284"/>
        <v>0</v>
      </c>
      <c r="T308" s="17">
        <f t="shared" si="284"/>
        <v>102682.2</v>
      </c>
      <c r="U308" s="17">
        <f t="shared" si="284"/>
        <v>0</v>
      </c>
      <c r="V308" s="17">
        <f t="shared" si="284"/>
        <v>68142.3</v>
      </c>
      <c r="W308" s="17">
        <f t="shared" si="284"/>
        <v>0</v>
      </c>
      <c r="X308" s="17">
        <f t="shared" si="284"/>
        <v>110808.5</v>
      </c>
      <c r="Y308" s="17">
        <f t="shared" si="284"/>
        <v>0</v>
      </c>
      <c r="Z308" s="17">
        <f t="shared" si="284"/>
        <v>126090.59999999999</v>
      </c>
      <c r="AA308" s="17">
        <f t="shared" si="284"/>
        <v>0</v>
      </c>
      <c r="AB308" s="17">
        <f t="shared" si="284"/>
        <v>110842.29999999999</v>
      </c>
      <c r="AC308" s="17">
        <f t="shared" si="284"/>
        <v>0</v>
      </c>
      <c r="AD308" s="17">
        <f t="shared" si="284"/>
        <v>106966.00000000001</v>
      </c>
      <c r="AE308" s="17">
        <f t="shared" si="284"/>
        <v>0</v>
      </c>
      <c r="AF308" s="43"/>
      <c r="AG308" s="19"/>
      <c r="AH308" s="19"/>
      <c r="AI308" s="19"/>
    </row>
    <row r="309" spans="1:35" s="22" customFormat="1" ht="18.75" x14ac:dyDescent="0.3">
      <c r="A309" s="23" t="s">
        <v>29</v>
      </c>
      <c r="B309" s="17">
        <f t="shared" si="282"/>
        <v>737561.5</v>
      </c>
      <c r="C309" s="17">
        <f t="shared" si="282"/>
        <v>212520.60000000003</v>
      </c>
      <c r="D309" s="17">
        <f t="shared" si="282"/>
        <v>213260.59999999998</v>
      </c>
      <c r="E309" s="17">
        <f t="shared" si="282"/>
        <v>213260.59999999998</v>
      </c>
      <c r="F309" s="25">
        <f t="shared" si="280"/>
        <v>28.914280368484523</v>
      </c>
      <c r="G309" s="25">
        <f t="shared" si="283"/>
        <v>100.34820153905078</v>
      </c>
      <c r="H309" s="17">
        <f t="shared" si="284"/>
        <v>64809.600000000006</v>
      </c>
      <c r="I309" s="17">
        <f t="shared" si="284"/>
        <v>63209</v>
      </c>
      <c r="J309" s="17">
        <f t="shared" si="284"/>
        <v>94878.799999999988</v>
      </c>
      <c r="K309" s="17">
        <f t="shared" si="284"/>
        <v>87959.3</v>
      </c>
      <c r="L309" s="17">
        <f t="shared" si="284"/>
        <v>65310.5</v>
      </c>
      <c r="M309" s="17">
        <f t="shared" si="284"/>
        <v>62092.299999999996</v>
      </c>
      <c r="N309" s="17">
        <f t="shared" si="284"/>
        <v>63500.6</v>
      </c>
      <c r="O309" s="17">
        <f t="shared" si="284"/>
        <v>0</v>
      </c>
      <c r="P309" s="17">
        <f t="shared" si="284"/>
        <v>56915</v>
      </c>
      <c r="Q309" s="17">
        <f t="shared" si="284"/>
        <v>0</v>
      </c>
      <c r="R309" s="17">
        <f t="shared" si="284"/>
        <v>47657</v>
      </c>
      <c r="S309" s="17">
        <f t="shared" si="284"/>
        <v>0</v>
      </c>
      <c r="T309" s="17">
        <f t="shared" si="284"/>
        <v>41080.300000000003</v>
      </c>
      <c r="U309" s="17">
        <f t="shared" si="284"/>
        <v>0</v>
      </c>
      <c r="V309" s="17">
        <f t="shared" si="284"/>
        <v>80033.5</v>
      </c>
      <c r="W309" s="17">
        <f t="shared" si="284"/>
        <v>0</v>
      </c>
      <c r="X309" s="17">
        <f t="shared" si="284"/>
        <v>42144.799999999996</v>
      </c>
      <c r="Y309" s="17">
        <f t="shared" si="284"/>
        <v>0</v>
      </c>
      <c r="Z309" s="17">
        <f t="shared" si="284"/>
        <v>46087.5</v>
      </c>
      <c r="AA309" s="17">
        <f t="shared" si="284"/>
        <v>0</v>
      </c>
      <c r="AB309" s="17">
        <f t="shared" si="284"/>
        <v>38886.5</v>
      </c>
      <c r="AC309" s="17">
        <f t="shared" si="284"/>
        <v>0</v>
      </c>
      <c r="AD309" s="17">
        <f t="shared" si="284"/>
        <v>96257.4</v>
      </c>
      <c r="AE309" s="17">
        <f t="shared" si="284"/>
        <v>0</v>
      </c>
      <c r="AF309" s="43"/>
      <c r="AG309" s="19"/>
      <c r="AH309" s="19"/>
      <c r="AI309" s="19"/>
    </row>
    <row r="310" spans="1:35" s="22" customFormat="1" ht="37.5" x14ac:dyDescent="0.3">
      <c r="A310" s="23" t="s">
        <v>46</v>
      </c>
      <c r="B310" s="17">
        <f t="shared" ref="B310:E310" si="285">B303+B131</f>
        <v>6020.5</v>
      </c>
      <c r="C310" s="17">
        <f t="shared" si="285"/>
        <v>561.6</v>
      </c>
      <c r="D310" s="17">
        <f t="shared" si="285"/>
        <v>205.39999999999998</v>
      </c>
      <c r="E310" s="17">
        <f t="shared" si="285"/>
        <v>205.39999999999998</v>
      </c>
      <c r="F310" s="25">
        <f t="shared" si="280"/>
        <v>3.4116767710323055</v>
      </c>
      <c r="G310" s="25">
        <f t="shared" si="283"/>
        <v>36.574074074074069</v>
      </c>
      <c r="H310" s="17">
        <f>H303+H131</f>
        <v>117</v>
      </c>
      <c r="I310" s="17">
        <f t="shared" ref="I310:AE310" si="286">I303+I131</f>
        <v>117</v>
      </c>
      <c r="J310" s="17">
        <f t="shared" si="286"/>
        <v>222.3</v>
      </c>
      <c r="K310" s="17">
        <f t="shared" si="286"/>
        <v>6.8</v>
      </c>
      <c r="L310" s="17">
        <f t="shared" si="286"/>
        <v>222.3</v>
      </c>
      <c r="M310" s="17">
        <f t="shared" si="286"/>
        <v>81.599999999999994</v>
      </c>
      <c r="N310" s="17">
        <f t="shared" si="286"/>
        <v>556.29999999999995</v>
      </c>
      <c r="O310" s="17">
        <f t="shared" si="286"/>
        <v>0</v>
      </c>
      <c r="P310" s="17">
        <f t="shared" si="286"/>
        <v>175.5</v>
      </c>
      <c r="Q310" s="17">
        <f t="shared" si="286"/>
        <v>0</v>
      </c>
      <c r="R310" s="17">
        <f t="shared" si="286"/>
        <v>58.5</v>
      </c>
      <c r="S310" s="17">
        <f t="shared" si="286"/>
        <v>0</v>
      </c>
      <c r="T310" s="17">
        <f t="shared" si="286"/>
        <v>129.30000000000001</v>
      </c>
      <c r="U310" s="17">
        <f t="shared" si="286"/>
        <v>0</v>
      </c>
      <c r="V310" s="17">
        <f t="shared" si="286"/>
        <v>0</v>
      </c>
      <c r="W310" s="17">
        <f t="shared" si="286"/>
        <v>0</v>
      </c>
      <c r="X310" s="17">
        <f t="shared" si="286"/>
        <v>128.69999999999999</v>
      </c>
      <c r="Y310" s="17">
        <f t="shared" si="286"/>
        <v>0</v>
      </c>
      <c r="Z310" s="17">
        <f t="shared" si="286"/>
        <v>222.4</v>
      </c>
      <c r="AA310" s="17">
        <f t="shared" si="286"/>
        <v>0</v>
      </c>
      <c r="AB310" s="17">
        <f t="shared" si="286"/>
        <v>198.9</v>
      </c>
      <c r="AC310" s="17">
        <f t="shared" si="286"/>
        <v>0</v>
      </c>
      <c r="AD310" s="17">
        <f t="shared" si="286"/>
        <v>3989.3</v>
      </c>
      <c r="AE310" s="17">
        <f t="shared" si="286"/>
        <v>0</v>
      </c>
      <c r="AF310" s="43"/>
      <c r="AG310" s="19"/>
      <c r="AH310" s="19"/>
      <c r="AI310" s="19"/>
    </row>
    <row r="311" spans="1:35" s="22" customFormat="1" ht="39" customHeight="1" x14ac:dyDescent="0.3">
      <c r="A311" s="23" t="s">
        <v>30</v>
      </c>
      <c r="B311" s="17">
        <f t="shared" ref="B311:E312" si="287">B304+B217+B132</f>
        <v>65412.2</v>
      </c>
      <c r="C311" s="17">
        <f t="shared" si="287"/>
        <v>16871.600000000002</v>
      </c>
      <c r="D311" s="17">
        <f t="shared" si="287"/>
        <v>13295</v>
      </c>
      <c r="E311" s="17">
        <f t="shared" si="287"/>
        <v>13295</v>
      </c>
      <c r="F311" s="25">
        <f t="shared" si="280"/>
        <v>20.324954672064234</v>
      </c>
      <c r="G311" s="25">
        <f t="shared" si="283"/>
        <v>78.801062139927453</v>
      </c>
      <c r="H311" s="17">
        <f t="shared" ref="H311:AE312" si="288">H304+H217+H132</f>
        <v>5043.2</v>
      </c>
      <c r="I311" s="17">
        <f t="shared" si="288"/>
        <v>967.9</v>
      </c>
      <c r="J311" s="17">
        <f t="shared" si="288"/>
        <v>5914.2000000000007</v>
      </c>
      <c r="K311" s="17">
        <f t="shared" si="288"/>
        <v>7746.1</v>
      </c>
      <c r="L311" s="17">
        <f t="shared" si="288"/>
        <v>5914.2000000000007</v>
      </c>
      <c r="M311" s="17">
        <f t="shared" si="288"/>
        <v>4581</v>
      </c>
      <c r="N311" s="17">
        <f t="shared" si="288"/>
        <v>5914.2000000000007</v>
      </c>
      <c r="O311" s="17">
        <f t="shared" si="288"/>
        <v>0</v>
      </c>
      <c r="P311" s="17">
        <f t="shared" si="288"/>
        <v>17752.8</v>
      </c>
      <c r="Q311" s="17">
        <f t="shared" si="288"/>
        <v>0</v>
      </c>
      <c r="R311" s="17">
        <f t="shared" si="288"/>
        <v>483.9</v>
      </c>
      <c r="S311" s="17">
        <f t="shared" si="288"/>
        <v>0</v>
      </c>
      <c r="T311" s="17">
        <f t="shared" si="288"/>
        <v>0</v>
      </c>
      <c r="U311" s="17">
        <f t="shared" si="288"/>
        <v>0</v>
      </c>
      <c r="V311" s="17">
        <f t="shared" si="288"/>
        <v>0</v>
      </c>
      <c r="W311" s="17">
        <f t="shared" si="288"/>
        <v>0</v>
      </c>
      <c r="X311" s="17">
        <f t="shared" si="288"/>
        <v>5139.8999999999996</v>
      </c>
      <c r="Y311" s="17">
        <f t="shared" si="288"/>
        <v>0</v>
      </c>
      <c r="Z311" s="17">
        <f t="shared" si="288"/>
        <v>6937.5</v>
      </c>
      <c r="AA311" s="17">
        <f t="shared" si="288"/>
        <v>0</v>
      </c>
      <c r="AB311" s="17">
        <f t="shared" si="288"/>
        <v>5720.6</v>
      </c>
      <c r="AC311" s="17">
        <f t="shared" si="288"/>
        <v>0</v>
      </c>
      <c r="AD311" s="17">
        <f t="shared" si="288"/>
        <v>6591.7</v>
      </c>
      <c r="AE311" s="17">
        <f t="shared" si="288"/>
        <v>0</v>
      </c>
      <c r="AF311" s="43"/>
      <c r="AG311" s="19"/>
      <c r="AH311" s="19"/>
      <c r="AI311" s="19"/>
    </row>
    <row r="312" spans="1:35" s="22" customFormat="1" ht="19.5" customHeight="1" x14ac:dyDescent="0.3">
      <c r="A312" s="23" t="s">
        <v>31</v>
      </c>
      <c r="B312" s="75">
        <f t="shared" si="287"/>
        <v>10025.6</v>
      </c>
      <c r="C312" s="75">
        <f t="shared" si="287"/>
        <v>6025</v>
      </c>
      <c r="D312" s="75">
        <f t="shared" si="287"/>
        <v>5715.4</v>
      </c>
      <c r="E312" s="75">
        <f t="shared" si="287"/>
        <v>5715.4</v>
      </c>
      <c r="F312" s="25">
        <f t="shared" si="280"/>
        <v>57.008059368017868</v>
      </c>
      <c r="G312" s="25">
        <f t="shared" si="283"/>
        <v>94.861410788381733</v>
      </c>
      <c r="H312" s="75">
        <f t="shared" si="288"/>
        <v>0</v>
      </c>
      <c r="I312" s="75">
        <f t="shared" si="288"/>
        <v>0</v>
      </c>
      <c r="J312" s="75">
        <f t="shared" si="288"/>
        <v>6025</v>
      </c>
      <c r="K312" s="75">
        <f t="shared" si="288"/>
        <v>2301.8000000000002</v>
      </c>
      <c r="L312" s="75">
        <f t="shared" si="288"/>
        <v>0</v>
      </c>
      <c r="M312" s="75">
        <f t="shared" si="288"/>
        <v>3413.6</v>
      </c>
      <c r="N312" s="75">
        <f t="shared" si="288"/>
        <v>0</v>
      </c>
      <c r="O312" s="75">
        <f t="shared" si="288"/>
        <v>0</v>
      </c>
      <c r="P312" s="75">
        <f t="shared" si="288"/>
        <v>0</v>
      </c>
      <c r="Q312" s="75">
        <f t="shared" si="288"/>
        <v>0</v>
      </c>
      <c r="R312" s="75">
        <f t="shared" si="288"/>
        <v>0</v>
      </c>
      <c r="S312" s="75">
        <f t="shared" si="288"/>
        <v>0</v>
      </c>
      <c r="T312" s="75">
        <f t="shared" si="288"/>
        <v>0</v>
      </c>
      <c r="U312" s="75">
        <f t="shared" si="288"/>
        <v>0</v>
      </c>
      <c r="V312" s="75">
        <f t="shared" si="288"/>
        <v>0</v>
      </c>
      <c r="W312" s="75">
        <f t="shared" si="288"/>
        <v>0</v>
      </c>
      <c r="X312" s="75">
        <f t="shared" si="288"/>
        <v>0</v>
      </c>
      <c r="Y312" s="75">
        <f t="shared" si="288"/>
        <v>0</v>
      </c>
      <c r="Z312" s="75">
        <f t="shared" si="288"/>
        <v>0</v>
      </c>
      <c r="AA312" s="75">
        <f t="shared" si="288"/>
        <v>0</v>
      </c>
      <c r="AB312" s="75">
        <f t="shared" si="288"/>
        <v>0</v>
      </c>
      <c r="AC312" s="75">
        <f t="shared" si="288"/>
        <v>0</v>
      </c>
      <c r="AD312" s="75">
        <f t="shared" si="288"/>
        <v>4000.6</v>
      </c>
      <c r="AE312" s="75">
        <f t="shared" si="288"/>
        <v>0</v>
      </c>
      <c r="AF312" s="43"/>
      <c r="AG312" s="19"/>
      <c r="AH312" s="19"/>
      <c r="AI312" s="19"/>
    </row>
    <row r="316" spans="1:35" s="77" customFormat="1" ht="18.75" x14ac:dyDescent="0.25">
      <c r="A316" s="93" t="s">
        <v>110</v>
      </c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3"/>
      <c r="AF316" s="76"/>
    </row>
    <row r="317" spans="1:35" s="77" customFormat="1" x14ac:dyDescent="0.25">
      <c r="A317" s="7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79"/>
    </row>
    <row r="318" spans="1:35" s="77" customFormat="1" ht="18.75" x14ac:dyDescent="0.25">
      <c r="A318" s="93" t="s">
        <v>99</v>
      </c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3"/>
      <c r="AF318" s="80"/>
    </row>
  </sheetData>
  <mergeCells count="1151">
    <mergeCell ref="A264:AD264"/>
    <mergeCell ref="A205:AE205"/>
    <mergeCell ref="A226:AE226"/>
    <mergeCell ref="A178:AE178"/>
    <mergeCell ref="A184:AE184"/>
    <mergeCell ref="A190:AE190"/>
    <mergeCell ref="AF191:AF199"/>
    <mergeCell ref="A196:AE196"/>
    <mergeCell ref="A202:AE202"/>
    <mergeCell ref="AF154:AF159"/>
    <mergeCell ref="A160:AE160"/>
    <mergeCell ref="AF160:AF163"/>
    <mergeCell ref="A166:AE166"/>
    <mergeCell ref="A172:AE172"/>
    <mergeCell ref="AF172:AF177"/>
    <mergeCell ref="A232:AE232"/>
    <mergeCell ref="AF233:AF237"/>
    <mergeCell ref="A251:AE251"/>
    <mergeCell ref="A134:AD134"/>
    <mergeCell ref="A135:AE135"/>
    <mergeCell ref="A141:AE141"/>
    <mergeCell ref="A147:AD147"/>
    <mergeCell ref="A148:AE148"/>
    <mergeCell ref="A154:AE154"/>
    <mergeCell ref="A110:AE110"/>
    <mergeCell ref="AF110:AF115"/>
    <mergeCell ref="A116:AE116"/>
    <mergeCell ref="AF116:AF121"/>
    <mergeCell ref="A122:AE122"/>
    <mergeCell ref="AF122:AF127"/>
    <mergeCell ref="A84:AE84"/>
    <mergeCell ref="AF84:AF90"/>
    <mergeCell ref="A91:AE91"/>
    <mergeCell ref="AF92:AF97"/>
    <mergeCell ref="A98:AE98"/>
    <mergeCell ref="A104:AE104"/>
    <mergeCell ref="A10:AD10"/>
    <mergeCell ref="A11:AE11"/>
    <mergeCell ref="A17:AE17"/>
    <mergeCell ref="A23:AE23"/>
    <mergeCell ref="AF23:AF26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219:AD219"/>
    <mergeCell ref="A220:AD220"/>
    <mergeCell ref="A238:AE238"/>
    <mergeCell ref="AF239:AF243"/>
    <mergeCell ref="A244:AD244"/>
    <mergeCell ref="A257:AE257"/>
    <mergeCell ref="AF257:AF260"/>
    <mergeCell ref="A53:AE53"/>
    <mergeCell ref="AF53:AF59"/>
    <mergeCell ref="A59:AE59"/>
    <mergeCell ref="A65:AE65"/>
    <mergeCell ref="A71:AE71"/>
    <mergeCell ref="A77:AE77"/>
    <mergeCell ref="A29:AE29"/>
    <mergeCell ref="AF29:AF32"/>
    <mergeCell ref="A35:AE35"/>
    <mergeCell ref="AF35:AF40"/>
    <mergeCell ref="A41:AE41"/>
    <mergeCell ref="A47:AE47"/>
    <mergeCell ref="AF47:AF52"/>
    <mergeCell ref="AD6:AE7"/>
    <mergeCell ref="AF6:AF8"/>
    <mergeCell ref="A271:AE271"/>
    <mergeCell ref="AF271:BJ271"/>
    <mergeCell ref="BK271:CO271"/>
    <mergeCell ref="CP271:DT271"/>
    <mergeCell ref="DU271:EY271"/>
    <mergeCell ref="EZ271:GD271"/>
    <mergeCell ref="GE271:HI271"/>
    <mergeCell ref="HJ271:IN271"/>
    <mergeCell ref="IO271:JS271"/>
    <mergeCell ref="JT271:KX271"/>
    <mergeCell ref="KY271:MC271"/>
    <mergeCell ref="MD271:NH271"/>
    <mergeCell ref="NI271:OM271"/>
    <mergeCell ref="ON271:PR271"/>
    <mergeCell ref="PS271:QW271"/>
    <mergeCell ref="QX271:SB271"/>
    <mergeCell ref="SC271:TG271"/>
    <mergeCell ref="TH271:UL271"/>
    <mergeCell ref="UM271:VQ271"/>
    <mergeCell ref="VR271:WV271"/>
    <mergeCell ref="WW271:YA271"/>
    <mergeCell ref="YB271:ZF271"/>
    <mergeCell ref="ZG271:AAK271"/>
    <mergeCell ref="AAL271:ABP271"/>
    <mergeCell ref="ABQ271:ACU271"/>
    <mergeCell ref="ACV271:ADZ271"/>
    <mergeCell ref="AEA271:AFE271"/>
    <mergeCell ref="AFF271:AGJ271"/>
    <mergeCell ref="AGK271:AHO271"/>
    <mergeCell ref="AHP271:AIT271"/>
    <mergeCell ref="AIU271:AJY271"/>
    <mergeCell ref="AJZ271:ALD271"/>
    <mergeCell ref="ALE271:AMI271"/>
    <mergeCell ref="AMJ271:ANN271"/>
    <mergeCell ref="ANO271:AOS271"/>
    <mergeCell ref="AOT271:APX271"/>
    <mergeCell ref="APY271:ARC271"/>
    <mergeCell ref="ARD271:ASH271"/>
    <mergeCell ref="ASI271:ATM271"/>
    <mergeCell ref="ATN271:AUR271"/>
    <mergeCell ref="AUS271:AVW271"/>
    <mergeCell ref="AVX271:AXB271"/>
    <mergeCell ref="AXC271:AYG271"/>
    <mergeCell ref="AYH271:AZL271"/>
    <mergeCell ref="AZM271:BAQ271"/>
    <mergeCell ref="BAR271:BBV271"/>
    <mergeCell ref="BBW271:BDA271"/>
    <mergeCell ref="BDB271:BEF271"/>
    <mergeCell ref="BEG271:BFK271"/>
    <mergeCell ref="BFL271:BGP271"/>
    <mergeCell ref="BGQ271:BHU271"/>
    <mergeCell ref="BHV271:BIZ271"/>
    <mergeCell ref="BJA271:BKE271"/>
    <mergeCell ref="BKF271:BLJ271"/>
    <mergeCell ref="BLK271:BMO271"/>
    <mergeCell ref="BMP271:BNT271"/>
    <mergeCell ref="BNU271:BOY271"/>
    <mergeCell ref="BOZ271:BQD271"/>
    <mergeCell ref="BQE271:BRI271"/>
    <mergeCell ref="BRJ271:BSN271"/>
    <mergeCell ref="BSO271:BTS271"/>
    <mergeCell ref="BTT271:BUX271"/>
    <mergeCell ref="BUY271:BWC271"/>
    <mergeCell ref="BWD271:BXH271"/>
    <mergeCell ref="BXI271:BYM271"/>
    <mergeCell ref="BYN271:BZR271"/>
    <mergeCell ref="BZS271:CAW271"/>
    <mergeCell ref="CAX271:CCB271"/>
    <mergeCell ref="CCC271:CDG271"/>
    <mergeCell ref="CDH271:CEL271"/>
    <mergeCell ref="CEM271:CFQ271"/>
    <mergeCell ref="CFR271:CGV271"/>
    <mergeCell ref="CGW271:CIA271"/>
    <mergeCell ref="CIB271:CJF271"/>
    <mergeCell ref="CJG271:CKK271"/>
    <mergeCell ref="CKL271:CLP271"/>
    <mergeCell ref="CLQ271:CMU271"/>
    <mergeCell ref="CMV271:CNZ271"/>
    <mergeCell ref="COA271:CPE271"/>
    <mergeCell ref="CPF271:CQJ271"/>
    <mergeCell ref="CQK271:CRO271"/>
    <mergeCell ref="CRP271:CST271"/>
    <mergeCell ref="CSU271:CTY271"/>
    <mergeCell ref="CTZ271:CVD271"/>
    <mergeCell ref="CVE271:CWI271"/>
    <mergeCell ref="CWJ271:CXN271"/>
    <mergeCell ref="CXO271:CYS271"/>
    <mergeCell ref="CYT271:CZX271"/>
    <mergeCell ref="CZY271:DBC271"/>
    <mergeCell ref="DBD271:DCH271"/>
    <mergeCell ref="DCI271:DDM271"/>
    <mergeCell ref="DDN271:DER271"/>
    <mergeCell ref="DES271:DFW271"/>
    <mergeCell ref="DFX271:DHB271"/>
    <mergeCell ref="DHC271:DIG271"/>
    <mergeCell ref="DIH271:DJL271"/>
    <mergeCell ref="DJM271:DKQ271"/>
    <mergeCell ref="DKR271:DLV271"/>
    <mergeCell ref="DLW271:DNA271"/>
    <mergeCell ref="DNB271:DOF271"/>
    <mergeCell ref="DOG271:DPK271"/>
    <mergeCell ref="DPL271:DQP271"/>
    <mergeCell ref="DQQ271:DRU271"/>
    <mergeCell ref="DRV271:DSZ271"/>
    <mergeCell ref="DTA271:DUE271"/>
    <mergeCell ref="DUF271:DVJ271"/>
    <mergeCell ref="DVK271:DWO271"/>
    <mergeCell ref="DWP271:DXT271"/>
    <mergeCell ref="DXU271:DYY271"/>
    <mergeCell ref="DYZ271:EAD271"/>
    <mergeCell ref="EAE271:EBI271"/>
    <mergeCell ref="EBJ271:ECN271"/>
    <mergeCell ref="ECO271:EDS271"/>
    <mergeCell ref="EDT271:EEX271"/>
    <mergeCell ref="EEY271:EGC271"/>
    <mergeCell ref="EGD271:EHH271"/>
    <mergeCell ref="EHI271:EIM271"/>
    <mergeCell ref="EIN271:EJR271"/>
    <mergeCell ref="EJS271:EKW271"/>
    <mergeCell ref="EKX271:EMB271"/>
    <mergeCell ref="EMC271:ENG271"/>
    <mergeCell ref="ENH271:EOL271"/>
    <mergeCell ref="EOM271:EPQ271"/>
    <mergeCell ref="EPR271:EQV271"/>
    <mergeCell ref="EQW271:ESA271"/>
    <mergeCell ref="ESB271:ETF271"/>
    <mergeCell ref="ETG271:EUK271"/>
    <mergeCell ref="EUL271:EVP271"/>
    <mergeCell ref="EVQ271:EWU271"/>
    <mergeCell ref="EWV271:EXZ271"/>
    <mergeCell ref="EYA271:EZE271"/>
    <mergeCell ref="EZF271:FAJ271"/>
    <mergeCell ref="FAK271:FBO271"/>
    <mergeCell ref="FBP271:FCT271"/>
    <mergeCell ref="FCU271:FDY271"/>
    <mergeCell ref="FDZ271:FFD271"/>
    <mergeCell ref="FFE271:FGI271"/>
    <mergeCell ref="FGJ271:FHN271"/>
    <mergeCell ref="FHO271:FIS271"/>
    <mergeCell ref="FIT271:FJX271"/>
    <mergeCell ref="FJY271:FLC271"/>
    <mergeCell ref="FLD271:FMH271"/>
    <mergeCell ref="FMI271:FNM271"/>
    <mergeCell ref="FNN271:FOR271"/>
    <mergeCell ref="FOS271:FPW271"/>
    <mergeCell ref="FPX271:FRB271"/>
    <mergeCell ref="FRC271:FSG271"/>
    <mergeCell ref="FSH271:FTL271"/>
    <mergeCell ref="FTM271:FUQ271"/>
    <mergeCell ref="FUR271:FVV271"/>
    <mergeCell ref="FVW271:FXA271"/>
    <mergeCell ref="FXB271:FYF271"/>
    <mergeCell ref="FYG271:FZK271"/>
    <mergeCell ref="FZL271:GAP271"/>
    <mergeCell ref="GAQ271:GBU271"/>
    <mergeCell ref="GBV271:GCZ271"/>
    <mergeCell ref="GDA271:GEE271"/>
    <mergeCell ref="GEF271:GFJ271"/>
    <mergeCell ref="GFK271:GGO271"/>
    <mergeCell ref="GGP271:GHT271"/>
    <mergeCell ref="GHU271:GIY271"/>
    <mergeCell ref="GIZ271:GKD271"/>
    <mergeCell ref="GKE271:GLI271"/>
    <mergeCell ref="GLJ271:GMN271"/>
    <mergeCell ref="GMO271:GNS271"/>
    <mergeCell ref="GNT271:GOX271"/>
    <mergeCell ref="GOY271:GQC271"/>
    <mergeCell ref="GQD271:GRH271"/>
    <mergeCell ref="GRI271:GSM271"/>
    <mergeCell ref="GSN271:GTR271"/>
    <mergeCell ref="GTS271:GUW271"/>
    <mergeCell ref="GUX271:GWB271"/>
    <mergeCell ref="GWC271:GXG271"/>
    <mergeCell ref="GXH271:GYL271"/>
    <mergeCell ref="GYM271:GZQ271"/>
    <mergeCell ref="GZR271:HAV271"/>
    <mergeCell ref="HAW271:HCA271"/>
    <mergeCell ref="HCB271:HDF271"/>
    <mergeCell ref="HDG271:HEK271"/>
    <mergeCell ref="HEL271:HFP271"/>
    <mergeCell ref="HFQ271:HGU271"/>
    <mergeCell ref="HGV271:HHZ271"/>
    <mergeCell ref="HIA271:HJE271"/>
    <mergeCell ref="HJF271:HKJ271"/>
    <mergeCell ref="HKK271:HLO271"/>
    <mergeCell ref="HLP271:HMT271"/>
    <mergeCell ref="HMU271:HNY271"/>
    <mergeCell ref="HNZ271:HPD271"/>
    <mergeCell ref="HPE271:HQI271"/>
    <mergeCell ref="HQJ271:HRN271"/>
    <mergeCell ref="HRO271:HSS271"/>
    <mergeCell ref="HST271:HTX271"/>
    <mergeCell ref="HTY271:HVC271"/>
    <mergeCell ref="HVD271:HWH271"/>
    <mergeCell ref="HWI271:HXM271"/>
    <mergeCell ref="HXN271:HYR271"/>
    <mergeCell ref="HYS271:HZW271"/>
    <mergeCell ref="HZX271:IBB271"/>
    <mergeCell ref="IBC271:ICG271"/>
    <mergeCell ref="ICH271:IDL271"/>
    <mergeCell ref="IDM271:IEQ271"/>
    <mergeCell ref="IER271:IFV271"/>
    <mergeCell ref="IFW271:IHA271"/>
    <mergeCell ref="IHB271:IIF271"/>
    <mergeCell ref="IIG271:IJK271"/>
    <mergeCell ref="IJL271:IKP271"/>
    <mergeCell ref="IKQ271:ILU271"/>
    <mergeCell ref="ILV271:IMZ271"/>
    <mergeCell ref="INA271:IOE271"/>
    <mergeCell ref="IOF271:IPJ271"/>
    <mergeCell ref="IPK271:IQO271"/>
    <mergeCell ref="IQP271:IRT271"/>
    <mergeCell ref="IRU271:ISY271"/>
    <mergeCell ref="ISZ271:IUD271"/>
    <mergeCell ref="IUE271:IVI271"/>
    <mergeCell ref="IVJ271:IWN271"/>
    <mergeCell ref="IWO271:IXS271"/>
    <mergeCell ref="IXT271:IYX271"/>
    <mergeCell ref="IYY271:JAC271"/>
    <mergeCell ref="JAD271:JBH271"/>
    <mergeCell ref="JBI271:JCM271"/>
    <mergeCell ref="JCN271:JDR271"/>
    <mergeCell ref="JDS271:JEW271"/>
    <mergeCell ref="JEX271:JGB271"/>
    <mergeCell ref="JGC271:JHG271"/>
    <mergeCell ref="JHH271:JIL271"/>
    <mergeCell ref="JIM271:JJQ271"/>
    <mergeCell ref="JJR271:JKV271"/>
    <mergeCell ref="JKW271:JMA271"/>
    <mergeCell ref="JMB271:JNF271"/>
    <mergeCell ref="JNG271:JOK271"/>
    <mergeCell ref="JOL271:JPP271"/>
    <mergeCell ref="JPQ271:JQU271"/>
    <mergeCell ref="JQV271:JRZ271"/>
    <mergeCell ref="JSA271:JTE271"/>
    <mergeCell ref="JTF271:JUJ271"/>
    <mergeCell ref="JUK271:JVO271"/>
    <mergeCell ref="JVP271:JWT271"/>
    <mergeCell ref="JWU271:JXY271"/>
    <mergeCell ref="JXZ271:JZD271"/>
    <mergeCell ref="JZE271:KAI271"/>
    <mergeCell ref="KAJ271:KBN271"/>
    <mergeCell ref="KBO271:KCS271"/>
    <mergeCell ref="KCT271:KDX271"/>
    <mergeCell ref="KDY271:KFC271"/>
    <mergeCell ref="KFD271:KGH271"/>
    <mergeCell ref="KGI271:KHM271"/>
    <mergeCell ref="KHN271:KIR271"/>
    <mergeCell ref="KIS271:KJW271"/>
    <mergeCell ref="KJX271:KLB271"/>
    <mergeCell ref="KLC271:KMG271"/>
    <mergeCell ref="KMH271:KNL271"/>
    <mergeCell ref="KNM271:KOQ271"/>
    <mergeCell ref="KOR271:KPV271"/>
    <mergeCell ref="KPW271:KRA271"/>
    <mergeCell ref="KRB271:KSF271"/>
    <mergeCell ref="KSG271:KTK271"/>
    <mergeCell ref="KTL271:KUP271"/>
    <mergeCell ref="KUQ271:KVU271"/>
    <mergeCell ref="KVV271:KWZ271"/>
    <mergeCell ref="KXA271:KYE271"/>
    <mergeCell ref="KYF271:KZJ271"/>
    <mergeCell ref="KZK271:LAO271"/>
    <mergeCell ref="LAP271:LBT271"/>
    <mergeCell ref="LBU271:LCY271"/>
    <mergeCell ref="LCZ271:LED271"/>
    <mergeCell ref="LEE271:LFI271"/>
    <mergeCell ref="LFJ271:LGN271"/>
    <mergeCell ref="LGO271:LHS271"/>
    <mergeCell ref="LHT271:LIX271"/>
    <mergeCell ref="LIY271:LKC271"/>
    <mergeCell ref="LKD271:LLH271"/>
    <mergeCell ref="LLI271:LMM271"/>
    <mergeCell ref="LMN271:LNR271"/>
    <mergeCell ref="LNS271:LOW271"/>
    <mergeCell ref="LOX271:LQB271"/>
    <mergeCell ref="LQC271:LRG271"/>
    <mergeCell ref="LRH271:LSL271"/>
    <mergeCell ref="LSM271:LTQ271"/>
    <mergeCell ref="LTR271:LUV271"/>
    <mergeCell ref="LUW271:LWA271"/>
    <mergeCell ref="LWB271:LXF271"/>
    <mergeCell ref="LXG271:LYK271"/>
    <mergeCell ref="LYL271:LZP271"/>
    <mergeCell ref="LZQ271:MAU271"/>
    <mergeCell ref="MAV271:MBZ271"/>
    <mergeCell ref="MCA271:MDE271"/>
    <mergeCell ref="MDF271:MEJ271"/>
    <mergeCell ref="MEK271:MFO271"/>
    <mergeCell ref="MFP271:MGT271"/>
    <mergeCell ref="MGU271:MHY271"/>
    <mergeCell ref="MHZ271:MJD271"/>
    <mergeCell ref="MJE271:MKI271"/>
    <mergeCell ref="MKJ271:MLN271"/>
    <mergeCell ref="MLO271:MMS271"/>
    <mergeCell ref="MMT271:MNX271"/>
    <mergeCell ref="MNY271:MPC271"/>
    <mergeCell ref="MPD271:MQH271"/>
    <mergeCell ref="MQI271:MRM271"/>
    <mergeCell ref="MRN271:MSR271"/>
    <mergeCell ref="MSS271:MTW271"/>
    <mergeCell ref="MTX271:MVB271"/>
    <mergeCell ref="MVC271:MWG271"/>
    <mergeCell ref="MWH271:MXL271"/>
    <mergeCell ref="MXM271:MYQ271"/>
    <mergeCell ref="MYR271:MZV271"/>
    <mergeCell ref="MZW271:NBA271"/>
    <mergeCell ref="NBB271:NCF271"/>
    <mergeCell ref="NCG271:NDK271"/>
    <mergeCell ref="NDL271:NEP271"/>
    <mergeCell ref="NEQ271:NFU271"/>
    <mergeCell ref="NFV271:NGZ271"/>
    <mergeCell ref="NHA271:NIE271"/>
    <mergeCell ref="NIF271:NJJ271"/>
    <mergeCell ref="NJK271:NKO271"/>
    <mergeCell ref="NKP271:NLT271"/>
    <mergeCell ref="NLU271:NMY271"/>
    <mergeCell ref="NMZ271:NOD271"/>
    <mergeCell ref="NOE271:NPI271"/>
    <mergeCell ref="NPJ271:NQN271"/>
    <mergeCell ref="NQO271:NRS271"/>
    <mergeCell ref="NRT271:NSX271"/>
    <mergeCell ref="NSY271:NUC271"/>
    <mergeCell ref="NUD271:NVH271"/>
    <mergeCell ref="NVI271:NWM271"/>
    <mergeCell ref="NWN271:NXR271"/>
    <mergeCell ref="NXS271:NYW271"/>
    <mergeCell ref="NYX271:OAB271"/>
    <mergeCell ref="OAC271:OBG271"/>
    <mergeCell ref="OBH271:OCL271"/>
    <mergeCell ref="OCM271:ODQ271"/>
    <mergeCell ref="ODR271:OEV271"/>
    <mergeCell ref="OEW271:OGA271"/>
    <mergeCell ref="OGB271:OHF271"/>
    <mergeCell ref="OHG271:OIK271"/>
    <mergeCell ref="OIL271:OJP271"/>
    <mergeCell ref="OJQ271:OKU271"/>
    <mergeCell ref="OKV271:OLZ271"/>
    <mergeCell ref="OMA271:ONE271"/>
    <mergeCell ref="ONF271:OOJ271"/>
    <mergeCell ref="OOK271:OPO271"/>
    <mergeCell ref="OPP271:OQT271"/>
    <mergeCell ref="OQU271:ORY271"/>
    <mergeCell ref="ORZ271:OTD271"/>
    <mergeCell ref="OTE271:OUI271"/>
    <mergeCell ref="OUJ271:OVN271"/>
    <mergeCell ref="OVO271:OWS271"/>
    <mergeCell ref="OWT271:OXX271"/>
    <mergeCell ref="OXY271:OZC271"/>
    <mergeCell ref="OZD271:PAH271"/>
    <mergeCell ref="PAI271:PBM271"/>
    <mergeCell ref="PBN271:PCR271"/>
    <mergeCell ref="PCS271:PDW271"/>
    <mergeCell ref="PDX271:PFB271"/>
    <mergeCell ref="PFC271:PGG271"/>
    <mergeCell ref="PGH271:PHL271"/>
    <mergeCell ref="PHM271:PIQ271"/>
    <mergeCell ref="PIR271:PJV271"/>
    <mergeCell ref="PJW271:PLA271"/>
    <mergeCell ref="PLB271:PMF271"/>
    <mergeCell ref="PMG271:PNK271"/>
    <mergeCell ref="PNL271:POP271"/>
    <mergeCell ref="POQ271:PPU271"/>
    <mergeCell ref="PPV271:PQZ271"/>
    <mergeCell ref="PRA271:PSE271"/>
    <mergeCell ref="PSF271:PTJ271"/>
    <mergeCell ref="PTK271:PUO271"/>
    <mergeCell ref="PUP271:PVT271"/>
    <mergeCell ref="PVU271:PWY271"/>
    <mergeCell ref="PWZ271:PYD271"/>
    <mergeCell ref="PYE271:PZI271"/>
    <mergeCell ref="PZJ271:QAN271"/>
    <mergeCell ref="QAO271:QBS271"/>
    <mergeCell ref="QBT271:QCX271"/>
    <mergeCell ref="QCY271:QEC271"/>
    <mergeCell ref="QED271:QFH271"/>
    <mergeCell ref="QFI271:QGM271"/>
    <mergeCell ref="QGN271:QHR271"/>
    <mergeCell ref="QHS271:QIW271"/>
    <mergeCell ref="QIX271:QKB271"/>
    <mergeCell ref="QKC271:QLG271"/>
    <mergeCell ref="QLH271:QML271"/>
    <mergeCell ref="QMM271:QNQ271"/>
    <mergeCell ref="QNR271:QOV271"/>
    <mergeCell ref="QOW271:QQA271"/>
    <mergeCell ref="QQB271:QRF271"/>
    <mergeCell ref="QRG271:QSK271"/>
    <mergeCell ref="QSL271:QTP271"/>
    <mergeCell ref="QTQ271:QUU271"/>
    <mergeCell ref="QUV271:QVZ271"/>
    <mergeCell ref="QWA271:QXE271"/>
    <mergeCell ref="QXF271:QYJ271"/>
    <mergeCell ref="QYK271:QZO271"/>
    <mergeCell ref="QZP271:RAT271"/>
    <mergeCell ref="RAU271:RBY271"/>
    <mergeCell ref="RBZ271:RDD271"/>
    <mergeCell ref="RDE271:REI271"/>
    <mergeCell ref="REJ271:RFN271"/>
    <mergeCell ref="RFO271:RGS271"/>
    <mergeCell ref="RGT271:RHX271"/>
    <mergeCell ref="RHY271:RJC271"/>
    <mergeCell ref="RJD271:RKH271"/>
    <mergeCell ref="RKI271:RLM271"/>
    <mergeCell ref="RLN271:RMR271"/>
    <mergeCell ref="RMS271:RNW271"/>
    <mergeCell ref="RNX271:RPB271"/>
    <mergeCell ref="RPC271:RQG271"/>
    <mergeCell ref="RQH271:RRL271"/>
    <mergeCell ref="RRM271:RSQ271"/>
    <mergeCell ref="RSR271:RTV271"/>
    <mergeCell ref="RTW271:RVA271"/>
    <mergeCell ref="RVB271:RWF271"/>
    <mergeCell ref="RWG271:RXK271"/>
    <mergeCell ref="RXL271:RYP271"/>
    <mergeCell ref="RYQ271:RZU271"/>
    <mergeCell ref="RZV271:SAZ271"/>
    <mergeCell ref="SBA271:SCE271"/>
    <mergeCell ref="SCF271:SDJ271"/>
    <mergeCell ref="SDK271:SEO271"/>
    <mergeCell ref="SEP271:SFT271"/>
    <mergeCell ref="SFU271:SGY271"/>
    <mergeCell ref="SGZ271:SID271"/>
    <mergeCell ref="SIE271:SJI271"/>
    <mergeCell ref="SJJ271:SKN271"/>
    <mergeCell ref="SKO271:SLS271"/>
    <mergeCell ref="SLT271:SMX271"/>
    <mergeCell ref="SMY271:SOC271"/>
    <mergeCell ref="SOD271:SPH271"/>
    <mergeCell ref="SPI271:SQM271"/>
    <mergeCell ref="SQN271:SRR271"/>
    <mergeCell ref="SRS271:SSW271"/>
    <mergeCell ref="SSX271:SUB271"/>
    <mergeCell ref="SUC271:SVG271"/>
    <mergeCell ref="SVH271:SWL271"/>
    <mergeCell ref="SWM271:SXQ271"/>
    <mergeCell ref="SXR271:SYV271"/>
    <mergeCell ref="SYW271:TAA271"/>
    <mergeCell ref="TAB271:TBF271"/>
    <mergeCell ref="TBG271:TCK271"/>
    <mergeCell ref="TCL271:TDP271"/>
    <mergeCell ref="TDQ271:TEU271"/>
    <mergeCell ref="TEV271:TFZ271"/>
    <mergeCell ref="TGA271:THE271"/>
    <mergeCell ref="THF271:TIJ271"/>
    <mergeCell ref="TIK271:TJO271"/>
    <mergeCell ref="TJP271:TKT271"/>
    <mergeCell ref="TKU271:TLY271"/>
    <mergeCell ref="TLZ271:TND271"/>
    <mergeCell ref="TNE271:TOI271"/>
    <mergeCell ref="TOJ271:TPN271"/>
    <mergeCell ref="TPO271:TQS271"/>
    <mergeCell ref="TQT271:TRX271"/>
    <mergeCell ref="TRY271:TTC271"/>
    <mergeCell ref="TTD271:TUH271"/>
    <mergeCell ref="TUI271:TVM271"/>
    <mergeCell ref="TVN271:TWR271"/>
    <mergeCell ref="TWS271:TXW271"/>
    <mergeCell ref="TXX271:TZB271"/>
    <mergeCell ref="TZC271:UAG271"/>
    <mergeCell ref="UAH271:UBL271"/>
    <mergeCell ref="UBM271:UCQ271"/>
    <mergeCell ref="UCR271:UDV271"/>
    <mergeCell ref="UDW271:UFA271"/>
    <mergeCell ref="UFB271:UGF271"/>
    <mergeCell ref="UGG271:UHK271"/>
    <mergeCell ref="UHL271:UIP271"/>
    <mergeCell ref="UIQ271:UJU271"/>
    <mergeCell ref="UJV271:UKZ271"/>
    <mergeCell ref="ULA271:UME271"/>
    <mergeCell ref="UMF271:UNJ271"/>
    <mergeCell ref="UNK271:UOO271"/>
    <mergeCell ref="UOP271:UPT271"/>
    <mergeCell ref="UPU271:UQY271"/>
    <mergeCell ref="UQZ271:USD271"/>
    <mergeCell ref="USE271:UTI271"/>
    <mergeCell ref="UTJ271:UUN271"/>
    <mergeCell ref="UUO271:UVS271"/>
    <mergeCell ref="UVT271:UWX271"/>
    <mergeCell ref="UWY271:UYC271"/>
    <mergeCell ref="UYD271:UZH271"/>
    <mergeCell ref="UZI271:VAM271"/>
    <mergeCell ref="VAN271:VBR271"/>
    <mergeCell ref="VBS271:VCW271"/>
    <mergeCell ref="VCX271:VEB271"/>
    <mergeCell ref="VEC271:VFG271"/>
    <mergeCell ref="VFH271:VGL271"/>
    <mergeCell ref="VGM271:VHQ271"/>
    <mergeCell ref="VHR271:VIV271"/>
    <mergeCell ref="VIW271:VKA271"/>
    <mergeCell ref="VKB271:VLF271"/>
    <mergeCell ref="VLG271:VMK271"/>
    <mergeCell ref="VML271:VNP271"/>
    <mergeCell ref="VNQ271:VOU271"/>
    <mergeCell ref="VOV271:VPZ271"/>
    <mergeCell ref="VQA271:VRE271"/>
    <mergeCell ref="VRF271:VSJ271"/>
    <mergeCell ref="VSK271:VTO271"/>
    <mergeCell ref="VTP271:VUT271"/>
    <mergeCell ref="VUU271:VVY271"/>
    <mergeCell ref="VVZ271:VXD271"/>
    <mergeCell ref="VXE271:VYI271"/>
    <mergeCell ref="VYJ271:VZN271"/>
    <mergeCell ref="VZO271:WAS271"/>
    <mergeCell ref="WAT271:WBX271"/>
    <mergeCell ref="WBY271:WDC271"/>
    <mergeCell ref="WDD271:WEH271"/>
    <mergeCell ref="WEI271:WFM271"/>
    <mergeCell ref="WFN271:WGR271"/>
    <mergeCell ref="WGS271:WHW271"/>
    <mergeCell ref="WHX271:WJB271"/>
    <mergeCell ref="WJC271:WKG271"/>
    <mergeCell ref="WKH271:WLL271"/>
    <mergeCell ref="WLM271:WMQ271"/>
    <mergeCell ref="WMR271:WNV271"/>
    <mergeCell ref="WNW271:WPA271"/>
    <mergeCell ref="WPB271:WQF271"/>
    <mergeCell ref="WQG271:WRK271"/>
    <mergeCell ref="WRL271:WSP271"/>
    <mergeCell ref="WSQ271:WTU271"/>
    <mergeCell ref="WTV271:WUZ271"/>
    <mergeCell ref="WVA271:WWE271"/>
    <mergeCell ref="WWF271:WXJ271"/>
    <mergeCell ref="WXK271:WYO271"/>
    <mergeCell ref="WYP271:WZT271"/>
    <mergeCell ref="WZU271:XAY271"/>
    <mergeCell ref="XAZ271:XCD271"/>
    <mergeCell ref="XCE271:XDI271"/>
    <mergeCell ref="XDJ271:XEN271"/>
    <mergeCell ref="XEO271:XFD271"/>
    <mergeCell ref="AF272:AF277"/>
    <mergeCell ref="AG272:AG277"/>
    <mergeCell ref="A278:AE278"/>
    <mergeCell ref="AF278:BJ278"/>
    <mergeCell ref="BK278:CO278"/>
    <mergeCell ref="CP278:DT278"/>
    <mergeCell ref="DU278:EY278"/>
    <mergeCell ref="EZ278:GD278"/>
    <mergeCell ref="GE278:HI278"/>
    <mergeCell ref="HJ278:IN278"/>
    <mergeCell ref="IO278:JS278"/>
    <mergeCell ref="JT278:KX278"/>
    <mergeCell ref="KY278:MC278"/>
    <mergeCell ref="MD278:NH278"/>
    <mergeCell ref="NI278:OM278"/>
    <mergeCell ref="ON278:PR278"/>
    <mergeCell ref="PS278:QW278"/>
    <mergeCell ref="QX278:SB278"/>
    <mergeCell ref="SC278:TG278"/>
    <mergeCell ref="TH278:UL278"/>
    <mergeCell ref="UM278:VQ278"/>
    <mergeCell ref="VR278:WV278"/>
    <mergeCell ref="WW278:YA278"/>
    <mergeCell ref="YB278:ZF278"/>
    <mergeCell ref="ZG278:AAK278"/>
    <mergeCell ref="AAL278:ABP278"/>
    <mergeCell ref="ABQ278:ACU278"/>
    <mergeCell ref="ACV278:ADZ278"/>
    <mergeCell ref="AEA278:AFE278"/>
    <mergeCell ref="AFF278:AGJ278"/>
    <mergeCell ref="AGK278:AHO278"/>
    <mergeCell ref="AHP278:AIT278"/>
    <mergeCell ref="AIU278:AJY278"/>
    <mergeCell ref="AJZ278:ALD278"/>
    <mergeCell ref="ALE278:AMI278"/>
    <mergeCell ref="AMJ278:ANN278"/>
    <mergeCell ref="ANO278:AOS278"/>
    <mergeCell ref="AOT278:APX278"/>
    <mergeCell ref="APY278:ARC278"/>
    <mergeCell ref="ARD278:ASH278"/>
    <mergeCell ref="ASI278:ATM278"/>
    <mergeCell ref="ATN278:AUR278"/>
    <mergeCell ref="AUS278:AVW278"/>
    <mergeCell ref="AVX278:AXB278"/>
    <mergeCell ref="AXC278:AYG278"/>
    <mergeCell ref="AYH278:AZL278"/>
    <mergeCell ref="AZM278:BAQ278"/>
    <mergeCell ref="BAR278:BBV278"/>
    <mergeCell ref="BBW278:BDA278"/>
    <mergeCell ref="BDB278:BEF278"/>
    <mergeCell ref="BEG278:BFK278"/>
    <mergeCell ref="BFL278:BGP278"/>
    <mergeCell ref="BGQ278:BHU278"/>
    <mergeCell ref="BHV278:BIZ278"/>
    <mergeCell ref="BJA278:BKE278"/>
    <mergeCell ref="BKF278:BLJ278"/>
    <mergeCell ref="BLK278:BMO278"/>
    <mergeCell ref="BMP278:BNT278"/>
    <mergeCell ref="BNU278:BOY278"/>
    <mergeCell ref="BOZ278:BQD278"/>
    <mergeCell ref="BQE278:BRI278"/>
    <mergeCell ref="BRJ278:BSN278"/>
    <mergeCell ref="BSO278:BTS278"/>
    <mergeCell ref="BTT278:BUX278"/>
    <mergeCell ref="BUY278:BWC278"/>
    <mergeCell ref="BWD278:BXH278"/>
    <mergeCell ref="BXI278:BYM278"/>
    <mergeCell ref="BYN278:BZR278"/>
    <mergeCell ref="BZS278:CAW278"/>
    <mergeCell ref="CAX278:CCB278"/>
    <mergeCell ref="CCC278:CDG278"/>
    <mergeCell ref="CDH278:CEL278"/>
    <mergeCell ref="CEM278:CFQ278"/>
    <mergeCell ref="CFR278:CGV278"/>
    <mergeCell ref="CGW278:CIA278"/>
    <mergeCell ref="CIB278:CJF278"/>
    <mergeCell ref="CJG278:CKK278"/>
    <mergeCell ref="CKL278:CLP278"/>
    <mergeCell ref="CLQ278:CMU278"/>
    <mergeCell ref="CMV278:CNZ278"/>
    <mergeCell ref="COA278:CPE278"/>
    <mergeCell ref="CPF278:CQJ278"/>
    <mergeCell ref="CQK278:CRO278"/>
    <mergeCell ref="CRP278:CST278"/>
    <mergeCell ref="CSU278:CTY278"/>
    <mergeCell ref="CTZ278:CVD278"/>
    <mergeCell ref="CVE278:CWI278"/>
    <mergeCell ref="CWJ278:CXN278"/>
    <mergeCell ref="CXO278:CYS278"/>
    <mergeCell ref="CYT278:CZX278"/>
    <mergeCell ref="CZY278:DBC278"/>
    <mergeCell ref="DBD278:DCH278"/>
    <mergeCell ref="DCI278:DDM278"/>
    <mergeCell ref="DDN278:DER278"/>
    <mergeCell ref="DES278:DFW278"/>
    <mergeCell ref="DFX278:DHB278"/>
    <mergeCell ref="DHC278:DIG278"/>
    <mergeCell ref="DIH278:DJL278"/>
    <mergeCell ref="DJM278:DKQ278"/>
    <mergeCell ref="DKR278:DLV278"/>
    <mergeCell ref="DLW278:DNA278"/>
    <mergeCell ref="DNB278:DOF278"/>
    <mergeCell ref="DOG278:DPK278"/>
    <mergeCell ref="DPL278:DQP278"/>
    <mergeCell ref="DQQ278:DRU278"/>
    <mergeCell ref="DRV278:DSZ278"/>
    <mergeCell ref="DTA278:DUE278"/>
    <mergeCell ref="DUF278:DVJ278"/>
    <mergeCell ref="DVK278:DWO278"/>
    <mergeCell ref="DWP278:DXT278"/>
    <mergeCell ref="DXU278:DYY278"/>
    <mergeCell ref="DYZ278:EAD278"/>
    <mergeCell ref="EAE278:EBI278"/>
    <mergeCell ref="EBJ278:ECN278"/>
    <mergeCell ref="ECO278:EDS278"/>
    <mergeCell ref="EDT278:EEX278"/>
    <mergeCell ref="EEY278:EGC278"/>
    <mergeCell ref="EGD278:EHH278"/>
    <mergeCell ref="EHI278:EIM278"/>
    <mergeCell ref="EIN278:EJR278"/>
    <mergeCell ref="EJS278:EKW278"/>
    <mergeCell ref="EKX278:EMB278"/>
    <mergeCell ref="EMC278:ENG278"/>
    <mergeCell ref="ENH278:EOL278"/>
    <mergeCell ref="EOM278:EPQ278"/>
    <mergeCell ref="EPR278:EQV278"/>
    <mergeCell ref="EQW278:ESA278"/>
    <mergeCell ref="ESB278:ETF278"/>
    <mergeCell ref="ETG278:EUK278"/>
    <mergeCell ref="EUL278:EVP278"/>
    <mergeCell ref="EVQ278:EWU278"/>
    <mergeCell ref="EWV278:EXZ278"/>
    <mergeCell ref="EYA278:EZE278"/>
    <mergeCell ref="EZF278:FAJ278"/>
    <mergeCell ref="FAK278:FBO278"/>
    <mergeCell ref="FBP278:FCT278"/>
    <mergeCell ref="FCU278:FDY278"/>
    <mergeCell ref="FDZ278:FFD278"/>
    <mergeCell ref="FFE278:FGI278"/>
    <mergeCell ref="FGJ278:FHN278"/>
    <mergeCell ref="FHO278:FIS278"/>
    <mergeCell ref="FIT278:FJX278"/>
    <mergeCell ref="FJY278:FLC278"/>
    <mergeCell ref="FLD278:FMH278"/>
    <mergeCell ref="FMI278:FNM278"/>
    <mergeCell ref="FNN278:FOR278"/>
    <mergeCell ref="FOS278:FPW278"/>
    <mergeCell ref="FPX278:FRB278"/>
    <mergeCell ref="FRC278:FSG278"/>
    <mergeCell ref="FSH278:FTL278"/>
    <mergeCell ref="FTM278:FUQ278"/>
    <mergeCell ref="FUR278:FVV278"/>
    <mergeCell ref="FVW278:FXA278"/>
    <mergeCell ref="FXB278:FYF278"/>
    <mergeCell ref="FYG278:FZK278"/>
    <mergeCell ref="FZL278:GAP278"/>
    <mergeCell ref="GAQ278:GBU278"/>
    <mergeCell ref="GBV278:GCZ278"/>
    <mergeCell ref="GDA278:GEE278"/>
    <mergeCell ref="GEF278:GFJ278"/>
    <mergeCell ref="GFK278:GGO278"/>
    <mergeCell ref="GGP278:GHT278"/>
    <mergeCell ref="GHU278:GIY278"/>
    <mergeCell ref="GIZ278:GKD278"/>
    <mergeCell ref="GKE278:GLI278"/>
    <mergeCell ref="GLJ278:GMN278"/>
    <mergeCell ref="GMO278:GNS278"/>
    <mergeCell ref="GNT278:GOX278"/>
    <mergeCell ref="GOY278:GQC278"/>
    <mergeCell ref="GQD278:GRH278"/>
    <mergeCell ref="GRI278:GSM278"/>
    <mergeCell ref="GSN278:GTR278"/>
    <mergeCell ref="GTS278:GUW278"/>
    <mergeCell ref="GUX278:GWB278"/>
    <mergeCell ref="GWC278:GXG278"/>
    <mergeCell ref="GXH278:GYL278"/>
    <mergeCell ref="GYM278:GZQ278"/>
    <mergeCell ref="GZR278:HAV278"/>
    <mergeCell ref="HAW278:HCA278"/>
    <mergeCell ref="HCB278:HDF278"/>
    <mergeCell ref="HDG278:HEK278"/>
    <mergeCell ref="HEL278:HFP278"/>
    <mergeCell ref="HFQ278:HGU278"/>
    <mergeCell ref="HGV278:HHZ278"/>
    <mergeCell ref="HIA278:HJE278"/>
    <mergeCell ref="HJF278:HKJ278"/>
    <mergeCell ref="HKK278:HLO278"/>
    <mergeCell ref="HLP278:HMT278"/>
    <mergeCell ref="HMU278:HNY278"/>
    <mergeCell ref="HNZ278:HPD278"/>
    <mergeCell ref="HPE278:HQI278"/>
    <mergeCell ref="HQJ278:HRN278"/>
    <mergeCell ref="HRO278:HSS278"/>
    <mergeCell ref="HST278:HTX278"/>
    <mergeCell ref="HTY278:HVC278"/>
    <mergeCell ref="HVD278:HWH278"/>
    <mergeCell ref="HWI278:HXM278"/>
    <mergeCell ref="HXN278:HYR278"/>
    <mergeCell ref="HYS278:HZW278"/>
    <mergeCell ref="HZX278:IBB278"/>
    <mergeCell ref="IBC278:ICG278"/>
    <mergeCell ref="ICH278:IDL278"/>
    <mergeCell ref="IDM278:IEQ278"/>
    <mergeCell ref="IER278:IFV278"/>
    <mergeCell ref="IFW278:IHA278"/>
    <mergeCell ref="IHB278:IIF278"/>
    <mergeCell ref="IIG278:IJK278"/>
    <mergeCell ref="IJL278:IKP278"/>
    <mergeCell ref="IKQ278:ILU278"/>
    <mergeCell ref="ILV278:IMZ278"/>
    <mergeCell ref="INA278:IOE278"/>
    <mergeCell ref="IOF278:IPJ278"/>
    <mergeCell ref="IPK278:IQO278"/>
    <mergeCell ref="IQP278:IRT278"/>
    <mergeCell ref="IRU278:ISY278"/>
    <mergeCell ref="ISZ278:IUD278"/>
    <mergeCell ref="IUE278:IVI278"/>
    <mergeCell ref="IVJ278:IWN278"/>
    <mergeCell ref="IWO278:IXS278"/>
    <mergeCell ref="IXT278:IYX278"/>
    <mergeCell ref="IYY278:JAC278"/>
    <mergeCell ref="JAD278:JBH278"/>
    <mergeCell ref="JBI278:JCM278"/>
    <mergeCell ref="JCN278:JDR278"/>
    <mergeCell ref="JDS278:JEW278"/>
    <mergeCell ref="JEX278:JGB278"/>
    <mergeCell ref="JGC278:JHG278"/>
    <mergeCell ref="JHH278:JIL278"/>
    <mergeCell ref="JIM278:JJQ278"/>
    <mergeCell ref="JJR278:JKV278"/>
    <mergeCell ref="JKW278:JMA278"/>
    <mergeCell ref="JMB278:JNF278"/>
    <mergeCell ref="JNG278:JOK278"/>
    <mergeCell ref="JOL278:JPP278"/>
    <mergeCell ref="JPQ278:JQU278"/>
    <mergeCell ref="JQV278:JRZ278"/>
    <mergeCell ref="JSA278:JTE278"/>
    <mergeCell ref="JTF278:JUJ278"/>
    <mergeCell ref="JUK278:JVO278"/>
    <mergeCell ref="JVP278:JWT278"/>
    <mergeCell ref="JWU278:JXY278"/>
    <mergeCell ref="JXZ278:JZD278"/>
    <mergeCell ref="JZE278:KAI278"/>
    <mergeCell ref="KAJ278:KBN278"/>
    <mergeCell ref="KBO278:KCS278"/>
    <mergeCell ref="KCT278:KDX278"/>
    <mergeCell ref="KDY278:KFC278"/>
    <mergeCell ref="KFD278:KGH278"/>
    <mergeCell ref="KGI278:KHM278"/>
    <mergeCell ref="KHN278:KIR278"/>
    <mergeCell ref="KIS278:KJW278"/>
    <mergeCell ref="KJX278:KLB278"/>
    <mergeCell ref="KLC278:KMG278"/>
    <mergeCell ref="KMH278:KNL278"/>
    <mergeCell ref="KNM278:KOQ278"/>
    <mergeCell ref="KOR278:KPV278"/>
    <mergeCell ref="KPW278:KRA278"/>
    <mergeCell ref="KRB278:KSF278"/>
    <mergeCell ref="KSG278:KTK278"/>
    <mergeCell ref="KTL278:KUP278"/>
    <mergeCell ref="KUQ278:KVU278"/>
    <mergeCell ref="KVV278:KWZ278"/>
    <mergeCell ref="KXA278:KYE278"/>
    <mergeCell ref="KYF278:KZJ278"/>
    <mergeCell ref="KZK278:LAO278"/>
    <mergeCell ref="LAP278:LBT278"/>
    <mergeCell ref="LBU278:LCY278"/>
    <mergeCell ref="LCZ278:LED278"/>
    <mergeCell ref="LEE278:LFI278"/>
    <mergeCell ref="LFJ278:LGN278"/>
    <mergeCell ref="LGO278:LHS278"/>
    <mergeCell ref="LHT278:LIX278"/>
    <mergeCell ref="LIY278:LKC278"/>
    <mergeCell ref="LKD278:LLH278"/>
    <mergeCell ref="LLI278:LMM278"/>
    <mergeCell ref="LMN278:LNR278"/>
    <mergeCell ref="LNS278:LOW278"/>
    <mergeCell ref="LOX278:LQB278"/>
    <mergeCell ref="LQC278:LRG278"/>
    <mergeCell ref="LRH278:LSL278"/>
    <mergeCell ref="LSM278:LTQ278"/>
    <mergeCell ref="LTR278:LUV278"/>
    <mergeCell ref="LUW278:LWA278"/>
    <mergeCell ref="LWB278:LXF278"/>
    <mergeCell ref="LXG278:LYK278"/>
    <mergeCell ref="LYL278:LZP278"/>
    <mergeCell ref="LZQ278:MAU278"/>
    <mergeCell ref="MAV278:MBZ278"/>
    <mergeCell ref="MCA278:MDE278"/>
    <mergeCell ref="MDF278:MEJ278"/>
    <mergeCell ref="MEK278:MFO278"/>
    <mergeCell ref="MFP278:MGT278"/>
    <mergeCell ref="MGU278:MHY278"/>
    <mergeCell ref="MHZ278:MJD278"/>
    <mergeCell ref="MJE278:MKI278"/>
    <mergeCell ref="MKJ278:MLN278"/>
    <mergeCell ref="MLO278:MMS278"/>
    <mergeCell ref="MMT278:MNX278"/>
    <mergeCell ref="MNY278:MPC278"/>
    <mergeCell ref="MPD278:MQH278"/>
    <mergeCell ref="MQI278:MRM278"/>
    <mergeCell ref="MRN278:MSR278"/>
    <mergeCell ref="MSS278:MTW278"/>
    <mergeCell ref="MTX278:MVB278"/>
    <mergeCell ref="MVC278:MWG278"/>
    <mergeCell ref="MWH278:MXL278"/>
    <mergeCell ref="MXM278:MYQ278"/>
    <mergeCell ref="MYR278:MZV278"/>
    <mergeCell ref="MZW278:NBA278"/>
    <mergeCell ref="NBB278:NCF278"/>
    <mergeCell ref="NCG278:NDK278"/>
    <mergeCell ref="NDL278:NEP278"/>
    <mergeCell ref="NEQ278:NFU278"/>
    <mergeCell ref="NFV278:NGZ278"/>
    <mergeCell ref="NHA278:NIE278"/>
    <mergeCell ref="NIF278:NJJ278"/>
    <mergeCell ref="NJK278:NKO278"/>
    <mergeCell ref="NKP278:NLT278"/>
    <mergeCell ref="NLU278:NMY278"/>
    <mergeCell ref="NMZ278:NOD278"/>
    <mergeCell ref="NOE278:NPI278"/>
    <mergeCell ref="NPJ278:NQN278"/>
    <mergeCell ref="NQO278:NRS278"/>
    <mergeCell ref="NRT278:NSX278"/>
    <mergeCell ref="NSY278:NUC278"/>
    <mergeCell ref="NUD278:NVH278"/>
    <mergeCell ref="NVI278:NWM278"/>
    <mergeCell ref="NWN278:NXR278"/>
    <mergeCell ref="NXS278:NYW278"/>
    <mergeCell ref="NYX278:OAB278"/>
    <mergeCell ref="OAC278:OBG278"/>
    <mergeCell ref="OBH278:OCL278"/>
    <mergeCell ref="OCM278:ODQ278"/>
    <mergeCell ref="ODR278:OEV278"/>
    <mergeCell ref="OEW278:OGA278"/>
    <mergeCell ref="OGB278:OHF278"/>
    <mergeCell ref="OHG278:OIK278"/>
    <mergeCell ref="OIL278:OJP278"/>
    <mergeCell ref="OJQ278:OKU278"/>
    <mergeCell ref="OKV278:OLZ278"/>
    <mergeCell ref="OMA278:ONE278"/>
    <mergeCell ref="ONF278:OOJ278"/>
    <mergeCell ref="OOK278:OPO278"/>
    <mergeCell ref="OPP278:OQT278"/>
    <mergeCell ref="OQU278:ORY278"/>
    <mergeCell ref="ORZ278:OTD278"/>
    <mergeCell ref="OTE278:OUI278"/>
    <mergeCell ref="OUJ278:OVN278"/>
    <mergeCell ref="OVO278:OWS278"/>
    <mergeCell ref="OWT278:OXX278"/>
    <mergeCell ref="OXY278:OZC278"/>
    <mergeCell ref="OZD278:PAH278"/>
    <mergeCell ref="PAI278:PBM278"/>
    <mergeCell ref="PBN278:PCR278"/>
    <mergeCell ref="PCS278:PDW278"/>
    <mergeCell ref="PDX278:PFB278"/>
    <mergeCell ref="PFC278:PGG278"/>
    <mergeCell ref="PGH278:PHL278"/>
    <mergeCell ref="PHM278:PIQ278"/>
    <mergeCell ref="PIR278:PJV278"/>
    <mergeCell ref="PJW278:PLA278"/>
    <mergeCell ref="PLB278:PMF278"/>
    <mergeCell ref="PMG278:PNK278"/>
    <mergeCell ref="PNL278:POP278"/>
    <mergeCell ref="POQ278:PPU278"/>
    <mergeCell ref="PPV278:PQZ278"/>
    <mergeCell ref="PRA278:PSE278"/>
    <mergeCell ref="PSF278:PTJ278"/>
    <mergeCell ref="PTK278:PUO278"/>
    <mergeCell ref="PUP278:PVT278"/>
    <mergeCell ref="PVU278:PWY278"/>
    <mergeCell ref="PWZ278:PYD278"/>
    <mergeCell ref="PYE278:PZI278"/>
    <mergeCell ref="PZJ278:QAN278"/>
    <mergeCell ref="QAO278:QBS278"/>
    <mergeCell ref="QBT278:QCX278"/>
    <mergeCell ref="QCY278:QEC278"/>
    <mergeCell ref="QED278:QFH278"/>
    <mergeCell ref="QFI278:QGM278"/>
    <mergeCell ref="QGN278:QHR278"/>
    <mergeCell ref="QHS278:QIW278"/>
    <mergeCell ref="QIX278:QKB278"/>
    <mergeCell ref="QKC278:QLG278"/>
    <mergeCell ref="QLH278:QML278"/>
    <mergeCell ref="QMM278:QNQ278"/>
    <mergeCell ref="QNR278:QOV278"/>
    <mergeCell ref="QOW278:QQA278"/>
    <mergeCell ref="QQB278:QRF278"/>
    <mergeCell ref="QRG278:QSK278"/>
    <mergeCell ref="QSL278:QTP278"/>
    <mergeCell ref="QTQ278:QUU278"/>
    <mergeCell ref="QUV278:QVZ278"/>
    <mergeCell ref="QWA278:QXE278"/>
    <mergeCell ref="QXF278:QYJ278"/>
    <mergeCell ref="QYK278:QZO278"/>
    <mergeCell ref="QZP278:RAT278"/>
    <mergeCell ref="RAU278:RBY278"/>
    <mergeCell ref="RBZ278:RDD278"/>
    <mergeCell ref="RDE278:REI278"/>
    <mergeCell ref="REJ278:RFN278"/>
    <mergeCell ref="RFO278:RGS278"/>
    <mergeCell ref="RGT278:RHX278"/>
    <mergeCell ref="RHY278:RJC278"/>
    <mergeCell ref="RJD278:RKH278"/>
    <mergeCell ref="RKI278:RLM278"/>
    <mergeCell ref="RLN278:RMR278"/>
    <mergeCell ref="RMS278:RNW278"/>
    <mergeCell ref="RNX278:RPB278"/>
    <mergeCell ref="RPC278:RQG278"/>
    <mergeCell ref="RQH278:RRL278"/>
    <mergeCell ref="RRM278:RSQ278"/>
    <mergeCell ref="RSR278:RTV278"/>
    <mergeCell ref="RTW278:RVA278"/>
    <mergeCell ref="RVB278:RWF278"/>
    <mergeCell ref="RWG278:RXK278"/>
    <mergeCell ref="RXL278:RYP278"/>
    <mergeCell ref="RYQ278:RZU278"/>
    <mergeCell ref="RZV278:SAZ278"/>
    <mergeCell ref="SBA278:SCE278"/>
    <mergeCell ref="SCF278:SDJ278"/>
    <mergeCell ref="SDK278:SEO278"/>
    <mergeCell ref="SEP278:SFT278"/>
    <mergeCell ref="SFU278:SGY278"/>
    <mergeCell ref="SGZ278:SID278"/>
    <mergeCell ref="SIE278:SJI278"/>
    <mergeCell ref="SJJ278:SKN278"/>
    <mergeCell ref="SKO278:SLS278"/>
    <mergeCell ref="SLT278:SMX278"/>
    <mergeCell ref="SMY278:SOC278"/>
    <mergeCell ref="SOD278:SPH278"/>
    <mergeCell ref="SPI278:SQM278"/>
    <mergeCell ref="SQN278:SRR278"/>
    <mergeCell ref="SRS278:SSW278"/>
    <mergeCell ref="SSX278:SUB278"/>
    <mergeCell ref="SUC278:SVG278"/>
    <mergeCell ref="SVH278:SWL278"/>
    <mergeCell ref="SWM278:SXQ278"/>
    <mergeCell ref="SXR278:SYV278"/>
    <mergeCell ref="SYW278:TAA278"/>
    <mergeCell ref="TAB278:TBF278"/>
    <mergeCell ref="TBG278:TCK278"/>
    <mergeCell ref="TCL278:TDP278"/>
    <mergeCell ref="TDQ278:TEU278"/>
    <mergeCell ref="TEV278:TFZ278"/>
    <mergeCell ref="TGA278:THE278"/>
    <mergeCell ref="THF278:TIJ278"/>
    <mergeCell ref="TIK278:TJO278"/>
    <mergeCell ref="TJP278:TKT278"/>
    <mergeCell ref="TKU278:TLY278"/>
    <mergeCell ref="TLZ278:TND278"/>
    <mergeCell ref="TNE278:TOI278"/>
    <mergeCell ref="TOJ278:TPN278"/>
    <mergeCell ref="TPO278:TQS278"/>
    <mergeCell ref="TQT278:TRX278"/>
    <mergeCell ref="TRY278:TTC278"/>
    <mergeCell ref="VGM278:VHQ278"/>
    <mergeCell ref="TTD278:TUH278"/>
    <mergeCell ref="TUI278:TVM278"/>
    <mergeCell ref="TVN278:TWR278"/>
    <mergeCell ref="TWS278:TXW278"/>
    <mergeCell ref="TXX278:TZB278"/>
    <mergeCell ref="TZC278:UAG278"/>
    <mergeCell ref="UAH278:UBL278"/>
    <mergeCell ref="UBM278:UCQ278"/>
    <mergeCell ref="UCR278:UDV278"/>
    <mergeCell ref="UDW278:UFA278"/>
    <mergeCell ref="UFB278:UGF278"/>
    <mergeCell ref="UGG278:UHK278"/>
    <mergeCell ref="UHL278:UIP278"/>
    <mergeCell ref="UIQ278:UJU278"/>
    <mergeCell ref="UJV278:UKZ278"/>
    <mergeCell ref="ULA278:UME278"/>
    <mergeCell ref="UMF278:UNJ278"/>
    <mergeCell ref="VIW278:VKA278"/>
    <mergeCell ref="VKB278:VLF278"/>
    <mergeCell ref="VLG278:VMK278"/>
    <mergeCell ref="VML278:VNP278"/>
    <mergeCell ref="VNQ278:VOU278"/>
    <mergeCell ref="VOV278:VPZ278"/>
    <mergeCell ref="VQA278:VRE278"/>
    <mergeCell ref="VRF278:VSJ278"/>
    <mergeCell ref="VSK278:VTO278"/>
    <mergeCell ref="VTP278:VUT278"/>
    <mergeCell ref="VUU278:VVY278"/>
    <mergeCell ref="VVZ278:VXD278"/>
    <mergeCell ref="VXE278:VYI278"/>
    <mergeCell ref="VYJ278:VZN278"/>
    <mergeCell ref="VZO278:WAS278"/>
    <mergeCell ref="WAT278:WBX278"/>
    <mergeCell ref="UNK278:UOO278"/>
    <mergeCell ref="UOP278:UPT278"/>
    <mergeCell ref="UPU278:UQY278"/>
    <mergeCell ref="UQZ278:USD278"/>
    <mergeCell ref="USE278:UTI278"/>
    <mergeCell ref="UTJ278:UUN278"/>
    <mergeCell ref="UUO278:UVS278"/>
    <mergeCell ref="UVT278:UWX278"/>
    <mergeCell ref="UWY278:UYC278"/>
    <mergeCell ref="UYD278:UZH278"/>
    <mergeCell ref="UZI278:VAM278"/>
    <mergeCell ref="VAN278:VBR278"/>
    <mergeCell ref="VBS278:VCW278"/>
    <mergeCell ref="VCX278:VEB278"/>
    <mergeCell ref="VEC278:VFG278"/>
    <mergeCell ref="VFH278:VGL278"/>
    <mergeCell ref="WWF278:WXJ278"/>
    <mergeCell ref="WXK278:WYO278"/>
    <mergeCell ref="WYP278:WZT278"/>
    <mergeCell ref="WZU278:XAY278"/>
    <mergeCell ref="XAZ278:XCD278"/>
    <mergeCell ref="XCE278:XDI278"/>
    <mergeCell ref="XDJ278:XEN278"/>
    <mergeCell ref="XEO278:XFD278"/>
    <mergeCell ref="AF279:AF284"/>
    <mergeCell ref="AG279:AG284"/>
    <mergeCell ref="A285:AD285"/>
    <mergeCell ref="A292:AE292"/>
    <mergeCell ref="A316:AD316"/>
    <mergeCell ref="A318:AD318"/>
    <mergeCell ref="WBY278:WDC278"/>
    <mergeCell ref="WDD278:WEH278"/>
    <mergeCell ref="WEI278:WFM278"/>
    <mergeCell ref="WFN278:WGR278"/>
    <mergeCell ref="WGS278:WHW278"/>
    <mergeCell ref="WHX278:WJB278"/>
    <mergeCell ref="WJC278:WKG278"/>
    <mergeCell ref="WKH278:WLL278"/>
    <mergeCell ref="WLM278:WMQ278"/>
    <mergeCell ref="WMR278:WNV278"/>
    <mergeCell ref="WNW278:WPA278"/>
    <mergeCell ref="WPB278:WQF278"/>
    <mergeCell ref="WQG278:WRK278"/>
    <mergeCell ref="WRL278:WSP278"/>
    <mergeCell ref="WSQ278:WTU278"/>
    <mergeCell ref="WTV278:WUZ278"/>
    <mergeCell ref="WVA278:WWE278"/>
    <mergeCell ref="VHR278:VIV278"/>
  </mergeCells>
  <pageMargins left="0" right="0" top="0" bottom="0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2021-04-06T07:28:21Z</dcterms:modified>
</cp:coreProperties>
</file>